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2 Plan" sheetId="1" state="visible" r:id="rId3"/>
    <sheet name="2001 Forecast" sheetId="2" state="visible" r:id="rId4"/>
    <sheet name="Year on Year" sheetId="3" state="visible" r:id="rId5"/>
  </sheets>
  <definedNames>
    <definedName function="false" hidden="false" localSheetId="1" name="_xlnm.Print_Area" vbProcedure="false">'2001 Forecast'!$A$1:$AQ$33</definedName>
    <definedName function="false" hidden="false" localSheetId="1" name="_xlnm.Print_Titles" vbProcedure="false">'2001 Forecast'!$A:$B</definedName>
    <definedName function="false" hidden="false" localSheetId="0" name="_xlnm.Print_Area" vbProcedure="false">'2002 Plan'!$A$5:$AN$46</definedName>
    <definedName function="false" hidden="false" localSheetId="0" name="_xlnm.Print_Titles" vbProcedure="false">'2002 Plan'!$A:$B,'2002 Plan'!$1:$4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E7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NOW EPI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25</xdr:col>
                <xdr:colOff>26</xdr:colOff>
                <xdr:row>5</xdr:row>
                <xdr:rowOff>7</xdr:rowOff>
              </xdr:from>
              <xdr:to>
                <xdr:col>27</xdr:col>
                <xdr:colOff>74</xdr:colOff>
                <xdr:row>9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E6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this is now EPI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29</xdr:col>
                <xdr:colOff>0</xdr:colOff>
                <xdr:row>4</xdr:row>
                <xdr:rowOff>7</xdr:rowOff>
              </xdr:from>
              <xdr:to>
                <xdr:col>32</xdr:col>
                <xdr:colOff>66</xdr:colOff>
                <xdr:row>8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4" authorId="0">
      <text>
        <r>
          <rPr>
            <b val="true"/>
            <sz val="8"/>
            <color rgb="FF000000"/>
            <rFont val="Tahoma"/>
            <family val="0"/>
          </rPr>
          <t xml:space="preserve">lguillia:
now this is EPI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18</xdr:colOff>
                <xdr:row>35</xdr:row>
                <xdr:rowOff>0</xdr:rowOff>
              </xdr:from>
              <xdr:to>
                <xdr:col>3</xdr:col>
                <xdr:colOff>3</xdr:colOff>
                <xdr:row>37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<sst xmlns="http://schemas.openxmlformats.org/spreadsheetml/2006/main" count="134" uniqueCount="85">
  <si>
    <t xml:space="preserve">Enron Americas</t>
  </si>
  <si>
    <t xml:space="preserve">Allocations to Other Business Units</t>
  </si>
  <si>
    <t xml:space="preserve">2002 Plan</t>
  </si>
  <si>
    <t xml:space="preserve">Corp</t>
  </si>
  <si>
    <t xml:space="preserve">Total</t>
  </si>
  <si>
    <t xml:space="preserve">ENA Support Department (Contact Person)</t>
  </si>
  <si>
    <t xml:space="preserve">EGM</t>
  </si>
  <si>
    <t xml:space="preserve">EIM</t>
  </si>
  <si>
    <t xml:space="preserve">ENW</t>
  </si>
  <si>
    <t xml:space="preserve">EBS</t>
  </si>
  <si>
    <t xml:space="preserve">EPI</t>
  </si>
  <si>
    <t xml:space="preserve">ESA</t>
  </si>
  <si>
    <t xml:space="preserve">EES-EWS</t>
  </si>
  <si>
    <t xml:space="preserve">EEOS</t>
  </si>
  <si>
    <t xml:space="preserve">EES-Retail</t>
  </si>
  <si>
    <t xml:space="preserve">EEL</t>
  </si>
  <si>
    <t xml:space="preserve">EGF/ECM</t>
  </si>
  <si>
    <t xml:space="preserve">RAC</t>
  </si>
  <si>
    <t xml:space="preserve">EGAS</t>
  </si>
  <si>
    <t xml:space="preserve">EEDC</t>
  </si>
  <si>
    <t xml:space="preserve">Xcelerator</t>
  </si>
  <si>
    <t xml:space="preserve">ETS</t>
  </si>
  <si>
    <t xml:space="preserve">EWS</t>
  </si>
  <si>
    <t xml:space="preserve">Allocated</t>
  </si>
  <si>
    <t xml:space="preserve">ENA</t>
  </si>
  <si>
    <t xml:space="preserve">Comp Analysis/Bus Controls (Scott Tholen)</t>
  </si>
  <si>
    <t xml:space="preserve">     CABC Infrastructure Allocation</t>
  </si>
  <si>
    <t xml:space="preserve">eSource (Scott Tholen)</t>
  </si>
  <si>
    <t xml:space="preserve">     eSource Infrastructure Allocation</t>
  </si>
  <si>
    <t xml:space="preserve">Financial Operations (Georganne Hodges)</t>
  </si>
  <si>
    <t xml:space="preserve">     Fin Ops Infrastructure Allocation</t>
  </si>
  <si>
    <t xml:space="preserve">Human Resources (Robert Jones)</t>
  </si>
  <si>
    <t xml:space="preserve">(a)</t>
  </si>
  <si>
    <t xml:space="preserve">     HR Infrastructure Allocation</t>
  </si>
  <si>
    <t xml:space="preserve">Legal (Mark Haedicke)</t>
  </si>
  <si>
    <t xml:space="preserve">     Legal Infrastructure Allocation</t>
  </si>
  <si>
    <t xml:space="preserve">Public Relations (Eric Thode)</t>
  </si>
  <si>
    <t xml:space="preserve">     PR Infrastructure Allocation</t>
  </si>
  <si>
    <t xml:space="preserve">Research (Vince Kaminsky)</t>
  </si>
  <si>
    <t xml:space="preserve">     Research Infrastructure Allocation</t>
  </si>
  <si>
    <t xml:space="preserve">Tax (Stephen Douglas)</t>
  </si>
  <si>
    <t xml:space="preserve">     Tax Infrastructure Allocation</t>
  </si>
  <si>
    <t xml:space="preserve">Technical Services (Bob Virgo)</t>
  </si>
  <si>
    <t xml:space="preserve">     Tech Svcs Infrastructure Allocation</t>
  </si>
  <si>
    <t xml:space="preserve">Transaction Support (Mike Patrick)**</t>
  </si>
  <si>
    <t xml:space="preserve">     Trans Suppt Infrastructure Allocation</t>
  </si>
  <si>
    <t xml:space="preserve">Treasury (Joe Deffner)</t>
  </si>
  <si>
    <t xml:space="preserve">     Treasury Infrastructure Allocation</t>
  </si>
  <si>
    <t xml:space="preserve">Enron Assurance Services (Mechelle Atwood)***</t>
  </si>
  <si>
    <t xml:space="preserve">     EAS Infrastructure Allocation</t>
  </si>
  <si>
    <t xml:space="preserve">Buildout Amortization (Georganne Hodges)</t>
  </si>
  <si>
    <t xml:space="preserve">Estimated Planning for Related Direct Charges</t>
  </si>
  <si>
    <t xml:space="preserve">** Direct Charge to BU - AA Fees</t>
  </si>
  <si>
    <t xml:space="preserve">*** Direct Charge to BU - Audit Fees</t>
  </si>
  <si>
    <t xml:space="preserve">*** Direct Charge to BU - Other O/S Services</t>
  </si>
  <si>
    <t xml:space="preserve">Notes:</t>
  </si>
  <si>
    <t xml:space="preserve">(a) ENA amounts inlcude Corporate Charge amount as follows: HR - $999K, Legal - $2,383k, Tax - $2,278k.</t>
  </si>
  <si>
    <t xml:space="preserve">2001 Forecast</t>
  </si>
  <si>
    <t xml:space="preserve">EES</t>
  </si>
  <si>
    <t xml:space="preserve">EIC</t>
  </si>
  <si>
    <t xml:space="preserve">ESS</t>
  </si>
  <si>
    <t xml:space="preserve">ELO</t>
  </si>
  <si>
    <t xml:space="preserve">TOTAL</t>
  </si>
  <si>
    <t xml:space="preserve">Comp Analysis/Bus Controls</t>
  </si>
  <si>
    <t xml:space="preserve">eSource</t>
  </si>
  <si>
    <t xml:space="preserve">Financial Operations</t>
  </si>
  <si>
    <t xml:space="preserve">Human Resources</t>
  </si>
  <si>
    <t xml:space="preserve">Legal</t>
  </si>
  <si>
    <t xml:space="preserve">Public Relations</t>
  </si>
  <si>
    <t xml:space="preserve">Research</t>
  </si>
  <si>
    <t xml:space="preserve">Tax</t>
  </si>
  <si>
    <t xml:space="preserve">Technical Services</t>
  </si>
  <si>
    <t xml:space="preserve">Transaction Support **</t>
  </si>
  <si>
    <t xml:space="preserve">Treasury</t>
  </si>
  <si>
    <t xml:space="preserve">Enron Assurance Services ***</t>
  </si>
  <si>
    <t xml:space="preserve">Buildout Amortization</t>
  </si>
  <si>
    <t xml:space="preserve">Forecast for Related Direct Charges</t>
  </si>
  <si>
    <t xml:space="preserve">2001 Forecast vs. 2002 Plan</t>
  </si>
  <si>
    <t xml:space="preserve">Variance</t>
  </si>
  <si>
    <t xml:space="preserve">EES Wholesale</t>
  </si>
  <si>
    <t xml:space="preserve">EES Retail</t>
  </si>
  <si>
    <t xml:space="preserve">CORP</t>
  </si>
  <si>
    <t xml:space="preserve">(Enron India Commercial)</t>
  </si>
  <si>
    <t xml:space="preserve">(Enron Southern Cone Support)</t>
  </si>
  <si>
    <t xml:space="preserve">(Enron CALME Operations)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</si>
</sst>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_(* #,##0_);_(* \(#,##0\);_(* \-_);_(@_)"/>
    <numFmt numFmtId="168" formatCode="#,##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S2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85"/>
    <col collapsed="false" customWidth="true" hidden="false" outlineLevel="0" max="3" min="2" style="0" width="1.41"/>
    <col collapsed="false" customWidth="true" hidden="false" outlineLevel="0" max="4" min="4" style="0" width="12.56"/>
    <col collapsed="false" customWidth="true" hidden="false" outlineLevel="0" max="5" min="5" style="0" width="1.41"/>
    <col collapsed="false" customWidth="true" hidden="false" outlineLevel="0" max="6" min="6" style="0" width="12.99"/>
    <col collapsed="false" customWidth="true" hidden="false" outlineLevel="0" max="7" min="7" style="0" width="1.41"/>
    <col collapsed="false" customWidth="true" hidden="false" outlineLevel="0" max="8" min="8" style="0" width="11.85"/>
    <col collapsed="false" customWidth="true" hidden="false" outlineLevel="0" max="9" min="9" style="0" width="1.41"/>
    <col collapsed="false" customWidth="true" hidden="false" outlineLevel="0" max="10" min="10" style="0" width="12.28"/>
    <col collapsed="false" customWidth="true" hidden="false" outlineLevel="0" max="11" min="11" style="0" width="1.41"/>
    <col collapsed="false" customWidth="true" hidden="false" outlineLevel="0" max="12" min="12" style="0" width="11.85"/>
    <col collapsed="false" customWidth="true" hidden="false" outlineLevel="0" max="13" min="13" style="0" width="1.41"/>
    <col collapsed="false" customWidth="true" hidden="false" outlineLevel="0" max="14" min="14" style="0" width="10.56"/>
    <col collapsed="false" customWidth="true" hidden="false" outlineLevel="0" max="15" min="15" style="0" width="1.41"/>
    <col collapsed="false" customWidth="true" hidden="false" outlineLevel="0" max="16" min="16" style="0" width="11.99"/>
    <col collapsed="false" customWidth="true" hidden="false" outlineLevel="0" max="17" min="17" style="0" width="1.41"/>
    <col collapsed="false" customWidth="true" hidden="false" outlineLevel="0" max="18" min="18" style="0" width="10.71"/>
    <col collapsed="false" customWidth="true" hidden="false" outlineLevel="0" max="19" min="19" style="0" width="1.41"/>
    <col collapsed="false" customWidth="true" hidden="false" outlineLevel="0" max="20" min="20" style="0" width="10.56"/>
    <col collapsed="false" customWidth="true" hidden="false" outlineLevel="0" max="21" min="21" style="0" width="1.41"/>
    <col collapsed="false" customWidth="true" hidden="false" outlineLevel="0" max="22" min="22" style="0" width="11.56"/>
    <col collapsed="false" customWidth="true" hidden="false" outlineLevel="0" max="23" min="23" style="0" width="1.41"/>
    <col collapsed="false" customWidth="true" hidden="false" outlineLevel="0" max="24" min="24" style="0" width="10.28"/>
    <col collapsed="false" customWidth="true" hidden="false" outlineLevel="0" max="25" min="25" style="0" width="1.41"/>
    <col collapsed="false" customWidth="true" hidden="false" outlineLevel="0" max="26" min="26" style="0" width="10.28"/>
    <col collapsed="false" customWidth="true" hidden="false" outlineLevel="0" max="27" min="27" style="0" width="1.41"/>
    <col collapsed="false" customWidth="true" hidden="false" outlineLevel="0" max="28" min="28" style="0" width="10.28"/>
    <col collapsed="false" customWidth="true" hidden="false" outlineLevel="0" max="29" min="29" style="0" width="1.41"/>
    <col collapsed="false" customWidth="true" hidden="false" outlineLevel="0" max="30" min="30" style="0" width="10.28"/>
    <col collapsed="false" customWidth="true" hidden="true" outlineLevel="0" max="31" min="31" style="0" width="8.7"/>
    <col collapsed="false" customWidth="true" hidden="true" outlineLevel="0" max="32" min="32" style="0" width="1.41"/>
    <col collapsed="false" customWidth="true" hidden="false" outlineLevel="0" max="33" min="33" style="0" width="1.41"/>
    <col collapsed="false" customWidth="true" hidden="false" outlineLevel="0" max="34" min="34" style="0" width="10.41"/>
    <col collapsed="false" customWidth="true" hidden="false" outlineLevel="0" max="35" min="35" style="0" width="1.41"/>
    <col collapsed="false" customWidth="true" hidden="false" outlineLevel="0" max="36" min="36" style="0" width="8.7"/>
    <col collapsed="false" customWidth="true" hidden="false" outlineLevel="0" max="37" min="37" style="0" width="1.41"/>
    <col collapsed="false" customWidth="true" hidden="false" outlineLevel="0" max="38" min="38" style="0" width="10.28"/>
    <col collapsed="false" customWidth="true" hidden="false" outlineLevel="0" max="39" min="39" style="0" width="1.41"/>
    <col collapsed="false" customWidth="true" hidden="false" outlineLevel="0" max="40" min="40" style="0" width="11.28"/>
    <col collapsed="false" customWidth="true" hidden="false" outlineLevel="0" max="41" min="41" style="0" width="2.28"/>
    <col collapsed="false" customWidth="true" hidden="false" outlineLevel="0" max="42" min="42" style="0" width="13.28"/>
    <col collapsed="false" customWidth="true" hidden="false" outlineLevel="0" max="43" min="43" style="0" width="10.71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2" t="s">
        <v>1</v>
      </c>
      <c r="B2" s="2"/>
    </row>
    <row r="3" customFormat="false" ht="15.75" hidden="false" customHeight="false" outlineLevel="0" collapsed="false">
      <c r="A3" s="1" t="s">
        <v>2</v>
      </c>
    </row>
    <row r="4" customFormat="false" ht="15.75" hidden="false" customHeight="false" outlineLevel="0" collapsed="false">
      <c r="A4" s="1"/>
    </row>
    <row r="5" customFormat="false" ht="12.75" hidden="false" customHeight="false" outlineLevel="0" collapsed="false">
      <c r="L5" s="3"/>
      <c r="M5" s="3"/>
      <c r="R5" s="3"/>
      <c r="S5" s="3"/>
      <c r="X5" s="4" t="s">
        <v>3</v>
      </c>
      <c r="Y5" s="4"/>
      <c r="Z5" s="4"/>
      <c r="AA5" s="4"/>
      <c r="AB5" s="4"/>
    </row>
    <row r="6" customFormat="false" ht="12.75" hidden="false" customHeight="false" outlineLevel="0" collapsed="false">
      <c r="L6" s="3"/>
      <c r="M6" s="3"/>
      <c r="R6" s="3"/>
      <c r="S6" s="3"/>
      <c r="X6" s="3"/>
      <c r="Y6" s="3"/>
      <c r="Z6" s="3"/>
      <c r="AA6" s="3"/>
      <c r="AB6" s="3"/>
      <c r="AN6" s="5" t="s">
        <v>4</v>
      </c>
    </row>
    <row r="7" customFormat="false" ht="12.75" hidden="false" customHeight="false" outlineLevel="0" collapsed="false">
      <c r="A7" s="6" t="s">
        <v>5</v>
      </c>
      <c r="C7" s="5"/>
      <c r="D7" s="5" t="s">
        <v>6</v>
      </c>
      <c r="E7" s="5"/>
      <c r="F7" s="5" t="s">
        <v>7</v>
      </c>
      <c r="G7" s="5"/>
      <c r="H7" s="5" t="s">
        <v>8</v>
      </c>
      <c r="I7" s="5"/>
      <c r="J7" s="5" t="s">
        <v>9</v>
      </c>
      <c r="K7" s="5"/>
      <c r="L7" s="5" t="s">
        <v>10</v>
      </c>
      <c r="M7" s="5"/>
      <c r="N7" s="5" t="s">
        <v>11</v>
      </c>
      <c r="O7" s="5"/>
      <c r="P7" s="5" t="s">
        <v>12</v>
      </c>
      <c r="Q7" s="5"/>
      <c r="R7" s="3" t="s">
        <v>13</v>
      </c>
      <c r="S7" s="3"/>
      <c r="T7" s="5" t="s">
        <v>14</v>
      </c>
      <c r="U7" s="5"/>
      <c r="V7" s="5" t="s">
        <v>15</v>
      </c>
      <c r="W7" s="5"/>
      <c r="X7" s="3" t="s">
        <v>16</v>
      </c>
      <c r="Y7" s="3"/>
      <c r="Z7" s="3" t="s">
        <v>3</v>
      </c>
      <c r="AA7" s="3"/>
      <c r="AB7" s="3" t="s">
        <v>17</v>
      </c>
      <c r="AC7" s="5"/>
      <c r="AD7" s="5" t="s">
        <v>18</v>
      </c>
      <c r="AE7" s="7" t="s">
        <v>19</v>
      </c>
      <c r="AF7" s="7"/>
      <c r="AG7" s="5"/>
      <c r="AH7" s="5" t="s">
        <v>20</v>
      </c>
      <c r="AI7" s="5"/>
      <c r="AJ7" s="5" t="s">
        <v>21</v>
      </c>
      <c r="AK7" s="5"/>
      <c r="AL7" s="5" t="s">
        <v>22</v>
      </c>
      <c r="AM7" s="5"/>
      <c r="AN7" s="5" t="s">
        <v>23</v>
      </c>
      <c r="AO7" s="5"/>
      <c r="AP7" s="5" t="s">
        <v>24</v>
      </c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</row>
    <row r="8" customFormat="false" ht="12.75" hidden="false" customHeight="false" outlineLevel="0" collapsed="false">
      <c r="A8" s="8" t="s">
        <v>25</v>
      </c>
      <c r="B8" s="9"/>
      <c r="C8" s="10"/>
      <c r="D8" s="10" t="n">
        <v>2244447</v>
      </c>
      <c r="E8" s="10"/>
      <c r="F8" s="10" t="n">
        <v>387960</v>
      </c>
      <c r="G8" s="10"/>
      <c r="H8" s="10" t="n">
        <v>0</v>
      </c>
      <c r="I8" s="10"/>
      <c r="J8" s="10" t="n">
        <v>0</v>
      </c>
      <c r="K8" s="10"/>
      <c r="L8" s="10" t="n">
        <v>0</v>
      </c>
      <c r="M8" s="10"/>
      <c r="N8" s="10" t="n">
        <v>0</v>
      </c>
      <c r="O8" s="10"/>
      <c r="P8" s="10" t="n">
        <v>0</v>
      </c>
      <c r="Q8" s="10"/>
      <c r="R8" s="10" t="n">
        <v>0</v>
      </c>
      <c r="S8" s="10"/>
      <c r="T8" s="10" t="n">
        <v>476443</v>
      </c>
      <c r="U8" s="10"/>
      <c r="V8" s="10" t="n">
        <v>0</v>
      </c>
      <c r="W8" s="10"/>
      <c r="X8" s="10" t="n">
        <v>0</v>
      </c>
      <c r="Y8" s="10"/>
      <c r="Z8" s="10" t="n">
        <v>0</v>
      </c>
      <c r="AA8" s="10"/>
      <c r="AB8" s="10" t="n">
        <v>0</v>
      </c>
      <c r="AC8" s="10"/>
      <c r="AD8" s="10" t="n">
        <v>0</v>
      </c>
      <c r="AE8" s="10" t="n">
        <v>0</v>
      </c>
      <c r="AF8" s="10"/>
      <c r="AG8" s="10"/>
      <c r="AH8" s="10" t="n">
        <v>0</v>
      </c>
      <c r="AI8" s="10"/>
      <c r="AJ8" s="10" t="n">
        <v>0</v>
      </c>
      <c r="AK8" s="10"/>
      <c r="AL8" s="10" t="n">
        <v>960823</v>
      </c>
      <c r="AM8" s="10"/>
      <c r="AN8" s="10" t="n">
        <f aca="false">SUM(C8:AM8)</f>
        <v>4069673</v>
      </c>
      <c r="AO8" s="9"/>
      <c r="AP8" s="11" t="n">
        <v>1455777</v>
      </c>
      <c r="AQ8" s="9"/>
    </row>
    <row r="9" customFormat="false" ht="12.75" hidden="false" customHeight="false" outlineLevel="0" collapsed="false">
      <c r="A9" s="12" t="s">
        <v>26</v>
      </c>
      <c r="B9" s="9"/>
      <c r="C9" s="10"/>
      <c r="D9" s="10" t="n">
        <v>113000</v>
      </c>
      <c r="E9" s="10"/>
      <c r="F9" s="10" t="n">
        <v>28000</v>
      </c>
      <c r="G9" s="10"/>
      <c r="H9" s="10" t="n">
        <v>0</v>
      </c>
      <c r="I9" s="10"/>
      <c r="J9" s="10" t="n">
        <v>0</v>
      </c>
      <c r="K9" s="10"/>
      <c r="L9" s="10" t="n">
        <v>0</v>
      </c>
      <c r="M9" s="10"/>
      <c r="N9" s="10" t="n">
        <v>0</v>
      </c>
      <c r="O9" s="10"/>
      <c r="P9" s="10" t="n">
        <v>0</v>
      </c>
      <c r="Q9" s="10"/>
      <c r="R9" s="10" t="n">
        <v>0</v>
      </c>
      <c r="S9" s="10"/>
      <c r="T9" s="10" t="n">
        <v>28000</v>
      </c>
      <c r="U9" s="10"/>
      <c r="V9" s="10" t="n">
        <v>0</v>
      </c>
      <c r="W9" s="10"/>
      <c r="X9" s="10" t="n">
        <v>0</v>
      </c>
      <c r="Y9" s="10"/>
      <c r="Z9" s="10" t="n">
        <v>0</v>
      </c>
      <c r="AA9" s="10"/>
      <c r="AB9" s="10" t="n">
        <v>0</v>
      </c>
      <c r="AC9" s="10"/>
      <c r="AD9" s="10" t="n">
        <v>0</v>
      </c>
      <c r="AE9" s="10"/>
      <c r="AF9" s="10"/>
      <c r="AG9" s="10"/>
      <c r="AH9" s="10" t="n">
        <v>0</v>
      </c>
      <c r="AI9" s="10"/>
      <c r="AJ9" s="10" t="n">
        <v>0</v>
      </c>
      <c r="AK9" s="10"/>
      <c r="AL9" s="10" t="n">
        <v>141000</v>
      </c>
      <c r="AM9" s="10"/>
      <c r="AN9" s="10" t="n">
        <f aca="false">SUM(C9:AM9)</f>
        <v>310000</v>
      </c>
      <c r="AO9" s="9"/>
      <c r="AP9" s="11" t="n">
        <v>197000</v>
      </c>
      <c r="AQ9" s="9"/>
    </row>
    <row r="10" customFormat="false" ht="12.75" hidden="false" customHeight="false" outlineLevel="0" collapsed="false">
      <c r="A10" s="12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9"/>
      <c r="AP10" s="11"/>
      <c r="AQ10" s="9"/>
    </row>
    <row r="11" customFormat="false" ht="12.75" hidden="false" customHeight="false" outlineLevel="0" collapsed="false">
      <c r="A11" s="8" t="s">
        <v>27</v>
      </c>
      <c r="B11" s="9"/>
      <c r="C11" s="10"/>
      <c r="D11" s="10" t="n">
        <v>62438</v>
      </c>
      <c r="E11" s="10"/>
      <c r="F11" s="10" t="n">
        <v>164141</v>
      </c>
      <c r="G11" s="10"/>
      <c r="H11" s="10" t="n">
        <v>54714</v>
      </c>
      <c r="I11" s="10"/>
      <c r="J11" s="10" t="n">
        <v>216280</v>
      </c>
      <c r="K11" s="10"/>
      <c r="L11" s="10" t="n">
        <v>9655</v>
      </c>
      <c r="M11" s="10"/>
      <c r="N11" s="10" t="n">
        <v>0</v>
      </c>
      <c r="O11" s="10"/>
      <c r="P11" s="10" t="n">
        <v>0</v>
      </c>
      <c r="Q11" s="10"/>
      <c r="R11" s="10" t="n">
        <v>16736</v>
      </c>
      <c r="S11" s="10"/>
      <c r="T11" s="10" t="n">
        <v>40552</v>
      </c>
      <c r="U11" s="10"/>
      <c r="V11" s="10" t="n">
        <v>14161</v>
      </c>
      <c r="W11" s="10"/>
      <c r="X11" s="10" t="n">
        <v>0</v>
      </c>
      <c r="Y11" s="10"/>
      <c r="Z11" s="10" t="n">
        <v>165428</v>
      </c>
      <c r="AA11" s="10"/>
      <c r="AB11" s="10" t="n">
        <v>0</v>
      </c>
      <c r="AC11" s="10"/>
      <c r="AD11" s="10" t="n">
        <v>2575</v>
      </c>
      <c r="AE11" s="10" t="n">
        <v>0</v>
      </c>
      <c r="AF11" s="10"/>
      <c r="AG11" s="10"/>
      <c r="AH11" s="10" t="n">
        <v>0</v>
      </c>
      <c r="AI11" s="10"/>
      <c r="AJ11" s="10" t="n">
        <v>9012</v>
      </c>
      <c r="AK11" s="10"/>
      <c r="AL11" s="10" t="n">
        <v>6437</v>
      </c>
      <c r="AM11" s="10"/>
      <c r="AN11" s="10" t="n">
        <f aca="false">SUM(C11:AM11)</f>
        <v>762129</v>
      </c>
      <c r="AO11" s="9"/>
      <c r="AP11" s="11" t="n">
        <v>267774</v>
      </c>
      <c r="AQ11" s="9"/>
    </row>
    <row r="12" customFormat="false" ht="12.75" hidden="false" customHeight="false" outlineLevel="0" collapsed="false">
      <c r="A12" s="12" t="s">
        <v>28</v>
      </c>
      <c r="B12" s="9"/>
      <c r="C12" s="10"/>
      <c r="D12" s="10" t="n">
        <v>28000</v>
      </c>
      <c r="E12" s="10"/>
      <c r="F12" s="10" t="n">
        <v>28000</v>
      </c>
      <c r="G12" s="10"/>
      <c r="H12" s="10" t="n">
        <v>0</v>
      </c>
      <c r="I12" s="10"/>
      <c r="J12" s="10" t="n">
        <v>28000</v>
      </c>
      <c r="K12" s="10"/>
      <c r="L12" s="10" t="n">
        <v>0</v>
      </c>
      <c r="M12" s="10"/>
      <c r="N12" s="10" t="n">
        <v>0</v>
      </c>
      <c r="O12" s="10"/>
      <c r="P12" s="10" t="n">
        <v>0</v>
      </c>
      <c r="Q12" s="10"/>
      <c r="R12" s="10" t="n">
        <v>0</v>
      </c>
      <c r="S12" s="10"/>
      <c r="T12" s="10" t="n">
        <v>0</v>
      </c>
      <c r="U12" s="10"/>
      <c r="V12" s="10" t="n">
        <v>0</v>
      </c>
      <c r="W12" s="10"/>
      <c r="X12" s="10" t="n">
        <v>0</v>
      </c>
      <c r="Y12" s="10"/>
      <c r="Z12" s="10" t="n">
        <v>28000</v>
      </c>
      <c r="AA12" s="10"/>
      <c r="AB12" s="10" t="n">
        <v>0</v>
      </c>
      <c r="AC12" s="10"/>
      <c r="AD12" s="10" t="n">
        <v>0</v>
      </c>
      <c r="AE12" s="10"/>
      <c r="AF12" s="10"/>
      <c r="AG12" s="10"/>
      <c r="AH12" s="10" t="n">
        <v>0</v>
      </c>
      <c r="AI12" s="10"/>
      <c r="AJ12" s="10" t="n">
        <v>0</v>
      </c>
      <c r="AK12" s="10"/>
      <c r="AL12" s="10" t="n">
        <v>0</v>
      </c>
      <c r="AM12" s="10"/>
      <c r="AN12" s="10" t="n">
        <f aca="false">SUM(C12:AM12)</f>
        <v>112000</v>
      </c>
      <c r="AO12" s="9"/>
      <c r="AP12" s="11" t="n">
        <v>56000</v>
      </c>
      <c r="AQ12" s="9"/>
    </row>
    <row r="13" customFormat="false" ht="12.75" hidden="false" customHeight="false" outlineLevel="0" collapsed="false">
      <c r="A13" s="12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9"/>
      <c r="AP13" s="11"/>
      <c r="AQ13" s="9"/>
    </row>
    <row r="14" customFormat="false" ht="12.75" hidden="false" customHeight="false" outlineLevel="0" collapsed="false">
      <c r="A14" s="8" t="s">
        <v>29</v>
      </c>
      <c r="B14" s="9"/>
      <c r="C14" s="10"/>
      <c r="D14" s="10" t="n">
        <v>623261</v>
      </c>
      <c r="E14" s="10"/>
      <c r="F14" s="10" t="n">
        <v>249373</v>
      </c>
      <c r="G14" s="10"/>
      <c r="H14" s="10" t="n">
        <v>119636</v>
      </c>
      <c r="I14" s="10"/>
      <c r="J14" s="10" t="n">
        <v>2280678</v>
      </c>
      <c r="K14" s="10"/>
      <c r="L14" s="10" t="n">
        <v>1003586</v>
      </c>
      <c r="M14" s="10"/>
      <c r="N14" s="10" t="n">
        <v>522359</v>
      </c>
      <c r="O14" s="10"/>
      <c r="P14" s="10" t="n">
        <v>3049514</v>
      </c>
      <c r="Q14" s="10"/>
      <c r="R14" s="10" t="n">
        <v>34373</v>
      </c>
      <c r="S14" s="10"/>
      <c r="T14" s="10" t="n">
        <v>0</v>
      </c>
      <c r="U14" s="10"/>
      <c r="V14" s="10" t="n">
        <v>52756</v>
      </c>
      <c r="W14" s="10"/>
      <c r="X14" s="10" t="n">
        <v>0</v>
      </c>
      <c r="Y14" s="10"/>
      <c r="Z14" s="10" t="n">
        <v>0</v>
      </c>
      <c r="AA14" s="10"/>
      <c r="AB14" s="10" t="n">
        <v>0</v>
      </c>
      <c r="AC14" s="10"/>
      <c r="AD14" s="10" t="n">
        <v>0</v>
      </c>
      <c r="AE14" s="10" t="n">
        <v>0</v>
      </c>
      <c r="AF14" s="10"/>
      <c r="AG14" s="10"/>
      <c r="AH14" s="10" t="n">
        <v>0</v>
      </c>
      <c r="AI14" s="10"/>
      <c r="AJ14" s="10" t="n">
        <v>0</v>
      </c>
      <c r="AK14" s="10"/>
      <c r="AL14" s="10" t="n">
        <v>565501</v>
      </c>
      <c r="AM14" s="10"/>
      <c r="AN14" s="10" t="n">
        <f aca="false">SUM(C14:AM14)</f>
        <v>8501037</v>
      </c>
      <c r="AO14" s="9"/>
      <c r="AP14" s="11" t="n">
        <v>7805499</v>
      </c>
      <c r="AQ14" s="9"/>
    </row>
    <row r="15" customFormat="false" ht="12.75" hidden="false" customHeight="false" outlineLevel="0" collapsed="false">
      <c r="A15" s="12" t="s">
        <v>30</v>
      </c>
      <c r="B15" s="9"/>
      <c r="C15" s="10"/>
      <c r="D15" s="10" t="n">
        <v>56000</v>
      </c>
      <c r="E15" s="10"/>
      <c r="F15" s="10" t="n">
        <v>56000</v>
      </c>
      <c r="G15" s="10"/>
      <c r="H15" s="10" t="n">
        <v>28000</v>
      </c>
      <c r="I15" s="10"/>
      <c r="J15" s="10" t="n">
        <v>536000</v>
      </c>
      <c r="K15" s="10"/>
      <c r="L15" s="10" t="n">
        <v>254000</v>
      </c>
      <c r="M15" s="10"/>
      <c r="N15" s="10" t="n">
        <v>113000</v>
      </c>
      <c r="O15" s="10"/>
      <c r="P15" s="10" t="n">
        <v>705000</v>
      </c>
      <c r="Q15" s="10"/>
      <c r="R15" s="10" t="n">
        <v>28000</v>
      </c>
      <c r="S15" s="10"/>
      <c r="T15" s="10" t="n">
        <v>0</v>
      </c>
      <c r="U15" s="10"/>
      <c r="V15" s="10" t="n">
        <v>28000</v>
      </c>
      <c r="W15" s="10"/>
      <c r="X15" s="10" t="n">
        <v>0</v>
      </c>
      <c r="Y15" s="10"/>
      <c r="Z15" s="10" t="n">
        <v>0</v>
      </c>
      <c r="AA15" s="10"/>
      <c r="AB15" s="10" t="n">
        <v>0</v>
      </c>
      <c r="AC15" s="10"/>
      <c r="AD15" s="10" t="n">
        <v>0</v>
      </c>
      <c r="AE15" s="10"/>
      <c r="AF15" s="10"/>
      <c r="AG15" s="10"/>
      <c r="AH15" s="10" t="n">
        <v>0</v>
      </c>
      <c r="AI15" s="10"/>
      <c r="AJ15" s="10" t="n">
        <v>0</v>
      </c>
      <c r="AK15" s="10"/>
      <c r="AL15" s="10" t="n">
        <v>141000</v>
      </c>
      <c r="AM15" s="10"/>
      <c r="AN15" s="10" t="n">
        <f aca="false">SUM(C15:AM15)</f>
        <v>1945000</v>
      </c>
      <c r="AO15" s="9"/>
      <c r="AP15" s="11" t="n">
        <v>1947000</v>
      </c>
      <c r="AQ15" s="9"/>
    </row>
    <row r="16" customFormat="false" ht="12.75" hidden="false" customHeight="false" outlineLevel="0" collapsed="false">
      <c r="A16" s="12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9"/>
      <c r="AP16" s="11"/>
      <c r="AQ16" s="9"/>
    </row>
    <row r="17" customFormat="false" ht="12.75" hidden="false" customHeight="false" outlineLevel="0" collapsed="false">
      <c r="A17" s="8" t="s">
        <v>31</v>
      </c>
      <c r="B17" s="9"/>
      <c r="C17" s="10"/>
      <c r="D17" s="10" t="n">
        <v>1487661</v>
      </c>
      <c r="E17" s="10"/>
      <c r="F17" s="10" t="n">
        <v>922323</v>
      </c>
      <c r="G17" s="10"/>
      <c r="H17" s="10" t="n">
        <v>5642825</v>
      </c>
      <c r="I17" s="10"/>
      <c r="J17" s="10" t="n">
        <v>1200000</v>
      </c>
      <c r="K17" s="10"/>
      <c r="L17" s="13" t="n">
        <v>165015</v>
      </c>
      <c r="M17" s="10"/>
      <c r="N17" s="10" t="n">
        <v>0</v>
      </c>
      <c r="O17" s="10"/>
      <c r="P17" s="13" t="n">
        <v>108745</v>
      </c>
      <c r="Q17" s="10"/>
      <c r="R17" s="10" t="n">
        <v>792706</v>
      </c>
      <c r="S17" s="10"/>
      <c r="T17" s="10" t="n">
        <v>5123679</v>
      </c>
      <c r="U17" s="10"/>
      <c r="V17" s="10" t="n">
        <v>90000</v>
      </c>
      <c r="W17" s="10"/>
      <c r="X17" s="10" t="n">
        <v>0</v>
      </c>
      <c r="Y17" s="10"/>
      <c r="Z17" s="10" t="n">
        <v>1816850</v>
      </c>
      <c r="AA17" s="10"/>
      <c r="AB17" s="10" t="n">
        <v>0</v>
      </c>
      <c r="AC17" s="10"/>
      <c r="AD17" s="10" t="n">
        <v>16724</v>
      </c>
      <c r="AE17" s="10" t="n">
        <v>0</v>
      </c>
      <c r="AF17" s="10"/>
      <c r="AG17" s="10"/>
      <c r="AH17" s="10" t="n">
        <v>0</v>
      </c>
      <c r="AI17" s="10"/>
      <c r="AJ17" s="10" t="n">
        <v>195324</v>
      </c>
      <c r="AK17" s="10"/>
      <c r="AL17" s="10" t="n">
        <v>0</v>
      </c>
      <c r="AM17" s="10"/>
      <c r="AN17" s="10" t="n">
        <f aca="false">SUM(C17:AM17)</f>
        <v>17561852</v>
      </c>
      <c r="AO17" s="9"/>
      <c r="AP17" s="11" t="n">
        <v>3650632</v>
      </c>
      <c r="AQ17" s="9" t="s">
        <v>32</v>
      </c>
    </row>
    <row r="18" customFormat="false" ht="12.75" hidden="false" customHeight="false" outlineLevel="0" collapsed="false">
      <c r="A18" s="12" t="s">
        <v>33</v>
      </c>
      <c r="B18" s="9"/>
      <c r="C18" s="10"/>
      <c r="D18" s="10" t="n">
        <v>254000</v>
      </c>
      <c r="E18" s="10"/>
      <c r="F18" s="10" t="n">
        <v>226000</v>
      </c>
      <c r="G18" s="10"/>
      <c r="H18" s="10" t="n">
        <v>987000</v>
      </c>
      <c r="I18" s="10"/>
      <c r="J18" s="10" t="n">
        <v>282000</v>
      </c>
      <c r="K18" s="10"/>
      <c r="L18" s="10" t="n">
        <v>28000</v>
      </c>
      <c r="M18" s="10"/>
      <c r="N18" s="10" t="n">
        <v>0</v>
      </c>
      <c r="O18" s="10"/>
      <c r="P18" s="10" t="n">
        <v>28000</v>
      </c>
      <c r="Q18" s="10"/>
      <c r="R18" s="10" t="n">
        <v>197000</v>
      </c>
      <c r="S18" s="10"/>
      <c r="T18" s="10" t="n">
        <v>1213000</v>
      </c>
      <c r="U18" s="10"/>
      <c r="V18" s="10" t="n">
        <v>28000</v>
      </c>
      <c r="W18" s="10"/>
      <c r="X18" s="10" t="n">
        <v>0</v>
      </c>
      <c r="Y18" s="10"/>
      <c r="Z18" s="10" t="n">
        <v>423000</v>
      </c>
      <c r="AA18" s="10"/>
      <c r="AB18" s="10" t="n">
        <v>0</v>
      </c>
      <c r="AC18" s="10"/>
      <c r="AD18" s="10" t="n">
        <v>0</v>
      </c>
      <c r="AE18" s="10"/>
      <c r="AF18" s="10"/>
      <c r="AG18" s="10"/>
      <c r="AH18" s="10" t="n">
        <v>0</v>
      </c>
      <c r="AI18" s="10"/>
      <c r="AJ18" s="10" t="n">
        <v>56000</v>
      </c>
      <c r="AK18" s="10"/>
      <c r="AL18" s="10" t="n">
        <v>0</v>
      </c>
      <c r="AM18" s="10"/>
      <c r="AN18" s="10" t="n">
        <f aca="false">SUM(C18:AM18)</f>
        <v>3722000</v>
      </c>
      <c r="AO18" s="9"/>
      <c r="AP18" s="11" t="n">
        <v>1298000</v>
      </c>
      <c r="AQ18" s="9"/>
    </row>
    <row r="19" customFormat="false" ht="12.75" hidden="false" customHeight="false" outlineLevel="0" collapsed="false">
      <c r="A19" s="12"/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9"/>
      <c r="AP19" s="11"/>
      <c r="AQ19" s="9"/>
    </row>
    <row r="20" customFormat="false" ht="12.75" hidden="false" customHeight="false" outlineLevel="0" collapsed="false">
      <c r="A20" s="8" t="s">
        <v>34</v>
      </c>
      <c r="B20" s="9"/>
      <c r="C20" s="10"/>
      <c r="D20" s="10" t="n">
        <v>7258185</v>
      </c>
      <c r="E20" s="10"/>
      <c r="F20" s="10" t="n">
        <v>7403170</v>
      </c>
      <c r="G20" s="10"/>
      <c r="H20" s="10" t="n">
        <v>1516136</v>
      </c>
      <c r="I20" s="10"/>
      <c r="J20" s="10" t="n">
        <f aca="false">5000000+3000000</f>
        <v>8000000</v>
      </c>
      <c r="K20" s="10"/>
      <c r="L20" s="10" t="n">
        <v>964506</v>
      </c>
      <c r="M20" s="10"/>
      <c r="N20" s="10" t="n">
        <v>821112</v>
      </c>
      <c r="O20" s="10"/>
      <c r="P20" s="10" t="n">
        <v>398112</v>
      </c>
      <c r="Q20" s="10"/>
      <c r="R20" s="10" t="n">
        <v>0</v>
      </c>
      <c r="S20" s="10"/>
      <c r="T20" s="10" t="n">
        <v>0</v>
      </c>
      <c r="U20" s="10"/>
      <c r="V20" s="10" t="n">
        <v>33555</v>
      </c>
      <c r="W20" s="10"/>
      <c r="X20" s="10" t="n">
        <v>1021402</v>
      </c>
      <c r="Y20" s="10"/>
      <c r="Z20" s="10" t="n">
        <v>94280</v>
      </c>
      <c r="AA20" s="10"/>
      <c r="AB20" s="10" t="n">
        <v>259868</v>
      </c>
      <c r="AC20" s="10"/>
      <c r="AD20" s="10" t="n">
        <v>1869171</v>
      </c>
      <c r="AE20" s="10" t="n">
        <v>0</v>
      </c>
      <c r="AF20" s="10"/>
      <c r="AG20" s="10"/>
      <c r="AH20" s="10" t="n">
        <v>116810</v>
      </c>
      <c r="AI20" s="10"/>
      <c r="AJ20" s="10" t="n">
        <v>0</v>
      </c>
      <c r="AK20" s="10"/>
      <c r="AL20" s="10" t="n">
        <v>0</v>
      </c>
      <c r="AM20" s="10"/>
      <c r="AN20" s="10" t="n">
        <f aca="false">SUM(C20:AM20)</f>
        <v>29756307</v>
      </c>
      <c r="AO20" s="9"/>
      <c r="AP20" s="11" t="n">
        <v>24121730</v>
      </c>
      <c r="AQ20" s="9" t="s">
        <v>32</v>
      </c>
    </row>
    <row r="21" customFormat="false" ht="12.75" hidden="false" customHeight="false" outlineLevel="0" collapsed="false">
      <c r="A21" s="12" t="s">
        <v>35</v>
      </c>
      <c r="B21" s="9"/>
      <c r="C21" s="10"/>
      <c r="D21" s="10" t="n">
        <v>480000</v>
      </c>
      <c r="E21" s="10"/>
      <c r="F21" s="10" t="n">
        <v>282000</v>
      </c>
      <c r="G21" s="10"/>
      <c r="H21" s="10" t="n">
        <v>141000</v>
      </c>
      <c r="I21" s="10"/>
      <c r="J21" s="10" t="n">
        <v>423000</v>
      </c>
      <c r="K21" s="10"/>
      <c r="L21" s="10" t="n">
        <v>56000</v>
      </c>
      <c r="M21" s="10"/>
      <c r="N21" s="10" t="n">
        <v>56000</v>
      </c>
      <c r="O21" s="10"/>
      <c r="P21" s="10" t="n">
        <v>28000</v>
      </c>
      <c r="Q21" s="10"/>
      <c r="R21" s="10" t="n">
        <v>0</v>
      </c>
      <c r="S21" s="10"/>
      <c r="T21" s="10" t="n">
        <v>0</v>
      </c>
      <c r="U21" s="10"/>
      <c r="V21" s="10" t="n">
        <v>0</v>
      </c>
      <c r="W21" s="10"/>
      <c r="X21" s="10" t="n">
        <v>85000</v>
      </c>
      <c r="Y21" s="10"/>
      <c r="Z21" s="10" t="n">
        <v>0</v>
      </c>
      <c r="AA21" s="10"/>
      <c r="AB21" s="10" t="n">
        <v>28000</v>
      </c>
      <c r="AC21" s="10"/>
      <c r="AD21" s="10" t="n">
        <v>141000</v>
      </c>
      <c r="AE21" s="10"/>
      <c r="AF21" s="10"/>
      <c r="AG21" s="10"/>
      <c r="AH21" s="10" t="n">
        <v>0</v>
      </c>
      <c r="AI21" s="10"/>
      <c r="AJ21" s="10" t="n">
        <v>0</v>
      </c>
      <c r="AK21" s="10"/>
      <c r="AL21" s="10" t="n">
        <v>0</v>
      </c>
      <c r="AM21" s="10"/>
      <c r="AN21" s="10" t="n">
        <f aca="false">SUM(C21:AM21)</f>
        <v>1720000</v>
      </c>
      <c r="AO21" s="9"/>
      <c r="AP21" s="11" t="n">
        <v>1862000</v>
      </c>
      <c r="AQ21" s="9"/>
    </row>
    <row r="22" customFormat="false" ht="12.75" hidden="false" customHeight="false" outlineLevel="0" collapsed="false">
      <c r="A22" s="12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9"/>
      <c r="AP22" s="11"/>
      <c r="AQ22" s="9"/>
    </row>
    <row r="23" customFormat="false" ht="12.75" hidden="false" customHeight="false" outlineLevel="0" collapsed="false">
      <c r="A23" s="8" t="s">
        <v>36</v>
      </c>
      <c r="B23" s="9"/>
      <c r="C23" s="10"/>
      <c r="D23" s="10" t="n">
        <v>430686</v>
      </c>
      <c r="E23" s="10"/>
      <c r="F23" s="10" t="n">
        <v>344549</v>
      </c>
      <c r="G23" s="10"/>
      <c r="H23" s="10" t="n">
        <v>344549</v>
      </c>
      <c r="I23" s="10"/>
      <c r="J23" s="10" t="n">
        <v>86137</v>
      </c>
      <c r="K23" s="10"/>
      <c r="L23" s="10" t="n">
        <v>0</v>
      </c>
      <c r="M23" s="10"/>
      <c r="N23" s="10" t="n">
        <v>0</v>
      </c>
      <c r="O23" s="10"/>
      <c r="P23" s="10" t="n">
        <v>0</v>
      </c>
      <c r="Q23" s="10"/>
      <c r="R23" s="10" t="n">
        <v>0</v>
      </c>
      <c r="S23" s="10"/>
      <c r="T23" s="10" t="n">
        <v>0</v>
      </c>
      <c r="U23" s="10"/>
      <c r="V23" s="10" t="n">
        <v>0</v>
      </c>
      <c r="W23" s="10"/>
      <c r="X23" s="10" t="n">
        <v>0</v>
      </c>
      <c r="Y23" s="10"/>
      <c r="Z23" s="10" t="n">
        <v>0</v>
      </c>
      <c r="AA23" s="10"/>
      <c r="AB23" s="10" t="n">
        <v>0</v>
      </c>
      <c r="AC23" s="10"/>
      <c r="AD23" s="10" t="n">
        <v>0</v>
      </c>
      <c r="AE23" s="10" t="n">
        <v>0</v>
      </c>
      <c r="AF23" s="10"/>
      <c r="AG23" s="10"/>
      <c r="AH23" s="10" t="n">
        <v>0</v>
      </c>
      <c r="AI23" s="10"/>
      <c r="AJ23" s="10" t="n">
        <v>0</v>
      </c>
      <c r="AK23" s="10"/>
      <c r="AL23" s="10" t="n">
        <v>0</v>
      </c>
      <c r="AM23" s="10"/>
      <c r="AN23" s="10" t="n">
        <f aca="false">SUM(C23:AM23)</f>
        <v>1205921</v>
      </c>
      <c r="AO23" s="9"/>
      <c r="AP23" s="11" t="n">
        <v>516823</v>
      </c>
      <c r="AQ23" s="9"/>
    </row>
    <row r="24" customFormat="false" ht="12.75" hidden="false" customHeight="false" outlineLevel="0" collapsed="false">
      <c r="A24" s="12" t="s">
        <v>37</v>
      </c>
      <c r="B24" s="9"/>
      <c r="C24" s="10"/>
      <c r="D24" s="10" t="n">
        <v>56000</v>
      </c>
      <c r="E24" s="10"/>
      <c r="F24" s="10" t="n">
        <v>56000</v>
      </c>
      <c r="G24" s="10"/>
      <c r="H24" s="10" t="n">
        <v>56000</v>
      </c>
      <c r="I24" s="10"/>
      <c r="J24" s="10" t="n">
        <v>0</v>
      </c>
      <c r="K24" s="10"/>
      <c r="L24" s="10" t="n">
        <v>0</v>
      </c>
      <c r="M24" s="10"/>
      <c r="N24" s="10" t="n">
        <v>0</v>
      </c>
      <c r="O24" s="10"/>
      <c r="P24" s="10" t="n">
        <v>0</v>
      </c>
      <c r="Q24" s="10"/>
      <c r="R24" s="10" t="n">
        <v>0</v>
      </c>
      <c r="S24" s="10"/>
      <c r="T24" s="10" t="n">
        <v>0</v>
      </c>
      <c r="U24" s="10"/>
      <c r="V24" s="10" t="n">
        <v>0</v>
      </c>
      <c r="W24" s="10"/>
      <c r="X24" s="10" t="n">
        <v>0</v>
      </c>
      <c r="Y24" s="10"/>
      <c r="Z24" s="10" t="n">
        <v>0</v>
      </c>
      <c r="AA24" s="10"/>
      <c r="AB24" s="10" t="n">
        <v>0</v>
      </c>
      <c r="AC24" s="10"/>
      <c r="AD24" s="10" t="n">
        <v>0</v>
      </c>
      <c r="AE24" s="10"/>
      <c r="AF24" s="10"/>
      <c r="AG24" s="10"/>
      <c r="AH24" s="10" t="n">
        <v>0</v>
      </c>
      <c r="AI24" s="10"/>
      <c r="AJ24" s="10" t="n">
        <v>0</v>
      </c>
      <c r="AK24" s="10"/>
      <c r="AL24" s="10" t="n">
        <v>0</v>
      </c>
      <c r="AM24" s="10"/>
      <c r="AN24" s="10" t="n">
        <f aca="false">SUM(C24:AM24)</f>
        <v>168000</v>
      </c>
      <c r="AO24" s="9"/>
      <c r="AP24" s="11" t="n">
        <v>113000</v>
      </c>
      <c r="AQ24" s="9"/>
    </row>
    <row r="25" customFormat="false" ht="12.75" hidden="false" customHeight="false" outlineLevel="0" collapsed="false">
      <c r="A25" s="12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9"/>
      <c r="AP25" s="11"/>
      <c r="AQ25" s="9"/>
    </row>
    <row r="26" customFormat="false" ht="12.75" hidden="false" customHeight="false" outlineLevel="0" collapsed="false">
      <c r="A26" s="8" t="s">
        <v>38</v>
      </c>
      <c r="B26" s="9"/>
      <c r="C26" s="10"/>
      <c r="D26" s="10" t="n">
        <v>2398666</v>
      </c>
      <c r="E26" s="10"/>
      <c r="F26" s="10" t="n">
        <v>599666</v>
      </c>
      <c r="G26" s="10"/>
      <c r="H26" s="10" t="n">
        <v>0</v>
      </c>
      <c r="I26" s="10"/>
      <c r="J26" s="10" t="n">
        <v>199889</v>
      </c>
      <c r="K26" s="10"/>
      <c r="L26" s="10" t="n">
        <v>0</v>
      </c>
      <c r="M26" s="10"/>
      <c r="N26" s="10" t="n">
        <v>0</v>
      </c>
      <c r="O26" s="10"/>
      <c r="P26" s="10" t="n">
        <v>639644</v>
      </c>
      <c r="Q26" s="10"/>
      <c r="R26" s="10" t="n">
        <v>0</v>
      </c>
      <c r="S26" s="10"/>
      <c r="T26" s="10" t="n">
        <v>1059411</v>
      </c>
      <c r="U26" s="10"/>
      <c r="V26" s="10" t="n">
        <v>199889</v>
      </c>
      <c r="W26" s="10"/>
      <c r="X26" s="10" t="n">
        <v>0</v>
      </c>
      <c r="Y26" s="10"/>
      <c r="Z26" s="10" t="n">
        <v>0</v>
      </c>
      <c r="AA26" s="10"/>
      <c r="AB26" s="10" t="n">
        <v>1798999</v>
      </c>
      <c r="AC26" s="10"/>
      <c r="AD26" s="10" t="n">
        <v>0</v>
      </c>
      <c r="AE26" s="10" t="n">
        <v>0</v>
      </c>
      <c r="AF26" s="10"/>
      <c r="AG26" s="10"/>
      <c r="AH26" s="10" t="n">
        <v>0</v>
      </c>
      <c r="AI26" s="10"/>
      <c r="AJ26" s="10" t="n">
        <v>399778</v>
      </c>
      <c r="AK26" s="10"/>
      <c r="AL26" s="10" t="n">
        <v>0</v>
      </c>
      <c r="AM26" s="10"/>
      <c r="AN26" s="10" t="n">
        <f aca="false">SUM(C26:AM26)</f>
        <v>7295942</v>
      </c>
      <c r="AO26" s="9"/>
      <c r="AP26" s="11" t="n">
        <v>2698499</v>
      </c>
      <c r="AQ26" s="9"/>
    </row>
    <row r="27" customFormat="false" ht="12.75" hidden="false" customHeight="false" outlineLevel="0" collapsed="false">
      <c r="A27" s="12" t="s">
        <v>39</v>
      </c>
      <c r="B27" s="9"/>
      <c r="C27" s="10"/>
      <c r="D27" s="10" t="n">
        <v>282000</v>
      </c>
      <c r="E27" s="10"/>
      <c r="F27" s="10" t="n">
        <v>85000</v>
      </c>
      <c r="G27" s="10"/>
      <c r="H27" s="10" t="n">
        <v>0</v>
      </c>
      <c r="I27" s="10"/>
      <c r="J27" s="10" t="n">
        <v>28000</v>
      </c>
      <c r="K27" s="10"/>
      <c r="L27" s="10" t="n">
        <v>0</v>
      </c>
      <c r="M27" s="10"/>
      <c r="N27" s="10" t="n">
        <v>0</v>
      </c>
      <c r="O27" s="10"/>
      <c r="P27" s="10" t="n">
        <v>85000</v>
      </c>
      <c r="Q27" s="10"/>
      <c r="R27" s="10" t="n">
        <v>0</v>
      </c>
      <c r="S27" s="10"/>
      <c r="T27" s="10" t="n">
        <v>169000</v>
      </c>
      <c r="U27" s="10"/>
      <c r="V27" s="10" t="n">
        <v>28000</v>
      </c>
      <c r="W27" s="10"/>
      <c r="X27" s="10" t="n">
        <v>0</v>
      </c>
      <c r="Y27" s="10"/>
      <c r="Z27" s="10" t="n">
        <v>0</v>
      </c>
      <c r="AA27" s="10"/>
      <c r="AB27" s="10" t="n">
        <v>254000</v>
      </c>
      <c r="AC27" s="10"/>
      <c r="AD27" s="10" t="n">
        <v>0</v>
      </c>
      <c r="AE27" s="10"/>
      <c r="AF27" s="10"/>
      <c r="AG27" s="10"/>
      <c r="AH27" s="10" t="n">
        <v>0</v>
      </c>
      <c r="AI27" s="10"/>
      <c r="AJ27" s="10" t="n">
        <v>56000</v>
      </c>
      <c r="AK27" s="10"/>
      <c r="AL27" s="10" t="n">
        <v>0</v>
      </c>
      <c r="AM27" s="10"/>
      <c r="AN27" s="10" t="n">
        <f aca="false">SUM(C27:AM27)</f>
        <v>987000</v>
      </c>
      <c r="AO27" s="9"/>
      <c r="AP27" s="11" t="n">
        <v>423000</v>
      </c>
      <c r="AQ27" s="9"/>
    </row>
    <row r="28" customFormat="false" ht="12.75" hidden="false" customHeight="false" outlineLevel="0" collapsed="false">
      <c r="A28" s="12"/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9"/>
      <c r="AP28" s="11"/>
      <c r="AQ28" s="9"/>
    </row>
    <row r="29" customFormat="false" ht="12.75" hidden="false" customHeight="false" outlineLevel="0" collapsed="false">
      <c r="A29" s="8" t="s">
        <v>40</v>
      </c>
      <c r="B29" s="9"/>
      <c r="C29" s="10"/>
      <c r="D29" s="10" t="n">
        <v>1153333</v>
      </c>
      <c r="E29" s="10"/>
      <c r="F29" s="10" t="n">
        <v>1383998</v>
      </c>
      <c r="G29" s="10"/>
      <c r="H29" s="10" t="n">
        <v>415200</v>
      </c>
      <c r="I29" s="10"/>
      <c r="J29" s="10" t="n">
        <v>0</v>
      </c>
      <c r="K29" s="10"/>
      <c r="L29" s="10" t="n">
        <v>0</v>
      </c>
      <c r="M29" s="10"/>
      <c r="N29" s="10" t="n">
        <v>0</v>
      </c>
      <c r="O29" s="10"/>
      <c r="P29" s="10" t="n">
        <v>0</v>
      </c>
      <c r="Q29" s="10"/>
      <c r="R29" s="10" t="n">
        <v>0</v>
      </c>
      <c r="S29" s="10"/>
      <c r="T29" s="10" t="n">
        <v>0</v>
      </c>
      <c r="U29" s="10"/>
      <c r="V29" s="10" t="n">
        <v>46133</v>
      </c>
      <c r="W29" s="10"/>
      <c r="X29" s="10" t="n">
        <v>230666</v>
      </c>
      <c r="Y29" s="10"/>
      <c r="Z29" s="10" t="n">
        <v>0</v>
      </c>
      <c r="AA29" s="10"/>
      <c r="AB29" s="10" t="n">
        <v>0</v>
      </c>
      <c r="AC29" s="10"/>
      <c r="AD29" s="10" t="n">
        <v>0</v>
      </c>
      <c r="AE29" s="10" t="n">
        <v>0</v>
      </c>
      <c r="AF29" s="10"/>
      <c r="AG29" s="10"/>
      <c r="AH29" s="10" t="n">
        <v>0</v>
      </c>
      <c r="AI29" s="10"/>
      <c r="AJ29" s="10" t="n">
        <v>0</v>
      </c>
      <c r="AK29" s="10"/>
      <c r="AL29" s="10" t="n">
        <v>0</v>
      </c>
      <c r="AM29" s="10"/>
      <c r="AN29" s="10" t="n">
        <f aca="false">SUM(C29:AM29)</f>
        <v>3229330</v>
      </c>
      <c r="AO29" s="9"/>
      <c r="AP29" s="11" t="n">
        <v>3661998</v>
      </c>
      <c r="AQ29" s="9" t="s">
        <v>32</v>
      </c>
    </row>
    <row r="30" customFormat="false" ht="12.75" hidden="false" customHeight="false" outlineLevel="0" collapsed="false">
      <c r="A30" s="12" t="s">
        <v>41</v>
      </c>
      <c r="B30" s="9"/>
      <c r="C30" s="10"/>
      <c r="D30" s="10" t="n">
        <v>141000</v>
      </c>
      <c r="E30" s="10"/>
      <c r="F30" s="10" t="n">
        <v>113000</v>
      </c>
      <c r="G30" s="10"/>
      <c r="H30" s="10" t="n">
        <v>56000</v>
      </c>
      <c r="I30" s="10"/>
      <c r="J30" s="10" t="n">
        <v>0</v>
      </c>
      <c r="K30" s="10"/>
      <c r="L30" s="10" t="n">
        <v>0</v>
      </c>
      <c r="M30" s="10"/>
      <c r="N30" s="10" t="n">
        <v>0</v>
      </c>
      <c r="O30" s="10"/>
      <c r="P30" s="10" t="n">
        <v>0</v>
      </c>
      <c r="Q30" s="10"/>
      <c r="R30" s="10" t="n">
        <v>0</v>
      </c>
      <c r="S30" s="10"/>
      <c r="T30" s="10" t="n">
        <v>0</v>
      </c>
      <c r="U30" s="10"/>
      <c r="V30" s="10" t="n">
        <v>0</v>
      </c>
      <c r="W30" s="10"/>
      <c r="X30" s="10" t="n">
        <v>28000</v>
      </c>
      <c r="Y30" s="10"/>
      <c r="Z30" s="10" t="n">
        <v>0</v>
      </c>
      <c r="AA30" s="10"/>
      <c r="AB30" s="10"/>
      <c r="AC30" s="10"/>
      <c r="AD30" s="10" t="n">
        <v>0</v>
      </c>
      <c r="AE30" s="10"/>
      <c r="AF30" s="10"/>
      <c r="AG30" s="10"/>
      <c r="AH30" s="10" t="n">
        <v>0</v>
      </c>
      <c r="AI30" s="10"/>
      <c r="AJ30" s="10" t="n">
        <v>0</v>
      </c>
      <c r="AK30" s="10"/>
      <c r="AL30" s="10" t="n">
        <v>0</v>
      </c>
      <c r="AM30" s="10"/>
      <c r="AN30" s="10" t="n">
        <f aca="false">SUM(C30:AM30)</f>
        <v>338000</v>
      </c>
      <c r="AO30" s="9"/>
      <c r="AP30" s="11" t="n">
        <v>282000</v>
      </c>
      <c r="AQ30" s="9"/>
    </row>
    <row r="31" customFormat="false" ht="12.75" hidden="false" customHeight="false" outlineLevel="0" collapsed="false">
      <c r="A31" s="12"/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9"/>
      <c r="AP31" s="11"/>
      <c r="AQ31" s="9"/>
    </row>
    <row r="32" customFormat="false" ht="12.75" hidden="false" customHeight="false" outlineLevel="0" collapsed="false">
      <c r="A32" s="8" t="s">
        <v>42</v>
      </c>
      <c r="B32" s="9"/>
      <c r="C32" s="10"/>
      <c r="D32" s="10" t="n">
        <v>0</v>
      </c>
      <c r="E32" s="10"/>
      <c r="F32" s="10" t="n">
        <v>0</v>
      </c>
      <c r="G32" s="10"/>
      <c r="H32" s="10" t="n">
        <v>0</v>
      </c>
      <c r="I32" s="10"/>
      <c r="J32" s="10" t="n">
        <v>0</v>
      </c>
      <c r="K32" s="10"/>
      <c r="L32" s="10" t="n">
        <v>0</v>
      </c>
      <c r="M32" s="10"/>
      <c r="N32" s="10" t="n">
        <v>0</v>
      </c>
      <c r="O32" s="10"/>
      <c r="P32" s="10" t="n">
        <v>0</v>
      </c>
      <c r="Q32" s="10"/>
      <c r="R32" s="10" t="n">
        <v>0</v>
      </c>
      <c r="S32" s="10"/>
      <c r="T32" s="10" t="n">
        <v>0</v>
      </c>
      <c r="U32" s="10"/>
      <c r="V32" s="10" t="n">
        <v>0</v>
      </c>
      <c r="W32" s="10"/>
      <c r="X32" s="10" t="n">
        <v>0</v>
      </c>
      <c r="Y32" s="10"/>
      <c r="Z32" s="10" t="n">
        <v>0</v>
      </c>
      <c r="AA32" s="10"/>
      <c r="AB32" s="10" t="n">
        <v>0</v>
      </c>
      <c r="AC32" s="10"/>
      <c r="AD32" s="10" t="n">
        <v>0</v>
      </c>
      <c r="AE32" s="10" t="n">
        <v>0</v>
      </c>
      <c r="AF32" s="10"/>
      <c r="AG32" s="10"/>
      <c r="AH32" s="10" t="n">
        <v>0</v>
      </c>
      <c r="AI32" s="10"/>
      <c r="AJ32" s="10" t="n">
        <v>0</v>
      </c>
      <c r="AK32" s="10"/>
      <c r="AL32" s="10" t="n">
        <v>0</v>
      </c>
      <c r="AM32" s="10"/>
      <c r="AN32" s="10" t="n">
        <f aca="false">SUM(C32:AM32)</f>
        <v>0</v>
      </c>
      <c r="AO32" s="9"/>
      <c r="AP32" s="11" t="n">
        <v>2714220</v>
      </c>
      <c r="AQ32" s="9"/>
    </row>
    <row r="33" customFormat="false" ht="12.75" hidden="false" customHeight="false" outlineLevel="0" collapsed="false">
      <c r="A33" s="12" t="s">
        <v>43</v>
      </c>
      <c r="B33" s="9"/>
      <c r="C33" s="10"/>
      <c r="D33" s="10" t="n">
        <v>0</v>
      </c>
      <c r="E33" s="10"/>
      <c r="F33" s="10" t="n">
        <v>0</v>
      </c>
      <c r="G33" s="10"/>
      <c r="H33" s="10" t="n">
        <v>0</v>
      </c>
      <c r="I33" s="10"/>
      <c r="J33" s="10" t="n">
        <v>0</v>
      </c>
      <c r="K33" s="10"/>
      <c r="L33" s="10" t="n">
        <v>0</v>
      </c>
      <c r="M33" s="10"/>
      <c r="N33" s="10" t="n">
        <v>0</v>
      </c>
      <c r="O33" s="10"/>
      <c r="P33" s="10" t="n">
        <v>0</v>
      </c>
      <c r="Q33" s="10"/>
      <c r="R33" s="10" t="n">
        <v>0</v>
      </c>
      <c r="S33" s="10"/>
      <c r="T33" s="10" t="n">
        <v>0</v>
      </c>
      <c r="U33" s="10"/>
      <c r="V33" s="10" t="n">
        <v>0</v>
      </c>
      <c r="W33" s="10"/>
      <c r="X33" s="10" t="n">
        <v>0</v>
      </c>
      <c r="Y33" s="10"/>
      <c r="Z33" s="10" t="n">
        <v>0</v>
      </c>
      <c r="AA33" s="10"/>
      <c r="AB33" s="10"/>
      <c r="AC33" s="10"/>
      <c r="AD33" s="10" t="n">
        <v>0</v>
      </c>
      <c r="AE33" s="10"/>
      <c r="AF33" s="10"/>
      <c r="AG33" s="10"/>
      <c r="AH33" s="10" t="n">
        <v>0</v>
      </c>
      <c r="AI33" s="10"/>
      <c r="AJ33" s="10" t="n">
        <v>0</v>
      </c>
      <c r="AK33" s="10"/>
      <c r="AL33" s="10" t="n">
        <v>0</v>
      </c>
      <c r="AM33" s="10"/>
      <c r="AN33" s="10" t="n">
        <f aca="false">SUM(C33:AM33)</f>
        <v>0</v>
      </c>
      <c r="AO33" s="9"/>
      <c r="AP33" s="11" t="n">
        <v>395000</v>
      </c>
      <c r="AQ33" s="9"/>
    </row>
    <row r="34" customFormat="false" ht="12.75" hidden="false" customHeight="false" outlineLevel="0" collapsed="false">
      <c r="A34" s="12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9"/>
      <c r="AP34" s="11" t="n">
        <v>0</v>
      </c>
      <c r="AQ34" s="9"/>
    </row>
    <row r="35" customFormat="false" ht="12.75" hidden="false" customHeight="false" outlineLevel="0" collapsed="false">
      <c r="A35" s="14" t="s">
        <v>44</v>
      </c>
      <c r="B35" s="9"/>
      <c r="C35" s="10"/>
      <c r="D35" s="10" t="n">
        <v>1067505</v>
      </c>
      <c r="E35" s="10"/>
      <c r="F35" s="10" t="n">
        <v>511350</v>
      </c>
      <c r="G35" s="10"/>
      <c r="H35" s="10" t="n">
        <v>150000</v>
      </c>
      <c r="I35" s="10"/>
      <c r="J35" s="10" t="n">
        <v>296225</v>
      </c>
      <c r="K35" s="10"/>
      <c r="L35" s="10" t="n">
        <v>150000</v>
      </c>
      <c r="M35" s="10"/>
      <c r="N35" s="10" t="n">
        <v>0</v>
      </c>
      <c r="O35" s="10"/>
      <c r="P35" s="10" t="n">
        <v>0</v>
      </c>
      <c r="Q35" s="10"/>
      <c r="R35" s="10" t="n">
        <v>0</v>
      </c>
      <c r="S35" s="10"/>
      <c r="T35" s="10" t="n">
        <v>0</v>
      </c>
      <c r="U35" s="10"/>
      <c r="V35" s="10" t="n">
        <v>0</v>
      </c>
      <c r="W35" s="10"/>
      <c r="X35" s="10" t="n">
        <v>0</v>
      </c>
      <c r="Y35" s="10"/>
      <c r="Z35" s="10" t="n">
        <v>0</v>
      </c>
      <c r="AA35" s="10"/>
      <c r="AB35" s="10" t="n">
        <v>0</v>
      </c>
      <c r="AC35" s="10"/>
      <c r="AD35" s="10" t="n">
        <v>0</v>
      </c>
      <c r="AE35" s="10" t="n">
        <v>0</v>
      </c>
      <c r="AF35" s="10"/>
      <c r="AG35" s="10"/>
      <c r="AH35" s="10" t="n">
        <v>0</v>
      </c>
      <c r="AI35" s="10"/>
      <c r="AJ35" s="10" t="n">
        <v>0</v>
      </c>
      <c r="AK35" s="10"/>
      <c r="AL35" s="10" t="n">
        <v>0</v>
      </c>
      <c r="AM35" s="10"/>
      <c r="AN35" s="10" t="n">
        <f aca="false">SUM(C35:AM35)</f>
        <v>2175080</v>
      </c>
      <c r="AO35" s="9"/>
      <c r="AP35" s="11" t="n">
        <v>840635</v>
      </c>
      <c r="AQ35" s="9"/>
    </row>
    <row r="36" customFormat="false" ht="12.75" hidden="false" customHeight="false" outlineLevel="0" collapsed="false">
      <c r="A36" s="12" t="s">
        <v>45</v>
      </c>
      <c r="B36" s="9"/>
      <c r="C36" s="10"/>
      <c r="D36" s="10" t="n">
        <v>141000</v>
      </c>
      <c r="E36" s="10"/>
      <c r="F36" s="10" t="n">
        <v>56000</v>
      </c>
      <c r="G36" s="10"/>
      <c r="H36" s="10" t="n">
        <v>28000</v>
      </c>
      <c r="I36" s="10"/>
      <c r="J36" s="10" t="n">
        <v>28000</v>
      </c>
      <c r="K36" s="10"/>
      <c r="L36" s="10" t="n">
        <v>28000</v>
      </c>
      <c r="M36" s="10"/>
      <c r="N36" s="10" t="n">
        <v>0</v>
      </c>
      <c r="O36" s="10"/>
      <c r="P36" s="10" t="n">
        <v>0</v>
      </c>
      <c r="Q36" s="10"/>
      <c r="R36" s="10" t="n">
        <v>0</v>
      </c>
      <c r="S36" s="10"/>
      <c r="T36" s="10" t="n">
        <v>0</v>
      </c>
      <c r="U36" s="10"/>
      <c r="V36" s="10" t="n">
        <v>0</v>
      </c>
      <c r="W36" s="10"/>
      <c r="X36" s="10" t="n">
        <v>0</v>
      </c>
      <c r="Y36" s="10"/>
      <c r="Z36" s="10" t="n">
        <v>0</v>
      </c>
      <c r="AA36" s="10"/>
      <c r="AB36" s="10"/>
      <c r="AC36" s="10"/>
      <c r="AD36" s="10" t="n">
        <v>0</v>
      </c>
      <c r="AE36" s="10"/>
      <c r="AF36" s="10"/>
      <c r="AG36" s="10"/>
      <c r="AH36" s="10" t="n">
        <v>0</v>
      </c>
      <c r="AI36" s="10"/>
      <c r="AJ36" s="10" t="n">
        <v>0</v>
      </c>
      <c r="AK36" s="10"/>
      <c r="AL36" s="10" t="n">
        <v>0</v>
      </c>
      <c r="AM36" s="10"/>
      <c r="AN36" s="10" t="n">
        <f aca="false">SUM(C36:AM36)</f>
        <v>281000</v>
      </c>
      <c r="AO36" s="9"/>
      <c r="AP36" s="11" t="n">
        <v>113000</v>
      </c>
      <c r="AQ36" s="9"/>
    </row>
    <row r="37" customFormat="false" ht="12.75" hidden="false" customHeight="false" outlineLevel="0" collapsed="false">
      <c r="A37" s="15"/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9"/>
      <c r="AP37" s="11"/>
      <c r="AQ37" s="9"/>
    </row>
    <row r="38" customFormat="false" ht="12.75" hidden="false" customHeight="false" outlineLevel="0" collapsed="false">
      <c r="A38" s="8" t="s">
        <v>46</v>
      </c>
      <c r="B38" s="9"/>
      <c r="C38" s="10"/>
      <c r="D38" s="10" t="n">
        <v>0</v>
      </c>
      <c r="E38" s="10"/>
      <c r="F38" s="10" t="n">
        <v>0</v>
      </c>
      <c r="G38" s="10"/>
      <c r="H38" s="10" t="n">
        <v>0</v>
      </c>
      <c r="I38" s="10"/>
      <c r="J38" s="10" t="n">
        <v>0</v>
      </c>
      <c r="K38" s="10"/>
      <c r="L38" s="10" t="n">
        <v>0</v>
      </c>
      <c r="M38" s="10"/>
      <c r="N38" s="10" t="n">
        <v>0</v>
      </c>
      <c r="O38" s="10"/>
      <c r="P38" s="10" t="n">
        <v>0</v>
      </c>
      <c r="Q38" s="10"/>
      <c r="R38" s="10" t="n">
        <v>0</v>
      </c>
      <c r="S38" s="10"/>
      <c r="T38" s="10" t="n">
        <v>0</v>
      </c>
      <c r="U38" s="10"/>
      <c r="V38" s="10" t="n">
        <v>0</v>
      </c>
      <c r="W38" s="10"/>
      <c r="X38" s="10" t="n">
        <v>0</v>
      </c>
      <c r="Y38" s="10"/>
      <c r="Z38" s="10" t="n">
        <v>0</v>
      </c>
      <c r="AA38" s="10"/>
      <c r="AB38" s="10" t="n">
        <v>0</v>
      </c>
      <c r="AC38" s="10"/>
      <c r="AD38" s="10" t="n">
        <v>0</v>
      </c>
      <c r="AE38" s="10" t="n">
        <v>0</v>
      </c>
      <c r="AF38" s="10"/>
      <c r="AG38" s="10"/>
      <c r="AH38" s="10" t="n">
        <v>0</v>
      </c>
      <c r="AI38" s="10"/>
      <c r="AJ38" s="10" t="n">
        <v>0</v>
      </c>
      <c r="AK38" s="10"/>
      <c r="AL38" s="10" t="n">
        <v>0</v>
      </c>
      <c r="AM38" s="10"/>
      <c r="AN38" s="10" t="n">
        <f aca="false">SUM(C38:AM38)</f>
        <v>0</v>
      </c>
      <c r="AO38" s="9"/>
      <c r="AP38" s="11" t="n">
        <v>2641346</v>
      </c>
      <c r="AQ38" s="9"/>
    </row>
    <row r="39" customFormat="false" ht="12.75" hidden="false" customHeight="false" outlineLevel="0" collapsed="false">
      <c r="A39" s="12" t="s">
        <v>47</v>
      </c>
      <c r="B39" s="9"/>
      <c r="C39" s="10"/>
      <c r="D39" s="10" t="n">
        <v>0</v>
      </c>
      <c r="E39" s="10"/>
      <c r="F39" s="10" t="n">
        <v>0</v>
      </c>
      <c r="G39" s="10"/>
      <c r="H39" s="10" t="n">
        <v>0</v>
      </c>
      <c r="I39" s="10"/>
      <c r="J39" s="10" t="n">
        <v>0</v>
      </c>
      <c r="K39" s="10"/>
      <c r="L39" s="10" t="n">
        <v>0</v>
      </c>
      <c r="M39" s="10"/>
      <c r="N39" s="10" t="n">
        <v>0</v>
      </c>
      <c r="O39" s="10"/>
      <c r="P39" s="10" t="n">
        <v>0</v>
      </c>
      <c r="Q39" s="10"/>
      <c r="R39" s="10" t="n">
        <v>0</v>
      </c>
      <c r="S39" s="10"/>
      <c r="T39" s="10" t="n">
        <v>0</v>
      </c>
      <c r="U39" s="10"/>
      <c r="V39" s="10" t="n">
        <v>0</v>
      </c>
      <c r="W39" s="10"/>
      <c r="X39" s="10" t="n">
        <v>0</v>
      </c>
      <c r="Y39" s="10"/>
      <c r="Z39" s="10" t="n">
        <v>0</v>
      </c>
      <c r="AA39" s="10"/>
      <c r="AB39" s="10"/>
      <c r="AC39" s="10"/>
      <c r="AD39" s="10" t="n">
        <v>0</v>
      </c>
      <c r="AE39" s="10"/>
      <c r="AF39" s="10"/>
      <c r="AG39" s="10"/>
      <c r="AH39" s="10" t="n">
        <v>0</v>
      </c>
      <c r="AI39" s="10"/>
      <c r="AJ39" s="10" t="n">
        <v>0</v>
      </c>
      <c r="AK39" s="10"/>
      <c r="AL39" s="10" t="n">
        <v>0</v>
      </c>
      <c r="AM39" s="10"/>
      <c r="AN39" s="10" t="n">
        <f aca="false">SUM(C39:AM39)</f>
        <v>0</v>
      </c>
      <c r="AO39" s="9"/>
      <c r="AP39" s="11" t="n">
        <v>564000</v>
      </c>
      <c r="AQ39" s="9"/>
    </row>
    <row r="40" customFormat="false" ht="12.75" hidden="false" customHeight="false" outlineLevel="0" collapsed="false">
      <c r="A40" s="12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9"/>
      <c r="AP40" s="11"/>
      <c r="AQ40" s="9"/>
    </row>
    <row r="41" customFormat="false" ht="12.75" hidden="false" customHeight="false" outlineLevel="0" collapsed="false">
      <c r="A41" s="8" t="s">
        <v>48</v>
      </c>
      <c r="B41" s="9"/>
      <c r="C41" s="10"/>
      <c r="D41" s="10" t="n">
        <v>155992</v>
      </c>
      <c r="E41" s="10"/>
      <c r="F41" s="10" t="n">
        <v>155991</v>
      </c>
      <c r="G41" s="10"/>
      <c r="H41" s="10" t="n">
        <v>0</v>
      </c>
      <c r="I41" s="10"/>
      <c r="J41" s="10" t="n">
        <v>155992</v>
      </c>
      <c r="K41" s="10"/>
      <c r="L41" s="10" t="n">
        <v>0</v>
      </c>
      <c r="M41" s="10"/>
      <c r="N41" s="10" t="n">
        <v>0</v>
      </c>
      <c r="O41" s="10"/>
      <c r="P41" s="10" t="n">
        <v>307327</v>
      </c>
      <c r="Q41" s="10"/>
      <c r="R41" s="10" t="n">
        <v>0</v>
      </c>
      <c r="S41" s="10"/>
      <c r="T41" s="10" t="n">
        <v>0</v>
      </c>
      <c r="U41" s="10"/>
      <c r="V41" s="10" t="n">
        <v>0</v>
      </c>
      <c r="W41" s="10"/>
      <c r="X41" s="10" t="n">
        <v>0</v>
      </c>
      <c r="Y41" s="10"/>
      <c r="Z41" s="10" t="n">
        <v>0</v>
      </c>
      <c r="AA41" s="10"/>
      <c r="AB41" s="10" t="n">
        <v>0</v>
      </c>
      <c r="AC41" s="10"/>
      <c r="AD41" s="10" t="n">
        <v>0</v>
      </c>
      <c r="AE41" s="10"/>
      <c r="AF41" s="10"/>
      <c r="AG41" s="10"/>
      <c r="AH41" s="10" t="n">
        <v>0</v>
      </c>
      <c r="AI41" s="10"/>
      <c r="AJ41" s="10" t="n">
        <v>0</v>
      </c>
      <c r="AK41" s="10"/>
      <c r="AL41" s="10" t="n">
        <v>0</v>
      </c>
      <c r="AM41" s="10"/>
      <c r="AN41" s="10" t="n">
        <f aca="false">SUM(C41:AM41)</f>
        <v>775302</v>
      </c>
      <c r="AO41" s="9"/>
      <c r="AP41" s="11" t="n">
        <v>155991</v>
      </c>
      <c r="AQ41" s="9"/>
    </row>
    <row r="42" customFormat="false" ht="12.75" hidden="false" customHeight="false" outlineLevel="0" collapsed="false">
      <c r="A42" s="12" t="s">
        <v>49</v>
      </c>
      <c r="B42" s="9"/>
      <c r="C42" s="10"/>
      <c r="D42" s="10" t="n">
        <v>0</v>
      </c>
      <c r="E42" s="10"/>
      <c r="F42" s="10" t="n">
        <v>0</v>
      </c>
      <c r="G42" s="10"/>
      <c r="H42" s="10" t="n">
        <v>0</v>
      </c>
      <c r="I42" s="10"/>
      <c r="J42" s="10" t="n">
        <v>28000</v>
      </c>
      <c r="K42" s="10"/>
      <c r="L42" s="10" t="n">
        <v>0</v>
      </c>
      <c r="M42" s="10"/>
      <c r="N42" s="10" t="n">
        <v>0</v>
      </c>
      <c r="O42" s="10"/>
      <c r="P42" s="10" t="n">
        <v>28000</v>
      </c>
      <c r="Q42" s="10"/>
      <c r="R42" s="10" t="n">
        <v>0</v>
      </c>
      <c r="S42" s="10"/>
      <c r="T42" s="10" t="n">
        <v>0</v>
      </c>
      <c r="U42" s="10"/>
      <c r="V42" s="10" t="n">
        <v>0</v>
      </c>
      <c r="W42" s="10"/>
      <c r="X42" s="10" t="n">
        <v>0</v>
      </c>
      <c r="Y42" s="10"/>
      <c r="Z42" s="10" t="n">
        <v>0</v>
      </c>
      <c r="AA42" s="10"/>
      <c r="AB42" s="10"/>
      <c r="AC42" s="10"/>
      <c r="AD42" s="10" t="n">
        <v>0</v>
      </c>
      <c r="AE42" s="10"/>
      <c r="AF42" s="10"/>
      <c r="AG42" s="10"/>
      <c r="AH42" s="10" t="n">
        <v>0</v>
      </c>
      <c r="AI42" s="10"/>
      <c r="AJ42" s="10" t="n">
        <v>0</v>
      </c>
      <c r="AK42" s="10"/>
      <c r="AL42" s="10" t="n">
        <v>0</v>
      </c>
      <c r="AM42" s="10"/>
      <c r="AN42" s="10" t="n">
        <f aca="false">SUM(C42:AM42)</f>
        <v>56000</v>
      </c>
      <c r="AO42" s="9"/>
      <c r="AP42" s="11" t="n">
        <v>113000</v>
      </c>
      <c r="AQ42" s="9"/>
    </row>
    <row r="43" customFormat="false" ht="12.75" hidden="false" customHeight="false" outlineLevel="0" collapsed="false">
      <c r="A43" s="12"/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9"/>
      <c r="AP43" s="11"/>
      <c r="AQ43" s="9"/>
    </row>
    <row r="44" customFormat="false" ht="12.75" hidden="false" customHeight="false" outlineLevel="0" collapsed="false">
      <c r="A44" s="8" t="s">
        <v>50</v>
      </c>
      <c r="B44" s="9"/>
      <c r="C44" s="10"/>
      <c r="D44" s="10" t="n">
        <v>578436</v>
      </c>
      <c r="E44" s="10"/>
      <c r="F44" s="10" t="n">
        <v>372185</v>
      </c>
      <c r="G44" s="10"/>
      <c r="H44" s="10" t="n">
        <v>268056</v>
      </c>
      <c r="I44" s="10"/>
      <c r="J44" s="10" t="n">
        <v>183407</v>
      </c>
      <c r="K44" s="10"/>
      <c r="L44" s="10" t="n">
        <v>126974</v>
      </c>
      <c r="M44" s="10"/>
      <c r="N44" s="10" t="n">
        <v>0</v>
      </c>
      <c r="O44" s="10"/>
      <c r="P44" s="10" t="n">
        <v>310381</v>
      </c>
      <c r="Q44" s="10"/>
      <c r="R44" s="10" t="n">
        <v>0</v>
      </c>
      <c r="S44" s="10"/>
      <c r="T44" s="10" t="n">
        <v>0</v>
      </c>
      <c r="U44" s="10"/>
      <c r="V44" s="10" t="n">
        <v>0</v>
      </c>
      <c r="W44" s="10"/>
      <c r="X44" s="10" t="n">
        <v>0</v>
      </c>
      <c r="Y44" s="10"/>
      <c r="Z44" s="10" t="n">
        <v>0</v>
      </c>
      <c r="AA44" s="10"/>
      <c r="AB44" s="10" t="n">
        <v>0</v>
      </c>
      <c r="AC44" s="10"/>
      <c r="AD44" s="10" t="n">
        <v>0</v>
      </c>
      <c r="AE44" s="10" t="n">
        <v>0</v>
      </c>
      <c r="AF44" s="10"/>
      <c r="AG44" s="10"/>
      <c r="AH44" s="10" t="n">
        <v>0</v>
      </c>
      <c r="AI44" s="10"/>
      <c r="AJ44" s="10" t="n">
        <v>0</v>
      </c>
      <c r="AK44" s="10"/>
      <c r="AL44" s="10" t="n">
        <v>0</v>
      </c>
      <c r="AM44" s="10"/>
      <c r="AN44" s="10" t="n">
        <f aca="false">SUM(C44:AM44)</f>
        <v>1839439</v>
      </c>
      <c r="AO44" s="9"/>
      <c r="AP44" s="11" t="n">
        <v>3325636</v>
      </c>
      <c r="AQ44" s="9"/>
    </row>
    <row r="45" customFormat="false" ht="12.75" hidden="false" customHeight="false" outlineLevel="0" collapsed="false">
      <c r="A45" s="16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P45" s="17"/>
    </row>
    <row r="46" customFormat="false" ht="12.75" hidden="false" customHeight="false" outlineLevel="0" collapsed="false">
      <c r="A46" s="18" t="s">
        <v>4</v>
      </c>
      <c r="C46" s="10"/>
      <c r="D46" s="10" t="n">
        <f aca="false">SUM(D8:D44)</f>
        <v>19011610</v>
      </c>
      <c r="E46" s="10"/>
      <c r="F46" s="10" t="n">
        <f aca="false">SUM(F8:F44)</f>
        <v>13424706</v>
      </c>
      <c r="G46" s="10"/>
      <c r="H46" s="10" t="n">
        <f aca="false">SUM(H8:H44)</f>
        <v>9807116</v>
      </c>
      <c r="I46" s="10"/>
      <c r="J46" s="10" t="n">
        <f aca="false">SUM(J8:J44)</f>
        <v>13971608</v>
      </c>
      <c r="K46" s="10"/>
      <c r="L46" s="10" t="n">
        <f aca="false">SUM(L8:L44)</f>
        <v>2785736</v>
      </c>
      <c r="M46" s="10"/>
      <c r="N46" s="10" t="n">
        <f aca="false">SUM(N8:N44)</f>
        <v>1512471</v>
      </c>
      <c r="O46" s="10"/>
      <c r="P46" s="10" t="n">
        <f aca="false">SUM(P8:P44)</f>
        <v>5687723</v>
      </c>
      <c r="Q46" s="10"/>
      <c r="R46" s="10" t="n">
        <f aca="false">SUM(R8:R44)</f>
        <v>1068815</v>
      </c>
      <c r="S46" s="10" t="n">
        <f aca="false">SUM(S8:S44)</f>
        <v>0</v>
      </c>
      <c r="T46" s="10" t="n">
        <f aca="false">SUM(T8:T44)</f>
        <v>8110085</v>
      </c>
      <c r="U46" s="10"/>
      <c r="V46" s="10" t="n">
        <f aca="false">SUM(V8:V44)</f>
        <v>520494</v>
      </c>
      <c r="W46" s="10"/>
      <c r="X46" s="10" t="n">
        <f aca="false">SUM(X8:X44)</f>
        <v>1365068</v>
      </c>
      <c r="Y46" s="10"/>
      <c r="Z46" s="10" t="n">
        <f aca="false">SUM(Z8:Z44)</f>
        <v>2527558</v>
      </c>
      <c r="AA46" s="10"/>
      <c r="AB46" s="10" t="n">
        <f aca="false">SUM(AB8:AB44)</f>
        <v>2340867</v>
      </c>
      <c r="AC46" s="10" t="n">
        <f aca="false">SUM(AC8:AC44)</f>
        <v>0</v>
      </c>
      <c r="AD46" s="10" t="n">
        <f aca="false">SUM(AD8:AD45)</f>
        <v>2029470</v>
      </c>
      <c r="AE46" s="10" t="n">
        <f aca="false">SUM(AE8:AE44)</f>
        <v>0</v>
      </c>
      <c r="AF46" s="10" t="n">
        <f aca="false">SUM(AF8:AF44)</f>
        <v>0</v>
      </c>
      <c r="AG46" s="10" t="n">
        <f aca="false">SUM(AG8:AG44)</f>
        <v>0</v>
      </c>
      <c r="AH46" s="10" t="n">
        <f aca="false">SUM(AH8:AH45)</f>
        <v>116810</v>
      </c>
      <c r="AI46" s="10" t="n">
        <f aca="false">SUM(AI8:AI44)</f>
        <v>0</v>
      </c>
      <c r="AJ46" s="10" t="n">
        <f aca="false">SUM(AJ8:AJ44)</f>
        <v>716114</v>
      </c>
      <c r="AK46" s="10"/>
      <c r="AL46" s="10" t="n">
        <f aca="false">SUM(AL8:AL44)</f>
        <v>1814761</v>
      </c>
      <c r="AM46" s="10" t="n">
        <f aca="false">SUM(AM8:AM44)</f>
        <v>0</v>
      </c>
      <c r="AN46" s="10" t="n">
        <f aca="false">SUM(AN8:AN44)</f>
        <v>86811012</v>
      </c>
      <c r="AO46" s="10"/>
      <c r="AP46" s="19" t="n">
        <f aca="false">SUM(AP8:AP44)</f>
        <v>61219560</v>
      </c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</row>
    <row r="47" customFormat="false" ht="12.75" hidden="false" customHeight="false" outlineLevel="0" collapsed="false">
      <c r="A47" s="20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N47" s="21"/>
      <c r="AP47" s="17"/>
    </row>
    <row r="48" customFormat="false" ht="12.75" hidden="false" customHeight="false" outlineLevel="0" collapsed="false">
      <c r="A48" s="20" t="s">
        <v>51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P48" s="17"/>
    </row>
    <row r="49" customFormat="false" ht="12.75" hidden="false" customHeight="false" outlineLevel="0" collapsed="false">
      <c r="A49" s="22" t="s">
        <v>52</v>
      </c>
      <c r="D49" s="17" t="n">
        <v>1120000</v>
      </c>
      <c r="E49" s="17"/>
      <c r="F49" s="17" t="n">
        <v>600000</v>
      </c>
      <c r="G49" s="17"/>
      <c r="H49" s="17" t="n">
        <v>150000</v>
      </c>
      <c r="I49" s="17"/>
      <c r="J49" s="17" t="n">
        <v>180000</v>
      </c>
      <c r="K49" s="17"/>
      <c r="L49" s="17" t="n">
        <v>150000</v>
      </c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0" t="n">
        <f aca="false">SUM(C49:AM49)</f>
        <v>2200000</v>
      </c>
      <c r="AO49" s="17"/>
      <c r="AP49" s="17" t="n">
        <v>420000</v>
      </c>
      <c r="AQ49" s="17"/>
      <c r="AR49" s="17"/>
      <c r="AS49" s="17"/>
      <c r="AT49" s="17"/>
      <c r="AU49" s="17"/>
      <c r="AV49" s="17"/>
      <c r="AW49" s="17"/>
      <c r="AX49" s="17"/>
      <c r="AY49" s="17"/>
      <c r="AZ49" s="17"/>
    </row>
    <row r="50" customFormat="false" ht="12.75" hidden="false" customHeight="false" outlineLevel="0" collapsed="false">
      <c r="A50" s="20" t="s">
        <v>53</v>
      </c>
      <c r="D50" s="17"/>
      <c r="E50" s="17"/>
      <c r="F50" s="17"/>
      <c r="G50" s="17"/>
      <c r="H50" s="17"/>
      <c r="I50" s="17"/>
      <c r="J50" s="17" t="n">
        <v>250000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0" t="n">
        <f aca="false">SUM(C50:AM50)</f>
        <v>250000</v>
      </c>
      <c r="AO50" s="17"/>
      <c r="AP50" s="17" t="n">
        <v>3000000</v>
      </c>
      <c r="AQ50" s="17"/>
      <c r="AR50" s="17"/>
    </row>
    <row r="51" customFormat="false" ht="12.75" hidden="false" customHeight="false" outlineLevel="0" collapsed="false">
      <c r="A51" s="20" t="s">
        <v>54</v>
      </c>
      <c r="D51" s="17" t="n">
        <v>50000</v>
      </c>
      <c r="E51" s="17"/>
      <c r="F51" s="17" t="n">
        <v>50000</v>
      </c>
      <c r="G51" s="17"/>
      <c r="H51" s="17" t="n">
        <v>50000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0" t="n">
        <f aca="false">SUM(C51:AM51)</f>
        <v>150000</v>
      </c>
      <c r="AO51" s="17"/>
      <c r="AP51" s="17" t="n">
        <v>0</v>
      </c>
      <c r="AQ51" s="17"/>
      <c r="AR51" s="17"/>
    </row>
    <row r="52" customFormat="false" ht="12.75" hidden="false" customHeight="false" outlineLevel="0" collapsed="false">
      <c r="A52" s="20"/>
      <c r="AP52" s="17"/>
    </row>
    <row r="53" customFormat="false" ht="12.75" hidden="false" customHeight="false" outlineLevel="0" collapsed="false">
      <c r="A53" s="20" t="s">
        <v>55</v>
      </c>
      <c r="AP53" s="17"/>
    </row>
    <row r="54" customFormat="false" ht="12.75" hidden="false" customHeight="false" outlineLevel="0" collapsed="false">
      <c r="A54" s="20" t="s">
        <v>56</v>
      </c>
      <c r="AP54" s="17"/>
    </row>
    <row r="55" customFormat="false" ht="12.75" hidden="false" customHeight="false" outlineLevel="0" collapsed="false">
      <c r="A55" s="20"/>
      <c r="AP55" s="17"/>
    </row>
    <row r="56" customFormat="false" ht="12.75" hidden="false" customHeight="false" outlineLevel="0" collapsed="false">
      <c r="A56" s="20"/>
      <c r="AP56" s="17"/>
    </row>
    <row r="57" customFormat="false" ht="12.75" hidden="false" customHeight="false" outlineLevel="0" collapsed="false">
      <c r="AP57" s="17"/>
    </row>
    <row r="58" customFormat="false" ht="12.75" hidden="false" customHeight="false" outlineLevel="0" collapsed="false">
      <c r="AP58" s="17"/>
    </row>
    <row r="59" customFormat="false" ht="12.75" hidden="false" customHeight="false" outlineLevel="0" collapsed="false">
      <c r="AP59" s="17"/>
    </row>
    <row r="60" customFormat="false" ht="12.75" hidden="false" customHeight="false" outlineLevel="0" collapsed="false">
      <c r="AP60" s="17"/>
    </row>
    <row r="61" customFormat="false" ht="12.75" hidden="false" customHeight="false" outlineLevel="0" collapsed="false">
      <c r="AP61" s="17"/>
    </row>
    <row r="62" customFormat="false" ht="12.75" hidden="false" customHeight="false" outlineLevel="0" collapsed="false">
      <c r="AP62" s="17"/>
    </row>
    <row r="63" customFormat="false" ht="12.75" hidden="false" customHeight="false" outlineLevel="0" collapsed="false">
      <c r="AP63" s="17"/>
    </row>
    <row r="64" customFormat="false" ht="12.75" hidden="false" customHeight="false" outlineLevel="0" collapsed="false">
      <c r="AP64" s="17"/>
    </row>
    <row r="65" customFormat="false" ht="12.75" hidden="false" customHeight="false" outlineLevel="0" collapsed="false">
      <c r="AP65" s="17"/>
    </row>
    <row r="66" customFormat="false" ht="12.75" hidden="false" customHeight="false" outlineLevel="0" collapsed="false">
      <c r="AP66" s="17"/>
    </row>
    <row r="67" customFormat="false" ht="12.75" hidden="false" customHeight="false" outlineLevel="0" collapsed="false">
      <c r="AP67" s="17"/>
    </row>
    <row r="68" customFormat="false" ht="12.75" hidden="false" customHeight="false" outlineLevel="0" collapsed="false">
      <c r="AP68" s="17"/>
    </row>
    <row r="69" customFormat="false" ht="12.75" hidden="false" customHeight="false" outlineLevel="0" collapsed="false">
      <c r="AP69" s="17"/>
    </row>
    <row r="70" customFormat="false" ht="12.75" hidden="false" customHeight="false" outlineLevel="0" collapsed="false">
      <c r="AP70" s="17"/>
    </row>
    <row r="71" customFormat="false" ht="12.75" hidden="false" customHeight="false" outlineLevel="0" collapsed="false">
      <c r="AP71" s="17"/>
    </row>
    <row r="72" customFormat="false" ht="12.75" hidden="false" customHeight="false" outlineLevel="0" collapsed="false">
      <c r="AP72" s="17"/>
    </row>
    <row r="73" customFormat="false" ht="12.75" hidden="false" customHeight="false" outlineLevel="0" collapsed="false">
      <c r="AP73" s="17"/>
    </row>
    <row r="74" customFormat="false" ht="12.75" hidden="false" customHeight="false" outlineLevel="0" collapsed="false">
      <c r="AP74" s="17"/>
    </row>
    <row r="75" customFormat="false" ht="12.75" hidden="false" customHeight="false" outlineLevel="0" collapsed="false">
      <c r="AP75" s="17"/>
    </row>
    <row r="76" customFormat="false" ht="12.75" hidden="false" customHeight="false" outlineLevel="0" collapsed="false">
      <c r="AP76" s="17"/>
    </row>
    <row r="77" customFormat="false" ht="12.75" hidden="false" customHeight="false" outlineLevel="0" collapsed="false">
      <c r="AP77" s="17"/>
    </row>
    <row r="78" customFormat="false" ht="12.75" hidden="false" customHeight="false" outlineLevel="0" collapsed="false">
      <c r="AP78" s="17"/>
    </row>
    <row r="79" customFormat="false" ht="12.75" hidden="false" customHeight="false" outlineLevel="0" collapsed="false">
      <c r="AP79" s="17"/>
    </row>
    <row r="80" customFormat="false" ht="12.75" hidden="false" customHeight="false" outlineLevel="0" collapsed="false">
      <c r="AP80" s="17"/>
    </row>
    <row r="81" customFormat="false" ht="12.75" hidden="false" customHeight="false" outlineLevel="0" collapsed="false">
      <c r="AP81" s="17"/>
    </row>
    <row r="82" customFormat="false" ht="12.75" hidden="false" customHeight="false" outlineLevel="0" collapsed="false">
      <c r="AP82" s="17"/>
    </row>
    <row r="83" customFormat="false" ht="12.75" hidden="false" customHeight="false" outlineLevel="0" collapsed="false">
      <c r="AP83" s="17"/>
    </row>
    <row r="84" customFormat="false" ht="12.75" hidden="false" customHeight="false" outlineLevel="0" collapsed="false">
      <c r="AP84" s="17"/>
    </row>
    <row r="85" customFormat="false" ht="12.75" hidden="false" customHeight="false" outlineLevel="0" collapsed="false">
      <c r="AP85" s="17"/>
    </row>
    <row r="86" customFormat="false" ht="12.75" hidden="false" customHeight="false" outlineLevel="0" collapsed="false">
      <c r="AP86" s="17"/>
    </row>
    <row r="87" customFormat="false" ht="12.75" hidden="false" customHeight="false" outlineLevel="0" collapsed="false">
      <c r="AP87" s="17"/>
    </row>
    <row r="88" customFormat="false" ht="12.75" hidden="false" customHeight="false" outlineLevel="0" collapsed="false">
      <c r="AP88" s="17"/>
    </row>
    <row r="89" customFormat="false" ht="12.75" hidden="false" customHeight="false" outlineLevel="0" collapsed="false">
      <c r="AP89" s="17"/>
    </row>
    <row r="90" customFormat="false" ht="12.75" hidden="false" customHeight="false" outlineLevel="0" collapsed="false">
      <c r="AP90" s="17"/>
    </row>
    <row r="91" customFormat="false" ht="12.75" hidden="false" customHeight="false" outlineLevel="0" collapsed="false">
      <c r="AP91" s="17"/>
    </row>
    <row r="92" customFormat="false" ht="12.75" hidden="false" customHeight="false" outlineLevel="0" collapsed="false">
      <c r="AP92" s="17"/>
    </row>
    <row r="93" customFormat="false" ht="12.75" hidden="false" customHeight="false" outlineLevel="0" collapsed="false">
      <c r="AP93" s="17"/>
    </row>
    <row r="94" customFormat="false" ht="12.75" hidden="false" customHeight="false" outlineLevel="0" collapsed="false">
      <c r="AP94" s="17"/>
    </row>
    <row r="95" customFormat="false" ht="12.75" hidden="false" customHeight="false" outlineLevel="0" collapsed="false">
      <c r="AP95" s="17"/>
    </row>
    <row r="96" customFormat="false" ht="12.75" hidden="false" customHeight="false" outlineLevel="0" collapsed="false">
      <c r="AP96" s="17"/>
    </row>
    <row r="97" customFormat="false" ht="12.75" hidden="false" customHeight="false" outlineLevel="0" collapsed="false">
      <c r="AP97" s="17"/>
    </row>
    <row r="98" customFormat="false" ht="12.75" hidden="false" customHeight="false" outlineLevel="0" collapsed="false">
      <c r="AP98" s="17"/>
    </row>
    <row r="99" customFormat="false" ht="12.75" hidden="false" customHeight="false" outlineLevel="0" collapsed="false">
      <c r="AP99" s="17"/>
    </row>
    <row r="100" customFormat="false" ht="12.75" hidden="false" customHeight="false" outlineLevel="0" collapsed="false">
      <c r="AP100" s="17"/>
    </row>
    <row r="101" customFormat="false" ht="12.75" hidden="false" customHeight="false" outlineLevel="0" collapsed="false">
      <c r="AP101" s="17"/>
    </row>
    <row r="102" customFormat="false" ht="12.75" hidden="false" customHeight="false" outlineLevel="0" collapsed="false">
      <c r="AP102" s="17"/>
    </row>
    <row r="103" customFormat="false" ht="12.75" hidden="false" customHeight="false" outlineLevel="0" collapsed="false">
      <c r="AP103" s="17"/>
    </row>
    <row r="104" customFormat="false" ht="12.75" hidden="false" customHeight="false" outlineLevel="0" collapsed="false">
      <c r="AP104" s="17"/>
    </row>
    <row r="105" customFormat="false" ht="12.75" hidden="false" customHeight="false" outlineLevel="0" collapsed="false">
      <c r="AP105" s="17"/>
    </row>
    <row r="106" customFormat="false" ht="12.75" hidden="false" customHeight="false" outlineLevel="0" collapsed="false">
      <c r="AP106" s="17"/>
    </row>
    <row r="107" customFormat="false" ht="12.75" hidden="false" customHeight="false" outlineLevel="0" collapsed="false">
      <c r="AP107" s="17"/>
    </row>
    <row r="108" customFormat="false" ht="12.75" hidden="false" customHeight="false" outlineLevel="0" collapsed="false">
      <c r="AP108" s="17"/>
    </row>
    <row r="109" customFormat="false" ht="12.75" hidden="false" customHeight="false" outlineLevel="0" collapsed="false">
      <c r="AP109" s="17"/>
    </row>
    <row r="110" customFormat="false" ht="12.75" hidden="false" customHeight="false" outlineLevel="0" collapsed="false">
      <c r="AP110" s="17"/>
    </row>
    <row r="111" customFormat="false" ht="12.75" hidden="false" customHeight="false" outlineLevel="0" collapsed="false">
      <c r="AP111" s="17"/>
    </row>
    <row r="112" customFormat="false" ht="12.75" hidden="false" customHeight="false" outlineLevel="0" collapsed="false">
      <c r="AP112" s="17"/>
    </row>
    <row r="113" customFormat="false" ht="12.75" hidden="false" customHeight="false" outlineLevel="0" collapsed="false">
      <c r="AP113" s="17"/>
    </row>
    <row r="114" customFormat="false" ht="12.75" hidden="false" customHeight="false" outlineLevel="0" collapsed="false">
      <c r="AP114" s="17"/>
    </row>
    <row r="115" customFormat="false" ht="12.75" hidden="false" customHeight="false" outlineLevel="0" collapsed="false">
      <c r="AP115" s="17"/>
    </row>
    <row r="116" customFormat="false" ht="12.75" hidden="false" customHeight="false" outlineLevel="0" collapsed="false">
      <c r="AP116" s="17"/>
    </row>
    <row r="117" customFormat="false" ht="12.75" hidden="false" customHeight="false" outlineLevel="0" collapsed="false">
      <c r="AP117" s="17"/>
    </row>
    <row r="118" customFormat="false" ht="12.75" hidden="false" customHeight="false" outlineLevel="0" collapsed="false">
      <c r="AP118" s="17"/>
    </row>
    <row r="119" customFormat="false" ht="12.75" hidden="false" customHeight="false" outlineLevel="0" collapsed="false">
      <c r="AP119" s="17"/>
    </row>
    <row r="120" customFormat="false" ht="12.75" hidden="false" customHeight="false" outlineLevel="0" collapsed="false">
      <c r="AP120" s="17"/>
    </row>
    <row r="121" customFormat="false" ht="12.75" hidden="false" customHeight="false" outlineLevel="0" collapsed="false">
      <c r="AP121" s="17"/>
    </row>
    <row r="122" customFormat="false" ht="12.75" hidden="false" customHeight="false" outlineLevel="0" collapsed="false">
      <c r="AP122" s="17"/>
    </row>
    <row r="123" customFormat="false" ht="12.75" hidden="false" customHeight="false" outlineLevel="0" collapsed="false">
      <c r="AP123" s="17"/>
    </row>
    <row r="124" customFormat="false" ht="12.75" hidden="false" customHeight="false" outlineLevel="0" collapsed="false">
      <c r="AP124" s="17"/>
    </row>
    <row r="125" customFormat="false" ht="12.75" hidden="false" customHeight="false" outlineLevel="0" collapsed="false">
      <c r="AP125" s="17"/>
    </row>
    <row r="126" customFormat="false" ht="12.75" hidden="false" customHeight="false" outlineLevel="0" collapsed="false">
      <c r="AP126" s="17"/>
    </row>
    <row r="127" customFormat="false" ht="12.75" hidden="false" customHeight="false" outlineLevel="0" collapsed="false">
      <c r="AP127" s="17"/>
    </row>
    <row r="128" customFormat="false" ht="12.75" hidden="false" customHeight="false" outlineLevel="0" collapsed="false">
      <c r="AP128" s="17"/>
    </row>
    <row r="129" customFormat="false" ht="12.75" hidden="false" customHeight="false" outlineLevel="0" collapsed="false">
      <c r="AP129" s="17"/>
    </row>
    <row r="130" customFormat="false" ht="12.75" hidden="false" customHeight="false" outlineLevel="0" collapsed="false">
      <c r="AP130" s="17"/>
    </row>
    <row r="131" customFormat="false" ht="12.75" hidden="false" customHeight="false" outlineLevel="0" collapsed="false">
      <c r="AP131" s="17"/>
    </row>
    <row r="132" customFormat="false" ht="12.75" hidden="false" customHeight="false" outlineLevel="0" collapsed="false">
      <c r="AP132" s="17"/>
    </row>
    <row r="133" customFormat="false" ht="12.75" hidden="false" customHeight="false" outlineLevel="0" collapsed="false">
      <c r="AP133" s="17"/>
    </row>
    <row r="134" customFormat="false" ht="12.75" hidden="false" customHeight="false" outlineLevel="0" collapsed="false">
      <c r="AP134" s="17"/>
    </row>
    <row r="135" customFormat="false" ht="12.75" hidden="false" customHeight="false" outlineLevel="0" collapsed="false">
      <c r="AP135" s="17"/>
    </row>
    <row r="136" customFormat="false" ht="12.75" hidden="false" customHeight="false" outlineLevel="0" collapsed="false">
      <c r="AP136" s="17"/>
    </row>
    <row r="137" customFormat="false" ht="12.75" hidden="false" customHeight="false" outlineLevel="0" collapsed="false">
      <c r="AP137" s="17"/>
    </row>
    <row r="138" customFormat="false" ht="12.75" hidden="false" customHeight="false" outlineLevel="0" collapsed="false">
      <c r="AP138" s="17"/>
    </row>
    <row r="139" customFormat="false" ht="12.75" hidden="false" customHeight="false" outlineLevel="0" collapsed="false">
      <c r="AP139" s="17"/>
    </row>
    <row r="140" customFormat="false" ht="12.75" hidden="false" customHeight="false" outlineLevel="0" collapsed="false">
      <c r="AP140" s="17"/>
    </row>
    <row r="141" customFormat="false" ht="12.75" hidden="false" customHeight="false" outlineLevel="0" collapsed="false">
      <c r="AP141" s="17"/>
    </row>
    <row r="142" customFormat="false" ht="12.75" hidden="false" customHeight="false" outlineLevel="0" collapsed="false">
      <c r="AP142" s="17"/>
    </row>
    <row r="143" customFormat="false" ht="12.75" hidden="false" customHeight="false" outlineLevel="0" collapsed="false">
      <c r="AP143" s="17"/>
    </row>
    <row r="144" customFormat="false" ht="12.75" hidden="false" customHeight="false" outlineLevel="0" collapsed="false">
      <c r="AP144" s="17"/>
    </row>
    <row r="145" customFormat="false" ht="12.75" hidden="false" customHeight="false" outlineLevel="0" collapsed="false">
      <c r="AP145" s="17"/>
    </row>
    <row r="146" customFormat="false" ht="12.75" hidden="false" customHeight="false" outlineLevel="0" collapsed="false">
      <c r="AP146" s="17"/>
    </row>
    <row r="147" customFormat="false" ht="12.75" hidden="false" customHeight="false" outlineLevel="0" collapsed="false">
      <c r="AP147" s="17"/>
    </row>
    <row r="148" customFormat="false" ht="12.75" hidden="false" customHeight="false" outlineLevel="0" collapsed="false">
      <c r="AP148" s="17"/>
    </row>
    <row r="149" customFormat="false" ht="12.75" hidden="false" customHeight="false" outlineLevel="0" collapsed="false">
      <c r="AP149" s="17"/>
    </row>
    <row r="150" customFormat="false" ht="12.75" hidden="false" customHeight="false" outlineLevel="0" collapsed="false">
      <c r="AP150" s="17"/>
    </row>
    <row r="151" customFormat="false" ht="12.75" hidden="false" customHeight="false" outlineLevel="0" collapsed="false">
      <c r="AP151" s="17"/>
    </row>
    <row r="152" customFormat="false" ht="12.75" hidden="false" customHeight="false" outlineLevel="0" collapsed="false">
      <c r="AP152" s="17"/>
    </row>
    <row r="153" customFormat="false" ht="12.75" hidden="false" customHeight="false" outlineLevel="0" collapsed="false">
      <c r="AP153" s="17"/>
    </row>
    <row r="154" customFormat="false" ht="12.75" hidden="false" customHeight="false" outlineLevel="0" collapsed="false">
      <c r="AP154" s="17"/>
    </row>
    <row r="155" customFormat="false" ht="12.75" hidden="false" customHeight="false" outlineLevel="0" collapsed="false">
      <c r="AP155" s="17"/>
    </row>
    <row r="156" customFormat="false" ht="12.75" hidden="false" customHeight="false" outlineLevel="0" collapsed="false">
      <c r="AP156" s="17"/>
    </row>
    <row r="157" customFormat="false" ht="12.75" hidden="false" customHeight="false" outlineLevel="0" collapsed="false">
      <c r="AP157" s="17"/>
    </row>
    <row r="158" customFormat="false" ht="12.75" hidden="false" customHeight="false" outlineLevel="0" collapsed="false">
      <c r="AP158" s="17"/>
    </row>
    <row r="159" customFormat="false" ht="12.75" hidden="false" customHeight="false" outlineLevel="0" collapsed="false">
      <c r="AP159" s="17"/>
    </row>
    <row r="160" customFormat="false" ht="12.75" hidden="false" customHeight="false" outlineLevel="0" collapsed="false">
      <c r="AP160" s="17"/>
    </row>
    <row r="161" customFormat="false" ht="12.75" hidden="false" customHeight="false" outlineLevel="0" collapsed="false">
      <c r="AP161" s="17"/>
    </row>
    <row r="162" customFormat="false" ht="12.75" hidden="false" customHeight="false" outlineLevel="0" collapsed="false">
      <c r="AP162" s="17"/>
    </row>
    <row r="163" customFormat="false" ht="12.75" hidden="false" customHeight="false" outlineLevel="0" collapsed="false">
      <c r="AP163" s="17"/>
    </row>
    <row r="164" customFormat="false" ht="12.75" hidden="false" customHeight="false" outlineLevel="0" collapsed="false">
      <c r="AP164" s="17"/>
    </row>
    <row r="165" customFormat="false" ht="12.75" hidden="false" customHeight="false" outlineLevel="0" collapsed="false">
      <c r="AP165" s="17"/>
    </row>
    <row r="166" customFormat="false" ht="12.75" hidden="false" customHeight="false" outlineLevel="0" collapsed="false">
      <c r="AP166" s="17"/>
    </row>
    <row r="167" customFormat="false" ht="12.75" hidden="false" customHeight="false" outlineLevel="0" collapsed="false">
      <c r="AP167" s="17"/>
    </row>
    <row r="168" customFormat="false" ht="12.75" hidden="false" customHeight="false" outlineLevel="0" collapsed="false">
      <c r="AP168" s="17"/>
    </row>
    <row r="169" customFormat="false" ht="12.75" hidden="false" customHeight="false" outlineLevel="0" collapsed="false">
      <c r="AP169" s="17"/>
    </row>
    <row r="170" customFormat="false" ht="12.75" hidden="false" customHeight="false" outlineLevel="0" collapsed="false">
      <c r="AP170" s="17"/>
    </row>
    <row r="171" customFormat="false" ht="12.75" hidden="false" customHeight="false" outlineLevel="0" collapsed="false">
      <c r="AP171" s="17"/>
    </row>
    <row r="172" customFormat="false" ht="12.75" hidden="false" customHeight="false" outlineLevel="0" collapsed="false">
      <c r="AP172" s="17"/>
    </row>
    <row r="173" customFormat="false" ht="12.75" hidden="false" customHeight="false" outlineLevel="0" collapsed="false">
      <c r="AP173" s="17"/>
    </row>
    <row r="174" customFormat="false" ht="12.75" hidden="false" customHeight="false" outlineLevel="0" collapsed="false">
      <c r="AP174" s="17"/>
    </row>
    <row r="175" customFormat="false" ht="12.75" hidden="false" customHeight="false" outlineLevel="0" collapsed="false">
      <c r="AP175" s="17"/>
    </row>
    <row r="176" customFormat="false" ht="12.75" hidden="false" customHeight="false" outlineLevel="0" collapsed="false">
      <c r="AP176" s="17"/>
    </row>
    <row r="177" customFormat="false" ht="12.75" hidden="false" customHeight="false" outlineLevel="0" collapsed="false">
      <c r="AP177" s="17"/>
    </row>
    <row r="178" customFormat="false" ht="12.75" hidden="false" customHeight="false" outlineLevel="0" collapsed="false">
      <c r="AP178" s="17"/>
    </row>
    <row r="179" customFormat="false" ht="12.75" hidden="false" customHeight="false" outlineLevel="0" collapsed="false">
      <c r="AP179" s="17"/>
    </row>
    <row r="180" customFormat="false" ht="12.75" hidden="false" customHeight="false" outlineLevel="0" collapsed="false">
      <c r="AP180" s="17"/>
    </row>
    <row r="181" customFormat="false" ht="12.75" hidden="false" customHeight="false" outlineLevel="0" collapsed="false">
      <c r="AP181" s="17"/>
    </row>
    <row r="182" customFormat="false" ht="12.75" hidden="false" customHeight="false" outlineLevel="0" collapsed="false">
      <c r="AP182" s="17"/>
    </row>
    <row r="183" customFormat="false" ht="12.75" hidden="false" customHeight="false" outlineLevel="0" collapsed="false">
      <c r="AP183" s="17"/>
    </row>
    <row r="184" customFormat="false" ht="12.75" hidden="false" customHeight="false" outlineLevel="0" collapsed="false">
      <c r="AP184" s="17"/>
    </row>
    <row r="185" customFormat="false" ht="12.75" hidden="false" customHeight="false" outlineLevel="0" collapsed="false">
      <c r="AP185" s="17"/>
    </row>
    <row r="186" customFormat="false" ht="12.75" hidden="false" customHeight="false" outlineLevel="0" collapsed="false">
      <c r="AP186" s="17"/>
    </row>
    <row r="187" customFormat="false" ht="12.75" hidden="false" customHeight="false" outlineLevel="0" collapsed="false">
      <c r="AP187" s="17"/>
    </row>
    <row r="188" customFormat="false" ht="12.75" hidden="false" customHeight="false" outlineLevel="0" collapsed="false">
      <c r="AP188" s="17"/>
    </row>
    <row r="189" customFormat="false" ht="12.75" hidden="false" customHeight="false" outlineLevel="0" collapsed="false">
      <c r="AP189" s="17"/>
    </row>
    <row r="190" customFormat="false" ht="12.75" hidden="false" customHeight="false" outlineLevel="0" collapsed="false">
      <c r="AP190" s="17"/>
    </row>
    <row r="191" customFormat="false" ht="12.75" hidden="false" customHeight="false" outlineLevel="0" collapsed="false">
      <c r="AP191" s="17"/>
    </row>
    <row r="192" customFormat="false" ht="12.75" hidden="false" customHeight="false" outlineLevel="0" collapsed="false">
      <c r="AP192" s="17"/>
    </row>
    <row r="193" customFormat="false" ht="12.75" hidden="false" customHeight="false" outlineLevel="0" collapsed="false">
      <c r="AP193" s="17"/>
    </row>
    <row r="194" customFormat="false" ht="12.75" hidden="false" customHeight="false" outlineLevel="0" collapsed="false">
      <c r="AP194" s="17"/>
    </row>
    <row r="195" customFormat="false" ht="12.75" hidden="false" customHeight="false" outlineLevel="0" collapsed="false">
      <c r="AP195" s="17"/>
    </row>
    <row r="196" customFormat="false" ht="12.75" hidden="false" customHeight="false" outlineLevel="0" collapsed="false">
      <c r="AP196" s="17"/>
    </row>
    <row r="197" customFormat="false" ht="12.75" hidden="false" customHeight="false" outlineLevel="0" collapsed="false">
      <c r="AP197" s="17"/>
    </row>
    <row r="198" customFormat="false" ht="12.75" hidden="false" customHeight="false" outlineLevel="0" collapsed="false">
      <c r="AP198" s="17"/>
    </row>
    <row r="199" customFormat="false" ht="12.75" hidden="false" customHeight="false" outlineLevel="0" collapsed="false">
      <c r="AP199" s="17"/>
    </row>
    <row r="200" customFormat="false" ht="12.75" hidden="false" customHeight="false" outlineLevel="0" collapsed="false">
      <c r="AP200" s="17"/>
    </row>
    <row r="201" customFormat="false" ht="12.75" hidden="false" customHeight="false" outlineLevel="0" collapsed="false">
      <c r="AP201" s="17"/>
    </row>
    <row r="202" customFormat="false" ht="12.75" hidden="false" customHeight="false" outlineLevel="0" collapsed="false">
      <c r="AP202" s="17"/>
    </row>
    <row r="203" customFormat="false" ht="12.75" hidden="false" customHeight="false" outlineLevel="0" collapsed="false">
      <c r="AP203" s="17"/>
    </row>
    <row r="204" customFormat="false" ht="12.75" hidden="false" customHeight="false" outlineLevel="0" collapsed="false">
      <c r="AP204" s="17"/>
    </row>
    <row r="205" customFormat="false" ht="12.75" hidden="false" customHeight="false" outlineLevel="0" collapsed="false">
      <c r="AP205" s="17"/>
    </row>
    <row r="206" customFormat="false" ht="12.75" hidden="false" customHeight="false" outlineLevel="0" collapsed="false">
      <c r="AP206" s="17"/>
    </row>
    <row r="207" customFormat="false" ht="12.75" hidden="false" customHeight="false" outlineLevel="0" collapsed="false">
      <c r="AP207" s="17"/>
    </row>
    <row r="208" customFormat="false" ht="12.75" hidden="false" customHeight="false" outlineLevel="0" collapsed="false">
      <c r="AP208" s="17"/>
    </row>
    <row r="209" customFormat="false" ht="12.75" hidden="false" customHeight="false" outlineLevel="0" collapsed="false">
      <c r="AP209" s="17"/>
    </row>
    <row r="210" customFormat="false" ht="12.75" hidden="false" customHeight="false" outlineLevel="0" collapsed="false">
      <c r="AP210" s="17"/>
    </row>
    <row r="211" customFormat="false" ht="12.75" hidden="false" customHeight="false" outlineLevel="0" collapsed="false">
      <c r="AP211" s="17"/>
    </row>
    <row r="212" customFormat="false" ht="12.75" hidden="false" customHeight="false" outlineLevel="0" collapsed="false">
      <c r="AP212" s="17"/>
    </row>
  </sheetData>
  <mergeCells count="4">
    <mergeCell ref="A2:B2"/>
    <mergeCell ref="L5:M5"/>
    <mergeCell ref="R5:S5"/>
    <mergeCell ref="X5:AB5"/>
  </mergeCells>
  <printOptions headings="false" gridLines="false" gridLinesSet="true" horizontalCentered="false" verticalCentered="false"/>
  <pageMargins left="0.5" right="0.2" top="0.75" bottom="0.5" header="0.511811023622047" footer="0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&amp;R&amp;7&amp;D   &amp;T</oddFooter>
  </headerFooter>
  <colBreaks count="1" manualBreakCount="1">
    <brk id="23" man="true" max="65535" min="0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R5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AO25" activePane="bottomRight" state="frozen"/>
      <selection pane="topLeft" activeCell="A1" activeCellId="0" sqref="A1"/>
      <selection pane="topRight" activeCell="AO1" activeCellId="0" sqref="AO1"/>
      <selection pane="bottomLeft" activeCell="A25" activeCellId="0" sqref="A25"/>
      <selection pane="bottomRight" activeCell="A13" activeCellId="0" sqref="A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44.13"/>
    <col collapsed="false" customWidth="true" hidden="false" outlineLevel="0" max="2" min="2" style="0" width="5.28"/>
    <col collapsed="false" customWidth="true" hidden="false" outlineLevel="0" max="3" min="3" style="0" width="12.85"/>
    <col collapsed="false" customWidth="true" hidden="false" outlineLevel="0" max="4" min="4" style="0" width="1.41"/>
    <col collapsed="false" customWidth="true" hidden="false" outlineLevel="0" max="5" min="5" style="0" width="13.99"/>
    <col collapsed="false" customWidth="true" hidden="false" outlineLevel="0" max="6" min="6" style="0" width="1.41"/>
    <col collapsed="false" customWidth="true" hidden="false" outlineLevel="0" max="7" min="7" style="0" width="12.85"/>
    <col collapsed="false" customWidth="true" hidden="false" outlineLevel="0" max="8" min="8" style="0" width="1.41"/>
    <col collapsed="false" customWidth="true" hidden="false" outlineLevel="0" max="9" min="9" style="0" width="12.85"/>
    <col collapsed="false" customWidth="true" hidden="false" outlineLevel="0" max="10" min="10" style="0" width="1.41"/>
    <col collapsed="false" customWidth="true" hidden="false" outlineLevel="0" max="11" min="11" style="0" width="12.85"/>
    <col collapsed="false" customWidth="true" hidden="false" outlineLevel="0" max="12" min="12" style="0" width="1.41"/>
    <col collapsed="false" customWidth="true" hidden="false" outlineLevel="0" max="13" min="13" style="0" width="12.85"/>
    <col collapsed="false" customWidth="true" hidden="false" outlineLevel="0" max="14" min="14" style="0" width="1.41"/>
    <col collapsed="false" customWidth="true" hidden="false" outlineLevel="0" max="15" min="15" style="0" width="12.85"/>
    <col collapsed="false" customWidth="true" hidden="false" outlineLevel="0" max="16" min="16" style="0" width="1.41"/>
    <col collapsed="false" customWidth="true" hidden="false" outlineLevel="0" max="17" min="17" style="0" width="10.28"/>
    <col collapsed="false" customWidth="true" hidden="false" outlineLevel="0" max="18" min="18" style="0" width="1.41"/>
    <col collapsed="false" customWidth="true" hidden="false" outlineLevel="0" max="19" min="19" style="0" width="12.85"/>
    <col collapsed="false" customWidth="true" hidden="false" outlineLevel="0" max="20" min="20" style="0" width="1.41"/>
    <col collapsed="false" customWidth="true" hidden="false" outlineLevel="0" max="21" min="21" style="0" width="12.85"/>
    <col collapsed="false" customWidth="true" hidden="false" outlineLevel="0" max="22" min="22" style="0" width="1.28"/>
    <col collapsed="false" customWidth="true" hidden="false" outlineLevel="0" max="23" min="23" style="0" width="12.85"/>
    <col collapsed="false" customWidth="true" hidden="false" outlineLevel="0" max="24" min="24" style="0" width="1.41"/>
    <col collapsed="false" customWidth="true" hidden="false" outlineLevel="0" max="25" min="25" style="0" width="11.28"/>
    <col collapsed="false" customWidth="true" hidden="false" outlineLevel="0" max="26" min="26" style="0" width="1.41"/>
    <col collapsed="false" customWidth="true" hidden="false" outlineLevel="0" max="27" min="27" style="0" width="10.28"/>
    <col collapsed="false" customWidth="true" hidden="false" outlineLevel="0" max="28" min="28" style="0" width="1.41"/>
    <col collapsed="false" customWidth="true" hidden="false" outlineLevel="0" max="29" min="29" style="0" width="10.28"/>
    <col collapsed="false" customWidth="true" hidden="false" outlineLevel="0" max="30" min="30" style="0" width="1.41"/>
    <col collapsed="false" customWidth="true" hidden="true" outlineLevel="0" max="31" min="31" style="0" width="8.7"/>
    <col collapsed="false" customWidth="true" hidden="true" outlineLevel="0" max="32" min="32" style="9" width="1.41"/>
    <col collapsed="false" customWidth="true" hidden="false" outlineLevel="0" max="33" min="33" style="0" width="11.28"/>
    <col collapsed="false" customWidth="true" hidden="false" outlineLevel="0" max="34" min="34" style="0" width="1.41"/>
    <col collapsed="false" customWidth="true" hidden="false" outlineLevel="0" max="35" min="35" style="0" width="11.28"/>
    <col collapsed="false" customWidth="true" hidden="false" outlineLevel="0" max="36" min="36" style="0" width="1.41"/>
    <col collapsed="false" customWidth="true" hidden="false" outlineLevel="0" max="37" min="37" style="0" width="11.28"/>
    <col collapsed="false" customWidth="true" hidden="false" outlineLevel="0" max="38" min="38" style="0" width="1.41"/>
    <col collapsed="false" customWidth="true" hidden="false" outlineLevel="0" max="39" min="39" style="0" width="11.28"/>
    <col collapsed="false" customWidth="true" hidden="false" outlineLevel="0" max="40" min="40" style="0" width="1.41"/>
    <col collapsed="false" customWidth="true" hidden="false" outlineLevel="0" max="41" min="41" style="0" width="11.28"/>
    <col collapsed="false" customWidth="true" hidden="false" outlineLevel="0" max="42" min="42" style="0" width="1.41"/>
    <col collapsed="false" customWidth="true" hidden="false" outlineLevel="0" max="43" min="43" style="0" width="13.99"/>
    <col collapsed="false" customWidth="true" hidden="false" outlineLevel="0" max="44" min="44" style="9" width="15.28"/>
    <col collapsed="false" customWidth="false" hidden="false" outlineLevel="0" max="257" min="45" style="9" width="9.14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2" t="s">
        <v>1</v>
      </c>
      <c r="B2" s="2"/>
      <c r="C2" s="2"/>
      <c r="D2" s="23"/>
    </row>
    <row r="3" customFormat="false" ht="15.75" hidden="false" customHeight="false" outlineLevel="0" collapsed="false">
      <c r="A3" s="1" t="s">
        <v>57</v>
      </c>
    </row>
    <row r="4" customFormat="false" ht="15.75" hidden="false" customHeight="false" outlineLevel="0" collapsed="false">
      <c r="A4" s="1"/>
    </row>
    <row r="5" customFormat="false" ht="12.75" hidden="false" customHeight="false" outlineLevel="0" collapsed="false">
      <c r="AE5" s="9"/>
    </row>
    <row r="6" customFormat="false" ht="12.75" hidden="false" customHeight="false" outlineLevel="0" collapsed="false">
      <c r="C6" s="5" t="s">
        <v>17</v>
      </c>
      <c r="D6" s="5"/>
      <c r="E6" s="5" t="s">
        <v>6</v>
      </c>
      <c r="F6" s="5"/>
      <c r="G6" s="5" t="s">
        <v>7</v>
      </c>
      <c r="H6" s="5"/>
      <c r="I6" s="5" t="s">
        <v>8</v>
      </c>
      <c r="J6" s="5"/>
      <c r="K6" s="5" t="s">
        <v>9</v>
      </c>
      <c r="L6" s="5"/>
      <c r="M6" s="5" t="s">
        <v>10</v>
      </c>
      <c r="N6" s="5"/>
      <c r="O6" s="5" t="s">
        <v>58</v>
      </c>
      <c r="P6" s="5"/>
      <c r="Q6" s="5" t="s">
        <v>12</v>
      </c>
      <c r="R6" s="5"/>
      <c r="S6" s="5" t="s">
        <v>15</v>
      </c>
      <c r="T6" s="5"/>
      <c r="U6" s="5" t="s">
        <v>16</v>
      </c>
      <c r="V6" s="5"/>
      <c r="W6" s="5" t="s">
        <v>22</v>
      </c>
      <c r="X6" s="5"/>
      <c r="Y6" s="5" t="s">
        <v>3</v>
      </c>
      <c r="Z6" s="5"/>
      <c r="AA6" s="5" t="s">
        <v>13</v>
      </c>
      <c r="AB6" s="5"/>
      <c r="AC6" s="5" t="s">
        <v>18</v>
      </c>
      <c r="AD6" s="5"/>
      <c r="AE6" s="7" t="s">
        <v>19</v>
      </c>
      <c r="AF6" s="7"/>
      <c r="AG6" s="5" t="s">
        <v>21</v>
      </c>
      <c r="AH6" s="5"/>
      <c r="AI6" s="5" t="s">
        <v>59</v>
      </c>
      <c r="AJ6" s="5"/>
      <c r="AK6" s="5" t="s">
        <v>60</v>
      </c>
      <c r="AL6" s="5"/>
      <c r="AM6" s="5" t="s">
        <v>61</v>
      </c>
      <c r="AN6" s="5"/>
      <c r="AO6" s="5" t="s">
        <v>11</v>
      </c>
      <c r="AP6" s="5"/>
      <c r="AQ6" s="5" t="s">
        <v>62</v>
      </c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</row>
    <row r="7" customFormat="false" ht="12.75" hidden="false" customHeight="false" outlineLevel="0" collapsed="false">
      <c r="A7" s="8" t="s">
        <v>63</v>
      </c>
      <c r="B7" s="9"/>
      <c r="C7" s="10" t="n">
        <v>0</v>
      </c>
      <c r="D7" s="10"/>
      <c r="E7" s="10" t="n">
        <v>2715666</v>
      </c>
      <c r="F7" s="10"/>
      <c r="G7" s="10" t="n">
        <v>1603142</v>
      </c>
      <c r="H7" s="10"/>
      <c r="I7" s="10" t="n">
        <v>0</v>
      </c>
      <c r="J7" s="10"/>
      <c r="K7" s="10" t="n">
        <v>0</v>
      </c>
      <c r="L7" s="10"/>
      <c r="M7" s="10" t="n">
        <v>0</v>
      </c>
      <c r="N7" s="10"/>
      <c r="O7" s="10" t="n">
        <v>0</v>
      </c>
      <c r="P7" s="10"/>
      <c r="Q7" s="10" t="n">
        <v>0</v>
      </c>
      <c r="R7" s="10"/>
      <c r="S7" s="10" t="n">
        <v>0</v>
      </c>
      <c r="T7" s="10"/>
      <c r="U7" s="10" t="n">
        <v>0</v>
      </c>
      <c r="V7" s="10"/>
      <c r="W7" s="10" t="n">
        <v>954619</v>
      </c>
      <c r="X7" s="10"/>
      <c r="Y7" s="10" t="n">
        <v>0</v>
      </c>
      <c r="Z7" s="10"/>
      <c r="AA7" s="10" t="n">
        <v>0</v>
      </c>
      <c r="AB7" s="10"/>
      <c r="AC7" s="10" t="n">
        <v>0</v>
      </c>
      <c r="AD7" s="10"/>
      <c r="AE7" s="10" t="n">
        <v>0</v>
      </c>
      <c r="AF7" s="10"/>
      <c r="AG7" s="10" t="n">
        <v>0</v>
      </c>
      <c r="AH7" s="10"/>
      <c r="AI7" s="10" t="n">
        <v>0</v>
      </c>
      <c r="AJ7" s="10"/>
      <c r="AK7" s="10" t="n">
        <v>0</v>
      </c>
      <c r="AL7" s="10"/>
      <c r="AM7" s="10" t="n">
        <v>0</v>
      </c>
      <c r="AN7" s="10"/>
      <c r="AO7" s="10" t="n">
        <v>0</v>
      </c>
      <c r="AP7" s="10"/>
      <c r="AQ7" s="10" t="n">
        <f aca="false">SUM(C7:AM7)</f>
        <v>5273427</v>
      </c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customFormat="false" ht="12.75" hidden="false" customHeight="false" outlineLevel="0" collapsed="false">
      <c r="A8" s="12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customFormat="false" ht="12.75" hidden="false" customHeight="false" outlineLevel="0" collapsed="false">
      <c r="A9" s="8" t="s">
        <v>64</v>
      </c>
      <c r="B9" s="9"/>
      <c r="C9" s="10" t="n">
        <v>0</v>
      </c>
      <c r="D9" s="10"/>
      <c r="E9" s="10" t="n">
        <v>229528</v>
      </c>
      <c r="F9" s="10"/>
      <c r="G9" s="10" t="n">
        <v>328473</v>
      </c>
      <c r="H9" s="10"/>
      <c r="I9" s="10" t="n">
        <v>68859</v>
      </c>
      <c r="J9" s="10"/>
      <c r="K9" s="10" t="n">
        <v>218052</v>
      </c>
      <c r="L9" s="10"/>
      <c r="M9" s="10" t="n">
        <v>0</v>
      </c>
      <c r="N9" s="10"/>
      <c r="O9" s="10" t="n">
        <v>149194</v>
      </c>
      <c r="P9" s="10"/>
      <c r="Q9" s="10"/>
      <c r="R9" s="10"/>
      <c r="S9" s="10" t="n">
        <v>0</v>
      </c>
      <c r="T9" s="10"/>
      <c r="U9" s="10" t="n">
        <v>0</v>
      </c>
      <c r="V9" s="10"/>
      <c r="W9" s="10"/>
      <c r="X9" s="10"/>
      <c r="Y9" s="10" t="n">
        <v>286911</v>
      </c>
      <c r="Z9" s="10"/>
      <c r="AA9" s="10" t="n">
        <v>0</v>
      </c>
      <c r="AB9" s="10"/>
      <c r="AC9" s="10" t="n">
        <v>0</v>
      </c>
      <c r="AD9" s="10"/>
      <c r="AE9" s="10" t="n">
        <v>0</v>
      </c>
      <c r="AF9" s="10"/>
      <c r="AG9" s="10" t="n">
        <v>0</v>
      </c>
      <c r="AH9" s="10"/>
      <c r="AI9" s="10" t="n">
        <v>0</v>
      </c>
      <c r="AJ9" s="10"/>
      <c r="AK9" s="10" t="n">
        <v>0</v>
      </c>
      <c r="AL9" s="10"/>
      <c r="AM9" s="10" t="n">
        <v>0</v>
      </c>
      <c r="AN9" s="10"/>
      <c r="AO9" s="10" t="n">
        <v>0</v>
      </c>
      <c r="AP9" s="10"/>
      <c r="AQ9" s="10" t="n">
        <f aca="false">SUM(C9:AM9)</f>
        <v>1281017</v>
      </c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customFormat="false" ht="12.75" hidden="false" customHeight="false" outlineLevel="0" collapsed="false">
      <c r="A10" s="12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customFormat="false" ht="12.75" hidden="false" customHeight="false" outlineLevel="0" collapsed="false">
      <c r="A11" s="8" t="s">
        <v>65</v>
      </c>
      <c r="B11" s="9"/>
      <c r="C11" s="10" t="n">
        <v>0</v>
      </c>
      <c r="D11" s="10"/>
      <c r="E11" s="10" t="n">
        <v>325467</v>
      </c>
      <c r="F11" s="10"/>
      <c r="G11" s="10" t="n">
        <v>102385</v>
      </c>
      <c r="H11" s="10"/>
      <c r="I11" s="10" t="n">
        <v>11635</v>
      </c>
      <c r="J11" s="10"/>
      <c r="K11" s="10" t="n">
        <v>3050462</v>
      </c>
      <c r="L11" s="10"/>
      <c r="M11" s="10" t="n">
        <v>780000</v>
      </c>
      <c r="N11" s="10"/>
      <c r="O11" s="10" t="n">
        <v>2355763</v>
      </c>
      <c r="P11" s="10"/>
      <c r="Q11" s="10"/>
      <c r="R11" s="10"/>
      <c r="S11" s="10" t="n">
        <v>0</v>
      </c>
      <c r="T11" s="10"/>
      <c r="U11" s="10" t="n">
        <v>0</v>
      </c>
      <c r="V11" s="10"/>
      <c r="W11" s="10"/>
      <c r="X11" s="10"/>
      <c r="Y11" s="10" t="n">
        <v>0</v>
      </c>
      <c r="Z11" s="10"/>
      <c r="AA11" s="10" t="n">
        <v>0</v>
      </c>
      <c r="AB11" s="10"/>
      <c r="AC11" s="10" t="n">
        <v>0</v>
      </c>
      <c r="AD11" s="10"/>
      <c r="AE11" s="10" t="n">
        <v>0</v>
      </c>
      <c r="AF11" s="10"/>
      <c r="AG11" s="10" t="n">
        <v>0</v>
      </c>
      <c r="AH11" s="10"/>
      <c r="AI11" s="10" t="n">
        <v>0</v>
      </c>
      <c r="AJ11" s="10"/>
      <c r="AK11" s="10" t="n">
        <v>0</v>
      </c>
      <c r="AL11" s="10"/>
      <c r="AM11" s="10" t="n">
        <v>0</v>
      </c>
      <c r="AN11" s="10"/>
      <c r="AO11" s="10" t="n">
        <v>0</v>
      </c>
      <c r="AP11" s="10"/>
      <c r="AQ11" s="10" t="n">
        <f aca="false">SUM(C11:AM11)</f>
        <v>6625712</v>
      </c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customFormat="false" ht="12.75" hidden="false" customHeight="false" outlineLevel="0" collapsed="false">
      <c r="A12" s="12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customFormat="false" ht="12.75" hidden="false" customHeight="false" outlineLevel="0" collapsed="false">
      <c r="A13" s="8" t="s">
        <v>66</v>
      </c>
      <c r="B13" s="9"/>
      <c r="C13" s="10" t="n">
        <v>0</v>
      </c>
      <c r="D13" s="10"/>
      <c r="E13" s="10" t="n">
        <v>995125</v>
      </c>
      <c r="F13" s="10"/>
      <c r="G13" s="10" t="n">
        <v>872303</v>
      </c>
      <c r="H13" s="10"/>
      <c r="I13" s="10" t="n">
        <v>3280621</v>
      </c>
      <c r="J13" s="10"/>
      <c r="K13" s="10" t="n">
        <v>3326231</v>
      </c>
      <c r="L13" s="10"/>
      <c r="M13" s="10" t="n">
        <v>134780</v>
      </c>
      <c r="N13" s="10"/>
      <c r="O13" s="10" t="n">
        <v>6356556</v>
      </c>
      <c r="P13" s="10"/>
      <c r="Q13" s="10" t="n">
        <v>351641</v>
      </c>
      <c r="R13" s="10"/>
      <c r="S13" s="10" t="n">
        <v>68004</v>
      </c>
      <c r="T13" s="10"/>
      <c r="U13" s="10" t="n">
        <v>0</v>
      </c>
      <c r="V13" s="10"/>
      <c r="W13" s="10" t="n">
        <v>0</v>
      </c>
      <c r="X13" s="10"/>
      <c r="Y13" s="10" t="n">
        <v>1633537</v>
      </c>
      <c r="Z13" s="10"/>
      <c r="AA13" s="10" t="n">
        <v>206731</v>
      </c>
      <c r="AB13" s="10"/>
      <c r="AC13" s="10" t="n">
        <v>27000</v>
      </c>
      <c r="AD13" s="10"/>
      <c r="AE13" s="10" t="n">
        <v>0</v>
      </c>
      <c r="AF13" s="10"/>
      <c r="AG13" s="10" t="n">
        <v>233551</v>
      </c>
      <c r="AH13" s="10"/>
      <c r="AI13" s="10" t="n">
        <v>0</v>
      </c>
      <c r="AJ13" s="10"/>
      <c r="AK13" s="10" t="n">
        <v>0</v>
      </c>
      <c r="AL13" s="10"/>
      <c r="AM13" s="10" t="n">
        <v>0</v>
      </c>
      <c r="AN13" s="10"/>
      <c r="AO13" s="10" t="n">
        <v>0</v>
      </c>
      <c r="AP13" s="10"/>
      <c r="AQ13" s="10" t="n">
        <f aca="false">SUM(C13:AO13)</f>
        <v>17486080</v>
      </c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customFormat="false" ht="12.75" hidden="false" customHeight="false" outlineLevel="0" collapsed="false">
      <c r="A14" s="12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customFormat="false" ht="12.75" hidden="false" customHeight="false" outlineLevel="0" collapsed="false">
      <c r="A15" s="8" t="s">
        <v>67</v>
      </c>
      <c r="B15" s="9"/>
      <c r="C15" s="10" t="n">
        <v>1210952</v>
      </c>
      <c r="D15" s="10"/>
      <c r="E15" s="10" t="n">
        <v>5840352</v>
      </c>
      <c r="F15" s="10"/>
      <c r="G15" s="10" t="n">
        <v>1872111</v>
      </c>
      <c r="H15" s="10"/>
      <c r="I15" s="10" t="n">
        <v>912628</v>
      </c>
      <c r="J15" s="10"/>
      <c r="K15" s="10" t="n">
        <v>6289036</v>
      </c>
      <c r="L15" s="10"/>
      <c r="M15" s="10" t="n">
        <v>5239574</v>
      </c>
      <c r="N15" s="10"/>
      <c r="O15" s="10" t="n">
        <v>0</v>
      </c>
      <c r="P15" s="10"/>
      <c r="Q15" s="10" t="n">
        <v>57532</v>
      </c>
      <c r="R15" s="10"/>
      <c r="S15" s="10" t="n">
        <v>1108716</v>
      </c>
      <c r="T15" s="10"/>
      <c r="U15" s="10" t="n">
        <v>839786</v>
      </c>
      <c r="V15" s="10"/>
      <c r="W15" s="10"/>
      <c r="X15" s="10"/>
      <c r="Y15" s="10" t="n">
        <v>284052</v>
      </c>
      <c r="Z15" s="10"/>
      <c r="AA15" s="10" t="n">
        <v>0</v>
      </c>
      <c r="AB15" s="10"/>
      <c r="AC15" s="10" t="n">
        <v>8221</v>
      </c>
      <c r="AD15" s="10"/>
      <c r="AE15" s="10" t="n">
        <v>0</v>
      </c>
      <c r="AF15" s="10"/>
      <c r="AG15" s="10" t="n">
        <v>0</v>
      </c>
      <c r="AH15" s="10"/>
      <c r="AI15" s="10" t="n">
        <v>0</v>
      </c>
      <c r="AJ15" s="10"/>
      <c r="AK15" s="10" t="n">
        <v>0</v>
      </c>
      <c r="AL15" s="10"/>
      <c r="AM15" s="10" t="n">
        <v>0</v>
      </c>
      <c r="AN15" s="10"/>
      <c r="AO15" s="10" t="n">
        <v>109571</v>
      </c>
      <c r="AP15" s="10"/>
      <c r="AQ15" s="10" t="n">
        <f aca="false">SUM(C15:AO15)</f>
        <v>23772531</v>
      </c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customFormat="false" ht="12.75" hidden="false" customHeight="false" outlineLevel="0" collapsed="false">
      <c r="A16" s="12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customFormat="false" ht="12.75" hidden="false" customHeight="false" outlineLevel="0" collapsed="false">
      <c r="A17" s="8" t="s">
        <v>68</v>
      </c>
      <c r="B17" s="9"/>
      <c r="C17" s="10" t="n">
        <v>0</v>
      </c>
      <c r="D17" s="10"/>
      <c r="E17" s="10" t="n">
        <v>302800</v>
      </c>
      <c r="F17" s="10"/>
      <c r="G17" s="10" t="n">
        <v>302800</v>
      </c>
      <c r="H17" s="10"/>
      <c r="I17" s="10" t="n">
        <v>100933</v>
      </c>
      <c r="J17" s="10"/>
      <c r="K17" s="10" t="n">
        <v>0</v>
      </c>
      <c r="L17" s="10"/>
      <c r="M17" s="10" t="n">
        <v>0</v>
      </c>
      <c r="N17" s="10"/>
      <c r="O17" s="10" t="n">
        <v>0</v>
      </c>
      <c r="P17" s="10"/>
      <c r="Q17" s="10"/>
      <c r="R17" s="10"/>
      <c r="S17" s="10" t="n">
        <v>0</v>
      </c>
      <c r="T17" s="10"/>
      <c r="U17" s="10" t="n">
        <v>0</v>
      </c>
      <c r="V17" s="10"/>
      <c r="W17" s="10"/>
      <c r="X17" s="10"/>
      <c r="Y17" s="10" t="n">
        <v>0</v>
      </c>
      <c r="Z17" s="10"/>
      <c r="AA17" s="10" t="n">
        <v>0</v>
      </c>
      <c r="AB17" s="10"/>
      <c r="AC17" s="10" t="n">
        <v>0</v>
      </c>
      <c r="AD17" s="10"/>
      <c r="AE17" s="10" t="n">
        <v>0</v>
      </c>
      <c r="AF17" s="10"/>
      <c r="AG17" s="10" t="n">
        <v>0</v>
      </c>
      <c r="AH17" s="10"/>
      <c r="AI17" s="10" t="n">
        <v>0</v>
      </c>
      <c r="AJ17" s="10"/>
      <c r="AK17" s="10" t="n">
        <v>0</v>
      </c>
      <c r="AL17" s="10"/>
      <c r="AM17" s="10" t="n">
        <v>0</v>
      </c>
      <c r="AN17" s="10"/>
      <c r="AO17" s="10" t="n">
        <v>0</v>
      </c>
      <c r="AP17" s="10"/>
      <c r="AQ17" s="10" t="n">
        <f aca="false">SUM(C17:AM17)</f>
        <v>706533</v>
      </c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customFormat="false" ht="12.75" hidden="false" customHeight="false" outlineLevel="0" collapsed="false">
      <c r="A18" s="12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customFormat="false" ht="12.75" hidden="false" customHeight="false" outlineLevel="0" collapsed="false">
      <c r="A19" s="8" t="s">
        <v>69</v>
      </c>
      <c r="B19" s="9"/>
      <c r="C19" s="10" t="n">
        <v>748754</v>
      </c>
      <c r="D19" s="10"/>
      <c r="E19" s="10" t="n">
        <v>1745150</v>
      </c>
      <c r="F19" s="10"/>
      <c r="G19" s="10" t="n">
        <v>0</v>
      </c>
      <c r="H19" s="10"/>
      <c r="I19" s="10" t="n">
        <v>0</v>
      </c>
      <c r="J19" s="10"/>
      <c r="K19" s="10" t="n">
        <v>1335671</v>
      </c>
      <c r="L19" s="10"/>
      <c r="M19" s="10" t="n">
        <v>0</v>
      </c>
      <c r="N19" s="10"/>
      <c r="O19" s="10" t="n">
        <v>0</v>
      </c>
      <c r="P19" s="10"/>
      <c r="Q19" s="10" t="n">
        <v>1316177</v>
      </c>
      <c r="R19" s="10"/>
      <c r="S19" s="10" t="n">
        <f aca="false">233986</f>
        <v>233986</v>
      </c>
      <c r="T19" s="10"/>
      <c r="U19" s="10" t="n">
        <v>97493</v>
      </c>
      <c r="V19" s="10"/>
      <c r="W19" s="10"/>
      <c r="X19" s="10"/>
      <c r="Y19" s="10" t="n">
        <v>0</v>
      </c>
      <c r="Z19" s="10"/>
      <c r="AA19" s="10" t="n">
        <v>0</v>
      </c>
      <c r="AB19" s="10"/>
      <c r="AC19" s="10" t="n">
        <v>0</v>
      </c>
      <c r="AD19" s="10"/>
      <c r="AE19" s="10" t="n">
        <v>0</v>
      </c>
      <c r="AF19" s="10"/>
      <c r="AG19" s="10" t="n">
        <v>485000</v>
      </c>
      <c r="AH19" s="10"/>
      <c r="AI19" s="10" t="n">
        <v>116999</v>
      </c>
      <c r="AJ19" s="10"/>
      <c r="AK19" s="10" t="n">
        <v>116999</v>
      </c>
      <c r="AL19" s="10"/>
      <c r="AM19" s="10" t="n">
        <v>116999</v>
      </c>
      <c r="AN19" s="10"/>
      <c r="AO19" s="10" t="n">
        <v>0</v>
      </c>
      <c r="AP19" s="10"/>
      <c r="AQ19" s="10" t="n">
        <f aca="false">SUM(C19:AM19)</f>
        <v>6313228</v>
      </c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customFormat="false" ht="12.75" hidden="false" customHeight="false" outlineLevel="0" collapsed="false">
      <c r="A20" s="12"/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customFormat="false" ht="12.75" hidden="false" customHeight="false" outlineLevel="0" collapsed="false">
      <c r="A21" s="8" t="s">
        <v>70</v>
      </c>
      <c r="B21" s="9"/>
      <c r="C21" s="10" t="n">
        <v>0</v>
      </c>
      <c r="D21" s="10"/>
      <c r="E21" s="10" t="n">
        <v>621855</v>
      </c>
      <c r="F21" s="10"/>
      <c r="G21" s="10" t="n">
        <v>362751</v>
      </c>
      <c r="H21" s="10"/>
      <c r="I21" s="10" t="n">
        <v>518213</v>
      </c>
      <c r="J21" s="10"/>
      <c r="K21" s="10" t="n">
        <v>0</v>
      </c>
      <c r="L21" s="10"/>
      <c r="M21" s="10" t="n">
        <v>350400</v>
      </c>
      <c r="N21" s="10"/>
      <c r="O21" s="10" t="n">
        <v>0</v>
      </c>
      <c r="P21" s="10"/>
      <c r="Q21" s="10"/>
      <c r="R21" s="10"/>
      <c r="S21" s="10" t="n">
        <v>25910</v>
      </c>
      <c r="T21" s="10"/>
      <c r="U21" s="10" t="n">
        <v>259108</v>
      </c>
      <c r="V21" s="10"/>
      <c r="W21" s="10"/>
      <c r="X21" s="10"/>
      <c r="Y21" s="10" t="n">
        <v>0</v>
      </c>
      <c r="Z21" s="10"/>
      <c r="AA21" s="10" t="n">
        <v>0</v>
      </c>
      <c r="AB21" s="10"/>
      <c r="AC21" s="10" t="n">
        <v>0</v>
      </c>
      <c r="AD21" s="10"/>
      <c r="AE21" s="10" t="n">
        <v>0</v>
      </c>
      <c r="AF21" s="10"/>
      <c r="AG21" s="10" t="n">
        <v>0</v>
      </c>
      <c r="AH21" s="10"/>
      <c r="AI21" s="10" t="n">
        <v>0</v>
      </c>
      <c r="AJ21" s="10"/>
      <c r="AK21" s="10" t="n">
        <v>0</v>
      </c>
      <c r="AL21" s="10"/>
      <c r="AM21" s="10" t="n">
        <v>0</v>
      </c>
      <c r="AN21" s="10"/>
      <c r="AO21" s="10" t="n">
        <v>0</v>
      </c>
      <c r="AP21" s="10"/>
      <c r="AQ21" s="10" t="n">
        <f aca="false">SUM(C21:AM21)</f>
        <v>2138237</v>
      </c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customFormat="false" ht="12.75" hidden="false" customHeight="false" outlineLevel="0" collapsed="false">
      <c r="A22" s="12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customFormat="false" ht="12.75" hidden="false" customHeight="false" outlineLevel="0" collapsed="false">
      <c r="A23" s="8" t="s">
        <v>71</v>
      </c>
      <c r="B23" s="9"/>
      <c r="C23" s="10" t="n">
        <v>0</v>
      </c>
      <c r="D23" s="10"/>
      <c r="E23" s="10" t="n">
        <v>0</v>
      </c>
      <c r="F23" s="10"/>
      <c r="G23" s="10" t="n">
        <v>0</v>
      </c>
      <c r="H23" s="10"/>
      <c r="I23" s="10" t="n">
        <v>0</v>
      </c>
      <c r="J23" s="10"/>
      <c r="K23" s="10" t="n">
        <v>0</v>
      </c>
      <c r="L23" s="10"/>
      <c r="M23" s="10" t="n">
        <v>0</v>
      </c>
      <c r="N23" s="10"/>
      <c r="O23" s="10" t="n">
        <v>0</v>
      </c>
      <c r="P23" s="10"/>
      <c r="Q23" s="10"/>
      <c r="R23" s="10"/>
      <c r="S23" s="10" t="n">
        <v>0</v>
      </c>
      <c r="T23" s="10"/>
      <c r="U23" s="10" t="n">
        <v>0</v>
      </c>
      <c r="V23" s="10"/>
      <c r="W23" s="10"/>
      <c r="X23" s="10"/>
      <c r="Y23" s="10" t="n">
        <v>0</v>
      </c>
      <c r="Z23" s="10"/>
      <c r="AA23" s="10" t="n">
        <v>0</v>
      </c>
      <c r="AB23" s="10"/>
      <c r="AC23" s="10" t="n">
        <v>0</v>
      </c>
      <c r="AD23" s="10"/>
      <c r="AE23" s="10" t="n">
        <v>0</v>
      </c>
      <c r="AF23" s="10"/>
      <c r="AG23" s="10" t="n">
        <v>0</v>
      </c>
      <c r="AH23" s="10"/>
      <c r="AI23" s="10" t="n">
        <v>0</v>
      </c>
      <c r="AJ23" s="10"/>
      <c r="AK23" s="10" t="n">
        <v>0</v>
      </c>
      <c r="AL23" s="10"/>
      <c r="AM23" s="10" t="n">
        <v>0</v>
      </c>
      <c r="AN23" s="10"/>
      <c r="AO23" s="10" t="n">
        <v>0</v>
      </c>
      <c r="AP23" s="10"/>
      <c r="AQ23" s="10" t="n">
        <f aca="false">SUM(C23:AM23)</f>
        <v>0</v>
      </c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customFormat="false" ht="12.75" hidden="false" customHeight="false" outlineLevel="0" collapsed="false">
      <c r="A24" s="12"/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customFormat="false" ht="12.75" hidden="false" customHeight="false" outlineLevel="0" collapsed="false">
      <c r="A25" s="14" t="s">
        <v>72</v>
      </c>
      <c r="B25" s="9"/>
      <c r="C25" s="10" t="n">
        <v>0</v>
      </c>
      <c r="D25" s="10"/>
      <c r="E25" s="10" t="n">
        <v>375000</v>
      </c>
      <c r="F25" s="10"/>
      <c r="G25" s="10" t="n">
        <v>375000</v>
      </c>
      <c r="H25" s="10"/>
      <c r="I25" s="10" t="n">
        <v>375000</v>
      </c>
      <c r="J25" s="10"/>
      <c r="K25" s="10" t="n">
        <v>657532</v>
      </c>
      <c r="L25" s="10"/>
      <c r="M25" s="10" t="n">
        <v>87000</v>
      </c>
      <c r="N25" s="10"/>
      <c r="O25" s="10" t="n">
        <v>0</v>
      </c>
      <c r="P25" s="10"/>
      <c r="Q25" s="10"/>
      <c r="R25" s="10"/>
      <c r="S25" s="10" t="n">
        <v>0</v>
      </c>
      <c r="T25" s="10"/>
      <c r="U25" s="10" t="n">
        <v>0</v>
      </c>
      <c r="V25" s="10"/>
      <c r="W25" s="10"/>
      <c r="X25" s="10"/>
      <c r="Y25" s="10" t="n">
        <v>0</v>
      </c>
      <c r="Z25" s="10"/>
      <c r="AA25" s="10" t="n">
        <v>0</v>
      </c>
      <c r="AB25" s="10"/>
      <c r="AC25" s="10" t="n">
        <v>0</v>
      </c>
      <c r="AD25" s="10"/>
      <c r="AE25" s="10" t="n">
        <v>0</v>
      </c>
      <c r="AF25" s="10"/>
      <c r="AG25" s="10" t="n">
        <v>0</v>
      </c>
      <c r="AH25" s="10"/>
      <c r="AI25" s="10" t="n">
        <v>0</v>
      </c>
      <c r="AJ25" s="10"/>
      <c r="AK25" s="10" t="n">
        <v>0</v>
      </c>
      <c r="AL25" s="10"/>
      <c r="AM25" s="10" t="n">
        <v>0</v>
      </c>
      <c r="AN25" s="10"/>
      <c r="AO25" s="10" t="n">
        <v>0</v>
      </c>
      <c r="AP25" s="10"/>
      <c r="AQ25" s="10" t="n">
        <f aca="false">SUM(C25:AM25)</f>
        <v>1869532</v>
      </c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customFormat="false" ht="12.75" hidden="false" customHeight="false" outlineLevel="0" collapsed="false">
      <c r="A26" s="15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customFormat="false" ht="12.75" hidden="false" customHeight="false" outlineLevel="0" collapsed="false">
      <c r="A27" s="8" t="s">
        <v>73</v>
      </c>
      <c r="B27" s="9"/>
      <c r="C27" s="10" t="n">
        <v>0</v>
      </c>
      <c r="D27" s="10"/>
      <c r="E27" s="10" t="n">
        <v>808753</v>
      </c>
      <c r="F27" s="10"/>
      <c r="G27" s="10" t="n">
        <v>0</v>
      </c>
      <c r="H27" s="10"/>
      <c r="I27" s="10" t="n">
        <v>0</v>
      </c>
      <c r="J27" s="10"/>
      <c r="K27" s="10" t="n">
        <v>0</v>
      </c>
      <c r="L27" s="10"/>
      <c r="M27" s="10" t="n">
        <v>52800</v>
      </c>
      <c r="N27" s="10"/>
      <c r="O27" s="10" t="n">
        <v>0</v>
      </c>
      <c r="P27" s="10"/>
      <c r="Q27" s="10"/>
      <c r="R27" s="10"/>
      <c r="S27" s="10" t="n">
        <v>0</v>
      </c>
      <c r="T27" s="10"/>
      <c r="U27" s="10" t="n">
        <v>0</v>
      </c>
      <c r="V27" s="10"/>
      <c r="W27" s="10"/>
      <c r="X27" s="10"/>
      <c r="Y27" s="10" t="n">
        <v>0</v>
      </c>
      <c r="Z27" s="10"/>
      <c r="AA27" s="10" t="n">
        <v>0</v>
      </c>
      <c r="AB27" s="10"/>
      <c r="AC27" s="10" t="n">
        <v>0</v>
      </c>
      <c r="AD27" s="10"/>
      <c r="AE27" s="10" t="n">
        <v>0</v>
      </c>
      <c r="AF27" s="10"/>
      <c r="AG27" s="10" t="n">
        <v>0</v>
      </c>
      <c r="AH27" s="10"/>
      <c r="AI27" s="10" t="n">
        <v>0</v>
      </c>
      <c r="AJ27" s="10"/>
      <c r="AK27" s="10" t="n">
        <v>0</v>
      </c>
      <c r="AL27" s="10"/>
      <c r="AM27" s="10" t="n">
        <v>0</v>
      </c>
      <c r="AN27" s="10"/>
      <c r="AO27" s="10" t="n">
        <v>0</v>
      </c>
      <c r="AP27" s="10"/>
      <c r="AQ27" s="10" t="n">
        <f aca="false">SUM(C27:AM27)</f>
        <v>861553</v>
      </c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customFormat="false" ht="12.75" hidden="false" customHeight="false" outlineLevel="0" collapsed="false">
      <c r="A28" s="2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customFormat="false" ht="12.75" hidden="false" customHeight="false" outlineLevel="0" collapsed="false">
      <c r="A29" s="22" t="s">
        <v>74</v>
      </c>
      <c r="C29" s="10" t="n">
        <v>0</v>
      </c>
      <c r="D29" s="10"/>
      <c r="E29" s="10" t="n">
        <v>0</v>
      </c>
      <c r="F29" s="10"/>
      <c r="G29" s="10" t="n">
        <v>0</v>
      </c>
      <c r="H29" s="10"/>
      <c r="I29" s="10" t="n">
        <v>0</v>
      </c>
      <c r="J29" s="10"/>
      <c r="K29" s="10" t="n">
        <v>338427</v>
      </c>
      <c r="L29" s="10"/>
      <c r="M29" s="10" t="n">
        <v>0</v>
      </c>
      <c r="N29" s="10"/>
      <c r="O29" s="10" t="n">
        <v>0</v>
      </c>
      <c r="P29" s="10"/>
      <c r="Q29" s="10"/>
      <c r="R29" s="10"/>
      <c r="S29" s="10" t="n">
        <v>0</v>
      </c>
      <c r="T29" s="10"/>
      <c r="U29" s="10" t="n">
        <v>0</v>
      </c>
      <c r="V29" s="10"/>
      <c r="W29" s="10"/>
      <c r="X29" s="10"/>
      <c r="Y29" s="10" t="n">
        <v>0</v>
      </c>
      <c r="Z29" s="10"/>
      <c r="AA29" s="10" t="n">
        <v>0</v>
      </c>
      <c r="AB29" s="10"/>
      <c r="AC29" s="10" t="n">
        <v>0</v>
      </c>
      <c r="AD29" s="10"/>
      <c r="AE29" s="10"/>
      <c r="AF29" s="10"/>
      <c r="AG29" s="10" t="n">
        <v>0</v>
      </c>
      <c r="AH29" s="10"/>
      <c r="AI29" s="10" t="n">
        <v>0</v>
      </c>
      <c r="AJ29" s="10"/>
      <c r="AK29" s="10" t="n">
        <v>0</v>
      </c>
      <c r="AL29" s="10"/>
      <c r="AM29" s="10" t="n">
        <v>0</v>
      </c>
      <c r="AN29" s="10"/>
      <c r="AO29" s="10" t="n">
        <v>0</v>
      </c>
      <c r="AP29" s="10"/>
      <c r="AQ29" s="10" t="n">
        <f aca="false">SUM(C29:AM29)</f>
        <v>338427</v>
      </c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customFormat="false" ht="12.75" hidden="false" customHeight="false" outlineLevel="0" collapsed="false">
      <c r="A30" s="2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customFormat="false" ht="12.75" hidden="false" customHeight="false" outlineLevel="0" collapsed="false">
      <c r="A31" s="22" t="s">
        <v>75</v>
      </c>
      <c r="C31" s="10" t="n">
        <v>0</v>
      </c>
      <c r="D31" s="10"/>
      <c r="E31" s="10" t="n">
        <v>287568</v>
      </c>
      <c r="F31" s="10"/>
      <c r="G31" s="10" t="n">
        <v>44868</v>
      </c>
      <c r="H31" s="10"/>
      <c r="I31" s="10" t="n">
        <v>0</v>
      </c>
      <c r="J31" s="10"/>
      <c r="K31" s="10" t="n">
        <v>0</v>
      </c>
      <c r="L31" s="10"/>
      <c r="M31" s="10" t="n">
        <v>0</v>
      </c>
      <c r="N31" s="10"/>
      <c r="O31" s="10" t="n">
        <v>0</v>
      </c>
      <c r="P31" s="10"/>
      <c r="Q31" s="10"/>
      <c r="R31" s="10"/>
      <c r="S31" s="10" t="n">
        <v>0</v>
      </c>
      <c r="T31" s="10"/>
      <c r="U31" s="10" t="n">
        <v>0</v>
      </c>
      <c r="V31" s="10"/>
      <c r="W31" s="10"/>
      <c r="X31" s="10"/>
      <c r="Y31" s="10" t="n">
        <v>0</v>
      </c>
      <c r="Z31" s="10"/>
      <c r="AA31" s="10" t="n">
        <v>0</v>
      </c>
      <c r="AB31" s="10"/>
      <c r="AC31" s="10" t="n">
        <v>0</v>
      </c>
      <c r="AD31" s="10"/>
      <c r="AE31" s="10"/>
      <c r="AF31" s="10"/>
      <c r="AG31" s="10" t="n">
        <v>0</v>
      </c>
      <c r="AH31" s="10"/>
      <c r="AI31" s="10" t="n">
        <v>0</v>
      </c>
      <c r="AJ31" s="10"/>
      <c r="AK31" s="10" t="n">
        <v>0</v>
      </c>
      <c r="AL31" s="10"/>
      <c r="AM31" s="10" t="n">
        <v>0</v>
      </c>
      <c r="AN31" s="10"/>
      <c r="AO31" s="10" t="n">
        <v>0</v>
      </c>
      <c r="AP31" s="10"/>
      <c r="AQ31" s="10" t="n">
        <f aca="false">SUM(C31:AM31)</f>
        <v>332436</v>
      </c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customFormat="false" ht="12.75" hidden="false" customHeight="false" outlineLevel="0" collapsed="false">
      <c r="A32" s="1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customFormat="false" ht="12.75" hidden="false" customHeight="false" outlineLevel="0" collapsed="false">
      <c r="A33" s="18" t="s">
        <v>4</v>
      </c>
      <c r="C33" s="10" t="n">
        <f aca="false">SUM(C7:C32)</f>
        <v>1959706</v>
      </c>
      <c r="D33" s="10"/>
      <c r="E33" s="10" t="n">
        <f aca="false">SUM(E7:E32)</f>
        <v>14247264</v>
      </c>
      <c r="F33" s="10"/>
      <c r="G33" s="10" t="n">
        <f aca="false">SUM(G7:G32)</f>
        <v>5863833</v>
      </c>
      <c r="H33" s="10"/>
      <c r="I33" s="10" t="n">
        <f aca="false">SUM(I7:I32)</f>
        <v>5267889</v>
      </c>
      <c r="J33" s="10"/>
      <c r="K33" s="10" t="n">
        <f aca="false">SUM(K7:K32)</f>
        <v>15215411</v>
      </c>
      <c r="L33" s="10"/>
      <c r="M33" s="10" t="n">
        <f aca="false">SUM(M7:M32)</f>
        <v>6644554</v>
      </c>
      <c r="N33" s="10"/>
      <c r="O33" s="10" t="n">
        <f aca="false">SUM(O7:O32)</f>
        <v>8861513</v>
      </c>
      <c r="P33" s="10"/>
      <c r="Q33" s="10" t="n">
        <f aca="false">SUM(Q7:Q32)</f>
        <v>1725350</v>
      </c>
      <c r="R33" s="10"/>
      <c r="S33" s="10" t="n">
        <f aca="false">SUM(S7:S32)</f>
        <v>1436616</v>
      </c>
      <c r="T33" s="10"/>
      <c r="U33" s="10" t="n">
        <f aca="false">SUM(U7:U32)</f>
        <v>1196387</v>
      </c>
      <c r="V33" s="10"/>
      <c r="W33" s="10" t="n">
        <f aca="false">SUM(W7:W32)</f>
        <v>954619</v>
      </c>
      <c r="X33" s="10"/>
      <c r="Y33" s="10" t="n">
        <f aca="false">SUM(Y7:Y32)</f>
        <v>2204500</v>
      </c>
      <c r="Z33" s="10"/>
      <c r="AA33" s="10" t="n">
        <f aca="false">SUM(AA7:AA32)</f>
        <v>206731</v>
      </c>
      <c r="AB33" s="10"/>
      <c r="AC33" s="10" t="n">
        <f aca="false">SUM(AC7:AC32)</f>
        <v>35221</v>
      </c>
      <c r="AD33" s="10"/>
      <c r="AE33" s="10" t="n">
        <f aca="false">SUM(AE7:AE32)</f>
        <v>0</v>
      </c>
      <c r="AF33" s="10"/>
      <c r="AG33" s="10" t="n">
        <f aca="false">SUM(AG7:AG32)</f>
        <v>718551</v>
      </c>
      <c r="AH33" s="10"/>
      <c r="AI33" s="10" t="n">
        <f aca="false">SUM(AI7:AI32)</f>
        <v>116999</v>
      </c>
      <c r="AJ33" s="10"/>
      <c r="AK33" s="10" t="n">
        <f aca="false">SUM(AK7:AK32)</f>
        <v>116999</v>
      </c>
      <c r="AL33" s="10"/>
      <c r="AM33" s="10" t="n">
        <f aca="false">SUM(AM7:AM32)</f>
        <v>116999</v>
      </c>
      <c r="AN33" s="10"/>
      <c r="AO33" s="10" t="n">
        <f aca="false">SUM(AO7:AO32)</f>
        <v>109571</v>
      </c>
      <c r="AP33" s="10"/>
      <c r="AQ33" s="10" t="n">
        <f aca="false">SUM(AQ7:AQ32)</f>
        <v>66998713</v>
      </c>
      <c r="AR33" s="25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customFormat="false" ht="12.75" hidden="false" customHeight="false" outlineLevel="0" collapsed="false">
      <c r="A34" s="20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4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customFormat="false" ht="12.75" hidden="false" customHeight="false" outlineLevel="0" collapsed="false">
      <c r="A35" s="20" t="s">
        <v>76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4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customFormat="false" ht="12.75" hidden="false" customHeight="false" outlineLevel="0" collapsed="false">
      <c r="A36" s="22" t="s">
        <v>52</v>
      </c>
      <c r="E36" s="21" t="n">
        <v>1347000</v>
      </c>
      <c r="F36" s="21"/>
      <c r="G36" s="21" t="n">
        <v>1011000</v>
      </c>
      <c r="H36" s="21"/>
      <c r="I36" s="21"/>
      <c r="J36" s="21"/>
      <c r="K36" s="21" t="n">
        <v>539000</v>
      </c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4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10" t="n">
        <f aca="false">SUM(C36:AM36)</f>
        <v>2897000</v>
      </c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customFormat="false" ht="12.75" hidden="false" customHeight="false" outlineLevel="0" collapsed="false">
      <c r="A37" s="20" t="s">
        <v>53</v>
      </c>
      <c r="E37" s="21"/>
      <c r="F37" s="21"/>
      <c r="G37" s="21"/>
      <c r="H37" s="21"/>
      <c r="I37" s="21"/>
      <c r="J37" s="21"/>
      <c r="K37" s="21" t="n">
        <v>550000</v>
      </c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4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10" t="n">
        <f aca="false">SUM(C37:AM37)</f>
        <v>550000</v>
      </c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customFormat="false" ht="12.75" hidden="false" customHeight="false" outlineLevel="0" collapsed="false">
      <c r="A38" s="20" t="s">
        <v>54</v>
      </c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 t="n">
        <v>125000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4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10" t="n">
        <f aca="false">SUM(C38:AM38)</f>
        <v>125000</v>
      </c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customFormat="false" ht="12.75" hidden="false" customHeight="false" outlineLevel="0" collapsed="false">
      <c r="A39" s="20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4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customFormat="false" ht="12.75" hidden="false" customHeight="false" outlineLevel="0" collapsed="false">
      <c r="A40" s="20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4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customFormat="false" ht="12.75" hidden="false" customHeight="false" outlineLevel="0" collapsed="false">
      <c r="A41" s="20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4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customFormat="false" ht="12.75" hidden="false" customHeight="false" outlineLevel="0" collapsed="false">
      <c r="A42" s="20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4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customFormat="false" ht="12.75" hidden="false" customHeight="false" outlineLevel="0" collapsed="false">
      <c r="A43" s="20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4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customFormat="false" ht="12.75" hidden="false" customHeight="false" outlineLevel="0" collapsed="false"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4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customFormat="false" ht="12.75" hidden="false" customHeight="false" outlineLevel="0" collapsed="false"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4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customFormat="false" ht="12.75" hidden="false" customHeight="false" outlineLevel="0" collapsed="false"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4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customFormat="false" ht="12.75" hidden="false" customHeight="false" outlineLevel="0" collapsed="false"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4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customFormat="false" ht="12.75" hidden="false" customHeight="false" outlineLevel="0" collapsed="false"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4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customFormat="false" ht="12.75" hidden="false" customHeight="false" outlineLevel="0" collapsed="false"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4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customFormat="false" ht="12.75" hidden="false" customHeight="false" outlineLevel="0" collapsed="false"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4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customFormat="false" ht="12.75" hidden="false" customHeight="false" outlineLevel="0" collapsed="false"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4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customFormat="false" ht="12.75" hidden="false" customHeight="false" outlineLevel="0" collapsed="false"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4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customFormat="false" ht="12.75" hidden="false" customHeight="false" outlineLevel="0" collapsed="false"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4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customFormat="false" ht="12.75" hidden="false" customHeight="false" outlineLevel="0" collapsed="false"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4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customFormat="false" ht="12.75" hidden="false" customHeight="false" outlineLevel="0" collapsed="false"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4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customFormat="false" ht="12.75" hidden="false" customHeight="false" outlineLevel="0" collapsed="false"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4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customFormat="false" ht="12.75" hidden="false" customHeight="false" outlineLevel="0" collapsed="false"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4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customFormat="false" ht="12.75" hidden="false" customHeight="false" outlineLevel="0" collapsed="false"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4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customFormat="false" ht="12.75" hidden="false" customHeight="false" outlineLevel="0" collapsed="false"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4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customFormat="false" ht="12.75" hidden="false" customHeight="false" outlineLevel="0" collapsed="false"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4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customFormat="false" ht="12.75" hidden="false" customHeight="false" outlineLevel="0" collapsed="false"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4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customFormat="false" ht="12.75" hidden="false" customHeight="false" outlineLevel="0" collapsed="false"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4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customFormat="false" ht="12.75" hidden="false" customHeight="false" outlineLevel="0" collapsed="false"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4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customFormat="false" ht="12.75" hidden="false" customHeight="false" outlineLevel="0" collapsed="false"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4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customFormat="false" ht="12.75" hidden="false" customHeight="false" outlineLevel="0" collapsed="false"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4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customFormat="false" ht="12.75" hidden="false" customHeight="false" outlineLevel="0" collapsed="false"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4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customFormat="false" ht="12.75" hidden="false" customHeight="false" outlineLevel="0" collapsed="false"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4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customFormat="false" ht="12.75" hidden="false" customHeight="false" outlineLevel="0" collapsed="false"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4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customFormat="false" ht="12.75" hidden="false" customHeight="false" outlineLevel="0" collapsed="false"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4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customFormat="false" ht="12.75" hidden="false" customHeight="false" outlineLevel="0" collapsed="false"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4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customFormat="false" ht="12.75" hidden="false" customHeight="false" outlineLevel="0" collapsed="false"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4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customFormat="false" ht="12.75" hidden="false" customHeight="false" outlineLevel="0" collapsed="false"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4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customFormat="false" ht="12.75" hidden="false" customHeight="false" outlineLevel="0" collapsed="false"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4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customFormat="false" ht="12.75" hidden="false" customHeight="false" outlineLevel="0" collapsed="false"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4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customFormat="false" ht="12.75" hidden="false" customHeight="false" outlineLevel="0" collapsed="false"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4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customFormat="false" ht="12.75" hidden="false" customHeight="false" outlineLevel="0" collapsed="false"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4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customFormat="false" ht="12.75" hidden="false" customHeight="false" outlineLevel="0" collapsed="false"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4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customFormat="false" ht="12.75" hidden="false" customHeight="false" outlineLevel="0" collapsed="false"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4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customFormat="false" ht="12.75" hidden="false" customHeight="false" outlineLevel="0" collapsed="false"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4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customFormat="false" ht="12.75" hidden="false" customHeight="false" outlineLevel="0" collapsed="false"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4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customFormat="false" ht="12.75" hidden="false" customHeight="false" outlineLevel="0" collapsed="false"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4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customFormat="false" ht="12.75" hidden="false" customHeight="false" outlineLevel="0" collapsed="false"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4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customFormat="false" ht="12.75" hidden="false" customHeight="false" outlineLevel="0" collapsed="false"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4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customFormat="false" ht="12.75" hidden="false" customHeight="false" outlineLevel="0" collapsed="false"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4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customFormat="false" ht="12.75" hidden="false" customHeight="false" outlineLevel="0" collapsed="false"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4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customFormat="false" ht="12.75" hidden="false" customHeight="false" outlineLevel="0" collapsed="false"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4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customFormat="false" ht="12.75" hidden="false" customHeight="false" outlineLevel="0" collapsed="false"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4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customFormat="false" ht="12.75" hidden="false" customHeight="false" outlineLevel="0" collapsed="false"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4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customFormat="false" ht="12.75" hidden="false" customHeight="false" outlineLevel="0" collapsed="false"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4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customFormat="false" ht="12.75" hidden="false" customHeight="false" outlineLevel="0" collapsed="false"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4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customFormat="false" ht="12.75" hidden="false" customHeight="false" outlineLevel="0" collapsed="false"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4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customFormat="false" ht="12.75" hidden="false" customHeight="false" outlineLevel="0" collapsed="false"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4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customFormat="false" ht="12.75" hidden="false" customHeight="false" outlineLevel="0" collapsed="false"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4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customFormat="false" ht="12.75" hidden="false" customHeight="false" outlineLevel="0" collapsed="false"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4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customFormat="false" ht="12.75" hidden="false" customHeight="false" outlineLevel="0" collapsed="false"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4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customFormat="false" ht="12.75" hidden="false" customHeight="false" outlineLevel="0" collapsed="false"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4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customFormat="false" ht="12.75" hidden="false" customHeight="false" outlineLevel="0" collapsed="false"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4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customFormat="false" ht="12.75" hidden="false" customHeight="false" outlineLevel="0" collapsed="false"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4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customFormat="false" ht="12.75" hidden="false" customHeight="false" outlineLevel="0" collapsed="false"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4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customFormat="false" ht="12.75" hidden="false" customHeight="false" outlineLevel="0" collapsed="false"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4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customFormat="false" ht="12.75" hidden="false" customHeight="false" outlineLevel="0" collapsed="false"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4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customFormat="false" ht="12.75" hidden="false" customHeight="false" outlineLevel="0" collapsed="false"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4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customFormat="false" ht="12.75" hidden="false" customHeight="false" outlineLevel="0" collapsed="false"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4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customFormat="false" ht="12.75" hidden="false" customHeight="false" outlineLevel="0" collapsed="false"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4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customFormat="false" ht="12.75" hidden="false" customHeight="false" outlineLevel="0" collapsed="false"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4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customFormat="false" ht="12.75" hidden="false" customHeight="false" outlineLevel="0" collapsed="false"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4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customFormat="false" ht="12.75" hidden="false" customHeight="false" outlineLevel="0" collapsed="false"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4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customFormat="false" ht="12.75" hidden="false" customHeight="false" outlineLevel="0" collapsed="false"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4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customFormat="false" ht="12.75" hidden="false" customHeight="false" outlineLevel="0" collapsed="false"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4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customFormat="false" ht="12.75" hidden="false" customHeight="false" outlineLevel="0" collapsed="false"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4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customFormat="false" ht="12.75" hidden="false" customHeight="false" outlineLevel="0" collapsed="false"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4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customFormat="false" ht="12.75" hidden="false" customHeight="false" outlineLevel="0" collapsed="false"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4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customFormat="false" ht="12.75" hidden="false" customHeight="false" outlineLevel="0" collapsed="false"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4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customFormat="false" ht="12.75" hidden="false" customHeight="false" outlineLevel="0" collapsed="false"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4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customFormat="false" ht="12.75" hidden="false" customHeight="false" outlineLevel="0" collapsed="false"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4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customFormat="false" ht="12.75" hidden="false" customHeight="false" outlineLevel="0" collapsed="false"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4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customFormat="false" ht="12.75" hidden="false" customHeight="false" outlineLevel="0" collapsed="false"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4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customFormat="false" ht="12.75" hidden="false" customHeight="false" outlineLevel="0" collapsed="false"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4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customFormat="false" ht="12.75" hidden="false" customHeight="false" outlineLevel="0" collapsed="false"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4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customFormat="false" ht="12.75" hidden="false" customHeight="false" outlineLevel="0" collapsed="false"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4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customFormat="false" ht="12.75" hidden="false" customHeight="false" outlineLevel="0" collapsed="false"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4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customFormat="false" ht="12.75" hidden="false" customHeight="false" outlineLevel="0" collapsed="false"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4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customFormat="false" ht="12.75" hidden="false" customHeight="false" outlineLevel="0" collapsed="false"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4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customFormat="false" ht="12.75" hidden="false" customHeight="false" outlineLevel="0" collapsed="false"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4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customFormat="false" ht="12.75" hidden="false" customHeight="false" outlineLevel="0" collapsed="false"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4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customFormat="false" ht="12.75" hidden="false" customHeight="false" outlineLevel="0" collapsed="false"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4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customFormat="false" ht="12.75" hidden="false" customHeight="false" outlineLevel="0" collapsed="false"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4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customFormat="false" ht="12.75" hidden="false" customHeight="false" outlineLevel="0" collapsed="false"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4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customFormat="false" ht="12.75" hidden="false" customHeight="false" outlineLevel="0" collapsed="false"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4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customFormat="false" ht="12.75" hidden="false" customHeight="false" outlineLevel="0" collapsed="false"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4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customFormat="false" ht="12.75" hidden="false" customHeight="false" outlineLevel="0" collapsed="false"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4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customFormat="false" ht="12.75" hidden="false" customHeight="false" outlineLevel="0" collapsed="false"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4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customFormat="false" ht="12.75" hidden="false" customHeight="false" outlineLevel="0" collapsed="false"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4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customFormat="false" ht="12.75" hidden="false" customHeight="false" outlineLevel="0" collapsed="false"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4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customFormat="false" ht="12.75" hidden="false" customHeight="false" outlineLevel="0" collapsed="false"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4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customFormat="false" ht="12.75" hidden="false" customHeight="false" outlineLevel="0" collapsed="false"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4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customFormat="false" ht="12.75" hidden="false" customHeight="false" outlineLevel="0" collapsed="false"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4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customFormat="false" ht="12.75" hidden="false" customHeight="false" outlineLevel="0" collapsed="false"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4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customFormat="false" ht="12.75" hidden="false" customHeight="false" outlineLevel="0" collapsed="false"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4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customFormat="false" ht="12.75" hidden="false" customHeight="false" outlineLevel="0" collapsed="false"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4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customFormat="false" ht="12.75" hidden="false" customHeight="false" outlineLevel="0" collapsed="false"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4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customFormat="false" ht="12.75" hidden="false" customHeight="false" outlineLevel="0" collapsed="false"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4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customFormat="false" ht="12.75" hidden="false" customHeight="false" outlineLevel="0" collapsed="false"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4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customFormat="false" ht="12.75" hidden="false" customHeight="false" outlineLevel="0" collapsed="false"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4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customFormat="false" ht="12.75" hidden="false" customHeight="false" outlineLevel="0" collapsed="false"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4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customFormat="false" ht="12.75" hidden="false" customHeight="false" outlineLevel="0" collapsed="false"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4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customFormat="false" ht="12.75" hidden="false" customHeight="false" outlineLevel="0" collapsed="false"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4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customFormat="false" ht="12.75" hidden="false" customHeight="false" outlineLevel="0" collapsed="false"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4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customFormat="false" ht="12.75" hidden="false" customHeight="false" outlineLevel="0" collapsed="false"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4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customFormat="false" ht="12.75" hidden="false" customHeight="false" outlineLevel="0" collapsed="false"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4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customFormat="false" ht="12.75" hidden="false" customHeight="false" outlineLevel="0" collapsed="false"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4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customFormat="false" ht="12.75" hidden="false" customHeight="false" outlineLevel="0" collapsed="false"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4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customFormat="false" ht="12.75" hidden="false" customHeight="false" outlineLevel="0" collapsed="false"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4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customFormat="false" ht="12.75" hidden="false" customHeight="false" outlineLevel="0" collapsed="false"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4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customFormat="false" ht="12.75" hidden="false" customHeight="false" outlineLevel="0" collapsed="false"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4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customFormat="false" ht="12.75" hidden="false" customHeight="false" outlineLevel="0" collapsed="false"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4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customFormat="false" ht="12.75" hidden="false" customHeight="false" outlineLevel="0" collapsed="false"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4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customFormat="false" ht="12.75" hidden="false" customHeight="false" outlineLevel="0" collapsed="false"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4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customFormat="false" ht="12.75" hidden="false" customHeight="false" outlineLevel="0" collapsed="false"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4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customFormat="false" ht="12.75" hidden="false" customHeight="false" outlineLevel="0" collapsed="false"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4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customFormat="false" ht="12.75" hidden="false" customHeight="false" outlineLevel="0" collapsed="false"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4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customFormat="false" ht="12.75" hidden="false" customHeight="false" outlineLevel="0" collapsed="false"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4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customFormat="false" ht="12.75" hidden="false" customHeight="false" outlineLevel="0" collapsed="false"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4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customFormat="false" ht="12.75" hidden="false" customHeight="false" outlineLevel="0" collapsed="false"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4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customFormat="false" ht="12.75" hidden="false" customHeight="false" outlineLevel="0" collapsed="false"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4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customFormat="false" ht="12.75" hidden="false" customHeight="false" outlineLevel="0" collapsed="false"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4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customFormat="false" ht="12.75" hidden="false" customHeight="false" outlineLevel="0" collapsed="false"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4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customFormat="false" ht="12.75" hidden="false" customHeight="false" outlineLevel="0" collapsed="false"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4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customFormat="false" ht="12.75" hidden="false" customHeight="false" outlineLevel="0" collapsed="false"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4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customFormat="false" ht="12.75" hidden="false" customHeight="false" outlineLevel="0" collapsed="false"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4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customFormat="false" ht="12.75" hidden="false" customHeight="false" outlineLevel="0" collapsed="false"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4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customFormat="false" ht="12.75" hidden="false" customHeight="false" outlineLevel="0" collapsed="false"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4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customFormat="false" ht="12.75" hidden="false" customHeight="false" outlineLevel="0" collapsed="false"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4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customFormat="false" ht="12.75" hidden="false" customHeight="false" outlineLevel="0" collapsed="false"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4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customFormat="false" ht="12.75" hidden="false" customHeight="false" outlineLevel="0" collapsed="false"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4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customFormat="false" ht="12.75" hidden="false" customHeight="false" outlineLevel="0" collapsed="false"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4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customFormat="false" ht="12.75" hidden="false" customHeight="false" outlineLevel="0" collapsed="false"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4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customFormat="false" ht="12.75" hidden="false" customHeight="false" outlineLevel="0" collapsed="false"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4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customFormat="false" ht="12.75" hidden="false" customHeight="false" outlineLevel="0" collapsed="false"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4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customFormat="false" ht="12.75" hidden="false" customHeight="false" outlineLevel="0" collapsed="false"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4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customFormat="false" ht="12.75" hidden="false" customHeight="false" outlineLevel="0" collapsed="false"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4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customFormat="false" ht="12.75" hidden="false" customHeight="false" outlineLevel="0" collapsed="false"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4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customFormat="false" ht="12.75" hidden="false" customHeight="false" outlineLevel="0" collapsed="false"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4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customFormat="false" ht="12.75" hidden="false" customHeight="false" outlineLevel="0" collapsed="false"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4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customFormat="false" ht="12.75" hidden="false" customHeight="false" outlineLevel="0" collapsed="false"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4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customFormat="false" ht="12.75" hidden="false" customHeight="false" outlineLevel="0" collapsed="false"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4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customFormat="false" ht="12.75" hidden="false" customHeight="false" outlineLevel="0" collapsed="false"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4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</row>
    <row r="188" customFormat="false" ht="12.75" hidden="false" customHeight="false" outlineLevel="0" collapsed="false"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4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</row>
    <row r="189" customFormat="false" ht="12.75" hidden="false" customHeight="false" outlineLevel="0" collapsed="false"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4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</row>
    <row r="190" customFormat="false" ht="12.75" hidden="false" customHeight="false" outlineLevel="0" collapsed="false"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4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</row>
    <row r="191" customFormat="false" ht="12.75" hidden="false" customHeight="false" outlineLevel="0" collapsed="false"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4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</row>
    <row r="192" customFormat="false" ht="12.75" hidden="false" customHeight="false" outlineLevel="0" collapsed="false"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4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</row>
    <row r="193" customFormat="false" ht="12.75" hidden="false" customHeight="false" outlineLevel="0" collapsed="false"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4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</row>
    <row r="194" customFormat="false" ht="12.75" hidden="false" customHeight="false" outlineLevel="0" collapsed="false"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4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</row>
    <row r="195" customFormat="false" ht="12.75" hidden="false" customHeight="false" outlineLevel="0" collapsed="false"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4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</row>
    <row r="196" customFormat="false" ht="12.75" hidden="false" customHeight="false" outlineLevel="0" collapsed="false"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4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</row>
    <row r="197" customFormat="false" ht="12.75" hidden="false" customHeight="false" outlineLevel="0" collapsed="false"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4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</row>
    <row r="198" customFormat="false" ht="12.75" hidden="false" customHeight="false" outlineLevel="0" collapsed="false"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4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</row>
    <row r="199" customFormat="false" ht="12.75" hidden="false" customHeight="false" outlineLevel="0" collapsed="false"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4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</row>
    <row r="200" customFormat="false" ht="12.75" hidden="false" customHeight="false" outlineLevel="0" collapsed="false"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4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</row>
    <row r="201" customFormat="false" ht="12.75" hidden="false" customHeight="false" outlineLevel="0" collapsed="false"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4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</row>
    <row r="202" customFormat="false" ht="12.75" hidden="false" customHeight="false" outlineLevel="0" collapsed="false"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4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</row>
    <row r="203" customFormat="false" ht="12.75" hidden="false" customHeight="false" outlineLevel="0" collapsed="false"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4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</row>
    <row r="204" customFormat="false" ht="12.75" hidden="false" customHeight="false" outlineLevel="0" collapsed="false"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4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</row>
    <row r="205" customFormat="false" ht="12.75" hidden="false" customHeight="false" outlineLevel="0" collapsed="false"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4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</row>
    <row r="206" customFormat="false" ht="12.75" hidden="false" customHeight="false" outlineLevel="0" collapsed="false"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4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</row>
    <row r="207" customFormat="false" ht="12.75" hidden="false" customHeight="false" outlineLevel="0" collapsed="false"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4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</row>
    <row r="208" customFormat="false" ht="12.75" hidden="false" customHeight="false" outlineLevel="0" collapsed="false"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4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</row>
    <row r="209" customFormat="false" ht="12.75" hidden="false" customHeight="false" outlineLevel="0" collapsed="false"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4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</row>
    <row r="210" customFormat="false" ht="12.75" hidden="false" customHeight="false" outlineLevel="0" collapsed="false"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4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</row>
    <row r="211" customFormat="false" ht="12.75" hidden="false" customHeight="false" outlineLevel="0" collapsed="false"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4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</row>
    <row r="212" customFormat="false" ht="12.75" hidden="false" customHeight="false" outlineLevel="0" collapsed="false"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4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</row>
    <row r="213" customFormat="false" ht="12.75" hidden="false" customHeight="false" outlineLevel="0" collapsed="false"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4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</row>
    <row r="214" customFormat="false" ht="12.75" hidden="false" customHeight="false" outlineLevel="0" collapsed="false"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4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</row>
    <row r="215" customFormat="false" ht="12.75" hidden="false" customHeight="false" outlineLevel="0" collapsed="false"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4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</row>
    <row r="216" customFormat="false" ht="12.75" hidden="false" customHeight="false" outlineLevel="0" collapsed="false"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4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</row>
    <row r="217" customFormat="false" ht="12.75" hidden="false" customHeight="false" outlineLevel="0" collapsed="false"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4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</row>
    <row r="218" customFormat="false" ht="12.75" hidden="false" customHeight="false" outlineLevel="0" collapsed="false"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4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</row>
    <row r="219" customFormat="false" ht="12.75" hidden="false" customHeight="false" outlineLevel="0" collapsed="false"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4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</row>
    <row r="220" customFormat="false" ht="12.75" hidden="false" customHeight="false" outlineLevel="0" collapsed="false"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4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</row>
    <row r="221" customFormat="false" ht="12.75" hidden="false" customHeight="false" outlineLevel="0" collapsed="false"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4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</row>
    <row r="222" customFormat="false" ht="12.75" hidden="false" customHeight="false" outlineLevel="0" collapsed="false"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4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</row>
    <row r="223" customFormat="false" ht="12.75" hidden="false" customHeight="false" outlineLevel="0" collapsed="false"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4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</row>
    <row r="224" customFormat="false" ht="12.75" hidden="false" customHeight="false" outlineLevel="0" collapsed="false"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4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</row>
    <row r="225" customFormat="false" ht="12.75" hidden="false" customHeight="false" outlineLevel="0" collapsed="false"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4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</row>
    <row r="226" customFormat="false" ht="12.75" hidden="false" customHeight="false" outlineLevel="0" collapsed="false"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4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</row>
    <row r="227" customFormat="false" ht="12.75" hidden="false" customHeight="false" outlineLevel="0" collapsed="false"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4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</row>
    <row r="228" customFormat="false" ht="12.75" hidden="false" customHeight="false" outlineLevel="0" collapsed="false"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4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</row>
    <row r="229" customFormat="false" ht="12.75" hidden="false" customHeight="false" outlineLevel="0" collapsed="false"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4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</row>
    <row r="230" customFormat="false" ht="12.75" hidden="false" customHeight="false" outlineLevel="0" collapsed="false"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4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</row>
    <row r="231" customFormat="false" ht="12.75" hidden="false" customHeight="false" outlineLevel="0" collapsed="false"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4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</row>
    <row r="232" customFormat="false" ht="12.75" hidden="false" customHeight="false" outlineLevel="0" collapsed="false"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4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</row>
    <row r="233" customFormat="false" ht="12.75" hidden="false" customHeight="false" outlineLevel="0" collapsed="false"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4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</row>
    <row r="234" customFormat="false" ht="12.75" hidden="false" customHeight="false" outlineLevel="0" collapsed="false"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4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</row>
    <row r="235" customFormat="false" ht="12.75" hidden="false" customHeight="false" outlineLevel="0" collapsed="false"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4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</row>
    <row r="236" customFormat="false" ht="12.75" hidden="false" customHeight="false" outlineLevel="0" collapsed="false"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4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</row>
    <row r="237" customFormat="false" ht="12.75" hidden="false" customHeight="false" outlineLevel="0" collapsed="false"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4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</row>
    <row r="238" customFormat="false" ht="12.75" hidden="false" customHeight="false" outlineLevel="0" collapsed="false"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4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</row>
    <row r="239" customFormat="false" ht="12.75" hidden="false" customHeight="false" outlineLevel="0" collapsed="false"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4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</row>
    <row r="240" customFormat="false" ht="12.75" hidden="false" customHeight="false" outlineLevel="0" collapsed="false"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4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</row>
    <row r="241" customFormat="false" ht="12.75" hidden="false" customHeight="false" outlineLevel="0" collapsed="false"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4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</row>
    <row r="242" customFormat="false" ht="12.75" hidden="false" customHeight="false" outlineLevel="0" collapsed="false"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4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</row>
    <row r="243" customFormat="false" ht="12.75" hidden="false" customHeight="false" outlineLevel="0" collapsed="false"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4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</row>
    <row r="244" customFormat="false" ht="12.75" hidden="false" customHeight="false" outlineLevel="0" collapsed="false"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4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</row>
    <row r="245" customFormat="false" ht="12.75" hidden="false" customHeight="false" outlineLevel="0" collapsed="false"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4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</row>
    <row r="246" customFormat="false" ht="12.75" hidden="false" customHeight="false" outlineLevel="0" collapsed="false"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4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</row>
    <row r="247" customFormat="false" ht="12.75" hidden="false" customHeight="false" outlineLevel="0" collapsed="false"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4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</row>
    <row r="248" customFormat="false" ht="12.75" hidden="false" customHeight="false" outlineLevel="0" collapsed="false"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4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</row>
    <row r="249" customFormat="false" ht="12.75" hidden="false" customHeight="false" outlineLevel="0" collapsed="false"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4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</row>
    <row r="250" customFormat="false" ht="12.75" hidden="false" customHeight="false" outlineLevel="0" collapsed="false"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4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</row>
    <row r="251" customFormat="false" ht="12.75" hidden="false" customHeight="false" outlineLevel="0" collapsed="false"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4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</row>
    <row r="252" customFormat="false" ht="12.75" hidden="false" customHeight="false" outlineLevel="0" collapsed="false"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4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</row>
    <row r="253" customFormat="false" ht="12.75" hidden="false" customHeight="false" outlineLevel="0" collapsed="false"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4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</row>
    <row r="254" customFormat="false" ht="12.75" hidden="false" customHeight="false" outlineLevel="0" collapsed="false"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4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</row>
    <row r="255" customFormat="false" ht="12.75" hidden="false" customHeight="false" outlineLevel="0" collapsed="false"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4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</row>
    <row r="256" customFormat="false" ht="12.75" hidden="false" customHeight="false" outlineLevel="0" collapsed="false"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4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</row>
    <row r="257" customFormat="false" ht="12.75" hidden="false" customHeight="false" outlineLevel="0" collapsed="false"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4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</row>
    <row r="258" customFormat="false" ht="12.75" hidden="false" customHeight="false" outlineLevel="0" collapsed="false"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4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</row>
    <row r="259" customFormat="false" ht="12.75" hidden="false" customHeight="false" outlineLevel="0" collapsed="false"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4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</row>
    <row r="260" customFormat="false" ht="12.75" hidden="false" customHeight="false" outlineLevel="0" collapsed="false"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4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</row>
    <row r="261" customFormat="false" ht="12.75" hidden="false" customHeight="false" outlineLevel="0" collapsed="false"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4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</row>
    <row r="262" customFormat="false" ht="12.75" hidden="false" customHeight="false" outlineLevel="0" collapsed="false"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4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</row>
    <row r="263" customFormat="false" ht="12.75" hidden="false" customHeight="false" outlineLevel="0" collapsed="false"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4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</row>
    <row r="264" customFormat="false" ht="12.75" hidden="false" customHeight="false" outlineLevel="0" collapsed="false"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4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</row>
    <row r="265" customFormat="false" ht="12.75" hidden="false" customHeight="false" outlineLevel="0" collapsed="false"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4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</row>
    <row r="266" customFormat="false" ht="12.75" hidden="false" customHeight="false" outlineLevel="0" collapsed="false"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4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</row>
    <row r="267" customFormat="false" ht="12.75" hidden="false" customHeight="false" outlineLevel="0" collapsed="false"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4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</row>
    <row r="268" customFormat="false" ht="12.75" hidden="false" customHeight="false" outlineLevel="0" collapsed="false"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4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</row>
    <row r="269" customFormat="false" ht="12.75" hidden="false" customHeight="false" outlineLevel="0" collapsed="false"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4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</row>
    <row r="270" customFormat="false" ht="12.75" hidden="false" customHeight="false" outlineLevel="0" collapsed="false"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4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</row>
    <row r="271" customFormat="false" ht="12.75" hidden="false" customHeight="false" outlineLevel="0" collapsed="false"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4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</row>
    <row r="272" customFormat="false" ht="12.75" hidden="false" customHeight="false" outlineLevel="0" collapsed="false"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4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</row>
    <row r="273" customFormat="false" ht="12.75" hidden="false" customHeight="false" outlineLevel="0" collapsed="false"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4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</row>
    <row r="274" customFormat="false" ht="12.75" hidden="false" customHeight="false" outlineLevel="0" collapsed="false"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4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</row>
    <row r="275" customFormat="false" ht="12.75" hidden="false" customHeight="false" outlineLevel="0" collapsed="false"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4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</row>
    <row r="276" customFormat="false" ht="12.75" hidden="false" customHeight="false" outlineLevel="0" collapsed="false"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4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</row>
    <row r="277" customFormat="false" ht="12.75" hidden="false" customHeight="false" outlineLevel="0" collapsed="false"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4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</row>
    <row r="278" customFormat="false" ht="12.75" hidden="false" customHeight="false" outlineLevel="0" collapsed="false"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4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</row>
    <row r="279" customFormat="false" ht="12.75" hidden="false" customHeight="false" outlineLevel="0" collapsed="false"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4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</row>
    <row r="280" customFormat="false" ht="12.75" hidden="false" customHeight="false" outlineLevel="0" collapsed="false"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4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</row>
    <row r="281" customFormat="false" ht="12.75" hidden="false" customHeight="false" outlineLevel="0" collapsed="false"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4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</row>
    <row r="282" customFormat="false" ht="12.75" hidden="false" customHeight="false" outlineLevel="0" collapsed="false"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4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</row>
    <row r="283" customFormat="false" ht="12.75" hidden="false" customHeight="false" outlineLevel="0" collapsed="false"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4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</row>
    <row r="284" customFormat="false" ht="12.75" hidden="false" customHeight="false" outlineLevel="0" collapsed="false"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4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</row>
    <row r="285" customFormat="false" ht="12.75" hidden="false" customHeight="false" outlineLevel="0" collapsed="false"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4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</row>
    <row r="286" customFormat="false" ht="12.75" hidden="false" customHeight="false" outlineLevel="0" collapsed="false"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4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</row>
    <row r="287" customFormat="false" ht="12.75" hidden="false" customHeight="false" outlineLevel="0" collapsed="false"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4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</row>
    <row r="288" customFormat="false" ht="12.75" hidden="false" customHeight="false" outlineLevel="0" collapsed="false"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4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</row>
    <row r="289" customFormat="false" ht="12.75" hidden="false" customHeight="false" outlineLevel="0" collapsed="false"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4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</row>
    <row r="290" customFormat="false" ht="12.75" hidden="false" customHeight="false" outlineLevel="0" collapsed="false"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4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</row>
    <row r="291" customFormat="false" ht="12.75" hidden="false" customHeight="false" outlineLevel="0" collapsed="false"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4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</row>
    <row r="292" customFormat="false" ht="12.75" hidden="false" customHeight="false" outlineLevel="0" collapsed="false"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4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</row>
    <row r="293" customFormat="false" ht="12.75" hidden="false" customHeight="false" outlineLevel="0" collapsed="false"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4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</row>
    <row r="294" customFormat="false" ht="12.75" hidden="false" customHeight="false" outlineLevel="0" collapsed="false"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4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</row>
    <row r="295" customFormat="false" ht="12.75" hidden="false" customHeight="false" outlineLevel="0" collapsed="false"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4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</row>
    <row r="296" customFormat="false" ht="12.75" hidden="false" customHeight="false" outlineLevel="0" collapsed="false"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4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</row>
    <row r="297" customFormat="false" ht="12.75" hidden="false" customHeight="false" outlineLevel="0" collapsed="false"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4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</row>
    <row r="298" customFormat="false" ht="12.75" hidden="false" customHeight="false" outlineLevel="0" collapsed="false"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4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</row>
    <row r="299" customFormat="false" ht="12.75" hidden="false" customHeight="false" outlineLevel="0" collapsed="false"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4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</row>
    <row r="300" customFormat="false" ht="12.75" hidden="false" customHeight="false" outlineLevel="0" collapsed="false"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4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</row>
    <row r="301" customFormat="false" ht="12.75" hidden="false" customHeight="false" outlineLevel="0" collapsed="false"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4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</row>
    <row r="302" customFormat="false" ht="12.75" hidden="false" customHeight="false" outlineLevel="0" collapsed="false"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4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</row>
    <row r="303" customFormat="false" ht="12.75" hidden="false" customHeight="false" outlineLevel="0" collapsed="false"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4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</row>
    <row r="304" customFormat="false" ht="12.75" hidden="false" customHeight="false" outlineLevel="0" collapsed="false"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4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</row>
    <row r="305" customFormat="false" ht="12.75" hidden="false" customHeight="false" outlineLevel="0" collapsed="false"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4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</row>
    <row r="306" customFormat="false" ht="12.75" hidden="false" customHeight="false" outlineLevel="0" collapsed="false"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4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</row>
    <row r="307" customFormat="false" ht="12.75" hidden="false" customHeight="false" outlineLevel="0" collapsed="false"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4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</row>
    <row r="308" customFormat="false" ht="12.75" hidden="false" customHeight="false" outlineLevel="0" collapsed="false"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4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</row>
    <row r="309" customFormat="false" ht="12.75" hidden="false" customHeight="false" outlineLevel="0" collapsed="false"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4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</row>
    <row r="310" customFormat="false" ht="12.75" hidden="false" customHeight="false" outlineLevel="0" collapsed="false"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4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</row>
    <row r="311" customFormat="false" ht="12.75" hidden="false" customHeight="false" outlineLevel="0" collapsed="false"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4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</row>
    <row r="312" customFormat="false" ht="12.75" hidden="false" customHeight="false" outlineLevel="0" collapsed="false"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4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</row>
    <row r="313" customFormat="false" ht="12.75" hidden="false" customHeight="false" outlineLevel="0" collapsed="false"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4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</row>
    <row r="314" customFormat="false" ht="12.75" hidden="false" customHeight="false" outlineLevel="0" collapsed="false"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4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</row>
    <row r="315" customFormat="false" ht="12.75" hidden="false" customHeight="false" outlineLevel="0" collapsed="false"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4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</row>
    <row r="316" customFormat="false" ht="12.75" hidden="false" customHeight="false" outlineLevel="0" collapsed="false"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4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</row>
    <row r="317" customFormat="false" ht="12.75" hidden="false" customHeight="false" outlineLevel="0" collapsed="false"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4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</row>
    <row r="318" customFormat="false" ht="12.75" hidden="false" customHeight="false" outlineLevel="0" collapsed="false"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4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</row>
    <row r="319" customFormat="false" ht="12.75" hidden="false" customHeight="false" outlineLevel="0" collapsed="false"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4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</row>
    <row r="320" customFormat="false" ht="12.75" hidden="false" customHeight="false" outlineLevel="0" collapsed="false"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4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</row>
    <row r="321" customFormat="false" ht="12.75" hidden="false" customHeight="false" outlineLevel="0" collapsed="false"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4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</row>
    <row r="322" customFormat="false" ht="12.75" hidden="false" customHeight="false" outlineLevel="0" collapsed="false"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4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</row>
    <row r="323" customFormat="false" ht="12.75" hidden="false" customHeight="false" outlineLevel="0" collapsed="false"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4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</row>
    <row r="324" customFormat="false" ht="12.75" hidden="false" customHeight="false" outlineLevel="0" collapsed="false"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4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</row>
    <row r="325" customFormat="false" ht="12.75" hidden="false" customHeight="false" outlineLevel="0" collapsed="false"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4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</row>
    <row r="326" customFormat="false" ht="12.75" hidden="false" customHeight="false" outlineLevel="0" collapsed="false"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4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</row>
    <row r="327" customFormat="false" ht="12.75" hidden="false" customHeight="false" outlineLevel="0" collapsed="false"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4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</row>
    <row r="328" customFormat="false" ht="12.75" hidden="false" customHeight="false" outlineLevel="0" collapsed="false"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4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</row>
    <row r="329" customFormat="false" ht="12.75" hidden="false" customHeight="false" outlineLevel="0" collapsed="false"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4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</row>
    <row r="330" customFormat="false" ht="12.75" hidden="false" customHeight="false" outlineLevel="0" collapsed="false"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4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</row>
    <row r="331" customFormat="false" ht="12.75" hidden="false" customHeight="false" outlineLevel="0" collapsed="false"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4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</row>
    <row r="332" customFormat="false" ht="12.75" hidden="false" customHeight="false" outlineLevel="0" collapsed="false"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4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</row>
    <row r="333" customFormat="false" ht="12.75" hidden="false" customHeight="false" outlineLevel="0" collapsed="false"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4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</row>
    <row r="334" customFormat="false" ht="12.75" hidden="false" customHeight="false" outlineLevel="0" collapsed="false"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4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</row>
    <row r="335" customFormat="false" ht="12.75" hidden="false" customHeight="false" outlineLevel="0" collapsed="false"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4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</row>
    <row r="336" customFormat="false" ht="12.75" hidden="false" customHeight="false" outlineLevel="0" collapsed="false"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4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</row>
    <row r="337" customFormat="false" ht="12.75" hidden="false" customHeight="false" outlineLevel="0" collapsed="false"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4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</row>
    <row r="338" customFormat="false" ht="12.75" hidden="false" customHeight="false" outlineLevel="0" collapsed="false"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4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</row>
    <row r="339" customFormat="false" ht="12.75" hidden="false" customHeight="false" outlineLevel="0" collapsed="false"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4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</row>
    <row r="340" customFormat="false" ht="12.75" hidden="false" customHeight="false" outlineLevel="0" collapsed="false"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4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</row>
    <row r="341" customFormat="false" ht="12.75" hidden="false" customHeight="false" outlineLevel="0" collapsed="false"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4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4"/>
      <c r="BD341" s="24"/>
      <c r="BE341" s="24"/>
    </row>
    <row r="342" customFormat="false" ht="12.75" hidden="false" customHeight="false" outlineLevel="0" collapsed="false"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4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  <c r="BB342" s="24"/>
      <c r="BC342" s="24"/>
      <c r="BD342" s="24"/>
      <c r="BE342" s="24"/>
    </row>
    <row r="343" customFormat="false" ht="12.75" hidden="false" customHeight="false" outlineLevel="0" collapsed="false"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4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4"/>
      <c r="BD343" s="24"/>
      <c r="BE343" s="24"/>
    </row>
    <row r="344" customFormat="false" ht="12.75" hidden="false" customHeight="false" outlineLevel="0" collapsed="false"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4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  <c r="BB344" s="24"/>
      <c r="BC344" s="24"/>
      <c r="BD344" s="24"/>
      <c r="BE344" s="24"/>
    </row>
    <row r="345" customFormat="false" ht="12.75" hidden="false" customHeight="false" outlineLevel="0" collapsed="false"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4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  <c r="BB345" s="24"/>
      <c r="BC345" s="24"/>
      <c r="BD345" s="24"/>
      <c r="BE345" s="24"/>
    </row>
    <row r="346" customFormat="false" ht="12.75" hidden="false" customHeight="false" outlineLevel="0" collapsed="false"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4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4"/>
      <c r="AS346" s="24"/>
      <c r="AT346" s="24"/>
      <c r="AU346" s="24"/>
      <c r="AV346" s="24"/>
      <c r="AW346" s="24"/>
      <c r="AX346" s="24"/>
      <c r="AY346" s="24"/>
      <c r="AZ346" s="24"/>
      <c r="BA346" s="24"/>
      <c r="BB346" s="24"/>
      <c r="BC346" s="24"/>
      <c r="BD346" s="24"/>
      <c r="BE346" s="24"/>
    </row>
    <row r="347" customFormat="false" ht="12.75" hidden="false" customHeight="false" outlineLevel="0" collapsed="false"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4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4"/>
      <c r="BD347" s="24"/>
      <c r="BE347" s="24"/>
    </row>
    <row r="348" customFormat="false" ht="12.75" hidden="false" customHeight="false" outlineLevel="0" collapsed="false"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4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</row>
    <row r="349" customFormat="false" ht="12.75" hidden="false" customHeight="false" outlineLevel="0" collapsed="false"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4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</row>
    <row r="350" customFormat="false" ht="12.75" hidden="false" customHeight="false" outlineLevel="0" collapsed="false"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4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4"/>
      <c r="AS350" s="24"/>
      <c r="AT350" s="24"/>
      <c r="AU350" s="24"/>
      <c r="AV350" s="24"/>
      <c r="AW350" s="24"/>
      <c r="AX350" s="24"/>
      <c r="AY350" s="24"/>
      <c r="AZ350" s="24"/>
      <c r="BA350" s="24"/>
      <c r="BB350" s="24"/>
      <c r="BC350" s="24"/>
      <c r="BD350" s="24"/>
      <c r="BE350" s="24"/>
    </row>
    <row r="351" customFormat="false" ht="12.75" hidden="false" customHeight="false" outlineLevel="0" collapsed="false"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4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4"/>
      <c r="AS351" s="24"/>
      <c r="AT351" s="24"/>
      <c r="AU351" s="24"/>
      <c r="AV351" s="24"/>
      <c r="AW351" s="24"/>
      <c r="AX351" s="24"/>
      <c r="AY351" s="24"/>
      <c r="AZ351" s="24"/>
      <c r="BA351" s="24"/>
      <c r="BB351" s="24"/>
      <c r="BC351" s="24"/>
      <c r="BD351" s="24"/>
      <c r="BE351" s="24"/>
    </row>
    <row r="352" customFormat="false" ht="12.75" hidden="false" customHeight="false" outlineLevel="0" collapsed="false"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4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4"/>
      <c r="AS352" s="24"/>
      <c r="AT352" s="24"/>
      <c r="AU352" s="24"/>
      <c r="AV352" s="24"/>
      <c r="AW352" s="24"/>
      <c r="AX352" s="24"/>
      <c r="AY352" s="24"/>
      <c r="AZ352" s="24"/>
      <c r="BA352" s="24"/>
      <c r="BB352" s="24"/>
      <c r="BC352" s="24"/>
      <c r="BD352" s="24"/>
      <c r="BE352" s="24"/>
    </row>
    <row r="353" customFormat="false" ht="12.75" hidden="false" customHeight="false" outlineLevel="0" collapsed="false"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4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4"/>
      <c r="AS353" s="24"/>
      <c r="AT353" s="24"/>
      <c r="AU353" s="24"/>
      <c r="AV353" s="24"/>
      <c r="AW353" s="24"/>
      <c r="AX353" s="24"/>
      <c r="AY353" s="24"/>
      <c r="AZ353" s="24"/>
      <c r="BA353" s="24"/>
      <c r="BB353" s="24"/>
      <c r="BC353" s="24"/>
      <c r="BD353" s="24"/>
      <c r="BE353" s="24"/>
    </row>
    <row r="354" customFormat="false" ht="12.75" hidden="false" customHeight="false" outlineLevel="0" collapsed="false"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4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4"/>
      <c r="AS354" s="24"/>
      <c r="AT354" s="24"/>
      <c r="AU354" s="24"/>
      <c r="AV354" s="24"/>
      <c r="AW354" s="24"/>
      <c r="AX354" s="24"/>
      <c r="AY354" s="24"/>
      <c r="AZ354" s="24"/>
      <c r="BA354" s="24"/>
      <c r="BB354" s="24"/>
      <c r="BC354" s="24"/>
      <c r="BD354" s="24"/>
      <c r="BE354" s="24"/>
    </row>
    <row r="355" customFormat="false" ht="12.75" hidden="false" customHeight="false" outlineLevel="0" collapsed="false"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4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4"/>
      <c r="AS355" s="24"/>
      <c r="AT355" s="24"/>
      <c r="AU355" s="24"/>
      <c r="AV355" s="24"/>
      <c r="AW355" s="24"/>
      <c r="AX355" s="24"/>
      <c r="AY355" s="24"/>
      <c r="AZ355" s="24"/>
      <c r="BA355" s="24"/>
      <c r="BB355" s="24"/>
      <c r="BC355" s="24"/>
      <c r="BD355" s="24"/>
      <c r="BE355" s="24"/>
    </row>
    <row r="356" customFormat="false" ht="12.75" hidden="false" customHeight="false" outlineLevel="0" collapsed="false"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4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4"/>
      <c r="AS356" s="24"/>
      <c r="AT356" s="24"/>
      <c r="AU356" s="24"/>
      <c r="AV356" s="24"/>
      <c r="AW356" s="24"/>
      <c r="AX356" s="24"/>
      <c r="AY356" s="24"/>
      <c r="AZ356" s="24"/>
      <c r="BA356" s="24"/>
      <c r="BB356" s="24"/>
      <c r="BC356" s="24"/>
      <c r="BD356" s="24"/>
      <c r="BE356" s="24"/>
    </row>
    <row r="357" customFormat="false" ht="12.75" hidden="false" customHeight="false" outlineLevel="0" collapsed="false"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4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4"/>
      <c r="AS357" s="24"/>
      <c r="AT357" s="24"/>
      <c r="AU357" s="24"/>
      <c r="AV357" s="24"/>
      <c r="AW357" s="24"/>
      <c r="AX357" s="24"/>
      <c r="AY357" s="24"/>
      <c r="AZ357" s="24"/>
      <c r="BA357" s="24"/>
      <c r="BB357" s="24"/>
      <c r="BC357" s="24"/>
      <c r="BD357" s="24"/>
      <c r="BE357" s="24"/>
    </row>
    <row r="358" customFormat="false" ht="12.75" hidden="false" customHeight="false" outlineLevel="0" collapsed="false"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4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4"/>
      <c r="AS358" s="24"/>
      <c r="AT358" s="24"/>
      <c r="AU358" s="24"/>
      <c r="AV358" s="24"/>
      <c r="AW358" s="24"/>
      <c r="AX358" s="24"/>
      <c r="AY358" s="24"/>
      <c r="AZ358" s="24"/>
      <c r="BA358" s="24"/>
      <c r="BB358" s="24"/>
      <c r="BC358" s="24"/>
      <c r="BD358" s="24"/>
      <c r="BE358" s="24"/>
    </row>
    <row r="359" customFormat="false" ht="12.75" hidden="false" customHeight="false" outlineLevel="0" collapsed="false"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4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4"/>
      <c r="AS359" s="24"/>
      <c r="AT359" s="24"/>
      <c r="AU359" s="24"/>
      <c r="AV359" s="24"/>
      <c r="AW359" s="24"/>
      <c r="AX359" s="24"/>
      <c r="AY359" s="24"/>
      <c r="AZ359" s="24"/>
      <c r="BA359" s="24"/>
      <c r="BB359" s="24"/>
      <c r="BC359" s="24"/>
      <c r="BD359" s="24"/>
      <c r="BE359" s="24"/>
    </row>
    <row r="360" customFormat="false" ht="12.75" hidden="false" customHeight="false" outlineLevel="0" collapsed="false"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4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4"/>
      <c r="AS360" s="24"/>
      <c r="AT360" s="24"/>
      <c r="AU360" s="24"/>
      <c r="AV360" s="24"/>
      <c r="AW360" s="24"/>
      <c r="AX360" s="24"/>
      <c r="AY360" s="24"/>
      <c r="AZ360" s="24"/>
      <c r="BA360" s="24"/>
      <c r="BB360" s="24"/>
      <c r="BC360" s="24"/>
      <c r="BD360" s="24"/>
      <c r="BE360" s="24"/>
    </row>
    <row r="361" customFormat="false" ht="12.75" hidden="false" customHeight="false" outlineLevel="0" collapsed="false"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4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4"/>
      <c r="AS361" s="24"/>
      <c r="AT361" s="24"/>
      <c r="AU361" s="24"/>
      <c r="AV361" s="24"/>
      <c r="AW361" s="24"/>
      <c r="AX361" s="24"/>
      <c r="AY361" s="24"/>
      <c r="AZ361" s="24"/>
      <c r="BA361" s="24"/>
      <c r="BB361" s="24"/>
      <c r="BC361" s="24"/>
      <c r="BD361" s="24"/>
      <c r="BE361" s="24"/>
    </row>
    <row r="362" customFormat="false" ht="12.75" hidden="false" customHeight="false" outlineLevel="0" collapsed="false"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4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4"/>
      <c r="AS362" s="24"/>
      <c r="AT362" s="24"/>
      <c r="AU362" s="24"/>
      <c r="AV362" s="24"/>
      <c r="AW362" s="24"/>
      <c r="AX362" s="24"/>
      <c r="AY362" s="24"/>
      <c r="AZ362" s="24"/>
      <c r="BA362" s="24"/>
      <c r="BB362" s="24"/>
      <c r="BC362" s="24"/>
      <c r="BD362" s="24"/>
      <c r="BE362" s="24"/>
    </row>
    <row r="363" customFormat="false" ht="12.75" hidden="false" customHeight="false" outlineLevel="0" collapsed="false"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4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4"/>
      <c r="AS363" s="24"/>
      <c r="AT363" s="24"/>
      <c r="AU363" s="24"/>
      <c r="AV363" s="24"/>
      <c r="AW363" s="24"/>
      <c r="AX363" s="24"/>
      <c r="AY363" s="24"/>
      <c r="AZ363" s="24"/>
      <c r="BA363" s="24"/>
      <c r="BB363" s="24"/>
      <c r="BC363" s="24"/>
      <c r="BD363" s="24"/>
      <c r="BE363" s="24"/>
    </row>
    <row r="364" customFormat="false" ht="12.75" hidden="false" customHeight="false" outlineLevel="0" collapsed="false"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4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4"/>
      <c r="AS364" s="24"/>
      <c r="AT364" s="24"/>
      <c r="AU364" s="24"/>
      <c r="AV364" s="24"/>
      <c r="AW364" s="24"/>
      <c r="AX364" s="24"/>
      <c r="AY364" s="24"/>
      <c r="AZ364" s="24"/>
      <c r="BA364" s="24"/>
      <c r="BB364" s="24"/>
      <c r="BC364" s="24"/>
      <c r="BD364" s="24"/>
      <c r="BE364" s="24"/>
    </row>
    <row r="365" customFormat="false" ht="12.75" hidden="false" customHeight="false" outlineLevel="0" collapsed="false"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4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4"/>
      <c r="AS365" s="24"/>
      <c r="AT365" s="24"/>
      <c r="AU365" s="24"/>
      <c r="AV365" s="24"/>
      <c r="AW365" s="24"/>
      <c r="AX365" s="24"/>
      <c r="AY365" s="24"/>
      <c r="AZ365" s="24"/>
      <c r="BA365" s="24"/>
      <c r="BB365" s="24"/>
      <c r="BC365" s="24"/>
      <c r="BD365" s="24"/>
      <c r="BE365" s="24"/>
    </row>
    <row r="366" customFormat="false" ht="12.75" hidden="false" customHeight="false" outlineLevel="0" collapsed="false"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4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4"/>
      <c r="AS366" s="24"/>
      <c r="AT366" s="24"/>
      <c r="AU366" s="24"/>
      <c r="AV366" s="24"/>
      <c r="AW366" s="24"/>
      <c r="AX366" s="24"/>
      <c r="AY366" s="24"/>
      <c r="AZ366" s="24"/>
      <c r="BA366" s="24"/>
      <c r="BB366" s="24"/>
      <c r="BC366" s="24"/>
      <c r="BD366" s="24"/>
      <c r="BE366" s="24"/>
    </row>
    <row r="367" customFormat="false" ht="12.75" hidden="false" customHeight="false" outlineLevel="0" collapsed="false"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4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4"/>
      <c r="AS367" s="24"/>
      <c r="AT367" s="24"/>
      <c r="AU367" s="24"/>
      <c r="AV367" s="24"/>
      <c r="AW367" s="24"/>
      <c r="AX367" s="24"/>
      <c r="AY367" s="24"/>
      <c r="AZ367" s="24"/>
      <c r="BA367" s="24"/>
      <c r="BB367" s="24"/>
      <c r="BC367" s="24"/>
      <c r="BD367" s="24"/>
      <c r="BE367" s="24"/>
    </row>
    <row r="368" customFormat="false" ht="12.75" hidden="false" customHeight="false" outlineLevel="0" collapsed="false"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4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4"/>
      <c r="AS368" s="24"/>
      <c r="AT368" s="24"/>
      <c r="AU368" s="24"/>
      <c r="AV368" s="24"/>
      <c r="AW368" s="24"/>
      <c r="AX368" s="24"/>
      <c r="AY368" s="24"/>
      <c r="AZ368" s="24"/>
      <c r="BA368" s="24"/>
      <c r="BB368" s="24"/>
      <c r="BC368" s="24"/>
      <c r="BD368" s="24"/>
      <c r="BE368" s="24"/>
    </row>
    <row r="369" customFormat="false" ht="12.75" hidden="false" customHeight="false" outlineLevel="0" collapsed="false"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4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4"/>
      <c r="AS369" s="24"/>
      <c r="AT369" s="24"/>
      <c r="AU369" s="24"/>
      <c r="AV369" s="24"/>
      <c r="AW369" s="24"/>
      <c r="AX369" s="24"/>
      <c r="AY369" s="24"/>
      <c r="AZ369" s="24"/>
      <c r="BA369" s="24"/>
      <c r="BB369" s="24"/>
      <c r="BC369" s="24"/>
      <c r="BD369" s="24"/>
      <c r="BE369" s="24"/>
    </row>
    <row r="370" customFormat="false" ht="12.75" hidden="false" customHeight="false" outlineLevel="0" collapsed="false"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4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4"/>
      <c r="AS370" s="24"/>
      <c r="AT370" s="24"/>
      <c r="AU370" s="24"/>
      <c r="AV370" s="24"/>
      <c r="AW370" s="24"/>
      <c r="AX370" s="24"/>
      <c r="AY370" s="24"/>
      <c r="AZ370" s="24"/>
      <c r="BA370" s="24"/>
      <c r="BB370" s="24"/>
      <c r="BC370" s="24"/>
      <c r="BD370" s="24"/>
      <c r="BE370" s="24"/>
    </row>
    <row r="371" customFormat="false" ht="12.75" hidden="false" customHeight="false" outlineLevel="0" collapsed="false"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4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4"/>
      <c r="AS371" s="24"/>
      <c r="AT371" s="24"/>
      <c r="AU371" s="24"/>
      <c r="AV371" s="24"/>
      <c r="AW371" s="24"/>
      <c r="AX371" s="24"/>
      <c r="AY371" s="24"/>
      <c r="AZ371" s="24"/>
      <c r="BA371" s="24"/>
      <c r="BB371" s="24"/>
      <c r="BC371" s="24"/>
      <c r="BD371" s="24"/>
      <c r="BE371" s="24"/>
    </row>
    <row r="372" customFormat="false" ht="12.75" hidden="false" customHeight="false" outlineLevel="0" collapsed="false"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4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4"/>
      <c r="AS372" s="24"/>
      <c r="AT372" s="24"/>
      <c r="AU372" s="24"/>
      <c r="AV372" s="24"/>
      <c r="AW372" s="24"/>
      <c r="AX372" s="24"/>
      <c r="AY372" s="24"/>
      <c r="AZ372" s="24"/>
      <c r="BA372" s="24"/>
      <c r="BB372" s="24"/>
      <c r="BC372" s="24"/>
      <c r="BD372" s="24"/>
      <c r="BE372" s="24"/>
    </row>
    <row r="373" customFormat="false" ht="12.75" hidden="false" customHeight="false" outlineLevel="0" collapsed="false"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4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4"/>
      <c r="AS373" s="24"/>
      <c r="AT373" s="24"/>
      <c r="AU373" s="24"/>
      <c r="AV373" s="24"/>
      <c r="AW373" s="24"/>
      <c r="AX373" s="24"/>
      <c r="AY373" s="24"/>
      <c r="AZ373" s="24"/>
      <c r="BA373" s="24"/>
      <c r="BB373" s="24"/>
      <c r="BC373" s="24"/>
      <c r="BD373" s="24"/>
      <c r="BE373" s="24"/>
    </row>
    <row r="374" customFormat="false" ht="12.75" hidden="false" customHeight="false" outlineLevel="0" collapsed="false"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4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4"/>
      <c r="AS374" s="24"/>
      <c r="AT374" s="24"/>
      <c r="AU374" s="24"/>
      <c r="AV374" s="24"/>
      <c r="AW374" s="24"/>
      <c r="AX374" s="24"/>
      <c r="AY374" s="24"/>
      <c r="AZ374" s="24"/>
      <c r="BA374" s="24"/>
      <c r="BB374" s="24"/>
      <c r="BC374" s="24"/>
      <c r="BD374" s="24"/>
      <c r="BE374" s="24"/>
    </row>
    <row r="375" customFormat="false" ht="12.75" hidden="false" customHeight="false" outlineLevel="0" collapsed="false"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4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4"/>
      <c r="AS375" s="24"/>
      <c r="AT375" s="24"/>
      <c r="AU375" s="24"/>
      <c r="AV375" s="24"/>
      <c r="AW375" s="24"/>
      <c r="AX375" s="24"/>
      <c r="AY375" s="24"/>
      <c r="AZ375" s="24"/>
      <c r="BA375" s="24"/>
      <c r="BB375" s="24"/>
      <c r="BC375" s="24"/>
      <c r="BD375" s="24"/>
      <c r="BE375" s="24"/>
    </row>
    <row r="376" customFormat="false" ht="12.75" hidden="false" customHeight="false" outlineLevel="0" collapsed="false"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4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4"/>
      <c r="AS376" s="24"/>
      <c r="AT376" s="24"/>
      <c r="AU376" s="24"/>
      <c r="AV376" s="24"/>
      <c r="AW376" s="24"/>
      <c r="AX376" s="24"/>
      <c r="AY376" s="24"/>
      <c r="AZ376" s="24"/>
      <c r="BA376" s="24"/>
      <c r="BB376" s="24"/>
      <c r="BC376" s="24"/>
      <c r="BD376" s="24"/>
      <c r="BE376" s="24"/>
    </row>
    <row r="377" customFormat="false" ht="12.75" hidden="false" customHeight="false" outlineLevel="0" collapsed="false"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4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4"/>
      <c r="AS377" s="24"/>
      <c r="AT377" s="24"/>
      <c r="AU377" s="24"/>
      <c r="AV377" s="24"/>
      <c r="AW377" s="24"/>
      <c r="AX377" s="24"/>
      <c r="AY377" s="24"/>
      <c r="AZ377" s="24"/>
      <c r="BA377" s="24"/>
      <c r="BB377" s="24"/>
      <c r="BC377" s="24"/>
      <c r="BD377" s="24"/>
      <c r="BE377" s="24"/>
    </row>
    <row r="378" customFormat="false" ht="12.75" hidden="false" customHeight="false" outlineLevel="0" collapsed="false"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4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4"/>
      <c r="AS378" s="24"/>
      <c r="AT378" s="24"/>
      <c r="AU378" s="24"/>
      <c r="AV378" s="24"/>
      <c r="AW378" s="24"/>
      <c r="AX378" s="24"/>
      <c r="AY378" s="24"/>
      <c r="AZ378" s="24"/>
      <c r="BA378" s="24"/>
      <c r="BB378" s="24"/>
      <c r="BC378" s="24"/>
      <c r="BD378" s="24"/>
      <c r="BE378" s="24"/>
    </row>
    <row r="379" customFormat="false" ht="12.75" hidden="false" customHeight="false" outlineLevel="0" collapsed="false"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4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4"/>
      <c r="AS379" s="24"/>
      <c r="AT379" s="24"/>
      <c r="AU379" s="24"/>
      <c r="AV379" s="24"/>
      <c r="AW379" s="24"/>
      <c r="AX379" s="24"/>
      <c r="AY379" s="24"/>
      <c r="AZ379" s="24"/>
      <c r="BA379" s="24"/>
      <c r="BB379" s="24"/>
      <c r="BC379" s="24"/>
      <c r="BD379" s="24"/>
      <c r="BE379" s="24"/>
    </row>
    <row r="380" customFormat="false" ht="12.75" hidden="false" customHeight="false" outlineLevel="0" collapsed="false"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4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4"/>
      <c r="AS380" s="24"/>
      <c r="AT380" s="24"/>
      <c r="AU380" s="24"/>
      <c r="AV380" s="24"/>
      <c r="AW380" s="24"/>
      <c r="AX380" s="24"/>
      <c r="AY380" s="24"/>
      <c r="AZ380" s="24"/>
      <c r="BA380" s="24"/>
      <c r="BB380" s="24"/>
      <c r="BC380" s="24"/>
      <c r="BD380" s="24"/>
      <c r="BE380" s="24"/>
    </row>
    <row r="381" customFormat="false" ht="12.75" hidden="false" customHeight="false" outlineLevel="0" collapsed="false"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4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4"/>
      <c r="AS381" s="24"/>
      <c r="AT381" s="24"/>
      <c r="AU381" s="24"/>
      <c r="AV381" s="24"/>
      <c r="AW381" s="24"/>
      <c r="AX381" s="24"/>
      <c r="AY381" s="24"/>
      <c r="AZ381" s="24"/>
      <c r="BA381" s="24"/>
      <c r="BB381" s="24"/>
      <c r="BC381" s="24"/>
      <c r="BD381" s="24"/>
      <c r="BE381" s="24"/>
    </row>
    <row r="382" customFormat="false" ht="12.75" hidden="false" customHeight="false" outlineLevel="0" collapsed="false"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4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4"/>
      <c r="AS382" s="24"/>
      <c r="AT382" s="24"/>
      <c r="AU382" s="24"/>
      <c r="AV382" s="24"/>
      <c r="AW382" s="24"/>
      <c r="AX382" s="24"/>
      <c r="AY382" s="24"/>
      <c r="AZ382" s="24"/>
      <c r="BA382" s="24"/>
      <c r="BB382" s="24"/>
      <c r="BC382" s="24"/>
      <c r="BD382" s="24"/>
      <c r="BE382" s="24"/>
    </row>
    <row r="383" customFormat="false" ht="12.75" hidden="false" customHeight="false" outlineLevel="0" collapsed="false"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4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4"/>
      <c r="AS383" s="24"/>
      <c r="AT383" s="24"/>
      <c r="AU383" s="24"/>
      <c r="AV383" s="24"/>
      <c r="AW383" s="24"/>
      <c r="AX383" s="24"/>
      <c r="AY383" s="24"/>
      <c r="AZ383" s="24"/>
      <c r="BA383" s="24"/>
      <c r="BB383" s="24"/>
      <c r="BC383" s="24"/>
      <c r="BD383" s="24"/>
      <c r="BE383" s="24"/>
    </row>
    <row r="384" customFormat="false" ht="12.75" hidden="false" customHeight="false" outlineLevel="0" collapsed="false"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4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4"/>
      <c r="AS384" s="24"/>
      <c r="AT384" s="24"/>
      <c r="AU384" s="24"/>
      <c r="AV384" s="24"/>
      <c r="AW384" s="24"/>
      <c r="AX384" s="24"/>
      <c r="AY384" s="24"/>
      <c r="AZ384" s="24"/>
      <c r="BA384" s="24"/>
      <c r="BB384" s="24"/>
      <c r="BC384" s="24"/>
      <c r="BD384" s="24"/>
      <c r="BE384" s="24"/>
    </row>
    <row r="385" customFormat="false" ht="12.75" hidden="false" customHeight="false" outlineLevel="0" collapsed="false"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4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4"/>
      <c r="AS385" s="24"/>
      <c r="AT385" s="24"/>
      <c r="AU385" s="24"/>
      <c r="AV385" s="24"/>
      <c r="AW385" s="24"/>
      <c r="AX385" s="24"/>
      <c r="AY385" s="24"/>
      <c r="AZ385" s="24"/>
      <c r="BA385" s="24"/>
      <c r="BB385" s="24"/>
      <c r="BC385" s="24"/>
      <c r="BD385" s="24"/>
      <c r="BE385" s="24"/>
    </row>
    <row r="386" customFormat="false" ht="12.75" hidden="false" customHeight="false" outlineLevel="0" collapsed="false"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4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4"/>
      <c r="AS386" s="24"/>
      <c r="AT386" s="24"/>
      <c r="AU386" s="24"/>
      <c r="AV386" s="24"/>
      <c r="AW386" s="24"/>
      <c r="AX386" s="24"/>
      <c r="AY386" s="24"/>
      <c r="AZ386" s="24"/>
      <c r="BA386" s="24"/>
      <c r="BB386" s="24"/>
      <c r="BC386" s="24"/>
      <c r="BD386" s="24"/>
      <c r="BE386" s="24"/>
    </row>
    <row r="387" customFormat="false" ht="12.75" hidden="false" customHeight="false" outlineLevel="0" collapsed="false"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4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4"/>
      <c r="AS387" s="24"/>
      <c r="AT387" s="24"/>
      <c r="AU387" s="24"/>
      <c r="AV387" s="24"/>
      <c r="AW387" s="24"/>
      <c r="AX387" s="24"/>
      <c r="AY387" s="24"/>
      <c r="AZ387" s="24"/>
      <c r="BA387" s="24"/>
      <c r="BB387" s="24"/>
      <c r="BC387" s="24"/>
      <c r="BD387" s="24"/>
      <c r="BE387" s="24"/>
    </row>
    <row r="388" customFormat="false" ht="12.75" hidden="false" customHeight="false" outlineLevel="0" collapsed="false"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4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4"/>
      <c r="AS388" s="24"/>
      <c r="AT388" s="24"/>
      <c r="AU388" s="24"/>
      <c r="AV388" s="24"/>
      <c r="AW388" s="24"/>
      <c r="AX388" s="24"/>
      <c r="AY388" s="24"/>
      <c r="AZ388" s="24"/>
      <c r="BA388" s="24"/>
      <c r="BB388" s="24"/>
      <c r="BC388" s="24"/>
      <c r="BD388" s="24"/>
      <c r="BE388" s="24"/>
    </row>
    <row r="389" customFormat="false" ht="12.75" hidden="false" customHeight="false" outlineLevel="0" collapsed="false"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4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4"/>
      <c r="AS389" s="24"/>
      <c r="AT389" s="24"/>
      <c r="AU389" s="24"/>
      <c r="AV389" s="24"/>
      <c r="AW389" s="24"/>
      <c r="AX389" s="24"/>
      <c r="AY389" s="24"/>
      <c r="AZ389" s="24"/>
      <c r="BA389" s="24"/>
      <c r="BB389" s="24"/>
      <c r="BC389" s="24"/>
      <c r="BD389" s="24"/>
      <c r="BE389" s="24"/>
    </row>
    <row r="390" customFormat="false" ht="12.75" hidden="false" customHeight="false" outlineLevel="0" collapsed="false"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4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4"/>
      <c r="AS390" s="24"/>
      <c r="AT390" s="24"/>
      <c r="AU390" s="24"/>
      <c r="AV390" s="24"/>
      <c r="AW390" s="24"/>
      <c r="AX390" s="24"/>
      <c r="AY390" s="24"/>
      <c r="AZ390" s="24"/>
      <c r="BA390" s="24"/>
      <c r="BB390" s="24"/>
      <c r="BC390" s="24"/>
      <c r="BD390" s="24"/>
      <c r="BE390" s="24"/>
    </row>
    <row r="391" customFormat="false" ht="12.75" hidden="false" customHeight="false" outlineLevel="0" collapsed="false"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4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4"/>
      <c r="AS391" s="24"/>
      <c r="AT391" s="24"/>
      <c r="AU391" s="24"/>
      <c r="AV391" s="24"/>
      <c r="AW391" s="24"/>
      <c r="AX391" s="24"/>
      <c r="AY391" s="24"/>
      <c r="AZ391" s="24"/>
      <c r="BA391" s="24"/>
      <c r="BB391" s="24"/>
      <c r="BC391" s="24"/>
      <c r="BD391" s="24"/>
      <c r="BE391" s="24"/>
    </row>
    <row r="392" customFormat="false" ht="12.75" hidden="false" customHeight="false" outlineLevel="0" collapsed="false"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4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4"/>
      <c r="AS392" s="24"/>
      <c r="AT392" s="24"/>
      <c r="AU392" s="24"/>
      <c r="AV392" s="24"/>
      <c r="AW392" s="24"/>
      <c r="AX392" s="24"/>
      <c r="AY392" s="24"/>
      <c r="AZ392" s="24"/>
      <c r="BA392" s="24"/>
      <c r="BB392" s="24"/>
      <c r="BC392" s="24"/>
      <c r="BD392" s="24"/>
      <c r="BE392" s="24"/>
    </row>
    <row r="393" customFormat="false" ht="12.75" hidden="false" customHeight="false" outlineLevel="0" collapsed="false"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4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4"/>
      <c r="AS393" s="24"/>
      <c r="AT393" s="24"/>
      <c r="AU393" s="24"/>
      <c r="AV393" s="24"/>
      <c r="AW393" s="24"/>
      <c r="AX393" s="24"/>
      <c r="AY393" s="24"/>
      <c r="AZ393" s="24"/>
      <c r="BA393" s="24"/>
      <c r="BB393" s="24"/>
      <c r="BC393" s="24"/>
      <c r="BD393" s="24"/>
      <c r="BE393" s="24"/>
    </row>
    <row r="394" customFormat="false" ht="12.75" hidden="false" customHeight="false" outlineLevel="0" collapsed="false"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4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4"/>
      <c r="AS394" s="24"/>
      <c r="AT394" s="24"/>
      <c r="AU394" s="24"/>
      <c r="AV394" s="24"/>
      <c r="AW394" s="24"/>
      <c r="AX394" s="24"/>
      <c r="AY394" s="24"/>
      <c r="AZ394" s="24"/>
      <c r="BA394" s="24"/>
      <c r="BB394" s="24"/>
      <c r="BC394" s="24"/>
      <c r="BD394" s="24"/>
      <c r="BE394" s="24"/>
    </row>
    <row r="395" customFormat="false" ht="12.75" hidden="false" customHeight="false" outlineLevel="0" collapsed="false"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4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</row>
    <row r="396" customFormat="false" ht="12.75" hidden="false" customHeight="false" outlineLevel="0" collapsed="false"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4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4"/>
      <c r="AS396" s="24"/>
      <c r="AT396" s="24"/>
      <c r="AU396" s="24"/>
      <c r="AV396" s="24"/>
      <c r="AW396" s="24"/>
      <c r="AX396" s="24"/>
      <c r="AY396" s="24"/>
      <c r="AZ396" s="24"/>
      <c r="BA396" s="24"/>
      <c r="BB396" s="24"/>
      <c r="BC396" s="24"/>
      <c r="BD396" s="24"/>
      <c r="BE396" s="24"/>
    </row>
    <row r="397" customFormat="false" ht="12.75" hidden="false" customHeight="false" outlineLevel="0" collapsed="false"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4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</row>
    <row r="398" customFormat="false" ht="12.75" hidden="false" customHeight="false" outlineLevel="0" collapsed="false"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4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</row>
    <row r="399" customFormat="false" ht="12.75" hidden="false" customHeight="false" outlineLevel="0" collapsed="false"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4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4"/>
      <c r="AS399" s="24"/>
      <c r="AT399" s="24"/>
      <c r="AU399" s="24"/>
      <c r="AV399" s="24"/>
      <c r="AW399" s="24"/>
      <c r="AX399" s="24"/>
      <c r="AY399" s="24"/>
      <c r="AZ399" s="24"/>
      <c r="BA399" s="24"/>
      <c r="BB399" s="24"/>
      <c r="BC399" s="24"/>
      <c r="BD399" s="24"/>
      <c r="BE399" s="24"/>
    </row>
    <row r="400" customFormat="false" ht="12.75" hidden="false" customHeight="false" outlineLevel="0" collapsed="false"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4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4"/>
      <c r="AS400" s="24"/>
      <c r="AT400" s="24"/>
      <c r="AU400" s="24"/>
      <c r="AV400" s="24"/>
      <c r="AW400" s="24"/>
      <c r="AX400" s="24"/>
      <c r="AY400" s="24"/>
      <c r="AZ400" s="24"/>
      <c r="BA400" s="24"/>
      <c r="BB400" s="24"/>
      <c r="BC400" s="24"/>
      <c r="BD400" s="24"/>
      <c r="BE400" s="24"/>
    </row>
    <row r="401" customFormat="false" ht="12.75" hidden="false" customHeight="false" outlineLevel="0" collapsed="false"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4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4"/>
      <c r="AS401" s="24"/>
      <c r="AT401" s="24"/>
      <c r="AU401" s="24"/>
      <c r="AV401" s="24"/>
      <c r="AW401" s="24"/>
      <c r="AX401" s="24"/>
      <c r="AY401" s="24"/>
      <c r="AZ401" s="24"/>
      <c r="BA401" s="24"/>
      <c r="BB401" s="24"/>
      <c r="BC401" s="24"/>
      <c r="BD401" s="24"/>
      <c r="BE401" s="24"/>
    </row>
    <row r="402" customFormat="false" ht="12.75" hidden="false" customHeight="false" outlineLevel="0" collapsed="false"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4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4"/>
      <c r="AS402" s="24"/>
      <c r="AT402" s="24"/>
      <c r="AU402" s="24"/>
      <c r="AV402" s="24"/>
      <c r="AW402" s="24"/>
      <c r="AX402" s="24"/>
      <c r="AY402" s="24"/>
      <c r="AZ402" s="24"/>
      <c r="BA402" s="24"/>
      <c r="BB402" s="24"/>
      <c r="BC402" s="24"/>
      <c r="BD402" s="24"/>
      <c r="BE402" s="24"/>
    </row>
    <row r="403" customFormat="false" ht="12.75" hidden="false" customHeight="false" outlineLevel="0" collapsed="false"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4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4"/>
      <c r="AS403" s="24"/>
      <c r="AT403" s="24"/>
      <c r="AU403" s="24"/>
      <c r="AV403" s="24"/>
      <c r="AW403" s="24"/>
      <c r="AX403" s="24"/>
      <c r="AY403" s="24"/>
      <c r="AZ403" s="24"/>
      <c r="BA403" s="24"/>
      <c r="BB403" s="24"/>
      <c r="BC403" s="24"/>
      <c r="BD403" s="24"/>
      <c r="BE403" s="24"/>
    </row>
    <row r="404" customFormat="false" ht="12.75" hidden="false" customHeight="false" outlineLevel="0" collapsed="false"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4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4"/>
      <c r="AS404" s="24"/>
      <c r="AT404" s="24"/>
      <c r="AU404" s="24"/>
      <c r="AV404" s="24"/>
      <c r="AW404" s="24"/>
      <c r="AX404" s="24"/>
      <c r="AY404" s="24"/>
      <c r="AZ404" s="24"/>
      <c r="BA404" s="24"/>
      <c r="BB404" s="24"/>
      <c r="BC404" s="24"/>
      <c r="BD404" s="24"/>
      <c r="BE404" s="24"/>
    </row>
    <row r="405" customFormat="false" ht="12.75" hidden="false" customHeight="false" outlineLevel="0" collapsed="false"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4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4"/>
      <c r="AS405" s="24"/>
      <c r="AT405" s="24"/>
      <c r="AU405" s="24"/>
      <c r="AV405" s="24"/>
      <c r="AW405" s="24"/>
      <c r="AX405" s="24"/>
      <c r="AY405" s="24"/>
      <c r="AZ405" s="24"/>
      <c r="BA405" s="24"/>
      <c r="BB405" s="24"/>
      <c r="BC405" s="24"/>
      <c r="BD405" s="24"/>
      <c r="BE405" s="24"/>
    </row>
    <row r="406" customFormat="false" ht="12.75" hidden="false" customHeight="false" outlineLevel="0" collapsed="false"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4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4"/>
      <c r="AS406" s="24"/>
      <c r="AT406" s="24"/>
      <c r="AU406" s="24"/>
      <c r="AV406" s="24"/>
      <c r="AW406" s="24"/>
      <c r="AX406" s="24"/>
      <c r="AY406" s="24"/>
      <c r="AZ406" s="24"/>
      <c r="BA406" s="24"/>
      <c r="BB406" s="24"/>
      <c r="BC406" s="24"/>
      <c r="BD406" s="24"/>
      <c r="BE406" s="24"/>
    </row>
    <row r="407" customFormat="false" ht="12.75" hidden="false" customHeight="false" outlineLevel="0" collapsed="false"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4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4"/>
      <c r="AS407" s="24"/>
      <c r="AT407" s="24"/>
      <c r="AU407" s="24"/>
      <c r="AV407" s="24"/>
      <c r="AW407" s="24"/>
      <c r="AX407" s="24"/>
      <c r="AY407" s="24"/>
      <c r="AZ407" s="24"/>
      <c r="BA407" s="24"/>
      <c r="BB407" s="24"/>
      <c r="BC407" s="24"/>
      <c r="BD407" s="24"/>
      <c r="BE407" s="24"/>
    </row>
    <row r="408" customFormat="false" ht="12.75" hidden="false" customHeight="false" outlineLevel="0" collapsed="false"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4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4"/>
      <c r="AS408" s="24"/>
      <c r="AT408" s="24"/>
      <c r="AU408" s="24"/>
      <c r="AV408" s="24"/>
      <c r="AW408" s="24"/>
      <c r="AX408" s="24"/>
      <c r="AY408" s="24"/>
      <c r="AZ408" s="24"/>
      <c r="BA408" s="24"/>
      <c r="BB408" s="24"/>
      <c r="BC408" s="24"/>
      <c r="BD408" s="24"/>
      <c r="BE408" s="24"/>
    </row>
    <row r="409" customFormat="false" ht="12.75" hidden="false" customHeight="false" outlineLevel="0" collapsed="false"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4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4"/>
      <c r="AS409" s="24"/>
      <c r="AT409" s="24"/>
      <c r="AU409" s="24"/>
      <c r="AV409" s="24"/>
      <c r="AW409" s="24"/>
      <c r="AX409" s="24"/>
      <c r="AY409" s="24"/>
      <c r="AZ409" s="24"/>
      <c r="BA409" s="24"/>
      <c r="BB409" s="24"/>
      <c r="BC409" s="24"/>
      <c r="BD409" s="24"/>
      <c r="BE409" s="24"/>
    </row>
    <row r="410" customFormat="false" ht="12.75" hidden="false" customHeight="false" outlineLevel="0" collapsed="false"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4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4"/>
      <c r="AS410" s="24"/>
      <c r="AT410" s="24"/>
      <c r="AU410" s="24"/>
      <c r="AV410" s="24"/>
      <c r="AW410" s="24"/>
      <c r="AX410" s="24"/>
      <c r="AY410" s="24"/>
      <c r="AZ410" s="24"/>
      <c r="BA410" s="24"/>
      <c r="BB410" s="24"/>
      <c r="BC410" s="24"/>
      <c r="BD410" s="24"/>
      <c r="BE410" s="24"/>
    </row>
    <row r="411" customFormat="false" ht="12.75" hidden="false" customHeight="false" outlineLevel="0" collapsed="false"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4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4"/>
      <c r="AS411" s="24"/>
      <c r="AT411" s="24"/>
      <c r="AU411" s="24"/>
      <c r="AV411" s="24"/>
      <c r="AW411" s="24"/>
      <c r="AX411" s="24"/>
      <c r="AY411" s="24"/>
      <c r="AZ411" s="24"/>
      <c r="BA411" s="24"/>
      <c r="BB411" s="24"/>
      <c r="BC411" s="24"/>
      <c r="BD411" s="24"/>
      <c r="BE411" s="24"/>
    </row>
    <row r="412" customFormat="false" ht="12.75" hidden="false" customHeight="false" outlineLevel="0" collapsed="false"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4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4"/>
      <c r="AS412" s="24"/>
      <c r="AT412" s="24"/>
      <c r="AU412" s="24"/>
      <c r="AV412" s="24"/>
      <c r="AW412" s="24"/>
      <c r="AX412" s="24"/>
      <c r="AY412" s="24"/>
      <c r="AZ412" s="24"/>
      <c r="BA412" s="24"/>
      <c r="BB412" s="24"/>
      <c r="BC412" s="24"/>
      <c r="BD412" s="24"/>
      <c r="BE412" s="24"/>
    </row>
    <row r="413" customFormat="false" ht="12.75" hidden="false" customHeight="false" outlineLevel="0" collapsed="false"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4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4"/>
      <c r="AS413" s="24"/>
      <c r="AT413" s="24"/>
      <c r="AU413" s="24"/>
      <c r="AV413" s="24"/>
      <c r="AW413" s="24"/>
      <c r="AX413" s="24"/>
      <c r="AY413" s="24"/>
      <c r="AZ413" s="24"/>
      <c r="BA413" s="24"/>
      <c r="BB413" s="24"/>
      <c r="BC413" s="24"/>
      <c r="BD413" s="24"/>
      <c r="BE413" s="24"/>
    </row>
    <row r="414" customFormat="false" ht="12.75" hidden="false" customHeight="false" outlineLevel="0" collapsed="false"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4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4"/>
      <c r="AS414" s="24"/>
      <c r="AT414" s="24"/>
      <c r="AU414" s="24"/>
      <c r="AV414" s="24"/>
      <c r="AW414" s="24"/>
      <c r="AX414" s="24"/>
      <c r="AY414" s="24"/>
      <c r="AZ414" s="24"/>
      <c r="BA414" s="24"/>
      <c r="BB414" s="24"/>
      <c r="BC414" s="24"/>
      <c r="BD414" s="24"/>
      <c r="BE414" s="24"/>
    </row>
    <row r="415" customFormat="false" ht="12.75" hidden="false" customHeight="false" outlineLevel="0" collapsed="false"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4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4"/>
      <c r="AS415" s="24"/>
      <c r="AT415" s="24"/>
      <c r="AU415" s="24"/>
      <c r="AV415" s="24"/>
      <c r="AW415" s="24"/>
      <c r="AX415" s="24"/>
      <c r="AY415" s="24"/>
      <c r="AZ415" s="24"/>
      <c r="BA415" s="24"/>
      <c r="BB415" s="24"/>
      <c r="BC415" s="24"/>
      <c r="BD415" s="24"/>
      <c r="BE415" s="24"/>
    </row>
    <row r="416" customFormat="false" ht="12.75" hidden="false" customHeight="false" outlineLevel="0" collapsed="false"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4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4"/>
      <c r="AS416" s="24"/>
      <c r="AT416" s="24"/>
      <c r="AU416" s="24"/>
      <c r="AV416" s="24"/>
      <c r="AW416" s="24"/>
      <c r="AX416" s="24"/>
      <c r="AY416" s="24"/>
      <c r="AZ416" s="24"/>
      <c r="BA416" s="24"/>
      <c r="BB416" s="24"/>
      <c r="BC416" s="24"/>
      <c r="BD416" s="24"/>
      <c r="BE416" s="24"/>
    </row>
    <row r="417" customFormat="false" ht="12.75" hidden="false" customHeight="false" outlineLevel="0" collapsed="false"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4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4"/>
      <c r="AS417" s="24"/>
      <c r="AT417" s="24"/>
      <c r="AU417" s="24"/>
      <c r="AV417" s="24"/>
      <c r="AW417" s="24"/>
      <c r="AX417" s="24"/>
      <c r="AY417" s="24"/>
      <c r="AZ417" s="24"/>
      <c r="BA417" s="24"/>
      <c r="BB417" s="24"/>
      <c r="BC417" s="24"/>
      <c r="BD417" s="24"/>
      <c r="BE417" s="24"/>
    </row>
    <row r="418" customFormat="false" ht="12.75" hidden="false" customHeight="false" outlineLevel="0" collapsed="false"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4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4"/>
      <c r="AS418" s="24"/>
      <c r="AT418" s="24"/>
      <c r="AU418" s="24"/>
      <c r="AV418" s="24"/>
      <c r="AW418" s="24"/>
      <c r="AX418" s="24"/>
      <c r="AY418" s="24"/>
      <c r="AZ418" s="24"/>
      <c r="BA418" s="24"/>
      <c r="BB418" s="24"/>
      <c r="BC418" s="24"/>
      <c r="BD418" s="24"/>
      <c r="BE418" s="24"/>
    </row>
    <row r="419" customFormat="false" ht="12.75" hidden="false" customHeight="false" outlineLevel="0" collapsed="false"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4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4"/>
      <c r="AS419" s="24"/>
      <c r="AT419" s="24"/>
      <c r="AU419" s="24"/>
      <c r="AV419" s="24"/>
      <c r="AW419" s="24"/>
      <c r="AX419" s="24"/>
      <c r="AY419" s="24"/>
      <c r="AZ419" s="24"/>
      <c r="BA419" s="24"/>
      <c r="BB419" s="24"/>
      <c r="BC419" s="24"/>
      <c r="BD419" s="24"/>
      <c r="BE419" s="24"/>
    </row>
    <row r="420" customFormat="false" ht="12.75" hidden="false" customHeight="false" outlineLevel="0" collapsed="false"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4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4"/>
      <c r="AS420" s="24"/>
      <c r="AT420" s="24"/>
      <c r="AU420" s="24"/>
      <c r="AV420" s="24"/>
      <c r="AW420" s="24"/>
      <c r="AX420" s="24"/>
      <c r="AY420" s="24"/>
      <c r="AZ420" s="24"/>
      <c r="BA420" s="24"/>
      <c r="BB420" s="24"/>
      <c r="BC420" s="24"/>
      <c r="BD420" s="24"/>
      <c r="BE420" s="24"/>
    </row>
    <row r="421" customFormat="false" ht="12.75" hidden="false" customHeight="false" outlineLevel="0" collapsed="false"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4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4"/>
      <c r="AS421" s="24"/>
      <c r="AT421" s="24"/>
      <c r="AU421" s="24"/>
      <c r="AV421" s="24"/>
      <c r="AW421" s="24"/>
      <c r="AX421" s="24"/>
      <c r="AY421" s="24"/>
      <c r="AZ421" s="24"/>
      <c r="BA421" s="24"/>
      <c r="BB421" s="24"/>
      <c r="BC421" s="24"/>
      <c r="BD421" s="24"/>
      <c r="BE421" s="24"/>
    </row>
    <row r="422" customFormat="false" ht="12.75" hidden="false" customHeight="false" outlineLevel="0" collapsed="false"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4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  <c r="BB422" s="24"/>
      <c r="BC422" s="24"/>
      <c r="BD422" s="24"/>
      <c r="BE422" s="24"/>
    </row>
    <row r="423" customFormat="false" ht="12.75" hidden="false" customHeight="false" outlineLevel="0" collapsed="false"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4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4"/>
      <c r="AS423" s="24"/>
      <c r="AT423" s="24"/>
      <c r="AU423" s="24"/>
      <c r="AV423" s="24"/>
      <c r="AW423" s="24"/>
      <c r="AX423" s="24"/>
      <c r="AY423" s="24"/>
      <c r="AZ423" s="24"/>
      <c r="BA423" s="24"/>
      <c r="BB423" s="24"/>
      <c r="BC423" s="24"/>
      <c r="BD423" s="24"/>
      <c r="BE423" s="24"/>
    </row>
    <row r="424" customFormat="false" ht="12.75" hidden="false" customHeight="false" outlineLevel="0" collapsed="false"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4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  <c r="BB424" s="24"/>
      <c r="BC424" s="24"/>
      <c r="BD424" s="24"/>
      <c r="BE424" s="24"/>
    </row>
    <row r="425" customFormat="false" ht="12.75" hidden="false" customHeight="false" outlineLevel="0" collapsed="false"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4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4"/>
      <c r="AS425" s="24"/>
      <c r="AT425" s="24"/>
      <c r="AU425" s="24"/>
      <c r="AV425" s="24"/>
      <c r="AW425" s="24"/>
      <c r="AX425" s="24"/>
      <c r="AY425" s="24"/>
      <c r="AZ425" s="24"/>
      <c r="BA425" s="24"/>
      <c r="BB425" s="24"/>
      <c r="BC425" s="24"/>
      <c r="BD425" s="24"/>
      <c r="BE425" s="24"/>
    </row>
    <row r="426" customFormat="false" ht="12.75" hidden="false" customHeight="false" outlineLevel="0" collapsed="false"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4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4"/>
      <c r="AS426" s="24"/>
      <c r="AT426" s="24"/>
      <c r="AU426" s="24"/>
      <c r="AV426" s="24"/>
      <c r="AW426" s="24"/>
      <c r="AX426" s="24"/>
      <c r="AY426" s="24"/>
      <c r="AZ426" s="24"/>
      <c r="BA426" s="24"/>
      <c r="BB426" s="24"/>
      <c r="BC426" s="24"/>
      <c r="BD426" s="24"/>
      <c r="BE426" s="24"/>
    </row>
    <row r="427" customFormat="false" ht="12.75" hidden="false" customHeight="false" outlineLevel="0" collapsed="false"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4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4"/>
      <c r="AS427" s="24"/>
      <c r="AT427" s="24"/>
      <c r="AU427" s="24"/>
      <c r="AV427" s="24"/>
      <c r="AW427" s="24"/>
      <c r="AX427" s="24"/>
      <c r="AY427" s="24"/>
      <c r="AZ427" s="24"/>
      <c r="BA427" s="24"/>
      <c r="BB427" s="24"/>
      <c r="BC427" s="24"/>
      <c r="BD427" s="24"/>
      <c r="BE427" s="24"/>
    </row>
    <row r="428" customFormat="false" ht="12.75" hidden="false" customHeight="false" outlineLevel="0" collapsed="false"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4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4"/>
      <c r="AS428" s="24"/>
      <c r="AT428" s="24"/>
      <c r="AU428" s="24"/>
      <c r="AV428" s="24"/>
      <c r="AW428" s="24"/>
      <c r="AX428" s="24"/>
      <c r="AY428" s="24"/>
      <c r="AZ428" s="24"/>
      <c r="BA428" s="24"/>
      <c r="BB428" s="24"/>
      <c r="BC428" s="24"/>
      <c r="BD428" s="24"/>
      <c r="BE428" s="24"/>
    </row>
    <row r="429" customFormat="false" ht="12.75" hidden="false" customHeight="false" outlineLevel="0" collapsed="false"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4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4"/>
      <c r="AS429" s="24"/>
      <c r="AT429" s="24"/>
      <c r="AU429" s="24"/>
      <c r="AV429" s="24"/>
      <c r="AW429" s="24"/>
      <c r="AX429" s="24"/>
      <c r="AY429" s="24"/>
      <c r="AZ429" s="24"/>
      <c r="BA429" s="24"/>
      <c r="BB429" s="24"/>
      <c r="BC429" s="24"/>
      <c r="BD429" s="24"/>
      <c r="BE429" s="24"/>
    </row>
    <row r="430" customFormat="false" ht="12.75" hidden="false" customHeight="false" outlineLevel="0" collapsed="false"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4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4"/>
      <c r="AS430" s="24"/>
      <c r="AT430" s="24"/>
      <c r="AU430" s="24"/>
      <c r="AV430" s="24"/>
      <c r="AW430" s="24"/>
      <c r="AX430" s="24"/>
      <c r="AY430" s="24"/>
      <c r="AZ430" s="24"/>
      <c r="BA430" s="24"/>
      <c r="BB430" s="24"/>
      <c r="BC430" s="24"/>
      <c r="BD430" s="24"/>
      <c r="BE430" s="24"/>
    </row>
    <row r="431" customFormat="false" ht="12.75" hidden="false" customHeight="false" outlineLevel="0" collapsed="false"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4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4"/>
      <c r="AS431" s="24"/>
      <c r="AT431" s="24"/>
      <c r="AU431" s="24"/>
      <c r="AV431" s="24"/>
      <c r="AW431" s="24"/>
      <c r="AX431" s="24"/>
      <c r="AY431" s="24"/>
      <c r="AZ431" s="24"/>
      <c r="BA431" s="24"/>
      <c r="BB431" s="24"/>
      <c r="BC431" s="24"/>
      <c r="BD431" s="24"/>
      <c r="BE431" s="24"/>
    </row>
    <row r="432" customFormat="false" ht="12.75" hidden="false" customHeight="false" outlineLevel="0" collapsed="false"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4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4"/>
      <c r="AS432" s="24"/>
      <c r="AT432" s="24"/>
      <c r="AU432" s="24"/>
      <c r="AV432" s="24"/>
      <c r="AW432" s="24"/>
      <c r="AX432" s="24"/>
      <c r="AY432" s="24"/>
      <c r="AZ432" s="24"/>
      <c r="BA432" s="24"/>
      <c r="BB432" s="24"/>
      <c r="BC432" s="24"/>
      <c r="BD432" s="24"/>
      <c r="BE432" s="24"/>
    </row>
    <row r="433" customFormat="false" ht="12.75" hidden="false" customHeight="false" outlineLevel="0" collapsed="false"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4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4"/>
      <c r="AS433" s="24"/>
      <c r="AT433" s="24"/>
      <c r="AU433" s="24"/>
      <c r="AV433" s="24"/>
      <c r="AW433" s="24"/>
      <c r="AX433" s="24"/>
      <c r="AY433" s="24"/>
      <c r="AZ433" s="24"/>
      <c r="BA433" s="24"/>
      <c r="BB433" s="24"/>
      <c r="BC433" s="24"/>
      <c r="BD433" s="24"/>
      <c r="BE433" s="24"/>
    </row>
    <row r="434" customFormat="false" ht="12.75" hidden="false" customHeight="false" outlineLevel="0" collapsed="false"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4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4"/>
      <c r="AS434" s="24"/>
      <c r="AT434" s="24"/>
      <c r="AU434" s="24"/>
      <c r="AV434" s="24"/>
      <c r="AW434" s="24"/>
      <c r="AX434" s="24"/>
      <c r="AY434" s="24"/>
      <c r="AZ434" s="24"/>
      <c r="BA434" s="24"/>
      <c r="BB434" s="24"/>
      <c r="BC434" s="24"/>
      <c r="BD434" s="24"/>
      <c r="BE434" s="24"/>
    </row>
    <row r="435" customFormat="false" ht="12.75" hidden="false" customHeight="false" outlineLevel="0" collapsed="false"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4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4"/>
      <c r="AS435" s="24"/>
      <c r="AT435" s="24"/>
      <c r="AU435" s="24"/>
      <c r="AV435" s="24"/>
      <c r="AW435" s="24"/>
      <c r="AX435" s="24"/>
      <c r="AY435" s="24"/>
      <c r="AZ435" s="24"/>
      <c r="BA435" s="24"/>
      <c r="BB435" s="24"/>
      <c r="BC435" s="24"/>
      <c r="BD435" s="24"/>
      <c r="BE435" s="24"/>
    </row>
    <row r="436" customFormat="false" ht="12.75" hidden="false" customHeight="false" outlineLevel="0" collapsed="false"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4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4"/>
      <c r="AS436" s="24"/>
      <c r="AT436" s="24"/>
      <c r="AU436" s="24"/>
      <c r="AV436" s="24"/>
      <c r="AW436" s="24"/>
      <c r="AX436" s="24"/>
      <c r="AY436" s="24"/>
      <c r="AZ436" s="24"/>
      <c r="BA436" s="24"/>
      <c r="BB436" s="24"/>
      <c r="BC436" s="24"/>
      <c r="BD436" s="24"/>
      <c r="BE436" s="24"/>
    </row>
    <row r="437" customFormat="false" ht="12.75" hidden="false" customHeight="false" outlineLevel="0" collapsed="false"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4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4"/>
      <c r="AS437" s="24"/>
      <c r="AT437" s="24"/>
      <c r="AU437" s="24"/>
      <c r="AV437" s="24"/>
      <c r="AW437" s="24"/>
      <c r="AX437" s="24"/>
      <c r="AY437" s="24"/>
      <c r="AZ437" s="24"/>
      <c r="BA437" s="24"/>
      <c r="BB437" s="24"/>
      <c r="BC437" s="24"/>
      <c r="BD437" s="24"/>
      <c r="BE437" s="24"/>
    </row>
    <row r="438" customFormat="false" ht="12.75" hidden="false" customHeight="false" outlineLevel="0" collapsed="false"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4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4"/>
      <c r="AS438" s="24"/>
      <c r="AT438" s="24"/>
      <c r="AU438" s="24"/>
      <c r="AV438" s="24"/>
      <c r="AW438" s="24"/>
      <c r="AX438" s="24"/>
      <c r="AY438" s="24"/>
      <c r="AZ438" s="24"/>
      <c r="BA438" s="24"/>
      <c r="BB438" s="24"/>
      <c r="BC438" s="24"/>
      <c r="BD438" s="24"/>
      <c r="BE438" s="24"/>
    </row>
    <row r="439" customFormat="false" ht="12.75" hidden="false" customHeight="false" outlineLevel="0" collapsed="false"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4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4"/>
      <c r="AS439" s="24"/>
      <c r="AT439" s="24"/>
      <c r="AU439" s="24"/>
      <c r="AV439" s="24"/>
      <c r="AW439" s="24"/>
      <c r="AX439" s="24"/>
      <c r="AY439" s="24"/>
      <c r="AZ439" s="24"/>
      <c r="BA439" s="24"/>
      <c r="BB439" s="24"/>
      <c r="BC439" s="24"/>
      <c r="BD439" s="24"/>
      <c r="BE439" s="24"/>
    </row>
    <row r="440" customFormat="false" ht="12.75" hidden="false" customHeight="false" outlineLevel="0" collapsed="false"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4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4"/>
      <c r="AS440" s="24"/>
      <c r="AT440" s="24"/>
      <c r="AU440" s="24"/>
      <c r="AV440" s="24"/>
      <c r="AW440" s="24"/>
      <c r="AX440" s="24"/>
      <c r="AY440" s="24"/>
      <c r="AZ440" s="24"/>
      <c r="BA440" s="24"/>
      <c r="BB440" s="24"/>
      <c r="BC440" s="24"/>
      <c r="BD440" s="24"/>
      <c r="BE440" s="24"/>
    </row>
    <row r="441" customFormat="false" ht="12.75" hidden="false" customHeight="false" outlineLevel="0" collapsed="false"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4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4"/>
      <c r="AS441" s="24"/>
      <c r="AT441" s="24"/>
      <c r="AU441" s="24"/>
      <c r="AV441" s="24"/>
      <c r="AW441" s="24"/>
      <c r="AX441" s="24"/>
      <c r="AY441" s="24"/>
      <c r="AZ441" s="24"/>
      <c r="BA441" s="24"/>
      <c r="BB441" s="24"/>
      <c r="BC441" s="24"/>
      <c r="BD441" s="24"/>
      <c r="BE441" s="24"/>
    </row>
    <row r="442" customFormat="false" ht="12.75" hidden="false" customHeight="false" outlineLevel="0" collapsed="false"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4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4"/>
      <c r="AS442" s="24"/>
      <c r="AT442" s="24"/>
      <c r="AU442" s="24"/>
      <c r="AV442" s="24"/>
      <c r="AW442" s="24"/>
      <c r="AX442" s="24"/>
      <c r="AY442" s="24"/>
      <c r="AZ442" s="24"/>
      <c r="BA442" s="24"/>
      <c r="BB442" s="24"/>
      <c r="BC442" s="24"/>
      <c r="BD442" s="24"/>
      <c r="BE442" s="24"/>
    </row>
    <row r="443" customFormat="false" ht="12.75" hidden="false" customHeight="false" outlineLevel="0" collapsed="false"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4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4"/>
      <c r="AS443" s="24"/>
      <c r="AT443" s="24"/>
      <c r="AU443" s="24"/>
      <c r="AV443" s="24"/>
      <c r="AW443" s="24"/>
      <c r="AX443" s="24"/>
      <c r="AY443" s="24"/>
      <c r="AZ443" s="24"/>
      <c r="BA443" s="24"/>
      <c r="BB443" s="24"/>
      <c r="BC443" s="24"/>
      <c r="BD443" s="24"/>
      <c r="BE443" s="24"/>
    </row>
    <row r="444" customFormat="false" ht="12.75" hidden="false" customHeight="false" outlineLevel="0" collapsed="false"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4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4"/>
      <c r="AS444" s="24"/>
      <c r="AT444" s="24"/>
      <c r="AU444" s="24"/>
      <c r="AV444" s="24"/>
      <c r="AW444" s="24"/>
      <c r="AX444" s="24"/>
      <c r="AY444" s="24"/>
      <c r="AZ444" s="24"/>
      <c r="BA444" s="24"/>
      <c r="BB444" s="24"/>
      <c r="BC444" s="24"/>
      <c r="BD444" s="24"/>
      <c r="BE444" s="24"/>
    </row>
    <row r="445" customFormat="false" ht="12.75" hidden="false" customHeight="false" outlineLevel="0" collapsed="false"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4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4"/>
      <c r="AS445" s="24"/>
      <c r="AT445" s="24"/>
      <c r="AU445" s="24"/>
      <c r="AV445" s="24"/>
      <c r="AW445" s="24"/>
      <c r="AX445" s="24"/>
      <c r="AY445" s="24"/>
      <c r="AZ445" s="24"/>
      <c r="BA445" s="24"/>
      <c r="BB445" s="24"/>
      <c r="BC445" s="24"/>
      <c r="BD445" s="24"/>
      <c r="BE445" s="24"/>
    </row>
    <row r="446" customFormat="false" ht="12.75" hidden="false" customHeight="false" outlineLevel="0" collapsed="false"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4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4"/>
      <c r="AS446" s="24"/>
      <c r="AT446" s="24"/>
      <c r="AU446" s="24"/>
      <c r="AV446" s="24"/>
      <c r="AW446" s="24"/>
      <c r="AX446" s="24"/>
      <c r="AY446" s="24"/>
      <c r="AZ446" s="24"/>
      <c r="BA446" s="24"/>
      <c r="BB446" s="24"/>
      <c r="BC446" s="24"/>
      <c r="BD446" s="24"/>
      <c r="BE446" s="24"/>
    </row>
    <row r="447" customFormat="false" ht="12.75" hidden="false" customHeight="false" outlineLevel="0" collapsed="false"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4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4"/>
      <c r="AS447" s="24"/>
      <c r="AT447" s="24"/>
      <c r="AU447" s="24"/>
      <c r="AV447" s="24"/>
      <c r="AW447" s="24"/>
      <c r="AX447" s="24"/>
      <c r="AY447" s="24"/>
      <c r="AZ447" s="24"/>
      <c r="BA447" s="24"/>
      <c r="BB447" s="24"/>
      <c r="BC447" s="24"/>
      <c r="BD447" s="24"/>
      <c r="BE447" s="24"/>
    </row>
    <row r="448" customFormat="false" ht="12.75" hidden="false" customHeight="false" outlineLevel="0" collapsed="false"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4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4"/>
      <c r="AS448" s="24"/>
      <c r="AT448" s="24"/>
      <c r="AU448" s="24"/>
      <c r="AV448" s="24"/>
      <c r="AW448" s="24"/>
      <c r="AX448" s="24"/>
      <c r="AY448" s="24"/>
      <c r="AZ448" s="24"/>
      <c r="BA448" s="24"/>
      <c r="BB448" s="24"/>
      <c r="BC448" s="24"/>
      <c r="BD448" s="24"/>
      <c r="BE448" s="24"/>
    </row>
    <row r="449" customFormat="false" ht="12.75" hidden="false" customHeight="false" outlineLevel="0" collapsed="false"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4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4"/>
      <c r="AS449" s="24"/>
      <c r="AT449" s="24"/>
      <c r="AU449" s="24"/>
      <c r="AV449" s="24"/>
      <c r="AW449" s="24"/>
      <c r="AX449" s="24"/>
      <c r="AY449" s="24"/>
      <c r="AZ449" s="24"/>
      <c r="BA449" s="24"/>
      <c r="BB449" s="24"/>
      <c r="BC449" s="24"/>
      <c r="BD449" s="24"/>
      <c r="BE449" s="24"/>
    </row>
    <row r="450" customFormat="false" ht="12.75" hidden="false" customHeight="false" outlineLevel="0" collapsed="false"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4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4"/>
      <c r="AS450" s="24"/>
      <c r="AT450" s="24"/>
      <c r="AU450" s="24"/>
      <c r="AV450" s="24"/>
      <c r="AW450" s="24"/>
      <c r="AX450" s="24"/>
      <c r="AY450" s="24"/>
      <c r="AZ450" s="24"/>
      <c r="BA450" s="24"/>
      <c r="BB450" s="24"/>
      <c r="BC450" s="24"/>
      <c r="BD450" s="24"/>
      <c r="BE450" s="24"/>
    </row>
    <row r="451" customFormat="false" ht="12.75" hidden="false" customHeight="false" outlineLevel="0" collapsed="false"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4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4"/>
      <c r="AS451" s="24"/>
      <c r="AT451" s="24"/>
      <c r="AU451" s="24"/>
      <c r="AV451" s="24"/>
      <c r="AW451" s="24"/>
      <c r="AX451" s="24"/>
      <c r="AY451" s="24"/>
      <c r="AZ451" s="24"/>
      <c r="BA451" s="24"/>
      <c r="BB451" s="24"/>
      <c r="BC451" s="24"/>
      <c r="BD451" s="24"/>
      <c r="BE451" s="24"/>
    </row>
    <row r="452" customFormat="false" ht="12.75" hidden="false" customHeight="false" outlineLevel="0" collapsed="false"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4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4"/>
      <c r="AS452" s="24"/>
      <c r="AT452" s="24"/>
      <c r="AU452" s="24"/>
      <c r="AV452" s="24"/>
      <c r="AW452" s="24"/>
      <c r="AX452" s="24"/>
      <c r="AY452" s="24"/>
      <c r="AZ452" s="24"/>
      <c r="BA452" s="24"/>
      <c r="BB452" s="24"/>
      <c r="BC452" s="24"/>
      <c r="BD452" s="24"/>
      <c r="BE452" s="24"/>
    </row>
    <row r="453" customFormat="false" ht="12.75" hidden="false" customHeight="false" outlineLevel="0" collapsed="false"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4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4"/>
      <c r="AS453" s="24"/>
      <c r="AT453" s="24"/>
      <c r="AU453" s="24"/>
      <c r="AV453" s="24"/>
      <c r="AW453" s="24"/>
      <c r="AX453" s="24"/>
      <c r="AY453" s="24"/>
      <c r="AZ453" s="24"/>
      <c r="BA453" s="24"/>
      <c r="BB453" s="24"/>
      <c r="BC453" s="24"/>
      <c r="BD453" s="24"/>
      <c r="BE453" s="24"/>
    </row>
    <row r="454" customFormat="false" ht="12.75" hidden="false" customHeight="false" outlineLevel="0" collapsed="false"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4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4"/>
      <c r="AS454" s="24"/>
      <c r="AT454" s="24"/>
      <c r="AU454" s="24"/>
      <c r="AV454" s="24"/>
      <c r="AW454" s="24"/>
      <c r="AX454" s="24"/>
      <c r="AY454" s="24"/>
      <c r="AZ454" s="24"/>
      <c r="BA454" s="24"/>
      <c r="BB454" s="24"/>
      <c r="BC454" s="24"/>
      <c r="BD454" s="24"/>
      <c r="BE454" s="24"/>
    </row>
    <row r="455" customFormat="false" ht="12.75" hidden="false" customHeight="false" outlineLevel="0" collapsed="false"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4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4"/>
      <c r="AS455" s="24"/>
      <c r="AT455" s="24"/>
      <c r="AU455" s="24"/>
      <c r="AV455" s="24"/>
      <c r="AW455" s="24"/>
      <c r="AX455" s="24"/>
      <c r="AY455" s="24"/>
      <c r="AZ455" s="24"/>
      <c r="BA455" s="24"/>
      <c r="BB455" s="24"/>
      <c r="BC455" s="24"/>
      <c r="BD455" s="24"/>
      <c r="BE455" s="24"/>
    </row>
    <row r="456" customFormat="false" ht="12.75" hidden="false" customHeight="false" outlineLevel="0" collapsed="false"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4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4"/>
      <c r="AS456" s="24"/>
      <c r="AT456" s="24"/>
      <c r="AU456" s="24"/>
      <c r="AV456" s="24"/>
      <c r="AW456" s="24"/>
      <c r="AX456" s="24"/>
      <c r="AY456" s="24"/>
      <c r="AZ456" s="24"/>
      <c r="BA456" s="24"/>
      <c r="BB456" s="24"/>
      <c r="BC456" s="24"/>
      <c r="BD456" s="24"/>
      <c r="BE456" s="24"/>
    </row>
    <row r="457" customFormat="false" ht="12.75" hidden="false" customHeight="false" outlineLevel="0" collapsed="false"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4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4"/>
      <c r="AS457" s="24"/>
      <c r="AT457" s="24"/>
      <c r="AU457" s="24"/>
      <c r="AV457" s="24"/>
      <c r="AW457" s="24"/>
      <c r="AX457" s="24"/>
      <c r="AY457" s="24"/>
      <c r="AZ457" s="24"/>
      <c r="BA457" s="24"/>
      <c r="BB457" s="24"/>
      <c r="BC457" s="24"/>
      <c r="BD457" s="24"/>
      <c r="BE457" s="24"/>
    </row>
    <row r="458" customFormat="false" ht="12.75" hidden="false" customHeight="false" outlineLevel="0" collapsed="false"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4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4"/>
      <c r="AS458" s="24"/>
      <c r="AT458" s="24"/>
      <c r="AU458" s="24"/>
      <c r="AV458" s="24"/>
      <c r="AW458" s="24"/>
      <c r="AX458" s="24"/>
      <c r="AY458" s="24"/>
      <c r="AZ458" s="24"/>
      <c r="BA458" s="24"/>
      <c r="BB458" s="24"/>
      <c r="BC458" s="24"/>
      <c r="BD458" s="24"/>
      <c r="BE458" s="24"/>
    </row>
    <row r="459" customFormat="false" ht="12.75" hidden="false" customHeight="false" outlineLevel="0" collapsed="false"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4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4"/>
      <c r="AS459" s="24"/>
      <c r="AT459" s="24"/>
      <c r="AU459" s="24"/>
      <c r="AV459" s="24"/>
      <c r="AW459" s="24"/>
      <c r="AX459" s="24"/>
      <c r="AY459" s="24"/>
      <c r="AZ459" s="24"/>
      <c r="BA459" s="24"/>
      <c r="BB459" s="24"/>
      <c r="BC459" s="24"/>
      <c r="BD459" s="24"/>
      <c r="BE459" s="24"/>
    </row>
    <row r="460" customFormat="false" ht="12.75" hidden="false" customHeight="false" outlineLevel="0" collapsed="false"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4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4"/>
      <c r="AS460" s="24"/>
      <c r="AT460" s="24"/>
      <c r="AU460" s="24"/>
      <c r="AV460" s="24"/>
      <c r="AW460" s="24"/>
      <c r="AX460" s="24"/>
      <c r="AY460" s="24"/>
      <c r="AZ460" s="24"/>
      <c r="BA460" s="24"/>
      <c r="BB460" s="24"/>
      <c r="BC460" s="24"/>
      <c r="BD460" s="24"/>
      <c r="BE460" s="24"/>
    </row>
    <row r="461" customFormat="false" ht="12.75" hidden="false" customHeight="false" outlineLevel="0" collapsed="false"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4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4"/>
      <c r="AS461" s="24"/>
      <c r="AT461" s="24"/>
      <c r="AU461" s="24"/>
      <c r="AV461" s="24"/>
      <c r="AW461" s="24"/>
      <c r="AX461" s="24"/>
      <c r="AY461" s="24"/>
      <c r="AZ461" s="24"/>
      <c r="BA461" s="24"/>
      <c r="BB461" s="24"/>
      <c r="BC461" s="24"/>
      <c r="BD461" s="24"/>
      <c r="BE461" s="24"/>
    </row>
    <row r="462" customFormat="false" ht="12.75" hidden="false" customHeight="false" outlineLevel="0" collapsed="false"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4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4"/>
      <c r="AS462" s="24"/>
      <c r="AT462" s="24"/>
      <c r="AU462" s="24"/>
      <c r="AV462" s="24"/>
      <c r="AW462" s="24"/>
      <c r="AX462" s="24"/>
      <c r="AY462" s="24"/>
      <c r="AZ462" s="24"/>
      <c r="BA462" s="24"/>
      <c r="BB462" s="24"/>
      <c r="BC462" s="24"/>
      <c r="BD462" s="24"/>
      <c r="BE462" s="24"/>
    </row>
    <row r="463" customFormat="false" ht="12.75" hidden="false" customHeight="false" outlineLevel="0" collapsed="false"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4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4"/>
      <c r="AS463" s="24"/>
      <c r="AT463" s="24"/>
      <c r="AU463" s="24"/>
      <c r="AV463" s="24"/>
      <c r="AW463" s="24"/>
      <c r="AX463" s="24"/>
      <c r="AY463" s="24"/>
      <c r="AZ463" s="24"/>
      <c r="BA463" s="24"/>
      <c r="BB463" s="24"/>
      <c r="BC463" s="24"/>
      <c r="BD463" s="24"/>
      <c r="BE463" s="24"/>
    </row>
    <row r="464" customFormat="false" ht="12.75" hidden="false" customHeight="false" outlineLevel="0" collapsed="false"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4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4"/>
      <c r="AS464" s="24"/>
      <c r="AT464" s="24"/>
      <c r="AU464" s="24"/>
      <c r="AV464" s="24"/>
      <c r="AW464" s="24"/>
      <c r="AX464" s="24"/>
      <c r="AY464" s="24"/>
      <c r="AZ464" s="24"/>
      <c r="BA464" s="24"/>
      <c r="BB464" s="24"/>
      <c r="BC464" s="24"/>
      <c r="BD464" s="24"/>
      <c r="BE464" s="24"/>
    </row>
    <row r="465" customFormat="false" ht="12.75" hidden="false" customHeight="false" outlineLevel="0" collapsed="false"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4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4"/>
      <c r="AS465" s="24"/>
      <c r="AT465" s="24"/>
      <c r="AU465" s="24"/>
      <c r="AV465" s="24"/>
      <c r="AW465" s="24"/>
      <c r="AX465" s="24"/>
      <c r="AY465" s="24"/>
      <c r="AZ465" s="24"/>
      <c r="BA465" s="24"/>
      <c r="BB465" s="24"/>
      <c r="BC465" s="24"/>
      <c r="BD465" s="24"/>
      <c r="BE465" s="24"/>
    </row>
    <row r="466" customFormat="false" ht="12.75" hidden="false" customHeight="false" outlineLevel="0" collapsed="false"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4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4"/>
      <c r="AS466" s="24"/>
      <c r="AT466" s="24"/>
      <c r="AU466" s="24"/>
      <c r="AV466" s="24"/>
      <c r="AW466" s="24"/>
      <c r="AX466" s="24"/>
      <c r="AY466" s="24"/>
      <c r="AZ466" s="24"/>
      <c r="BA466" s="24"/>
      <c r="BB466" s="24"/>
      <c r="BC466" s="24"/>
      <c r="BD466" s="24"/>
      <c r="BE466" s="24"/>
    </row>
    <row r="467" customFormat="false" ht="12.75" hidden="false" customHeight="false" outlineLevel="0" collapsed="false"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4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4"/>
      <c r="AS467" s="24"/>
      <c r="AT467" s="24"/>
      <c r="AU467" s="24"/>
      <c r="AV467" s="24"/>
      <c r="AW467" s="24"/>
      <c r="AX467" s="24"/>
      <c r="AY467" s="24"/>
      <c r="AZ467" s="24"/>
      <c r="BA467" s="24"/>
      <c r="BB467" s="24"/>
      <c r="BC467" s="24"/>
      <c r="BD467" s="24"/>
      <c r="BE467" s="24"/>
    </row>
    <row r="468" customFormat="false" ht="12.75" hidden="false" customHeight="false" outlineLevel="0" collapsed="false"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4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4"/>
      <c r="AS468" s="24"/>
      <c r="AT468" s="24"/>
      <c r="AU468" s="24"/>
      <c r="AV468" s="24"/>
      <c r="AW468" s="24"/>
      <c r="AX468" s="24"/>
      <c r="AY468" s="24"/>
      <c r="AZ468" s="24"/>
      <c r="BA468" s="24"/>
      <c r="BB468" s="24"/>
      <c r="BC468" s="24"/>
      <c r="BD468" s="24"/>
      <c r="BE468" s="24"/>
    </row>
    <row r="469" customFormat="false" ht="12.75" hidden="false" customHeight="false" outlineLevel="0" collapsed="false"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4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4"/>
      <c r="AS469" s="24"/>
      <c r="AT469" s="24"/>
      <c r="AU469" s="24"/>
      <c r="AV469" s="24"/>
      <c r="AW469" s="24"/>
      <c r="AX469" s="24"/>
      <c r="AY469" s="24"/>
      <c r="AZ469" s="24"/>
      <c r="BA469" s="24"/>
      <c r="BB469" s="24"/>
      <c r="BC469" s="24"/>
      <c r="BD469" s="24"/>
      <c r="BE469" s="24"/>
    </row>
    <row r="470" customFormat="false" ht="12.75" hidden="false" customHeight="false" outlineLevel="0" collapsed="false"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4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4"/>
      <c r="AS470" s="24"/>
      <c r="AT470" s="24"/>
      <c r="AU470" s="24"/>
      <c r="AV470" s="24"/>
      <c r="AW470" s="24"/>
      <c r="AX470" s="24"/>
      <c r="AY470" s="24"/>
      <c r="AZ470" s="24"/>
      <c r="BA470" s="24"/>
      <c r="BB470" s="24"/>
      <c r="BC470" s="24"/>
      <c r="BD470" s="24"/>
      <c r="BE470" s="24"/>
    </row>
    <row r="471" customFormat="false" ht="12.75" hidden="false" customHeight="false" outlineLevel="0" collapsed="false"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4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4"/>
      <c r="AS471" s="24"/>
      <c r="AT471" s="24"/>
      <c r="AU471" s="24"/>
      <c r="AV471" s="24"/>
      <c r="AW471" s="24"/>
      <c r="AX471" s="24"/>
      <c r="AY471" s="24"/>
      <c r="AZ471" s="24"/>
      <c r="BA471" s="24"/>
      <c r="BB471" s="24"/>
      <c r="BC471" s="24"/>
      <c r="BD471" s="24"/>
      <c r="BE471" s="24"/>
    </row>
    <row r="472" customFormat="false" ht="12.75" hidden="false" customHeight="false" outlineLevel="0" collapsed="false"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4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4"/>
      <c r="AS472" s="24"/>
      <c r="AT472" s="24"/>
      <c r="AU472" s="24"/>
      <c r="AV472" s="24"/>
      <c r="AW472" s="24"/>
      <c r="AX472" s="24"/>
      <c r="AY472" s="24"/>
      <c r="AZ472" s="24"/>
      <c r="BA472" s="24"/>
      <c r="BB472" s="24"/>
      <c r="BC472" s="24"/>
      <c r="BD472" s="24"/>
      <c r="BE472" s="24"/>
    </row>
    <row r="473" customFormat="false" ht="12.75" hidden="false" customHeight="false" outlineLevel="0" collapsed="false"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4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4"/>
      <c r="AS473" s="24"/>
      <c r="AT473" s="24"/>
      <c r="AU473" s="24"/>
      <c r="AV473" s="24"/>
      <c r="AW473" s="24"/>
      <c r="AX473" s="24"/>
      <c r="AY473" s="24"/>
      <c r="AZ473" s="24"/>
      <c r="BA473" s="24"/>
      <c r="BB473" s="24"/>
      <c r="BC473" s="24"/>
      <c r="BD473" s="24"/>
      <c r="BE473" s="24"/>
    </row>
    <row r="474" customFormat="false" ht="12.75" hidden="false" customHeight="false" outlineLevel="0" collapsed="false"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4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4"/>
      <c r="AS474" s="24"/>
      <c r="AT474" s="24"/>
      <c r="AU474" s="24"/>
      <c r="AV474" s="24"/>
      <c r="AW474" s="24"/>
      <c r="AX474" s="24"/>
      <c r="AY474" s="24"/>
      <c r="AZ474" s="24"/>
      <c r="BA474" s="24"/>
      <c r="BB474" s="24"/>
      <c r="BC474" s="24"/>
      <c r="BD474" s="24"/>
      <c r="BE474" s="24"/>
    </row>
    <row r="475" customFormat="false" ht="12.75" hidden="false" customHeight="false" outlineLevel="0" collapsed="false"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4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4"/>
      <c r="AS475" s="24"/>
      <c r="AT475" s="24"/>
      <c r="AU475" s="24"/>
      <c r="AV475" s="24"/>
      <c r="AW475" s="24"/>
      <c r="AX475" s="24"/>
      <c r="AY475" s="24"/>
      <c r="AZ475" s="24"/>
      <c r="BA475" s="24"/>
      <c r="BB475" s="24"/>
      <c r="BC475" s="24"/>
      <c r="BD475" s="24"/>
      <c r="BE475" s="24"/>
    </row>
    <row r="476" customFormat="false" ht="12.75" hidden="false" customHeight="false" outlineLevel="0" collapsed="false"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4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4"/>
      <c r="AS476" s="24"/>
      <c r="AT476" s="24"/>
      <c r="AU476" s="24"/>
      <c r="AV476" s="24"/>
      <c r="AW476" s="24"/>
      <c r="AX476" s="24"/>
      <c r="AY476" s="24"/>
      <c r="AZ476" s="24"/>
      <c r="BA476" s="24"/>
      <c r="BB476" s="24"/>
      <c r="BC476" s="24"/>
      <c r="BD476" s="24"/>
      <c r="BE476" s="24"/>
    </row>
    <row r="477" customFormat="false" ht="12.75" hidden="false" customHeight="false" outlineLevel="0" collapsed="false"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4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4"/>
      <c r="AS477" s="24"/>
      <c r="AT477" s="24"/>
      <c r="AU477" s="24"/>
      <c r="AV477" s="24"/>
      <c r="AW477" s="24"/>
      <c r="AX477" s="24"/>
      <c r="AY477" s="24"/>
      <c r="AZ477" s="24"/>
      <c r="BA477" s="24"/>
      <c r="BB477" s="24"/>
      <c r="BC477" s="24"/>
      <c r="BD477" s="24"/>
      <c r="BE477" s="24"/>
    </row>
    <row r="478" customFormat="false" ht="12.75" hidden="false" customHeight="false" outlineLevel="0" collapsed="false"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4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4"/>
      <c r="AS478" s="24"/>
      <c r="AT478" s="24"/>
      <c r="AU478" s="24"/>
      <c r="AV478" s="24"/>
      <c r="AW478" s="24"/>
      <c r="AX478" s="24"/>
      <c r="AY478" s="24"/>
      <c r="AZ478" s="24"/>
      <c r="BA478" s="24"/>
      <c r="BB478" s="24"/>
      <c r="BC478" s="24"/>
      <c r="BD478" s="24"/>
      <c r="BE478" s="24"/>
    </row>
    <row r="479" customFormat="false" ht="12.75" hidden="false" customHeight="false" outlineLevel="0" collapsed="false"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4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4"/>
      <c r="AS479" s="24"/>
      <c r="AT479" s="24"/>
      <c r="AU479" s="24"/>
      <c r="AV479" s="24"/>
      <c r="AW479" s="24"/>
      <c r="AX479" s="24"/>
      <c r="AY479" s="24"/>
      <c r="AZ479" s="24"/>
      <c r="BA479" s="24"/>
      <c r="BB479" s="24"/>
      <c r="BC479" s="24"/>
      <c r="BD479" s="24"/>
      <c r="BE479" s="24"/>
    </row>
    <row r="480" customFormat="false" ht="12.75" hidden="false" customHeight="false" outlineLevel="0" collapsed="false"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4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4"/>
      <c r="AS480" s="24"/>
      <c r="AT480" s="24"/>
      <c r="AU480" s="24"/>
      <c r="AV480" s="24"/>
      <c r="AW480" s="24"/>
      <c r="AX480" s="24"/>
      <c r="AY480" s="24"/>
      <c r="AZ480" s="24"/>
      <c r="BA480" s="24"/>
      <c r="BB480" s="24"/>
      <c r="BC480" s="24"/>
      <c r="BD480" s="24"/>
      <c r="BE480" s="24"/>
    </row>
    <row r="481" customFormat="false" ht="12.75" hidden="false" customHeight="false" outlineLevel="0" collapsed="false"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4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4"/>
      <c r="AS481" s="24"/>
      <c r="AT481" s="24"/>
      <c r="AU481" s="24"/>
      <c r="AV481" s="24"/>
      <c r="AW481" s="24"/>
      <c r="AX481" s="24"/>
      <c r="AY481" s="24"/>
      <c r="AZ481" s="24"/>
      <c r="BA481" s="24"/>
      <c r="BB481" s="24"/>
      <c r="BC481" s="24"/>
      <c r="BD481" s="24"/>
      <c r="BE481" s="24"/>
    </row>
    <row r="482" customFormat="false" ht="12.75" hidden="false" customHeight="false" outlineLevel="0" collapsed="false"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4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4"/>
      <c r="AS482" s="24"/>
      <c r="AT482" s="24"/>
      <c r="AU482" s="24"/>
      <c r="AV482" s="24"/>
      <c r="AW482" s="24"/>
      <c r="AX482" s="24"/>
      <c r="AY482" s="24"/>
      <c r="AZ482" s="24"/>
      <c r="BA482" s="24"/>
      <c r="BB482" s="24"/>
      <c r="BC482" s="24"/>
      <c r="BD482" s="24"/>
      <c r="BE482" s="24"/>
    </row>
    <row r="483" customFormat="false" ht="12.75" hidden="false" customHeight="false" outlineLevel="0" collapsed="false"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4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4"/>
      <c r="AS483" s="24"/>
      <c r="AT483" s="24"/>
      <c r="AU483" s="24"/>
      <c r="AV483" s="24"/>
      <c r="AW483" s="24"/>
      <c r="AX483" s="24"/>
      <c r="AY483" s="24"/>
      <c r="AZ483" s="24"/>
      <c r="BA483" s="24"/>
      <c r="BB483" s="24"/>
      <c r="BC483" s="24"/>
      <c r="BD483" s="24"/>
      <c r="BE483" s="24"/>
    </row>
    <row r="484" customFormat="false" ht="12.75" hidden="false" customHeight="false" outlineLevel="0" collapsed="false"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4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4"/>
      <c r="AS484" s="24"/>
      <c r="AT484" s="24"/>
      <c r="AU484" s="24"/>
      <c r="AV484" s="24"/>
      <c r="AW484" s="24"/>
      <c r="AX484" s="24"/>
      <c r="AY484" s="24"/>
      <c r="AZ484" s="24"/>
      <c r="BA484" s="24"/>
      <c r="BB484" s="24"/>
      <c r="BC484" s="24"/>
      <c r="BD484" s="24"/>
      <c r="BE484" s="24"/>
    </row>
    <row r="485" customFormat="false" ht="12.75" hidden="false" customHeight="false" outlineLevel="0" collapsed="false"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4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4"/>
      <c r="AS485" s="24"/>
      <c r="AT485" s="24"/>
      <c r="AU485" s="24"/>
      <c r="AV485" s="24"/>
      <c r="AW485" s="24"/>
      <c r="AX485" s="24"/>
      <c r="AY485" s="24"/>
      <c r="AZ485" s="24"/>
      <c r="BA485" s="24"/>
      <c r="BB485" s="24"/>
      <c r="BC485" s="24"/>
      <c r="BD485" s="24"/>
      <c r="BE485" s="24"/>
    </row>
    <row r="486" customFormat="false" ht="12.75" hidden="false" customHeight="false" outlineLevel="0" collapsed="false"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4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4"/>
      <c r="AS486" s="24"/>
      <c r="AT486" s="24"/>
      <c r="AU486" s="24"/>
      <c r="AV486" s="24"/>
      <c r="AW486" s="24"/>
      <c r="AX486" s="24"/>
      <c r="AY486" s="24"/>
      <c r="AZ486" s="24"/>
      <c r="BA486" s="24"/>
      <c r="BB486" s="24"/>
      <c r="BC486" s="24"/>
      <c r="BD486" s="24"/>
      <c r="BE486" s="24"/>
    </row>
    <row r="487" customFormat="false" ht="12.75" hidden="false" customHeight="false" outlineLevel="0" collapsed="false"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4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4"/>
      <c r="AS487" s="24"/>
      <c r="AT487" s="24"/>
      <c r="AU487" s="24"/>
      <c r="AV487" s="24"/>
      <c r="AW487" s="24"/>
      <c r="AX487" s="24"/>
      <c r="AY487" s="24"/>
      <c r="AZ487" s="24"/>
      <c r="BA487" s="24"/>
      <c r="BB487" s="24"/>
      <c r="BC487" s="24"/>
      <c r="BD487" s="24"/>
      <c r="BE487" s="24"/>
    </row>
    <row r="488" customFormat="false" ht="12.75" hidden="false" customHeight="false" outlineLevel="0" collapsed="false"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4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4"/>
      <c r="AS488" s="24"/>
      <c r="AT488" s="24"/>
      <c r="AU488" s="24"/>
      <c r="AV488" s="24"/>
      <c r="AW488" s="24"/>
      <c r="AX488" s="24"/>
      <c r="AY488" s="24"/>
      <c r="AZ488" s="24"/>
      <c r="BA488" s="24"/>
      <c r="BB488" s="24"/>
      <c r="BC488" s="24"/>
      <c r="BD488" s="24"/>
      <c r="BE488" s="24"/>
    </row>
    <row r="489" customFormat="false" ht="12.75" hidden="false" customHeight="false" outlineLevel="0" collapsed="false"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4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4"/>
      <c r="AS489" s="24"/>
      <c r="AT489" s="24"/>
      <c r="AU489" s="24"/>
      <c r="AV489" s="24"/>
      <c r="AW489" s="24"/>
      <c r="AX489" s="24"/>
      <c r="AY489" s="24"/>
      <c r="AZ489" s="24"/>
      <c r="BA489" s="24"/>
      <c r="BB489" s="24"/>
      <c r="BC489" s="24"/>
      <c r="BD489" s="24"/>
      <c r="BE489" s="24"/>
    </row>
    <row r="490" customFormat="false" ht="12.75" hidden="false" customHeight="false" outlineLevel="0" collapsed="false"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4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4"/>
      <c r="AS490" s="24"/>
      <c r="AT490" s="24"/>
      <c r="AU490" s="24"/>
      <c r="AV490" s="24"/>
      <c r="AW490" s="24"/>
      <c r="AX490" s="24"/>
      <c r="AY490" s="24"/>
      <c r="AZ490" s="24"/>
      <c r="BA490" s="24"/>
      <c r="BB490" s="24"/>
      <c r="BC490" s="24"/>
      <c r="BD490" s="24"/>
      <c r="BE490" s="24"/>
    </row>
    <row r="491" customFormat="false" ht="12.75" hidden="false" customHeight="false" outlineLevel="0" collapsed="false"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4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4"/>
      <c r="AS491" s="24"/>
      <c r="AT491" s="24"/>
      <c r="AU491" s="24"/>
      <c r="AV491" s="24"/>
      <c r="AW491" s="24"/>
      <c r="AX491" s="24"/>
      <c r="AY491" s="24"/>
      <c r="AZ491" s="24"/>
      <c r="BA491" s="24"/>
      <c r="BB491" s="24"/>
      <c r="BC491" s="24"/>
      <c r="BD491" s="24"/>
      <c r="BE491" s="24"/>
    </row>
    <row r="492" customFormat="false" ht="12.75" hidden="false" customHeight="false" outlineLevel="0" collapsed="false"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4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4"/>
      <c r="AS492" s="24"/>
      <c r="AT492" s="24"/>
      <c r="AU492" s="24"/>
      <c r="AV492" s="24"/>
      <c r="AW492" s="24"/>
      <c r="AX492" s="24"/>
      <c r="AY492" s="24"/>
      <c r="AZ492" s="24"/>
      <c r="BA492" s="24"/>
      <c r="BB492" s="24"/>
      <c r="BC492" s="24"/>
      <c r="BD492" s="24"/>
      <c r="BE492" s="24"/>
    </row>
    <row r="493" customFormat="false" ht="12.75" hidden="false" customHeight="false" outlineLevel="0" collapsed="false"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4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4"/>
      <c r="AS493" s="24"/>
      <c r="AT493" s="24"/>
      <c r="AU493" s="24"/>
      <c r="AV493" s="24"/>
      <c r="AW493" s="24"/>
      <c r="AX493" s="24"/>
      <c r="AY493" s="24"/>
      <c r="AZ493" s="24"/>
      <c r="BA493" s="24"/>
      <c r="BB493" s="24"/>
      <c r="BC493" s="24"/>
      <c r="BD493" s="24"/>
      <c r="BE493" s="24"/>
    </row>
    <row r="494" customFormat="false" ht="12.75" hidden="false" customHeight="false" outlineLevel="0" collapsed="false"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4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4"/>
      <c r="AS494" s="24"/>
      <c r="AT494" s="24"/>
      <c r="AU494" s="24"/>
      <c r="AV494" s="24"/>
      <c r="AW494" s="24"/>
      <c r="AX494" s="24"/>
      <c r="AY494" s="24"/>
      <c r="AZ494" s="24"/>
      <c r="BA494" s="24"/>
      <c r="BB494" s="24"/>
      <c r="BC494" s="24"/>
      <c r="BD494" s="24"/>
      <c r="BE494" s="24"/>
    </row>
    <row r="495" customFormat="false" ht="12.75" hidden="false" customHeight="false" outlineLevel="0" collapsed="false"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4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4"/>
      <c r="AS495" s="24"/>
      <c r="AT495" s="24"/>
      <c r="AU495" s="24"/>
      <c r="AV495" s="24"/>
      <c r="AW495" s="24"/>
      <c r="AX495" s="24"/>
      <c r="AY495" s="24"/>
      <c r="AZ495" s="24"/>
      <c r="BA495" s="24"/>
      <c r="BB495" s="24"/>
      <c r="BC495" s="24"/>
      <c r="BD495" s="24"/>
      <c r="BE495" s="24"/>
    </row>
    <row r="496" customFormat="false" ht="12.75" hidden="false" customHeight="false" outlineLevel="0" collapsed="false"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4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4"/>
      <c r="AS496" s="24"/>
      <c r="AT496" s="24"/>
      <c r="AU496" s="24"/>
      <c r="AV496" s="24"/>
      <c r="AW496" s="24"/>
      <c r="AX496" s="24"/>
      <c r="AY496" s="24"/>
      <c r="AZ496" s="24"/>
      <c r="BA496" s="24"/>
      <c r="BB496" s="24"/>
      <c r="BC496" s="24"/>
      <c r="BD496" s="24"/>
      <c r="BE496" s="24"/>
    </row>
    <row r="497" customFormat="false" ht="12.75" hidden="false" customHeight="false" outlineLevel="0" collapsed="false"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4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4"/>
      <c r="AS497" s="24"/>
      <c r="AT497" s="24"/>
      <c r="AU497" s="24"/>
      <c r="AV497" s="24"/>
      <c r="AW497" s="24"/>
      <c r="AX497" s="24"/>
      <c r="AY497" s="24"/>
      <c r="AZ497" s="24"/>
      <c r="BA497" s="24"/>
      <c r="BB497" s="24"/>
      <c r="BC497" s="24"/>
      <c r="BD497" s="24"/>
      <c r="BE497" s="24"/>
    </row>
    <row r="498" customFormat="false" ht="12.75" hidden="false" customHeight="false" outlineLevel="0" collapsed="false"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4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4"/>
      <c r="AS498" s="24"/>
      <c r="AT498" s="24"/>
      <c r="AU498" s="24"/>
      <c r="AV498" s="24"/>
      <c r="AW498" s="24"/>
      <c r="AX498" s="24"/>
      <c r="AY498" s="24"/>
      <c r="AZ498" s="24"/>
      <c r="BA498" s="24"/>
      <c r="BB498" s="24"/>
      <c r="BC498" s="24"/>
      <c r="BD498" s="24"/>
      <c r="BE498" s="24"/>
    </row>
    <row r="499" customFormat="false" ht="12.75" hidden="false" customHeight="false" outlineLevel="0" collapsed="false"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4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4"/>
      <c r="AS499" s="24"/>
      <c r="AT499" s="24"/>
      <c r="AU499" s="24"/>
      <c r="AV499" s="24"/>
      <c r="AW499" s="24"/>
      <c r="AX499" s="24"/>
      <c r="AY499" s="24"/>
      <c r="AZ499" s="24"/>
      <c r="BA499" s="24"/>
      <c r="BB499" s="24"/>
      <c r="BC499" s="24"/>
      <c r="BD499" s="24"/>
      <c r="BE499" s="24"/>
    </row>
    <row r="500" customFormat="false" ht="12.75" hidden="false" customHeight="false" outlineLevel="0" collapsed="false"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4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4"/>
      <c r="AS500" s="24"/>
      <c r="AT500" s="24"/>
      <c r="AU500" s="24"/>
      <c r="AV500" s="24"/>
      <c r="AW500" s="24"/>
      <c r="AX500" s="24"/>
      <c r="AY500" s="24"/>
      <c r="AZ500" s="24"/>
      <c r="BA500" s="24"/>
      <c r="BB500" s="24"/>
      <c r="BC500" s="24"/>
      <c r="BD500" s="24"/>
      <c r="BE500" s="24"/>
    </row>
    <row r="501" customFormat="false" ht="12.75" hidden="false" customHeight="false" outlineLevel="0" collapsed="false"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4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4"/>
      <c r="AS501" s="24"/>
      <c r="AT501" s="24"/>
      <c r="AU501" s="24"/>
      <c r="AV501" s="24"/>
      <c r="AW501" s="24"/>
      <c r="AX501" s="24"/>
      <c r="AY501" s="24"/>
      <c r="AZ501" s="24"/>
      <c r="BA501" s="24"/>
      <c r="BB501" s="24"/>
      <c r="BC501" s="24"/>
      <c r="BD501" s="24"/>
      <c r="BE501" s="24"/>
    </row>
    <row r="502" customFormat="false" ht="12.75" hidden="false" customHeight="false" outlineLevel="0" collapsed="false"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4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4"/>
      <c r="AS502" s="24"/>
      <c r="AT502" s="24"/>
      <c r="AU502" s="24"/>
      <c r="AV502" s="24"/>
      <c r="AW502" s="24"/>
      <c r="AX502" s="24"/>
      <c r="AY502" s="24"/>
      <c r="AZ502" s="24"/>
      <c r="BA502" s="24"/>
      <c r="BB502" s="24"/>
      <c r="BC502" s="24"/>
      <c r="BD502" s="24"/>
      <c r="BE502" s="24"/>
    </row>
    <row r="503" customFormat="false" ht="12.75" hidden="false" customHeight="false" outlineLevel="0" collapsed="false"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4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4"/>
      <c r="AS503" s="24"/>
      <c r="AT503" s="24"/>
      <c r="AU503" s="24"/>
      <c r="AV503" s="24"/>
      <c r="AW503" s="24"/>
      <c r="AX503" s="24"/>
      <c r="AY503" s="24"/>
      <c r="AZ503" s="24"/>
      <c r="BA503" s="24"/>
      <c r="BB503" s="24"/>
      <c r="BC503" s="24"/>
      <c r="BD503" s="24"/>
      <c r="BE503" s="24"/>
    </row>
    <row r="504" customFormat="false" ht="12.75" hidden="false" customHeight="false" outlineLevel="0" collapsed="false"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4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4"/>
      <c r="AS504" s="24"/>
      <c r="AT504" s="24"/>
      <c r="AU504" s="24"/>
      <c r="AV504" s="24"/>
      <c r="AW504" s="24"/>
      <c r="AX504" s="24"/>
      <c r="AY504" s="24"/>
      <c r="AZ504" s="24"/>
      <c r="BA504" s="24"/>
      <c r="BB504" s="24"/>
      <c r="BC504" s="24"/>
      <c r="BD504" s="24"/>
      <c r="BE504" s="24"/>
    </row>
    <row r="505" customFormat="false" ht="12.75" hidden="false" customHeight="false" outlineLevel="0" collapsed="false"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4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4"/>
      <c r="AS505" s="24"/>
      <c r="AT505" s="24"/>
      <c r="AU505" s="24"/>
      <c r="AV505" s="24"/>
      <c r="AW505" s="24"/>
      <c r="AX505" s="24"/>
      <c r="AY505" s="24"/>
      <c r="AZ505" s="24"/>
      <c r="BA505" s="24"/>
      <c r="BB505" s="24"/>
      <c r="BC505" s="24"/>
      <c r="BD505" s="24"/>
      <c r="BE505" s="24"/>
    </row>
    <row r="506" customFormat="false" ht="12.75" hidden="false" customHeight="false" outlineLevel="0" collapsed="false"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4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4"/>
      <c r="AS506" s="24"/>
      <c r="AT506" s="24"/>
      <c r="AU506" s="24"/>
      <c r="AV506" s="24"/>
      <c r="AW506" s="24"/>
      <c r="AX506" s="24"/>
      <c r="AY506" s="24"/>
      <c r="AZ506" s="24"/>
      <c r="BA506" s="24"/>
      <c r="BB506" s="24"/>
      <c r="BC506" s="24"/>
      <c r="BD506" s="24"/>
      <c r="BE506" s="24"/>
    </row>
    <row r="507" customFormat="false" ht="12.75" hidden="false" customHeight="false" outlineLevel="0" collapsed="false"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4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4"/>
      <c r="AS507" s="24"/>
      <c r="AT507" s="24"/>
      <c r="AU507" s="24"/>
      <c r="AV507" s="24"/>
      <c r="AW507" s="24"/>
      <c r="AX507" s="24"/>
      <c r="AY507" s="24"/>
      <c r="AZ507" s="24"/>
      <c r="BA507" s="24"/>
      <c r="BB507" s="24"/>
      <c r="BC507" s="24"/>
      <c r="BD507" s="24"/>
      <c r="BE507" s="24"/>
    </row>
    <row r="508" customFormat="false" ht="12.75" hidden="false" customHeight="false" outlineLevel="0" collapsed="false"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4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4"/>
      <c r="AS508" s="24"/>
      <c r="AT508" s="24"/>
      <c r="AU508" s="24"/>
      <c r="AV508" s="24"/>
      <c r="AW508" s="24"/>
      <c r="AX508" s="24"/>
      <c r="AY508" s="24"/>
      <c r="AZ508" s="24"/>
      <c r="BA508" s="24"/>
      <c r="BB508" s="24"/>
      <c r="BC508" s="24"/>
      <c r="BD508" s="24"/>
      <c r="BE508" s="24"/>
    </row>
    <row r="509" customFormat="false" ht="12.75" hidden="false" customHeight="false" outlineLevel="0" collapsed="false"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4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4"/>
      <c r="AS509" s="24"/>
      <c r="AT509" s="24"/>
      <c r="AU509" s="24"/>
      <c r="AV509" s="24"/>
      <c r="AW509" s="24"/>
      <c r="AX509" s="24"/>
      <c r="AY509" s="24"/>
      <c r="AZ509" s="24"/>
      <c r="BA509" s="24"/>
      <c r="BB509" s="24"/>
      <c r="BC509" s="24"/>
      <c r="BD509" s="24"/>
      <c r="BE509" s="24"/>
    </row>
    <row r="510" customFormat="false" ht="12.75" hidden="false" customHeight="false" outlineLevel="0" collapsed="false"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4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4"/>
      <c r="AS510" s="24"/>
      <c r="AT510" s="24"/>
      <c r="AU510" s="24"/>
      <c r="AV510" s="24"/>
      <c r="AW510" s="24"/>
      <c r="AX510" s="24"/>
      <c r="AY510" s="24"/>
      <c r="AZ510" s="24"/>
      <c r="BA510" s="24"/>
      <c r="BB510" s="24"/>
      <c r="BC510" s="24"/>
      <c r="BD510" s="24"/>
      <c r="BE510" s="24"/>
    </row>
    <row r="511" customFormat="false" ht="12.75" hidden="false" customHeight="false" outlineLevel="0" collapsed="false"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4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4"/>
      <c r="AS511" s="24"/>
      <c r="AT511" s="24"/>
      <c r="AU511" s="24"/>
      <c r="AV511" s="24"/>
      <c r="AW511" s="24"/>
      <c r="AX511" s="24"/>
      <c r="AY511" s="24"/>
      <c r="AZ511" s="24"/>
      <c r="BA511" s="24"/>
      <c r="BB511" s="24"/>
      <c r="BC511" s="24"/>
      <c r="BD511" s="24"/>
      <c r="BE511" s="24"/>
    </row>
    <row r="512" customFormat="false" ht="12.75" hidden="false" customHeight="false" outlineLevel="0" collapsed="false"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4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4"/>
      <c r="AS512" s="24"/>
      <c r="AT512" s="24"/>
      <c r="AU512" s="24"/>
      <c r="AV512" s="24"/>
      <c r="AW512" s="24"/>
      <c r="AX512" s="24"/>
      <c r="AY512" s="24"/>
      <c r="AZ512" s="24"/>
      <c r="BA512" s="24"/>
      <c r="BB512" s="24"/>
      <c r="BC512" s="24"/>
      <c r="BD512" s="24"/>
      <c r="BE512" s="24"/>
    </row>
    <row r="513" customFormat="false" ht="12.75" hidden="false" customHeight="false" outlineLevel="0" collapsed="false"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4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4"/>
      <c r="AS513" s="24"/>
      <c r="AT513" s="24"/>
      <c r="AU513" s="24"/>
      <c r="AV513" s="24"/>
      <c r="AW513" s="24"/>
      <c r="AX513" s="24"/>
      <c r="AY513" s="24"/>
      <c r="AZ513" s="24"/>
      <c r="BA513" s="24"/>
      <c r="BB513" s="24"/>
      <c r="BC513" s="24"/>
      <c r="BD513" s="24"/>
      <c r="BE513" s="24"/>
    </row>
    <row r="514" customFormat="false" ht="12.75" hidden="false" customHeight="false" outlineLevel="0" collapsed="false"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4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4"/>
      <c r="AS514" s="24"/>
      <c r="AT514" s="24"/>
      <c r="AU514" s="24"/>
      <c r="AV514" s="24"/>
      <c r="AW514" s="24"/>
      <c r="AX514" s="24"/>
      <c r="AY514" s="24"/>
      <c r="AZ514" s="24"/>
      <c r="BA514" s="24"/>
      <c r="BB514" s="24"/>
      <c r="BC514" s="24"/>
      <c r="BD514" s="24"/>
      <c r="BE514" s="24"/>
    </row>
    <row r="515" customFormat="false" ht="12.75" hidden="false" customHeight="false" outlineLevel="0" collapsed="false"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4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4"/>
      <c r="AS515" s="24"/>
      <c r="AT515" s="24"/>
      <c r="AU515" s="24"/>
      <c r="AV515" s="24"/>
      <c r="AW515" s="24"/>
      <c r="AX515" s="24"/>
      <c r="AY515" s="24"/>
      <c r="AZ515" s="24"/>
      <c r="BA515" s="24"/>
      <c r="BB515" s="24"/>
      <c r="BC515" s="24"/>
      <c r="BD515" s="24"/>
      <c r="BE515" s="24"/>
    </row>
    <row r="516" customFormat="false" ht="12.75" hidden="false" customHeight="false" outlineLevel="0" collapsed="false"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4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4"/>
      <c r="AS516" s="24"/>
      <c r="AT516" s="24"/>
      <c r="AU516" s="24"/>
      <c r="AV516" s="24"/>
      <c r="AW516" s="24"/>
      <c r="AX516" s="24"/>
      <c r="AY516" s="24"/>
      <c r="AZ516" s="24"/>
      <c r="BA516" s="24"/>
      <c r="BB516" s="24"/>
      <c r="BC516" s="24"/>
      <c r="BD516" s="24"/>
      <c r="BE516" s="24"/>
    </row>
    <row r="517" customFormat="false" ht="12.75" hidden="false" customHeight="false" outlineLevel="0" collapsed="false"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4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4"/>
      <c r="AS517" s="24"/>
      <c r="AT517" s="24"/>
      <c r="AU517" s="24"/>
      <c r="AV517" s="24"/>
      <c r="AW517" s="24"/>
      <c r="AX517" s="24"/>
      <c r="AY517" s="24"/>
      <c r="AZ517" s="24"/>
      <c r="BA517" s="24"/>
      <c r="BB517" s="24"/>
      <c r="BC517" s="24"/>
      <c r="BD517" s="24"/>
      <c r="BE517" s="24"/>
    </row>
    <row r="518" customFormat="false" ht="12.75" hidden="false" customHeight="false" outlineLevel="0" collapsed="false"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4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4"/>
      <c r="AS518" s="24"/>
      <c r="AT518" s="24"/>
      <c r="AU518" s="24"/>
      <c r="AV518" s="24"/>
      <c r="AW518" s="24"/>
      <c r="AX518" s="24"/>
      <c r="AY518" s="24"/>
      <c r="AZ518" s="24"/>
      <c r="BA518" s="24"/>
      <c r="BB518" s="24"/>
      <c r="BC518" s="24"/>
      <c r="BD518" s="24"/>
      <c r="BE518" s="24"/>
    </row>
    <row r="519" customFormat="false" ht="12.75" hidden="false" customHeight="false" outlineLevel="0" collapsed="false"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4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4"/>
      <c r="AS519" s="24"/>
      <c r="AT519" s="24"/>
      <c r="AU519" s="24"/>
      <c r="AV519" s="24"/>
      <c r="AW519" s="24"/>
      <c r="AX519" s="24"/>
      <c r="AY519" s="24"/>
      <c r="AZ519" s="24"/>
      <c r="BA519" s="24"/>
      <c r="BB519" s="24"/>
      <c r="BC519" s="24"/>
      <c r="BD519" s="24"/>
      <c r="BE519" s="24"/>
    </row>
    <row r="520" customFormat="false" ht="12.75" hidden="false" customHeight="false" outlineLevel="0" collapsed="false"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4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4"/>
      <c r="AS520" s="24"/>
      <c r="AT520" s="24"/>
      <c r="AU520" s="24"/>
      <c r="AV520" s="24"/>
      <c r="AW520" s="24"/>
      <c r="AX520" s="24"/>
      <c r="AY520" s="24"/>
      <c r="AZ520" s="24"/>
      <c r="BA520" s="24"/>
      <c r="BB520" s="24"/>
      <c r="BC520" s="24"/>
      <c r="BD520" s="24"/>
      <c r="BE520" s="24"/>
    </row>
    <row r="521" customFormat="false" ht="12.75" hidden="false" customHeight="false" outlineLevel="0" collapsed="false"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4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4"/>
      <c r="AS521" s="24"/>
      <c r="AT521" s="24"/>
      <c r="AU521" s="24"/>
      <c r="AV521" s="24"/>
      <c r="AW521" s="24"/>
      <c r="AX521" s="24"/>
      <c r="AY521" s="24"/>
      <c r="AZ521" s="24"/>
      <c r="BA521" s="24"/>
      <c r="BB521" s="24"/>
      <c r="BC521" s="24"/>
      <c r="BD521" s="24"/>
      <c r="BE521" s="24"/>
    </row>
    <row r="522" customFormat="false" ht="12.75" hidden="false" customHeight="false" outlineLevel="0" collapsed="false"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4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4"/>
      <c r="AS522" s="24"/>
      <c r="AT522" s="24"/>
      <c r="AU522" s="24"/>
      <c r="AV522" s="24"/>
      <c r="AW522" s="24"/>
      <c r="AX522" s="24"/>
      <c r="AY522" s="24"/>
      <c r="AZ522" s="24"/>
      <c r="BA522" s="24"/>
      <c r="BB522" s="24"/>
      <c r="BC522" s="24"/>
      <c r="BD522" s="24"/>
      <c r="BE522" s="24"/>
    </row>
    <row r="523" customFormat="false" ht="12.75" hidden="false" customHeight="false" outlineLevel="0" collapsed="false"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4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4"/>
      <c r="AS523" s="24"/>
      <c r="AT523" s="24"/>
      <c r="AU523" s="24"/>
      <c r="AV523" s="24"/>
      <c r="AW523" s="24"/>
      <c r="AX523" s="24"/>
      <c r="AY523" s="24"/>
      <c r="AZ523" s="24"/>
      <c r="BA523" s="24"/>
      <c r="BB523" s="24"/>
      <c r="BC523" s="24"/>
      <c r="BD523" s="24"/>
      <c r="BE523" s="24"/>
    </row>
    <row r="524" customFormat="false" ht="12.75" hidden="false" customHeight="false" outlineLevel="0" collapsed="false"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4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4"/>
      <c r="AS524" s="24"/>
      <c r="AT524" s="24"/>
      <c r="AU524" s="24"/>
      <c r="AV524" s="24"/>
      <c r="AW524" s="24"/>
      <c r="AX524" s="24"/>
      <c r="AY524" s="24"/>
      <c r="AZ524" s="24"/>
      <c r="BA524" s="24"/>
      <c r="BB524" s="24"/>
      <c r="BC524" s="24"/>
      <c r="BD524" s="24"/>
      <c r="BE524" s="24"/>
    </row>
    <row r="525" customFormat="false" ht="12.75" hidden="false" customHeight="false" outlineLevel="0" collapsed="false"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4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4"/>
      <c r="AS525" s="24"/>
      <c r="AT525" s="24"/>
      <c r="AU525" s="24"/>
      <c r="AV525" s="24"/>
      <c r="AW525" s="24"/>
      <c r="AX525" s="24"/>
      <c r="AY525" s="24"/>
      <c r="AZ525" s="24"/>
      <c r="BA525" s="24"/>
      <c r="BB525" s="24"/>
      <c r="BC525" s="24"/>
      <c r="BD525" s="24"/>
      <c r="BE525" s="24"/>
    </row>
    <row r="526" customFormat="false" ht="12.75" hidden="false" customHeight="false" outlineLevel="0" collapsed="false"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4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4"/>
      <c r="AS526" s="24"/>
      <c r="AT526" s="24"/>
      <c r="AU526" s="24"/>
      <c r="AV526" s="24"/>
      <c r="AW526" s="24"/>
      <c r="AX526" s="24"/>
      <c r="AY526" s="24"/>
      <c r="AZ526" s="24"/>
      <c r="BA526" s="24"/>
      <c r="BB526" s="24"/>
      <c r="BC526" s="24"/>
      <c r="BD526" s="24"/>
      <c r="BE526" s="24"/>
    </row>
    <row r="527" customFormat="false" ht="12.75" hidden="false" customHeight="false" outlineLevel="0" collapsed="false"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4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4"/>
      <c r="AS527" s="24"/>
      <c r="AT527" s="24"/>
      <c r="AU527" s="24"/>
      <c r="AV527" s="24"/>
      <c r="AW527" s="24"/>
      <c r="AX527" s="24"/>
      <c r="AY527" s="24"/>
      <c r="AZ527" s="24"/>
      <c r="BA527" s="24"/>
      <c r="BB527" s="24"/>
      <c r="BC527" s="24"/>
      <c r="BD527" s="24"/>
      <c r="BE527" s="24"/>
    </row>
    <row r="528" customFormat="false" ht="12.75" hidden="false" customHeight="false" outlineLevel="0" collapsed="false"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4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4"/>
      <c r="AS528" s="24"/>
      <c r="AT528" s="24"/>
      <c r="AU528" s="24"/>
      <c r="AV528" s="24"/>
      <c r="AW528" s="24"/>
      <c r="AX528" s="24"/>
      <c r="AY528" s="24"/>
      <c r="AZ528" s="24"/>
      <c r="BA528" s="24"/>
      <c r="BB528" s="24"/>
      <c r="BC528" s="24"/>
      <c r="BD528" s="24"/>
      <c r="BE528" s="24"/>
    </row>
    <row r="529" customFormat="false" ht="12.75" hidden="false" customHeight="false" outlineLevel="0" collapsed="false"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4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4"/>
      <c r="AS529" s="24"/>
      <c r="AT529" s="24"/>
      <c r="AU529" s="24"/>
      <c r="AV529" s="24"/>
      <c r="AW529" s="24"/>
      <c r="AX529" s="24"/>
      <c r="AY529" s="24"/>
      <c r="AZ529" s="24"/>
      <c r="BA529" s="24"/>
      <c r="BB529" s="24"/>
      <c r="BC529" s="24"/>
      <c r="BD529" s="24"/>
      <c r="BE529" s="24"/>
    </row>
    <row r="530" customFormat="false" ht="12.75" hidden="false" customHeight="false" outlineLevel="0" collapsed="false"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4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4"/>
      <c r="AS530" s="24"/>
      <c r="AT530" s="24"/>
      <c r="AU530" s="24"/>
      <c r="AV530" s="24"/>
      <c r="AW530" s="24"/>
      <c r="AX530" s="24"/>
      <c r="AY530" s="24"/>
      <c r="AZ530" s="24"/>
      <c r="BA530" s="24"/>
      <c r="BB530" s="24"/>
      <c r="BC530" s="24"/>
      <c r="BD530" s="24"/>
      <c r="BE530" s="24"/>
    </row>
    <row r="531" customFormat="false" ht="12.75" hidden="false" customHeight="false" outlineLevel="0" collapsed="false"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4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4"/>
      <c r="AS531" s="24"/>
      <c r="AT531" s="24"/>
      <c r="AU531" s="24"/>
      <c r="AV531" s="24"/>
      <c r="AW531" s="24"/>
      <c r="AX531" s="24"/>
      <c r="AY531" s="24"/>
      <c r="AZ531" s="24"/>
      <c r="BA531" s="24"/>
      <c r="BB531" s="24"/>
      <c r="BC531" s="24"/>
      <c r="BD531" s="24"/>
      <c r="BE531" s="24"/>
    </row>
    <row r="532" customFormat="false" ht="12.75" hidden="false" customHeight="false" outlineLevel="0" collapsed="false"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4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4"/>
      <c r="AS532" s="24"/>
      <c r="AT532" s="24"/>
      <c r="AU532" s="24"/>
      <c r="AV532" s="24"/>
      <c r="AW532" s="24"/>
      <c r="AX532" s="24"/>
      <c r="AY532" s="24"/>
      <c r="AZ532" s="24"/>
      <c r="BA532" s="24"/>
      <c r="BB532" s="24"/>
      <c r="BC532" s="24"/>
      <c r="BD532" s="24"/>
      <c r="BE532" s="24"/>
    </row>
    <row r="533" customFormat="false" ht="12.75" hidden="false" customHeight="false" outlineLevel="0" collapsed="false"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4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4"/>
      <c r="AS533" s="24"/>
      <c r="AT533" s="24"/>
      <c r="AU533" s="24"/>
      <c r="AV533" s="24"/>
      <c r="AW533" s="24"/>
      <c r="AX533" s="24"/>
      <c r="AY533" s="24"/>
      <c r="AZ533" s="24"/>
      <c r="BA533" s="24"/>
      <c r="BB533" s="24"/>
      <c r="BC533" s="24"/>
      <c r="BD533" s="24"/>
      <c r="BE533" s="24"/>
    </row>
    <row r="534" customFormat="false" ht="12.75" hidden="false" customHeight="false" outlineLevel="0" collapsed="false"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4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4"/>
      <c r="AS534" s="24"/>
      <c r="AT534" s="24"/>
      <c r="AU534" s="24"/>
      <c r="AV534" s="24"/>
      <c r="AW534" s="24"/>
      <c r="AX534" s="24"/>
      <c r="AY534" s="24"/>
      <c r="AZ534" s="24"/>
      <c r="BA534" s="24"/>
      <c r="BB534" s="24"/>
      <c r="BC534" s="24"/>
      <c r="BD534" s="24"/>
      <c r="BE534" s="24"/>
    </row>
    <row r="535" customFormat="false" ht="12.75" hidden="false" customHeight="false" outlineLevel="0" collapsed="false"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4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4"/>
      <c r="AS535" s="24"/>
      <c r="AT535" s="24"/>
      <c r="AU535" s="24"/>
      <c r="AV535" s="24"/>
      <c r="AW535" s="24"/>
      <c r="AX535" s="24"/>
      <c r="AY535" s="24"/>
      <c r="AZ535" s="24"/>
      <c r="BA535" s="24"/>
      <c r="BB535" s="24"/>
      <c r="BC535" s="24"/>
      <c r="BD535" s="24"/>
      <c r="BE535" s="24"/>
    </row>
    <row r="536" customFormat="false" ht="12.75" hidden="false" customHeight="false" outlineLevel="0" collapsed="false"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4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4"/>
      <c r="AS536" s="24"/>
      <c r="AT536" s="24"/>
      <c r="AU536" s="24"/>
      <c r="AV536" s="24"/>
      <c r="AW536" s="24"/>
      <c r="AX536" s="24"/>
      <c r="AY536" s="24"/>
      <c r="AZ536" s="24"/>
      <c r="BA536" s="24"/>
      <c r="BB536" s="24"/>
      <c r="BC536" s="24"/>
      <c r="BD536" s="24"/>
      <c r="BE536" s="24"/>
    </row>
    <row r="537" customFormat="false" ht="12.75" hidden="false" customHeight="false" outlineLevel="0" collapsed="false"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4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4"/>
      <c r="AS537" s="24"/>
      <c r="AT537" s="24"/>
      <c r="AU537" s="24"/>
      <c r="AV537" s="24"/>
      <c r="AW537" s="24"/>
      <c r="AX537" s="24"/>
      <c r="AY537" s="24"/>
      <c r="AZ537" s="24"/>
      <c r="BA537" s="24"/>
      <c r="BB537" s="24"/>
      <c r="BC537" s="24"/>
      <c r="BD537" s="24"/>
      <c r="BE537" s="24"/>
    </row>
    <row r="538" customFormat="false" ht="12.75" hidden="false" customHeight="false" outlineLevel="0" collapsed="false"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4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4"/>
      <c r="AS538" s="24"/>
      <c r="AT538" s="24"/>
      <c r="AU538" s="24"/>
      <c r="AV538" s="24"/>
      <c r="AW538" s="24"/>
      <c r="AX538" s="24"/>
      <c r="AY538" s="24"/>
      <c r="AZ538" s="24"/>
      <c r="BA538" s="24"/>
      <c r="BB538" s="24"/>
      <c r="BC538" s="24"/>
      <c r="BD538" s="24"/>
      <c r="BE538" s="24"/>
    </row>
    <row r="539" customFormat="false" ht="12.75" hidden="false" customHeight="false" outlineLevel="0" collapsed="false"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4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4"/>
      <c r="AS539" s="24"/>
      <c r="AT539" s="24"/>
      <c r="AU539" s="24"/>
      <c r="AV539" s="24"/>
      <c r="AW539" s="24"/>
      <c r="AX539" s="24"/>
      <c r="AY539" s="24"/>
      <c r="AZ539" s="24"/>
      <c r="BA539" s="24"/>
      <c r="BB539" s="24"/>
      <c r="BC539" s="24"/>
      <c r="BD539" s="24"/>
      <c r="BE539" s="24"/>
    </row>
    <row r="540" customFormat="false" ht="12.75" hidden="false" customHeight="false" outlineLevel="0" collapsed="false"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4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4"/>
      <c r="AS540" s="24"/>
      <c r="AT540" s="24"/>
      <c r="AU540" s="24"/>
      <c r="AV540" s="24"/>
      <c r="AW540" s="24"/>
      <c r="AX540" s="24"/>
      <c r="AY540" s="24"/>
      <c r="AZ540" s="24"/>
      <c r="BA540" s="24"/>
      <c r="BB540" s="24"/>
      <c r="BC540" s="24"/>
      <c r="BD540" s="24"/>
      <c r="BE540" s="24"/>
    </row>
    <row r="541" customFormat="false" ht="12.75" hidden="false" customHeight="false" outlineLevel="0" collapsed="false"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4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4"/>
      <c r="AS541" s="24"/>
      <c r="AT541" s="24"/>
      <c r="AU541" s="24"/>
      <c r="AV541" s="24"/>
      <c r="AW541" s="24"/>
      <c r="AX541" s="24"/>
      <c r="AY541" s="24"/>
      <c r="AZ541" s="24"/>
      <c r="BA541" s="24"/>
      <c r="BB541" s="24"/>
      <c r="BC541" s="24"/>
      <c r="BD541" s="24"/>
      <c r="BE541" s="24"/>
    </row>
  </sheetData>
  <mergeCells count="1">
    <mergeCell ref="A2:C2"/>
  </mergeCells>
  <printOptions headings="false" gridLines="false" gridLinesSet="true" horizontalCentered="false" verticalCentered="false"/>
  <pageMargins left="0.5" right="0.2" top="0.75" bottom="0.5" header="0.511811023622047" footer="0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&amp;R&amp;7&amp;D   &amp;T   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3" activeCellId="0" sqref="C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0" width="4.56"/>
    <col collapsed="false" customWidth="true" hidden="false" outlineLevel="0" max="3" min="3" style="0" width="21.56"/>
    <col collapsed="false" customWidth="true" hidden="false" outlineLevel="0" max="4" min="4" style="0" width="20.28"/>
    <col collapsed="false" customWidth="true" hidden="false" outlineLevel="0" max="5" min="5" style="0" width="19.7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3" customFormat="false" ht="15.75" hidden="false" customHeight="false" outlineLevel="0" collapsed="false">
      <c r="A3" s="1" t="s">
        <v>77</v>
      </c>
    </row>
    <row r="6" customFormat="false" ht="12.75" hidden="false" customHeight="false" outlineLevel="0" collapsed="false">
      <c r="C6" s="4" t="s">
        <v>57</v>
      </c>
      <c r="D6" s="4" t="s">
        <v>2</v>
      </c>
      <c r="E6" s="4" t="s">
        <v>78</v>
      </c>
    </row>
    <row r="8" customFormat="false" ht="12.75" hidden="false" customHeight="false" outlineLevel="0" collapsed="false">
      <c r="A8" s="6" t="s">
        <v>17</v>
      </c>
      <c r="C8" s="10" t="n">
        <f aca="false">+'2001 Forecast'!C33</f>
        <v>1959706</v>
      </c>
      <c r="D8" s="10" t="n">
        <f aca="false">+'2002 Plan'!AB46</f>
        <v>2340867</v>
      </c>
      <c r="E8" s="10" t="n">
        <f aca="false">+D8-C8</f>
        <v>381161</v>
      </c>
    </row>
    <row r="9" customFormat="false" ht="12.75" hidden="false" customHeight="false" outlineLevel="0" collapsed="false">
      <c r="A9" s="6"/>
      <c r="C9" s="10"/>
      <c r="D9" s="10"/>
      <c r="E9" s="10"/>
    </row>
    <row r="10" customFormat="false" ht="12.75" hidden="false" customHeight="false" outlineLevel="0" collapsed="false">
      <c r="A10" s="6" t="s">
        <v>6</v>
      </c>
      <c r="C10" s="10" t="n">
        <f aca="false">+'2001 Forecast'!E33</f>
        <v>14247264</v>
      </c>
      <c r="D10" s="10" t="n">
        <f aca="false">+'2002 Plan'!D46</f>
        <v>19011610</v>
      </c>
      <c r="E10" s="10" t="n">
        <f aca="false">+D10-C10</f>
        <v>4764346</v>
      </c>
    </row>
    <row r="11" customFormat="false" ht="12.75" hidden="false" customHeight="false" outlineLevel="0" collapsed="false">
      <c r="A11" s="6"/>
      <c r="C11" s="10"/>
      <c r="D11" s="10"/>
      <c r="E11" s="10"/>
    </row>
    <row r="12" customFormat="false" ht="12.75" hidden="false" customHeight="false" outlineLevel="0" collapsed="false">
      <c r="A12" s="6" t="s">
        <v>7</v>
      </c>
      <c r="C12" s="10" t="n">
        <f aca="false">+'2001 Forecast'!G33</f>
        <v>5863833</v>
      </c>
      <c r="D12" s="10" t="n">
        <f aca="false">+'2002 Plan'!F46</f>
        <v>13424706</v>
      </c>
      <c r="E12" s="10" t="n">
        <f aca="false">+D12-C12</f>
        <v>7560873</v>
      </c>
    </row>
    <row r="13" customFormat="false" ht="12.75" hidden="false" customHeight="false" outlineLevel="0" collapsed="false">
      <c r="A13" s="6"/>
      <c r="C13" s="10"/>
      <c r="D13" s="10"/>
      <c r="E13" s="10"/>
    </row>
    <row r="14" customFormat="false" ht="12.75" hidden="false" customHeight="false" outlineLevel="0" collapsed="false">
      <c r="A14" s="6" t="s">
        <v>8</v>
      </c>
      <c r="C14" s="10" t="n">
        <f aca="false">+'2001 Forecast'!I33</f>
        <v>5267889</v>
      </c>
      <c r="D14" s="10" t="n">
        <f aca="false">+'2002 Plan'!H46</f>
        <v>9807116</v>
      </c>
      <c r="E14" s="10" t="n">
        <f aca="false">+D14-C14</f>
        <v>4539227</v>
      </c>
    </row>
    <row r="15" customFormat="false" ht="12.75" hidden="false" customHeight="false" outlineLevel="0" collapsed="false">
      <c r="A15" s="6"/>
      <c r="C15" s="10"/>
      <c r="D15" s="10"/>
      <c r="E15" s="10"/>
    </row>
    <row r="16" customFormat="false" ht="12.75" hidden="false" customHeight="false" outlineLevel="0" collapsed="false">
      <c r="A16" s="6" t="s">
        <v>9</v>
      </c>
      <c r="C16" s="10" t="n">
        <f aca="false">+'2001 Forecast'!K33</f>
        <v>15215411</v>
      </c>
      <c r="D16" s="10" t="n">
        <f aca="false">+'2002 Plan'!J46</f>
        <v>13971608</v>
      </c>
      <c r="E16" s="10" t="n">
        <f aca="false">+D16-C16</f>
        <v>-1243803</v>
      </c>
    </row>
    <row r="17" customFormat="false" ht="12.75" hidden="false" customHeight="false" outlineLevel="0" collapsed="false">
      <c r="A17" s="6"/>
      <c r="C17" s="10"/>
      <c r="D17" s="10"/>
      <c r="E17" s="10"/>
    </row>
    <row r="18" customFormat="false" ht="12.75" hidden="false" customHeight="false" outlineLevel="0" collapsed="false">
      <c r="A18" s="6" t="s">
        <v>10</v>
      </c>
      <c r="C18" s="10" t="n">
        <f aca="false">+'2001 Forecast'!M33</f>
        <v>6644554</v>
      </c>
      <c r="D18" s="10" t="n">
        <f aca="false">+'2002 Plan'!L46</f>
        <v>2785736</v>
      </c>
      <c r="E18" s="10" t="n">
        <f aca="false">+D18-C18</f>
        <v>-3858818</v>
      </c>
    </row>
    <row r="19" customFormat="false" ht="12.75" hidden="false" customHeight="false" outlineLevel="0" collapsed="false">
      <c r="A19" s="6"/>
      <c r="C19" s="10"/>
      <c r="D19" s="10"/>
      <c r="E19" s="10"/>
    </row>
    <row r="20" customFormat="false" ht="12.75" hidden="false" customHeight="false" outlineLevel="0" collapsed="false">
      <c r="A20" s="6" t="s">
        <v>79</v>
      </c>
      <c r="C20" s="10" t="n">
        <f aca="false">+'2001 Forecast'!Q33</f>
        <v>1725350</v>
      </c>
      <c r="D20" s="10" t="n">
        <f aca="false">+'2002 Plan'!P46</f>
        <v>5687723</v>
      </c>
      <c r="E20" s="10" t="n">
        <f aca="false">+D20-C20</f>
        <v>3962373</v>
      </c>
    </row>
    <row r="21" customFormat="false" ht="12.75" hidden="false" customHeight="false" outlineLevel="0" collapsed="false">
      <c r="A21" s="6"/>
      <c r="C21" s="10"/>
      <c r="D21" s="10"/>
      <c r="E21" s="10"/>
    </row>
    <row r="22" customFormat="false" ht="12.75" hidden="false" customHeight="false" outlineLevel="0" collapsed="false">
      <c r="A22" s="6" t="s">
        <v>80</v>
      </c>
      <c r="C22" s="10" t="n">
        <f aca="false">+'2001 Forecast'!O33</f>
        <v>8861513</v>
      </c>
      <c r="D22" s="10" t="n">
        <f aca="false">'2002 Plan'!T46</f>
        <v>8110085</v>
      </c>
      <c r="E22" s="10" t="n">
        <f aca="false">+D22-C22</f>
        <v>-751428</v>
      </c>
    </row>
    <row r="23" customFormat="false" ht="12.75" hidden="false" customHeight="false" outlineLevel="0" collapsed="false">
      <c r="A23" s="6"/>
      <c r="C23" s="10"/>
      <c r="D23" s="10"/>
      <c r="E23" s="10"/>
    </row>
    <row r="24" customFormat="false" ht="12.75" hidden="false" customHeight="false" outlineLevel="0" collapsed="false">
      <c r="A24" s="6" t="s">
        <v>15</v>
      </c>
      <c r="C24" s="10" t="n">
        <f aca="false">+'2001 Forecast'!S33</f>
        <v>1436616</v>
      </c>
      <c r="D24" s="10" t="n">
        <f aca="false">+'2002 Plan'!V46</f>
        <v>520494</v>
      </c>
      <c r="E24" s="10" t="n">
        <f aca="false">+D24-C24</f>
        <v>-916122</v>
      </c>
    </row>
    <row r="25" customFormat="false" ht="12.75" hidden="false" customHeight="false" outlineLevel="0" collapsed="false">
      <c r="A25" s="6"/>
      <c r="C25" s="10"/>
      <c r="D25" s="10"/>
      <c r="E25" s="10"/>
    </row>
    <row r="26" customFormat="false" ht="12.75" hidden="false" customHeight="false" outlineLevel="0" collapsed="false">
      <c r="A26" s="6" t="s">
        <v>16</v>
      </c>
      <c r="C26" s="10" t="n">
        <f aca="false">+'2001 Forecast'!U33</f>
        <v>1196387</v>
      </c>
      <c r="D26" s="10" t="n">
        <f aca="false">+'2002 Plan'!X46</f>
        <v>1365068</v>
      </c>
      <c r="E26" s="10" t="n">
        <f aca="false">+D26-C26</f>
        <v>168681</v>
      </c>
    </row>
    <row r="27" customFormat="false" ht="12.75" hidden="false" customHeight="false" outlineLevel="0" collapsed="false">
      <c r="A27" s="6"/>
      <c r="C27" s="10"/>
      <c r="D27" s="10"/>
      <c r="E27" s="10"/>
    </row>
    <row r="28" customFormat="false" ht="12.75" hidden="false" customHeight="false" outlineLevel="0" collapsed="false">
      <c r="A28" s="6" t="s">
        <v>81</v>
      </c>
      <c r="C28" s="10" t="n">
        <f aca="false">+'2001 Forecast'!Y33</f>
        <v>2204500</v>
      </c>
      <c r="D28" s="10" t="n">
        <f aca="false">+'2002 Plan'!Z46</f>
        <v>2527558</v>
      </c>
      <c r="E28" s="10" t="n">
        <f aca="false">+D28-C28</f>
        <v>323058</v>
      </c>
    </row>
    <row r="29" customFormat="false" ht="12.75" hidden="false" customHeight="false" outlineLevel="0" collapsed="false">
      <c r="A29" s="6"/>
      <c r="C29" s="10"/>
      <c r="D29" s="10"/>
      <c r="E29" s="10"/>
    </row>
    <row r="30" customFormat="false" ht="12.75" hidden="false" customHeight="false" outlineLevel="0" collapsed="false">
      <c r="A30" s="6" t="s">
        <v>13</v>
      </c>
      <c r="C30" s="10" t="n">
        <f aca="false">+'2001 Forecast'!AA33</f>
        <v>206731</v>
      </c>
      <c r="D30" s="10" t="n">
        <f aca="false">+'2002 Plan'!R46</f>
        <v>1068815</v>
      </c>
      <c r="E30" s="10" t="n">
        <f aca="false">+D30-C30</f>
        <v>862084</v>
      </c>
    </row>
    <row r="31" customFormat="false" ht="12.75" hidden="false" customHeight="false" outlineLevel="0" collapsed="false">
      <c r="A31" s="6"/>
      <c r="C31" s="10"/>
      <c r="D31" s="10"/>
      <c r="E31" s="10"/>
    </row>
    <row r="32" customFormat="false" ht="12.75" hidden="false" customHeight="false" outlineLevel="0" collapsed="false">
      <c r="A32" s="6" t="s">
        <v>18</v>
      </c>
      <c r="C32" s="10" t="n">
        <f aca="false">+'2001 Forecast'!AC33</f>
        <v>35221</v>
      </c>
      <c r="D32" s="10" t="n">
        <f aca="false">+'2002 Plan'!AD46</f>
        <v>2029470</v>
      </c>
      <c r="E32" s="10" t="n">
        <f aca="false">+D32-C32</f>
        <v>1994249</v>
      </c>
    </row>
    <row r="33" customFormat="false" ht="12.75" hidden="false" customHeight="false" outlineLevel="0" collapsed="false">
      <c r="A33" s="6"/>
      <c r="C33" s="10"/>
      <c r="D33" s="10"/>
      <c r="E33" s="10"/>
    </row>
    <row r="34" customFormat="false" ht="12.75" hidden="true" customHeight="false" outlineLevel="0" collapsed="false">
      <c r="A34" s="26" t="s">
        <v>19</v>
      </c>
      <c r="C34" s="10" t="n">
        <f aca="false">+'2001 Forecast'!AE33</f>
        <v>0</v>
      </c>
      <c r="D34" s="10" t="n">
        <f aca="false">+'2002 Plan'!AE46</f>
        <v>0</v>
      </c>
      <c r="E34" s="10" t="n">
        <f aca="false">+D34-C34</f>
        <v>0</v>
      </c>
    </row>
    <row r="35" customFormat="false" ht="12.75" hidden="true" customHeight="false" outlineLevel="0" collapsed="false">
      <c r="A35" s="6"/>
      <c r="C35" s="10"/>
      <c r="D35" s="10"/>
      <c r="E35" s="10"/>
    </row>
    <row r="36" customFormat="false" ht="12.75" hidden="false" customHeight="false" outlineLevel="0" collapsed="false">
      <c r="A36" s="6" t="s">
        <v>21</v>
      </c>
      <c r="C36" s="10" t="n">
        <f aca="false">+'2001 Forecast'!AG33</f>
        <v>718551</v>
      </c>
      <c r="D36" s="10" t="n">
        <f aca="false">+'2002 Plan'!AJ46</f>
        <v>716114</v>
      </c>
      <c r="E36" s="10" t="n">
        <f aca="false">+D36-C36</f>
        <v>-2437</v>
      </c>
    </row>
    <row r="37" customFormat="false" ht="12.75" hidden="false" customHeight="false" outlineLevel="0" collapsed="false">
      <c r="A37" s="6"/>
      <c r="C37" s="10"/>
      <c r="D37" s="10"/>
      <c r="E37" s="10"/>
    </row>
    <row r="38" customFormat="false" ht="12.75" hidden="false" customHeight="false" outlineLevel="0" collapsed="false">
      <c r="A38" s="6" t="s">
        <v>59</v>
      </c>
      <c r="C38" s="10" t="n">
        <f aca="false">+'2001 Forecast'!AI33</f>
        <v>116999</v>
      </c>
      <c r="D38" s="10" t="n">
        <v>0</v>
      </c>
      <c r="E38" s="10" t="n">
        <f aca="false">+D38-C38</f>
        <v>-116999</v>
      </c>
    </row>
    <row r="39" customFormat="false" ht="12.75" hidden="false" customHeight="false" outlineLevel="0" collapsed="false">
      <c r="A39" s="27" t="s">
        <v>82</v>
      </c>
      <c r="C39" s="10"/>
      <c r="D39" s="10"/>
      <c r="E39" s="10"/>
    </row>
    <row r="40" customFormat="false" ht="12.75" hidden="false" customHeight="false" outlineLevel="0" collapsed="false">
      <c r="A40" s="6" t="s">
        <v>60</v>
      </c>
      <c r="C40" s="10" t="n">
        <f aca="false">+'2001 Forecast'!AK33</f>
        <v>116999</v>
      </c>
      <c r="D40" s="10" t="n">
        <v>0</v>
      </c>
      <c r="E40" s="10" t="n">
        <f aca="false">+D40-C40</f>
        <v>-116999</v>
      </c>
    </row>
    <row r="41" customFormat="false" ht="12.75" hidden="false" customHeight="false" outlineLevel="0" collapsed="false">
      <c r="A41" s="27" t="s">
        <v>83</v>
      </c>
      <c r="C41" s="10"/>
      <c r="D41" s="10"/>
      <c r="E41" s="10"/>
    </row>
    <row r="42" customFormat="false" ht="12.75" hidden="false" customHeight="false" outlineLevel="0" collapsed="false">
      <c r="A42" s="6" t="s">
        <v>61</v>
      </c>
      <c r="C42" s="10" t="n">
        <f aca="false">+'2001 Forecast'!AM33</f>
        <v>116999</v>
      </c>
      <c r="D42" s="10" t="n">
        <v>0</v>
      </c>
      <c r="E42" s="10" t="n">
        <f aca="false">+D42-C42</f>
        <v>-116999</v>
      </c>
    </row>
    <row r="43" customFormat="false" ht="12.75" hidden="false" customHeight="false" outlineLevel="0" collapsed="false">
      <c r="A43" s="27" t="s">
        <v>84</v>
      </c>
      <c r="C43" s="10"/>
      <c r="D43" s="10"/>
      <c r="E43" s="10"/>
    </row>
    <row r="44" customFormat="false" ht="12.75" hidden="false" customHeight="false" outlineLevel="0" collapsed="false">
      <c r="A44" s="6"/>
      <c r="C44" s="10"/>
      <c r="D44" s="10"/>
      <c r="E44" s="10"/>
    </row>
    <row r="45" customFormat="false" ht="12.75" hidden="false" customHeight="false" outlineLevel="0" collapsed="false">
      <c r="A45" s="6" t="s">
        <v>11</v>
      </c>
      <c r="C45" s="10" t="n">
        <f aca="false">+'2001 Forecast'!AO33</f>
        <v>109571</v>
      </c>
      <c r="D45" s="10" t="n">
        <f aca="false">+'2002 Plan'!N46</f>
        <v>1512471</v>
      </c>
      <c r="E45" s="10" t="n">
        <f aca="false">+D45-C45</f>
        <v>1402900</v>
      </c>
    </row>
    <row r="46" customFormat="false" ht="12.75" hidden="false" customHeight="false" outlineLevel="0" collapsed="false">
      <c r="A46" s="6"/>
      <c r="C46" s="10"/>
      <c r="D46" s="10"/>
      <c r="E46" s="10"/>
    </row>
    <row r="47" customFormat="false" ht="12.75" hidden="false" customHeight="false" outlineLevel="0" collapsed="false">
      <c r="A47" s="6" t="s">
        <v>20</v>
      </c>
      <c r="C47" s="10" t="n">
        <v>0</v>
      </c>
      <c r="D47" s="10" t="n">
        <f aca="false">+'2002 Plan'!AH46</f>
        <v>116810</v>
      </c>
      <c r="E47" s="10" t="n">
        <f aca="false">+D47-C47</f>
        <v>116810</v>
      </c>
    </row>
    <row r="48" customFormat="false" ht="12.75" hidden="false" customHeight="false" outlineLevel="0" collapsed="false">
      <c r="A48" s="6"/>
      <c r="C48" s="10"/>
      <c r="D48" s="10"/>
      <c r="E48" s="10"/>
    </row>
    <row r="49" customFormat="false" ht="12.75" hidden="false" customHeight="false" outlineLevel="0" collapsed="false">
      <c r="A49" s="6" t="s">
        <v>22</v>
      </c>
      <c r="C49" s="10" t="n">
        <f aca="false">+'2001 Forecast'!W33</f>
        <v>954619</v>
      </c>
      <c r="D49" s="10" t="n">
        <f aca="false">+'2002 Plan'!AL46</f>
        <v>1814761</v>
      </c>
      <c r="E49" s="10" t="n">
        <f aca="false">+D49-C49</f>
        <v>860142</v>
      </c>
    </row>
    <row r="50" customFormat="false" ht="12.75" hidden="false" customHeight="false" outlineLevel="0" collapsed="false">
      <c r="A50" s="6"/>
      <c r="C50" s="10"/>
      <c r="D50" s="10"/>
      <c r="E50" s="10"/>
    </row>
    <row r="51" customFormat="false" ht="12.75" hidden="false" customHeight="false" outlineLevel="0" collapsed="false">
      <c r="C51" s="10"/>
      <c r="D51" s="10"/>
      <c r="E51" s="10"/>
    </row>
    <row r="52" customFormat="false" ht="12.75" hidden="false" customHeight="false" outlineLevel="0" collapsed="false">
      <c r="A52" s="18" t="s">
        <v>4</v>
      </c>
      <c r="C52" s="10" t="n">
        <f aca="false">SUM(C8:C49)</f>
        <v>66998713</v>
      </c>
      <c r="D52" s="10" t="n">
        <f aca="false">SUM(D8:D49)</f>
        <v>86811012</v>
      </c>
      <c r="E52" s="10" t="n">
        <f aca="false">+D52-C52</f>
        <v>19812299</v>
      </c>
    </row>
  </sheetData>
  <printOptions headings="false" gridLines="false" gridLinesSet="true" horizontalCentered="false" verticalCentered="false"/>
  <pageMargins left="0.747916666666667" right="0.2" top="0.75" bottom="0.5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&amp;R&amp;7&amp;D 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2001-09-04T21:02:33Z</dcterms:created>
  <dc:creator>Edie Leschber</dc:creator>
  <dc:description/>
  <dc:language>en-US</dc:language>
  <cp:lastModifiedBy>Edie Leschber</cp:lastModifiedBy>
  <cp:lastPrinted>2001-10-19T12:39:57Z</cp:lastPrinted>
  <dcterms:modified xsi:type="dcterms:W3CDTF">2001-10-23T19:41:35Z</dcterms:modified>
  <cp:revision>0</cp:revision>
  <dc:subject/>
  <dc:title/>
</cp:coreProperties>
</file>