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xl/media/image5.wmf" ContentType="image/x-wmf"/>
  <Override PartName="/xl/media/image6.wmf" ContentType="image/x-wmf"/>
  <Override PartName="/xl/media/image10.wmf" ContentType="image/x-wmf"/>
  <Override PartName="/xl/media/image7.wmf" ContentType="image/x-wmf"/>
  <Override PartName="/xl/media/image11.wmf" ContentType="image/x-wmf"/>
  <Override PartName="/xl/media/image8.wmf" ContentType="image/x-wmf"/>
  <Override PartName="/xl/media/image12.wmf" ContentType="image/x-wmf"/>
  <Override PartName="/xl/media/image9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" sheetId="1" state="visible" r:id="rId3"/>
    <sheet name="Q1(a)&amp;(b)" sheetId="2" state="visible" r:id="rId4"/>
    <sheet name="Q1(c)" sheetId="3" state="visible" r:id="rId5"/>
    <sheet name="Q1(d)" sheetId="4" state="visible" r:id="rId6"/>
  </sheets>
  <definedNames>
    <definedName function="false" hidden="false" localSheetId="0" name="ZA0" vbProcedure="false">"Crystal Ball Data : Ver. 4.0.5"</definedName>
    <definedName function="false" hidden="false" localSheetId="0" name="ZA0A" vbProcedure="false">9+117</definedName>
    <definedName function="false" hidden="false" localSheetId="0" name="ZA0C" vbProcedure="false">0+0</definedName>
    <definedName function="false" hidden="false" localSheetId="0" name="ZA0D" vbProcedure="false">0+0</definedName>
    <definedName function="false" hidden="false" localSheetId="0" name="ZA0F" vbProcedure="false">1+106</definedName>
    <definedName function="false" hidden="false" localSheetId="0" name="ZA0T" vbProcedure="false">6306738+0</definedName>
    <definedName function="false" hidden="false" localSheetId="0" name="ZA107" vbProcedure="false">Model!$J$10+"fCost of Capital"+517+Model!$H$10+0+0.09+"?"+Model!$I$10+0+0.15</definedName>
    <definedName function="false" hidden="false" localSheetId="0" name="ZA108" vbProcedure="false">Model!$K$5+"bDemand Growth Rate"+773+Model!$H$5+0+0.03+Model!$I$5+0+0.1+Model!$J$5+0+0.15</definedName>
    <definedName function="false" hidden="false" localSheetId="0" name="ZA109" vbProcedure="false">Model!$C$22+"aInvestment in Year 1"+809+Model!$E$4+0+5.3+Model!$E$5+0+0.25</definedName>
    <definedName function="false" hidden="false" localSheetId="0" name="ZA111" vbProcedure="false">Model!$D$22+"aInvestment in Year 2"+809+Model!$E$6+0+0.7+Model!$E$7+0+0.01</definedName>
    <definedName function="false" hidden="false" localSheetId="0" name="ZA113" vbProcedure="false">Model!$D$14+"lOil Price in Year 1"+553+511+0.3+1+8+25+2+25+5+6+0+5+0+8</definedName>
    <definedName function="false" hidden="false" localSheetId="0" name="ZA113AA" vbProcedure="false">2+0.1+8+2+0.25+12+2+0.3+18+2+0.2+20+2+0.15+25+9</definedName>
    <definedName function="false" hidden="false" localSheetId="0" name="ZA114" vbProcedure="false">Model!$E$14+"lOil Price in Year 2"+553+511+0.3+1+8+25+2+25+5+6+0+5+0+8</definedName>
    <definedName function="false" hidden="false" localSheetId="0" name="ZA114AA" vbProcedure="false">2+0.1+8+2+0.25+12+2+0.3+18+2+0.2+20+2+0.15+25+9</definedName>
    <definedName function="false" hidden="false" localSheetId="0" name="ZA115" vbProcedure="false">Model!$F$14+"lOil Price in Year 3"+553+511+0.3+1+8+25+2+25+5+6+0+5+0+8</definedName>
    <definedName function="false" hidden="false" localSheetId="0" name="ZA115AA" vbProcedure="false">2+0.1+8+2+0.25+12+2+0.3+18+2+0.2+20+2+0.15+25+9</definedName>
    <definedName function="false" hidden="false" localSheetId="0" name="ZA116" vbProcedure="false">Model!$G$14+"lOil Prince in Year 4"+553+511+0.3+1+8+25+2+25+5+6+0+5+0+8</definedName>
    <definedName function="false" hidden="false" localSheetId="0" name="ZA116AA" vbProcedure="false">2+0.1+8+2+0.25+12+2+0.3+18+2+0.2+20+2+0.15+25+9</definedName>
    <definedName function="false" hidden="false" localSheetId="0" name="ZA117" vbProcedure="false">Model!$H$14+"lOil Price in Year 5"+553+511+0.3+1+8+25+2+25+5+6+0+5+0+8</definedName>
    <definedName function="false" hidden="false" localSheetId="0" name="ZA117AA" vbProcedure="false">2+0.1+8+2+0.25+12+2+0.3+18+2+0.2+20+2+0.15+25+9</definedName>
    <definedName function="false" hidden="false" localSheetId="0" name="ZF100" vbProcedure="false">Model!$I$25+" NPV for Tech. A"+"$"+809+809+6585+27+6+380+615+4+3+"-"+"+"+2.6+50+2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<sst xmlns="http://schemas.openxmlformats.org/spreadsheetml/2006/main" count="225" uniqueCount="114">
  <si>
    <t xml:space="preserve">HAASVILLE'S GARBAGE RECYCLING</t>
  </si>
  <si>
    <t xml:space="preserve">Tech. A</t>
  </si>
  <si>
    <t xml:space="preserve">Demand Growth Rate</t>
  </si>
  <si>
    <t xml:space="preserve">Year 1 Investment -- Mean</t>
  </si>
  <si>
    <t xml:space="preserve">Min</t>
  </si>
  <si>
    <t xml:space="preserve">Likeliest</t>
  </si>
  <si>
    <t xml:space="preserve">Max</t>
  </si>
  <si>
    <t xml:space="preserve">Value</t>
  </si>
  <si>
    <t xml:space="preserve">Year 1 Investment -- Std. Dev.</t>
  </si>
  <si>
    <t xml:space="preserve">Year 2 Investment -- Mean</t>
  </si>
  <si>
    <t xml:space="preserve">Year 2 Investment -- Std. Dev.</t>
  </si>
  <si>
    <t xml:space="preserve">Operating Cost per Ton</t>
  </si>
  <si>
    <t xml:space="preserve">Cost of Capital</t>
  </si>
  <si>
    <t xml:space="preserve">Materials Cost per Ton (constant)</t>
  </si>
  <si>
    <t xml:space="preserve">Materials Cost per Ton (coefficient)</t>
  </si>
  <si>
    <t xml:space="preserve">OIL PRICE ($ per barrel)</t>
  </si>
  <si>
    <t xml:space="preserve">Prob.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</si>
  <si>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</si>
  <si>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</si>
  <si>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</si>
  <si>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</si>
  <si>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</si>
  <si>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DEMAND (millions of tons)</t>
  </si>
  <si>
    <t xml:space="preserve">TECHNOLOGY A (costs in millions of $)</t>
  </si>
  <si>
    <t xml:space="preserve">Year 0</t>
  </si>
  <si>
    <t xml:space="preserve">Investment</t>
  </si>
  <si>
    <t xml:space="preserve">Operating Cost</t>
  </si>
  <si>
    <t xml:space="preserve">Materials Cost</t>
  </si>
  <si>
    <t xml:space="preserve">NPV</t>
  </si>
  <si>
    <t xml:space="preserve">Total Cost</t>
  </si>
  <si>
    <t xml:space="preserve">Crystal Ball Report</t>
  </si>
  <si>
    <t xml:space="preserve">Simulation started on 11/7/99 at 11:12:51</t>
  </si>
  <si>
    <t xml:space="preserve">Simulation stopped on 11/7/99 at 11:19:54</t>
  </si>
  <si>
    <t xml:space="preserve">Forecast:   NPV for Tech. A</t>
  </si>
  <si>
    <t xml:space="preserve">Cell:  I25</t>
  </si>
  <si>
    <t xml:space="preserve">Summary:</t>
  </si>
  <si>
    <t xml:space="preserve">Display Range is from $9.000 to $11.250 $</t>
  </si>
  <si>
    <t xml:space="preserve">Entire Range is from $8.823 to $11.603 $</t>
  </si>
  <si>
    <t xml:space="preserve">After 10,000 Trials, the Std. Error of the Mean is $0.004</t>
  </si>
  <si>
    <t xml:space="preserve">Statistics:</t>
  </si>
  <si>
    <t xml:space="preserve">Trials</t>
  </si>
  <si>
    <t xml:space="preserve">Mean</t>
  </si>
  <si>
    <t xml:space="preserve">Median</t>
  </si>
  <si>
    <t xml:space="preserve">Mode</t>
  </si>
  <si>
    <t xml:space="preserve">---</t>
  </si>
  <si>
    <t xml:space="preserve">Standard Deviation</t>
  </si>
  <si>
    <t xml:space="preserve">Variance</t>
  </si>
  <si>
    <t xml:space="preserve">Skewness</t>
  </si>
  <si>
    <t xml:space="preserve">Kurtosis</t>
  </si>
  <si>
    <t xml:space="preserve">Coeff. of Variability</t>
  </si>
  <si>
    <t xml:space="preserve">Range Minimum</t>
  </si>
  <si>
    <t xml:space="preserve">Range Maximum</t>
  </si>
  <si>
    <t xml:space="preserve">Range Width</t>
  </si>
  <si>
    <t xml:space="preserve">Mean Std. Error</t>
  </si>
  <si>
    <t xml:space="preserve">Forecast:   NPV for Tech. A  (cont'd)</t>
  </si>
  <si>
    <t xml:space="preserve">Percentiles:</t>
  </si>
  <si>
    <t xml:space="preserve">Percentile</t>
  </si>
  <si>
    <t xml:space="preserve">$</t>
  </si>
  <si>
    <t xml:space="preserve">End of Forecast</t>
  </si>
  <si>
    <t xml:space="preserve">Assumptions</t>
  </si>
  <si>
    <t xml:space="preserve">Assumption:  Cost of Capital</t>
  </si>
  <si>
    <t xml:space="preserve">Cell:  J10</t>
  </si>
  <si>
    <t xml:space="preserve"> Uniform distribution with parameters:</t>
  </si>
  <si>
    <t xml:space="preserve">Minimum</t>
  </si>
  <si>
    <t xml:space="preserve">(=H10)</t>
  </si>
  <si>
    <t xml:space="preserve">Maximum</t>
  </si>
  <si>
    <t xml:space="preserve">(=I10)</t>
  </si>
  <si>
    <t xml:space="preserve">Mean value in simulation was 11.97%</t>
  </si>
  <si>
    <t xml:space="preserve">Assumption:  Demand Growth Rate</t>
  </si>
  <si>
    <t xml:space="preserve">Cell:  K5</t>
  </si>
  <si>
    <t xml:space="preserve"> Triangular distribution with parameters:</t>
  </si>
  <si>
    <t xml:space="preserve">(=H5)</t>
  </si>
  <si>
    <t xml:space="preserve">(=I5)</t>
  </si>
  <si>
    <t xml:space="preserve">(=J5)</t>
  </si>
  <si>
    <t xml:space="preserve">Selected range is from 3.000% to 15.000%</t>
  </si>
  <si>
    <t xml:space="preserve">Mean value in simulation was 9.345%</t>
  </si>
  <si>
    <t xml:space="preserve">Assumption:  Investment in Year 1</t>
  </si>
  <si>
    <t xml:space="preserve">Cell:  C22</t>
  </si>
  <si>
    <t xml:space="preserve"> Normal distribution with parameters:</t>
  </si>
  <si>
    <t xml:space="preserve">(=E4)</t>
  </si>
  <si>
    <t xml:space="preserve">Standard Dev.</t>
  </si>
  <si>
    <t xml:space="preserve">(=E5)</t>
  </si>
  <si>
    <t xml:space="preserve">Selected range is from -Infinity to +Infinity</t>
  </si>
  <si>
    <t xml:space="preserve">Mean value in simulation was $5.301</t>
  </si>
  <si>
    <t xml:space="preserve">Assumption:  Investment in Year 2</t>
  </si>
  <si>
    <t xml:space="preserve">Cell:  D22</t>
  </si>
  <si>
    <t xml:space="preserve">(=E6)</t>
  </si>
  <si>
    <t xml:space="preserve">(=E7)</t>
  </si>
  <si>
    <t xml:space="preserve">Mean value in simulation was $0.700</t>
  </si>
  <si>
    <t xml:space="preserve">Assumption:  Oil Price in Year 1</t>
  </si>
  <si>
    <t xml:space="preserve">Cell:  D14</t>
  </si>
  <si>
    <t xml:space="preserve"> Custom  distribution with parameters:</t>
  </si>
  <si>
    <t xml:space="preserve">Relative Prob.</t>
  </si>
  <si>
    <t xml:space="preserve">Single point</t>
  </si>
  <si>
    <t xml:space="preserve">Total Relative Probability</t>
  </si>
  <si>
    <t xml:space="preserve">Mean value in simulation was $16.98</t>
  </si>
  <si>
    <t xml:space="preserve">Assumption:  Oil Price in Year 2</t>
  </si>
  <si>
    <t xml:space="preserve">Cell:  E14</t>
  </si>
  <si>
    <t xml:space="preserve">Mean value in simulation was $16.91</t>
  </si>
  <si>
    <t xml:space="preserve">Assumption:  Oil Price in Year 3</t>
  </si>
  <si>
    <t xml:space="preserve">Cell:  F14</t>
  </si>
  <si>
    <t xml:space="preserve">Mean value in simulation was $17.04</t>
  </si>
  <si>
    <t xml:space="preserve">Assumption:  Oil Prince in Year 4</t>
  </si>
  <si>
    <t xml:space="preserve">Cell:  G14</t>
  </si>
  <si>
    <t xml:space="preserve">Mean value in simulation was $17.00</t>
  </si>
  <si>
    <t xml:space="preserve">Assumption:  Oil Price in Year 5</t>
  </si>
  <si>
    <t xml:space="preserve">Cell:  H14</t>
  </si>
  <si>
    <t xml:space="preserve">Mean value in simulation was $16.92</t>
  </si>
  <si>
    <t xml:space="preserve">End of Assumptions</t>
  </si>
  <si>
    <t xml:space="preserve">Certainty Level is 87.12%</t>
  </si>
  <si>
    <t xml:space="preserve">Certainty Range is from -Infinity to $10.500  $</t>
  </si>
  <si>
    <t xml:space="preserve"> </t>
  </si>
  <si>
    <t xml:space="preserve">Certainty Level is 67.00%</t>
  </si>
  <si>
    <t xml:space="preserve">Certainty Range is from $9.902 to +Infinity  $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</si>
</sst>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\$#,##0.00_);[RED]&quot;($&quot;#,##0.00\)"/>
    <numFmt numFmtId="167" formatCode="\$#,##0.00_);&quot;($&quot;#,##0.00\)"/>
    <numFmt numFmtId="168" formatCode="0.000%"/>
    <numFmt numFmtId="169" formatCode="0.00%"/>
    <numFmt numFmtId="170" formatCode="\$#,##0"/>
    <numFmt numFmtId="171" formatCode="0.00"/>
    <numFmt numFmtId="172" formatCode="0.000"/>
    <numFmt numFmtId="173" formatCode="\$#,##0.000_);&quot;($&quot;#,##0.000\)"/>
    <numFmt numFmtId="174" formatCode="0%"/>
    <numFmt numFmtId="175" formatCode="#,##0.0000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8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MS Sans Serif"/>
      <family val="2"/>
    </font>
    <font>
      <u val="single"/>
      <sz val="10"/>
      <name val="MS Sans Serif"/>
      <family val="2"/>
    </font>
    <font>
      <b val="true"/>
      <u val="single"/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BFFFBF"/>
        <bgColor rgb="FFCCFFFF"/>
      </patternFill>
    </fill>
    <fill>
      <patternFill patternType="solid">
        <fgColor rgb="FF7F7F7F"/>
        <bgColor rgb="FF969696"/>
      </patternFill>
    </fill>
    <fill>
      <patternFill patternType="solid">
        <fgColor rgb="FFFFBFFF"/>
        <bgColor rgb="FFFF99CC"/>
      </patternFill>
    </fill>
  </fills>
  <borders count="41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n"/>
      <right style="thin"/>
      <top style="medium"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 style="thick"/>
      <top style="medium"/>
      <bottom style="thick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medium"/>
      <right style="thick"/>
      <top/>
      <bottom style="thick"/>
      <diagonal/>
    </border>
    <border diagonalUp="false" diagonalDown="false">
      <left style="thin"/>
      <right style="medium"/>
      <top style="medium"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 style="thin"/>
      <right style="medium"/>
      <top/>
      <bottom style="thick"/>
      <diagonal/>
    </border>
    <border diagonalUp="false" diagonalDown="false">
      <left style="thick"/>
      <right style="thin"/>
      <top style="medium"/>
      <bottom style="thick"/>
      <diagonal/>
    </border>
    <border diagonalUp="false" diagonalDown="false">
      <left style="medium"/>
      <right style="thin"/>
      <top style="medium"/>
      <bottom style="thick"/>
      <diagonal/>
    </border>
    <border diagonalUp="false" diagonalDown="false">
      <left/>
      <right style="thick"/>
      <top style="medium"/>
      <bottom style="thick"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/>
      <right style="thin"/>
      <top/>
      <bottom style="thick"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ck"/>
      <right/>
      <top style="thick"/>
      <bottom style="medium"/>
      <diagonal/>
    </border>
    <border diagonalUp="false" diagonalDown="false">
      <left/>
      <right style="thick"/>
      <top style="thick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/>
      <top style="medium"/>
      <bottom style="medium"/>
      <diagonal/>
    </border>
    <border diagonalUp="false" diagonalDown="false">
      <left/>
      <right style="thick"/>
      <top style="medium"/>
      <bottom style="medium"/>
      <diagonal/>
    </border>
    <border diagonalUp="false" diagonalDown="false">
      <left style="thick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6" fillId="2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2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3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3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3" borderId="3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3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6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6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26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6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6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8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REPORT1" xfId="20"/>
    <cellStyle name="Comma_REPORT2" xfId="21"/>
    <cellStyle name="Comma_REPORT3" xfId="22"/>
    <cellStyle name="Currency_REPORT1" xfId="23"/>
    <cellStyle name="Currency_REPORT2" xfId="24"/>
    <cellStyle name="Currency_REPORT3" xfId="25"/>
    <cellStyle name="Normal_REPORT1" xfId="26"/>
    <cellStyle name="Normal_REPORT2" xfId="27"/>
    <cellStyle name="Normal_REPORT3" xfId="2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FFBF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FFFBF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<Relationship Id="rId5" Type="http://schemas.openxmlformats.org/officeDocument/2006/relationships/image" Target="../media/image5.wmf"/><Relationship Id="rId6" Type="http://schemas.openxmlformats.org/officeDocument/2006/relationships/image" Target="../media/image6.wmf"/><Relationship Id="rId7" Type="http://schemas.openxmlformats.org/officeDocument/2006/relationships/image" Target="../media/image7.wmf"/><Relationship Id="rId8" Type="http://schemas.openxmlformats.org/officeDocument/2006/relationships/image" Target="../media/image8.wmf"/><Relationship Id="rId9" Type="http://schemas.openxmlformats.org/officeDocument/2006/relationships/image" Target="../media/image9.wmf"/><Relationship Id="rId10" Type="http://schemas.openxmlformats.org/officeDocument/2006/relationships/image" Target="../media/image10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1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318960</xdr:colOff>
      <xdr:row>0</xdr:row>
      <xdr:rowOff>85320</xdr:rowOff>
    </xdr:from>
    <xdr:to>
      <xdr:col>14</xdr:col>
      <xdr:colOff>479160</xdr:colOff>
      <xdr:row>4</xdr:row>
      <xdr:rowOff>28080</xdr:rowOff>
    </xdr:to>
    <xdr:sp>
      <xdr:nvSpPr>
        <xdr:cNvPr id="0" name="AutoShape 1"/>
        <xdr:cNvSpPr/>
      </xdr:nvSpPr>
      <xdr:spPr>
        <a:xfrm>
          <a:off x="7338960" y="85320"/>
          <a:ext cx="2074680" cy="771480"/>
        </a:xfrm>
        <a:prstGeom prst="wedgeRoundRectCallout">
          <a:avLst>
            <a:gd name="adj1" fmla="val -68750"/>
            <a:gd name="adj2" fmla="val 57407"/>
            <a:gd name="adj3" fmla="val 16667"/>
          </a:avLst>
        </a:prstGeom>
        <a:solidFill>
          <a:srgbClr val="cc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Assumption Cell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(Triangular with parameters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  in H5, I5, &amp; J5)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Mean Growth Rate = 9.333%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318960</xdr:colOff>
      <xdr:row>5</xdr:row>
      <xdr:rowOff>104400</xdr:rowOff>
    </xdr:from>
    <xdr:to>
      <xdr:col>14</xdr:col>
      <xdr:colOff>10440</xdr:colOff>
      <xdr:row>9</xdr:row>
      <xdr:rowOff>114480</xdr:rowOff>
    </xdr:to>
    <xdr:sp>
      <xdr:nvSpPr>
        <xdr:cNvPr id="1" name="AutoShape 2"/>
        <xdr:cNvSpPr/>
      </xdr:nvSpPr>
      <xdr:spPr>
        <a:xfrm>
          <a:off x="6700680" y="1114200"/>
          <a:ext cx="2244240" cy="705240"/>
        </a:xfrm>
        <a:prstGeom prst="wedgeRoundRectCallout">
          <a:avLst>
            <a:gd name="adj1" fmla="val -66444"/>
            <a:gd name="adj2" fmla="val 47296"/>
            <a:gd name="adj3" fmla="val 16667"/>
          </a:avLst>
        </a:prstGeom>
        <a:solidFill>
          <a:srgbClr val="cc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Assumption Cell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(Uniform with parameters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  in H10 &amp; I10)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Mean Cost of Capital = 12.00%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289440</xdr:colOff>
      <xdr:row>22</xdr:row>
      <xdr:rowOff>133200</xdr:rowOff>
    </xdr:from>
    <xdr:to>
      <xdr:col>12</xdr:col>
      <xdr:colOff>249840</xdr:colOff>
      <xdr:row>24</xdr:row>
      <xdr:rowOff>171720</xdr:rowOff>
    </xdr:to>
    <xdr:sp>
      <xdr:nvSpPr>
        <xdr:cNvPr id="2" name="AutoShape 3"/>
        <xdr:cNvSpPr/>
      </xdr:nvSpPr>
      <xdr:spPr>
        <a:xfrm>
          <a:off x="6032880" y="4219560"/>
          <a:ext cx="1875240" cy="390960"/>
        </a:xfrm>
        <a:prstGeom prst="wedgeRoundRectCallout">
          <a:avLst>
            <a:gd name="adj1" fmla="val -70212"/>
            <a:gd name="adj2" fmla="val 28050"/>
            <a:gd name="adj3" fmla="val 16667"/>
          </a:avLst>
        </a:prstGeom>
        <a:solidFill>
          <a:srgbClr val="ffcc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Forecast Cell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=C25+NPV($J$10,D25:H25)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269280</xdr:colOff>
      <xdr:row>19</xdr:row>
      <xdr:rowOff>28080</xdr:rowOff>
    </xdr:from>
    <xdr:to>
      <xdr:col>13</xdr:col>
      <xdr:colOff>249840</xdr:colOff>
      <xdr:row>22</xdr:row>
      <xdr:rowOff>18720</xdr:rowOff>
    </xdr:to>
    <xdr:sp>
      <xdr:nvSpPr>
        <xdr:cNvPr id="3" name="AutoShape 6"/>
        <xdr:cNvSpPr/>
      </xdr:nvSpPr>
      <xdr:spPr>
        <a:xfrm>
          <a:off x="5374800" y="3533400"/>
          <a:ext cx="3171240" cy="571680"/>
        </a:xfrm>
        <a:prstGeom prst="wedgeRoundRectCallout">
          <a:avLst>
            <a:gd name="adj1" fmla="val -142138"/>
            <a:gd name="adj2" fmla="val 31666"/>
            <a:gd name="adj3" fmla="val 16667"/>
          </a:avLst>
        </a:prstGeom>
        <a:solidFill>
          <a:srgbClr val="cc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Assumption Cells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(Year 0 is Normal with parameters in E4 &amp; E5)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(Year 1 is Normal with parameters in E6 &amp; E7) 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398880</xdr:colOff>
      <xdr:row>10</xdr:row>
      <xdr:rowOff>76320</xdr:rowOff>
    </xdr:from>
    <xdr:to>
      <xdr:col>13</xdr:col>
      <xdr:colOff>10800</xdr:colOff>
      <xdr:row>14</xdr:row>
      <xdr:rowOff>114480</xdr:rowOff>
    </xdr:to>
    <xdr:sp>
      <xdr:nvSpPr>
        <xdr:cNvPr id="4" name="AutoShape 8"/>
        <xdr:cNvSpPr/>
      </xdr:nvSpPr>
      <xdr:spPr>
        <a:xfrm>
          <a:off x="5504400" y="1962360"/>
          <a:ext cx="2802600" cy="752400"/>
        </a:xfrm>
        <a:prstGeom prst="wedgeRoundRectCallout">
          <a:avLst>
            <a:gd name="adj1" fmla="val -68504"/>
            <a:gd name="adj2" fmla="val 22152"/>
            <a:gd name="adj3" fmla="val 16667"/>
          </a:avLst>
        </a:prstGeom>
        <a:solidFill>
          <a:srgbClr val="cc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Assumption Cells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(Custom with values and probabilities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  in B14:C18)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Mean Oil Price = $16.95 per barrel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59760</xdr:colOff>
      <xdr:row>25</xdr:row>
      <xdr:rowOff>95040</xdr:rowOff>
    </xdr:from>
    <xdr:to>
      <xdr:col>6</xdr:col>
      <xdr:colOff>559080</xdr:colOff>
      <xdr:row>28</xdr:row>
      <xdr:rowOff>162000</xdr:rowOff>
    </xdr:to>
    <xdr:sp>
      <xdr:nvSpPr>
        <xdr:cNvPr id="5" name="AutoShape 9"/>
        <xdr:cNvSpPr/>
      </xdr:nvSpPr>
      <xdr:spPr>
        <a:xfrm>
          <a:off x="2612520" y="4714560"/>
          <a:ext cx="1775520" cy="562320"/>
        </a:xfrm>
        <a:prstGeom prst="wedgeRoundRectCallout">
          <a:avLst>
            <a:gd name="adj1" fmla="val 560"/>
            <a:gd name="adj2" fmla="val -63560"/>
            <a:gd name="adj3" fmla="val 16667"/>
          </a:avLst>
        </a:prstGeom>
        <a:solidFill>
          <a:srgbClr val="cc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=$E$8*L$18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=($E$9+$E$10*F$14)*L$18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=SUM(F22:F24)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308880</xdr:colOff>
      <xdr:row>27</xdr:row>
      <xdr:rowOff>56880</xdr:rowOff>
    </xdr:from>
    <xdr:to>
      <xdr:col>15</xdr:col>
      <xdr:colOff>598680</xdr:colOff>
      <xdr:row>28</xdr:row>
      <xdr:rowOff>142920</xdr:rowOff>
    </xdr:to>
    <xdr:sp>
      <xdr:nvSpPr>
        <xdr:cNvPr id="6" name="AutoShape 10"/>
        <xdr:cNvSpPr/>
      </xdr:nvSpPr>
      <xdr:spPr>
        <a:xfrm>
          <a:off x="5414400" y="5009760"/>
          <a:ext cx="4757040" cy="248040"/>
        </a:xfrm>
        <a:prstGeom prst="wedgeRoundRectCallout">
          <a:avLst>
            <a:gd name="adj1" fmla="val 23796"/>
            <a:gd name="adj2" fmla="val -761537"/>
            <a:gd name="adj3" fmla="val 16667"/>
          </a:avLst>
        </a:prstGeom>
        <a:solidFill>
          <a:srgbClr val="cc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1.000 | =(1+$K$5)*J18 | =(1+$K$5)*K18 | =(1+$K$5)*L18 | =(1+$K$5)*M18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28</xdr:row>
      <xdr:rowOff>0</xdr:rowOff>
    </xdr:from>
    <xdr:to>
      <xdr:col>8</xdr:col>
      <xdr:colOff>604440</xdr:colOff>
      <xdr:row>41</xdr:row>
      <xdr:rowOff>28800</xdr:rowOff>
    </xdr:to>
    <xdr:pic>
      <xdr:nvPicPr>
        <xdr:cNvPr id="7" name="Picture 1" descr=""/>
        <xdr:cNvPicPr/>
      </xdr:nvPicPr>
      <xdr:blipFill>
        <a:blip r:embed="rId1"/>
        <a:stretch/>
      </xdr:blipFill>
      <xdr:spPr>
        <a:xfrm>
          <a:off x="542160" y="4533840"/>
          <a:ext cx="4547880" cy="2133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191160</xdr:colOff>
      <xdr:row>75</xdr:row>
      <xdr:rowOff>0</xdr:rowOff>
    </xdr:from>
    <xdr:to>
      <xdr:col>8</xdr:col>
      <xdr:colOff>20880</xdr:colOff>
      <xdr:row>83</xdr:row>
      <xdr:rowOff>114480</xdr:rowOff>
    </xdr:to>
    <xdr:pic>
      <xdr:nvPicPr>
        <xdr:cNvPr id="8" name="Picture 2" descr=""/>
        <xdr:cNvPicPr/>
      </xdr:nvPicPr>
      <xdr:blipFill>
        <a:blip r:embed="rId2"/>
        <a:stretch/>
      </xdr:blipFill>
      <xdr:spPr>
        <a:xfrm>
          <a:off x="1105560" y="12144240"/>
          <a:ext cx="3400920" cy="1410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191160</xdr:colOff>
      <xdr:row>97</xdr:row>
      <xdr:rowOff>0</xdr:rowOff>
    </xdr:from>
    <xdr:to>
      <xdr:col>8</xdr:col>
      <xdr:colOff>20880</xdr:colOff>
      <xdr:row>105</xdr:row>
      <xdr:rowOff>114480</xdr:rowOff>
    </xdr:to>
    <xdr:pic>
      <xdr:nvPicPr>
        <xdr:cNvPr id="9" name="Picture 3" descr=""/>
        <xdr:cNvPicPr/>
      </xdr:nvPicPr>
      <xdr:blipFill>
        <a:blip r:embed="rId3"/>
        <a:stretch/>
      </xdr:blipFill>
      <xdr:spPr>
        <a:xfrm>
          <a:off x="1105560" y="15706800"/>
          <a:ext cx="3400920" cy="1409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191160</xdr:colOff>
      <xdr:row>117</xdr:row>
      <xdr:rowOff>0</xdr:rowOff>
    </xdr:from>
    <xdr:to>
      <xdr:col>8</xdr:col>
      <xdr:colOff>20880</xdr:colOff>
      <xdr:row>125</xdr:row>
      <xdr:rowOff>114480</xdr:rowOff>
    </xdr:to>
    <xdr:pic>
      <xdr:nvPicPr>
        <xdr:cNvPr id="10" name="Picture 4" descr=""/>
        <xdr:cNvPicPr/>
      </xdr:nvPicPr>
      <xdr:blipFill>
        <a:blip r:embed="rId4"/>
        <a:stretch/>
      </xdr:blipFill>
      <xdr:spPr>
        <a:xfrm>
          <a:off x="1105560" y="18945360"/>
          <a:ext cx="3400920" cy="1409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191160</xdr:colOff>
      <xdr:row>138</xdr:row>
      <xdr:rowOff>0</xdr:rowOff>
    </xdr:from>
    <xdr:to>
      <xdr:col>8</xdr:col>
      <xdr:colOff>20880</xdr:colOff>
      <xdr:row>146</xdr:row>
      <xdr:rowOff>114480</xdr:rowOff>
    </xdr:to>
    <xdr:pic>
      <xdr:nvPicPr>
        <xdr:cNvPr id="11" name="Picture 5" descr=""/>
        <xdr:cNvPicPr/>
      </xdr:nvPicPr>
      <xdr:blipFill>
        <a:blip r:embed="rId5"/>
        <a:stretch/>
      </xdr:blipFill>
      <xdr:spPr>
        <a:xfrm>
          <a:off x="1105560" y="22345560"/>
          <a:ext cx="3400920" cy="1410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191160</xdr:colOff>
      <xdr:row>161</xdr:row>
      <xdr:rowOff>0</xdr:rowOff>
    </xdr:from>
    <xdr:to>
      <xdr:col>8</xdr:col>
      <xdr:colOff>20880</xdr:colOff>
      <xdr:row>169</xdr:row>
      <xdr:rowOff>75960</xdr:rowOff>
    </xdr:to>
    <xdr:pic>
      <xdr:nvPicPr>
        <xdr:cNvPr id="12" name="Picture 6" descr=""/>
        <xdr:cNvPicPr/>
      </xdr:nvPicPr>
      <xdr:blipFill>
        <a:blip r:embed="rId6"/>
        <a:stretch/>
      </xdr:blipFill>
      <xdr:spPr>
        <a:xfrm>
          <a:off x="1105560" y="26069760"/>
          <a:ext cx="3400920" cy="1371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191160</xdr:colOff>
      <xdr:row>184</xdr:row>
      <xdr:rowOff>0</xdr:rowOff>
    </xdr:from>
    <xdr:to>
      <xdr:col>8</xdr:col>
      <xdr:colOff>20880</xdr:colOff>
      <xdr:row>192</xdr:row>
      <xdr:rowOff>75960</xdr:rowOff>
    </xdr:to>
    <xdr:pic>
      <xdr:nvPicPr>
        <xdr:cNvPr id="13" name="Picture 7" descr=""/>
        <xdr:cNvPicPr/>
      </xdr:nvPicPr>
      <xdr:blipFill>
        <a:blip r:embed="rId7"/>
        <a:stretch/>
      </xdr:blipFill>
      <xdr:spPr>
        <a:xfrm>
          <a:off x="1105560" y="29794320"/>
          <a:ext cx="3400920" cy="1371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191160</xdr:colOff>
      <xdr:row>206</xdr:row>
      <xdr:rowOff>0</xdr:rowOff>
    </xdr:from>
    <xdr:to>
      <xdr:col>8</xdr:col>
      <xdr:colOff>20880</xdr:colOff>
      <xdr:row>214</xdr:row>
      <xdr:rowOff>75960</xdr:rowOff>
    </xdr:to>
    <xdr:pic>
      <xdr:nvPicPr>
        <xdr:cNvPr id="14" name="Picture 8" descr=""/>
        <xdr:cNvPicPr/>
      </xdr:nvPicPr>
      <xdr:blipFill>
        <a:blip r:embed="rId8"/>
        <a:stretch/>
      </xdr:blipFill>
      <xdr:spPr>
        <a:xfrm>
          <a:off x="1105560" y="33356520"/>
          <a:ext cx="3400920" cy="1371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191160</xdr:colOff>
      <xdr:row>229</xdr:row>
      <xdr:rowOff>0</xdr:rowOff>
    </xdr:from>
    <xdr:to>
      <xdr:col>8</xdr:col>
      <xdr:colOff>20880</xdr:colOff>
      <xdr:row>237</xdr:row>
      <xdr:rowOff>75600</xdr:rowOff>
    </xdr:to>
    <xdr:pic>
      <xdr:nvPicPr>
        <xdr:cNvPr id="15" name="Picture 9" descr=""/>
        <xdr:cNvPicPr/>
      </xdr:nvPicPr>
      <xdr:blipFill>
        <a:blip r:embed="rId9"/>
        <a:stretch/>
      </xdr:blipFill>
      <xdr:spPr>
        <a:xfrm>
          <a:off x="1105560" y="37080720"/>
          <a:ext cx="3400920" cy="1371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191160</xdr:colOff>
      <xdr:row>251</xdr:row>
      <xdr:rowOff>0</xdr:rowOff>
    </xdr:from>
    <xdr:to>
      <xdr:col>8</xdr:col>
      <xdr:colOff>20880</xdr:colOff>
      <xdr:row>259</xdr:row>
      <xdr:rowOff>75960</xdr:rowOff>
    </xdr:to>
    <xdr:pic>
      <xdr:nvPicPr>
        <xdr:cNvPr id="16" name="Picture 10" descr=""/>
        <xdr:cNvPicPr/>
      </xdr:nvPicPr>
      <xdr:blipFill>
        <a:blip r:embed="rId10"/>
        <a:stretch/>
      </xdr:blipFill>
      <xdr:spPr>
        <a:xfrm>
          <a:off x="1105560" y="40643280"/>
          <a:ext cx="3400920" cy="1371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181080</xdr:colOff>
      <xdr:row>14</xdr:row>
      <xdr:rowOff>38160</xdr:rowOff>
    </xdr:from>
    <xdr:to>
      <xdr:col>9</xdr:col>
      <xdr:colOff>422640</xdr:colOff>
      <xdr:row>16</xdr:row>
      <xdr:rowOff>114480</xdr:rowOff>
    </xdr:to>
    <xdr:sp>
      <xdr:nvSpPr>
        <xdr:cNvPr id="17" name="AutoShape 11"/>
        <xdr:cNvSpPr/>
      </xdr:nvSpPr>
      <xdr:spPr>
        <a:xfrm>
          <a:off x="4666680" y="2305080"/>
          <a:ext cx="925560" cy="400320"/>
        </a:xfrm>
        <a:prstGeom prst="flowChartAlternateProcess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Answers to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Question 1(a)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150840</xdr:colOff>
      <xdr:row>21</xdr:row>
      <xdr:rowOff>114480</xdr:rowOff>
    </xdr:from>
    <xdr:to>
      <xdr:col>9</xdr:col>
      <xdr:colOff>412560</xdr:colOff>
      <xdr:row>23</xdr:row>
      <xdr:rowOff>162000</xdr:rowOff>
    </xdr:to>
    <xdr:sp>
      <xdr:nvSpPr>
        <xdr:cNvPr id="18" name="AutoShape 12"/>
        <xdr:cNvSpPr/>
      </xdr:nvSpPr>
      <xdr:spPr>
        <a:xfrm>
          <a:off x="4636440" y="3515040"/>
          <a:ext cx="945720" cy="371160"/>
        </a:xfrm>
        <a:prstGeom prst="flowChartAlternateProcess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Answers to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Question 1(b)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1076040</xdr:colOff>
      <xdr:row>14</xdr:row>
      <xdr:rowOff>75960</xdr:rowOff>
    </xdr:from>
    <xdr:to>
      <xdr:col>8</xdr:col>
      <xdr:colOff>181440</xdr:colOff>
      <xdr:row>15</xdr:row>
      <xdr:rowOff>86040</xdr:rowOff>
    </xdr:to>
    <xdr:sp>
      <xdr:nvSpPr>
        <xdr:cNvPr id="19" name="Line 14"/>
        <xdr:cNvSpPr/>
      </xdr:nvSpPr>
      <xdr:spPr>
        <a:xfrm flipH="1" flipV="1">
          <a:off x="4455000" y="2342880"/>
          <a:ext cx="212040" cy="172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1076040</xdr:colOff>
      <xdr:row>15</xdr:row>
      <xdr:rowOff>86040</xdr:rowOff>
    </xdr:from>
    <xdr:to>
      <xdr:col>8</xdr:col>
      <xdr:colOff>181440</xdr:colOff>
      <xdr:row>17</xdr:row>
      <xdr:rowOff>75960</xdr:rowOff>
    </xdr:to>
    <xdr:sp>
      <xdr:nvSpPr>
        <xdr:cNvPr id="20" name="Line 15"/>
        <xdr:cNvSpPr/>
      </xdr:nvSpPr>
      <xdr:spPr>
        <a:xfrm flipH="1">
          <a:off x="4455000" y="2514960"/>
          <a:ext cx="212040" cy="313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1066680</xdr:colOff>
      <xdr:row>22</xdr:row>
      <xdr:rowOff>75600</xdr:rowOff>
    </xdr:from>
    <xdr:to>
      <xdr:col>8</xdr:col>
      <xdr:colOff>161640</xdr:colOff>
      <xdr:row>22</xdr:row>
      <xdr:rowOff>161640</xdr:rowOff>
    </xdr:to>
    <xdr:sp>
      <xdr:nvSpPr>
        <xdr:cNvPr id="21" name="Line 19"/>
        <xdr:cNvSpPr/>
      </xdr:nvSpPr>
      <xdr:spPr>
        <a:xfrm flipH="1" flipV="1">
          <a:off x="4445640" y="3637800"/>
          <a:ext cx="201600" cy="860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1076040</xdr:colOff>
      <xdr:row>22</xdr:row>
      <xdr:rowOff>152640</xdr:rowOff>
    </xdr:from>
    <xdr:to>
      <xdr:col>8</xdr:col>
      <xdr:colOff>161280</xdr:colOff>
      <xdr:row>23</xdr:row>
      <xdr:rowOff>105120</xdr:rowOff>
    </xdr:to>
    <xdr:sp>
      <xdr:nvSpPr>
        <xdr:cNvPr id="22" name="Line 20"/>
        <xdr:cNvSpPr/>
      </xdr:nvSpPr>
      <xdr:spPr>
        <a:xfrm flipH="1">
          <a:off x="4455000" y="3714840"/>
          <a:ext cx="191880" cy="1144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30</xdr:row>
      <xdr:rowOff>0</xdr:rowOff>
    </xdr:from>
    <xdr:to>
      <xdr:col>8</xdr:col>
      <xdr:colOff>604440</xdr:colOff>
      <xdr:row>43</xdr:row>
      <xdr:rowOff>28440</xdr:rowOff>
    </xdr:to>
    <xdr:pic>
      <xdr:nvPicPr>
        <xdr:cNvPr id="23" name="Picture 1" descr=""/>
        <xdr:cNvPicPr/>
      </xdr:nvPicPr>
      <xdr:blipFill>
        <a:blip r:embed="rId1"/>
        <a:stretch/>
      </xdr:blipFill>
      <xdr:spPr>
        <a:xfrm>
          <a:off x="542160" y="4857840"/>
          <a:ext cx="4547880" cy="2133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79920</xdr:colOff>
      <xdr:row>44</xdr:row>
      <xdr:rowOff>66240</xdr:rowOff>
    </xdr:from>
    <xdr:to>
      <xdr:col>7</xdr:col>
      <xdr:colOff>332640</xdr:colOff>
      <xdr:row>45</xdr:row>
      <xdr:rowOff>142920</xdr:rowOff>
    </xdr:to>
    <xdr:sp>
      <xdr:nvSpPr>
        <xdr:cNvPr id="24" name="AutoShape 2"/>
        <xdr:cNvSpPr/>
      </xdr:nvSpPr>
      <xdr:spPr>
        <a:xfrm>
          <a:off x="1859760" y="7191000"/>
          <a:ext cx="1851840" cy="238680"/>
        </a:xfrm>
        <a:prstGeom prst="wedgeRoundRectCallout">
          <a:avLst>
            <a:gd name="adj1" fmla="val -9782"/>
            <a:gd name="adj2" fmla="val -126000"/>
            <a:gd name="adj3" fmla="val 16667"/>
          </a:avLst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MS Sans Serif"/>
            </a:rPr>
            <a:t>Answer to Question 1(c)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644400</xdr:colOff>
      <xdr:row>6</xdr:row>
      <xdr:rowOff>0</xdr:rowOff>
    </xdr:from>
    <xdr:to>
      <xdr:col>7</xdr:col>
      <xdr:colOff>645120</xdr:colOff>
      <xdr:row>7</xdr:row>
      <xdr:rowOff>37800</xdr:rowOff>
    </xdr:to>
    <xdr:sp>
      <xdr:nvSpPr>
        <xdr:cNvPr id="25" name="AutoShape 3"/>
        <xdr:cNvSpPr/>
      </xdr:nvSpPr>
      <xdr:spPr>
        <a:xfrm>
          <a:off x="2424240" y="971640"/>
          <a:ext cx="1599840" cy="199800"/>
        </a:xfrm>
        <a:prstGeom prst="wedgeRoundRectCallout">
          <a:avLst>
            <a:gd name="adj1" fmla="val -69495"/>
            <a:gd name="adj2" fmla="val 150000"/>
            <a:gd name="adj3" fmla="val 16667"/>
          </a:avLst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Answer to Question 1(c)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30</xdr:row>
      <xdr:rowOff>0</xdr:rowOff>
    </xdr:from>
    <xdr:to>
      <xdr:col>8</xdr:col>
      <xdr:colOff>604440</xdr:colOff>
      <xdr:row>43</xdr:row>
      <xdr:rowOff>28440</xdr:rowOff>
    </xdr:to>
    <xdr:pic>
      <xdr:nvPicPr>
        <xdr:cNvPr id="26" name="Picture 1" descr=""/>
        <xdr:cNvPicPr/>
      </xdr:nvPicPr>
      <xdr:blipFill>
        <a:blip r:embed="rId1"/>
        <a:stretch/>
      </xdr:blipFill>
      <xdr:spPr>
        <a:xfrm>
          <a:off x="542160" y="4857840"/>
          <a:ext cx="4547880" cy="2133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171000</xdr:colOff>
      <xdr:row>44</xdr:row>
      <xdr:rowOff>37800</xdr:rowOff>
    </xdr:from>
    <xdr:to>
      <xdr:col>7</xdr:col>
      <xdr:colOff>322920</xdr:colOff>
      <xdr:row>45</xdr:row>
      <xdr:rowOff>114480</xdr:rowOff>
    </xdr:to>
    <xdr:sp>
      <xdr:nvSpPr>
        <xdr:cNvPr id="27" name="AutoShape 2"/>
        <xdr:cNvSpPr/>
      </xdr:nvSpPr>
      <xdr:spPr>
        <a:xfrm>
          <a:off x="1950840" y="7162560"/>
          <a:ext cx="1751040" cy="238680"/>
        </a:xfrm>
        <a:prstGeom prst="wedgeRoundRectCallout">
          <a:avLst>
            <a:gd name="adj1" fmla="val 6324"/>
            <a:gd name="adj2" fmla="val -114000"/>
            <a:gd name="adj3" fmla="val 16667"/>
          </a:avLst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Answer to Question 1(d)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614160</xdr:colOff>
      <xdr:row>5</xdr:row>
      <xdr:rowOff>123840</xdr:rowOff>
    </xdr:from>
    <xdr:to>
      <xdr:col>7</xdr:col>
      <xdr:colOff>765000</xdr:colOff>
      <xdr:row>7</xdr:row>
      <xdr:rowOff>37800</xdr:rowOff>
    </xdr:to>
    <xdr:sp>
      <xdr:nvSpPr>
        <xdr:cNvPr id="28" name="AutoShape 3"/>
        <xdr:cNvSpPr/>
      </xdr:nvSpPr>
      <xdr:spPr>
        <a:xfrm>
          <a:off x="2394000" y="933480"/>
          <a:ext cx="1749960" cy="237960"/>
        </a:xfrm>
        <a:prstGeom prst="wedgeRoundRectCallout">
          <a:avLst>
            <a:gd name="adj1" fmla="val -61495"/>
            <a:gd name="adj2" fmla="val 170000"/>
            <a:gd name="adj3" fmla="val 16667"/>
          </a:avLst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Answer to Question 1(d)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23.25" hidden="false" customHeight="false" outlineLevel="0" collapsed="false">
      <c r="A1" s="1" t="s">
        <v>0</v>
      </c>
    </row>
    <row r="2" customFormat="false" ht="13.5" hidden="false" customHeight="false" outlineLevel="0" collapsed="false"/>
    <row r="3" customFormat="false" ht="14.25" hidden="false" customHeight="false" outlineLevel="0" collapsed="false">
      <c r="A3" s="2"/>
      <c r="B3" s="2"/>
      <c r="C3" s="2"/>
      <c r="D3" s="3"/>
      <c r="E3" s="4" t="s">
        <v>1</v>
      </c>
      <c r="H3" s="5" t="s">
        <v>2</v>
      </c>
      <c r="I3" s="5"/>
      <c r="J3" s="5"/>
      <c r="K3" s="5"/>
    </row>
    <row r="4" customFormat="false" ht="14.25" hidden="false" customHeight="false" outlineLevel="0" collapsed="false">
      <c r="A4" s="6"/>
      <c r="B4" s="7"/>
      <c r="C4" s="7"/>
      <c r="D4" s="8" t="s">
        <v>3</v>
      </c>
      <c r="E4" s="9" t="n">
        <v>5.3</v>
      </c>
      <c r="H4" s="10" t="s">
        <v>4</v>
      </c>
      <c r="I4" s="11" t="s">
        <v>5</v>
      </c>
      <c r="J4" s="12" t="s">
        <v>6</v>
      </c>
      <c r="K4" s="13" t="s">
        <v>7</v>
      </c>
    </row>
    <row r="5" customFormat="false" ht="14.25" hidden="false" customHeight="false" outlineLevel="0" collapsed="false">
      <c r="A5" s="14"/>
      <c r="B5" s="15"/>
      <c r="C5" s="15"/>
      <c r="D5" s="16" t="s">
        <v>8</v>
      </c>
      <c r="E5" s="17" t="n">
        <v>0.25</v>
      </c>
      <c r="H5" s="18" t="n">
        <v>0.03</v>
      </c>
      <c r="I5" s="19" t="n">
        <v>0.1</v>
      </c>
      <c r="J5" s="20" t="n">
        <v>0.15</v>
      </c>
      <c r="K5" s="21" t="n">
        <v>0.093333333</v>
      </c>
    </row>
    <row r="6" customFormat="false" ht="13.5" hidden="false" customHeight="false" outlineLevel="0" collapsed="false">
      <c r="A6" s="14"/>
      <c r="B6" s="15"/>
      <c r="C6" s="15"/>
      <c r="D6" s="16" t="s">
        <v>9</v>
      </c>
      <c r="E6" s="17" t="n">
        <v>0.7</v>
      </c>
    </row>
    <row r="7" customFormat="false" ht="13.5" hidden="false" customHeight="false" outlineLevel="0" collapsed="false">
      <c r="A7" s="14"/>
      <c r="B7" s="15"/>
      <c r="C7" s="15"/>
      <c r="D7" s="16" t="s">
        <v>10</v>
      </c>
      <c r="E7" s="17" t="n">
        <v>0.01</v>
      </c>
      <c r="F7" s="22"/>
    </row>
    <row r="8" customFormat="false" ht="14.25" hidden="false" customHeight="false" outlineLevel="0" collapsed="false">
      <c r="A8" s="14"/>
      <c r="B8" s="15"/>
      <c r="C8" s="15"/>
      <c r="D8" s="16" t="s">
        <v>11</v>
      </c>
      <c r="E8" s="23" t="n">
        <v>0.5</v>
      </c>
      <c r="H8" s="5" t="s">
        <v>12</v>
      </c>
      <c r="I8" s="5"/>
      <c r="J8" s="5"/>
    </row>
    <row r="9" customFormat="false" ht="13.5" hidden="false" customHeight="false" outlineLevel="0" collapsed="false">
      <c r="A9" s="14"/>
      <c r="B9" s="15"/>
      <c r="C9" s="15"/>
      <c r="D9" s="16" t="s">
        <v>13</v>
      </c>
      <c r="E9" s="23" t="n">
        <v>0.3</v>
      </c>
      <c r="H9" s="10" t="s">
        <v>4</v>
      </c>
      <c r="I9" s="24" t="s">
        <v>6</v>
      </c>
      <c r="J9" s="25" t="s">
        <v>7</v>
      </c>
    </row>
    <row r="10" customFormat="false" ht="14.25" hidden="false" customHeight="false" outlineLevel="0" collapsed="false">
      <c r="A10" s="26"/>
      <c r="B10" s="27"/>
      <c r="C10" s="27"/>
      <c r="D10" s="28" t="s">
        <v>14</v>
      </c>
      <c r="E10" s="29" t="n">
        <v>0.01</v>
      </c>
      <c r="H10" s="30" t="n">
        <v>0.09</v>
      </c>
      <c r="I10" s="31" t="n">
        <v>0.15</v>
      </c>
      <c r="J10" s="32" t="n">
        <v>0.12</v>
      </c>
    </row>
    <row r="11" customFormat="false" ht="14.25" hidden="false" customHeight="false" outlineLevel="0" collapsed="false"/>
    <row r="12" customFormat="false" ht="14.25" hidden="false" customHeight="false" outlineLevel="0" collapsed="false">
      <c r="B12" s="5" t="s">
        <v>15</v>
      </c>
      <c r="C12" s="5"/>
      <c r="D12" s="5"/>
      <c r="E12" s="5"/>
      <c r="F12" s="5"/>
      <c r="G12" s="5"/>
      <c r="H12" s="5"/>
    </row>
    <row r="13" customFormat="false" ht="13.5" hidden="false" customHeight="false" outlineLevel="0" collapsed="false">
      <c r="B13" s="33" t="s">
        <v>7</v>
      </c>
      <c r="C13" s="34" t="s">
        <v>16</v>
      </c>
      <c r="D13" s="35" t="s">
        <v>17</v>
      </c>
      <c r="E13" s="11" t="s">
        <v>18</v>
      </c>
      <c r="F13" s="11" t="s">
        <v>19</v>
      </c>
      <c r="G13" s="11" t="s">
        <v>20</v>
      </c>
      <c r="H13" s="36" t="s">
        <v>21</v>
      </c>
    </row>
    <row r="14" customFormat="false" ht="14.25" hidden="false" customHeight="false" outlineLevel="0" collapsed="false">
      <c r="B14" s="37" t="n">
        <v>8</v>
      </c>
      <c r="C14" s="38" t="n">
        <v>0.1</v>
      </c>
      <c r="D14" s="39" t="n">
        <v>16.95</v>
      </c>
      <c r="E14" s="40" t="n">
        <v>16.95</v>
      </c>
      <c r="F14" s="40" t="n">
        <v>16.95</v>
      </c>
      <c r="G14" s="40" t="n">
        <v>16.95</v>
      </c>
      <c r="H14" s="41" t="n">
        <v>16.95</v>
      </c>
    </row>
    <row r="15" customFormat="false" ht="14.25" hidden="false" customHeight="false" outlineLevel="0" collapsed="false">
      <c r="B15" s="37" t="n">
        <v>12</v>
      </c>
      <c r="C15" s="42" t="n">
        <v>0.25</v>
      </c>
    </row>
    <row r="16" customFormat="false" ht="14.25" hidden="false" customHeight="false" outlineLevel="0" collapsed="false">
      <c r="B16" s="37" t="n">
        <v>18</v>
      </c>
      <c r="C16" s="42" t="n">
        <v>0.3</v>
      </c>
      <c r="J16" s="5" t="s">
        <v>22</v>
      </c>
      <c r="K16" s="5"/>
      <c r="L16" s="5"/>
      <c r="M16" s="5"/>
      <c r="N16" s="5"/>
    </row>
    <row r="17" customFormat="false" ht="14.25" hidden="false" customHeight="false" outlineLevel="0" collapsed="false">
      <c r="B17" s="37" t="n">
        <v>20</v>
      </c>
      <c r="C17" s="42" t="n">
        <v>0.2</v>
      </c>
      <c r="E17" s="43"/>
      <c r="J17" s="33" t="s">
        <v>17</v>
      </c>
      <c r="K17" s="11" t="s">
        <v>18</v>
      </c>
      <c r="L17" s="11" t="s">
        <v>19</v>
      </c>
      <c r="M17" s="11" t="s">
        <v>20</v>
      </c>
      <c r="N17" s="25" t="s">
        <v>21</v>
      </c>
    </row>
    <row r="18" customFormat="false" ht="14.25" hidden="false" customHeight="false" outlineLevel="0" collapsed="false">
      <c r="B18" s="37" t="n">
        <v>25</v>
      </c>
      <c r="C18" s="42" t="n">
        <v>0.15</v>
      </c>
      <c r="J18" s="44" t="n">
        <v>1</v>
      </c>
      <c r="K18" s="45" t="n">
        <f aca="false">(1+$K$5)*J18</f>
        <v>1.093333333</v>
      </c>
      <c r="L18" s="45" t="n">
        <f aca="false">(1+$K$5)*K18</f>
        <v>1.19537777704889</v>
      </c>
      <c r="M18" s="45" t="n">
        <f aca="false">(1+$K$5)*L18</f>
        <v>1.30694636917499</v>
      </c>
      <c r="N18" s="46" t="n">
        <f aca="false">(1+$K$5)*M18</f>
        <v>1.42892802986234</v>
      </c>
    </row>
    <row r="19" customFormat="false" ht="14.25" hidden="false" customHeight="false" outlineLevel="0" collapsed="false">
      <c r="A19" s="47"/>
      <c r="B19" s="48"/>
      <c r="C19" s="48"/>
    </row>
    <row r="20" customFormat="false" ht="17.25" hidden="false" customHeight="false" outlineLevel="0" collapsed="false">
      <c r="A20" s="49" t="s">
        <v>23</v>
      </c>
      <c r="B20" s="49"/>
      <c r="C20" s="49"/>
      <c r="D20" s="49"/>
      <c r="E20" s="49"/>
      <c r="F20" s="49"/>
      <c r="G20" s="49"/>
      <c r="H20" s="49"/>
    </row>
    <row r="21" customFormat="false" ht="14.25" hidden="false" customHeight="false" outlineLevel="0" collapsed="false">
      <c r="A21" s="50"/>
      <c r="B21" s="51"/>
      <c r="C21" s="52" t="s">
        <v>24</v>
      </c>
      <c r="D21" s="53" t="s">
        <v>17</v>
      </c>
      <c r="E21" s="53" t="s">
        <v>18</v>
      </c>
      <c r="F21" s="53" t="s">
        <v>19</v>
      </c>
      <c r="G21" s="53" t="s">
        <v>20</v>
      </c>
      <c r="H21" s="54" t="s">
        <v>21</v>
      </c>
    </row>
    <row r="22" customFormat="false" ht="14.25" hidden="false" customHeight="false" outlineLevel="0" collapsed="false">
      <c r="A22" s="55"/>
      <c r="B22" s="56" t="s">
        <v>25</v>
      </c>
      <c r="C22" s="57" t="n">
        <v>5.3</v>
      </c>
      <c r="D22" s="58" t="n">
        <v>0.7</v>
      </c>
      <c r="E22" s="59"/>
      <c r="F22" s="59"/>
      <c r="G22" s="59"/>
      <c r="H22" s="60"/>
    </row>
    <row r="23" customFormat="false" ht="13.5" hidden="false" customHeight="false" outlineLevel="0" collapsed="false">
      <c r="A23" s="61"/>
      <c r="B23" s="62" t="s">
        <v>26</v>
      </c>
      <c r="C23" s="63"/>
      <c r="D23" s="64" t="n">
        <f aca="false">$E$8*J$18</f>
        <v>0.5</v>
      </c>
      <c r="E23" s="65" t="n">
        <f aca="false">$E$8*K$18</f>
        <v>0.5466666665</v>
      </c>
      <c r="F23" s="65" t="n">
        <f aca="false">$E$8*L$18</f>
        <v>0.597688888524444</v>
      </c>
      <c r="G23" s="64" t="n">
        <f aca="false">$E$8*M$18</f>
        <v>0.653473184587496</v>
      </c>
      <c r="H23" s="66" t="n">
        <f aca="false">$E$8*N$18</f>
        <v>0.714464014931171</v>
      </c>
    </row>
    <row r="24" customFormat="false" ht="14.25" hidden="false" customHeight="false" outlineLevel="0" collapsed="false">
      <c r="A24" s="26"/>
      <c r="B24" s="28" t="s">
        <v>27</v>
      </c>
      <c r="C24" s="67"/>
      <c r="D24" s="68" t="n">
        <f aca="false">($E$9+$E$10*D$14)*J$18</f>
        <v>0.4695</v>
      </c>
      <c r="E24" s="68" t="n">
        <f aca="false">($E$9+$E$10*E$14)*K$18</f>
        <v>0.5133199998435</v>
      </c>
      <c r="F24" s="68" t="n">
        <f aca="false">($E$9+$E$10*F$14)*L$18</f>
        <v>0.561229866324453</v>
      </c>
      <c r="G24" s="68" t="n">
        <f aca="false">($E$9+$E$10*G$14)*M$18</f>
        <v>0.613611320327659</v>
      </c>
      <c r="H24" s="69" t="n">
        <f aca="false">($E$9+$E$10*H$14)*N$18</f>
        <v>0.67088171002037</v>
      </c>
      <c r="I24" s="70" t="s">
        <v>28</v>
      </c>
    </row>
    <row r="25" customFormat="false" ht="14.25" hidden="false" customHeight="false" outlineLevel="0" collapsed="false">
      <c r="A25" s="26"/>
      <c r="B25" s="28" t="s">
        <v>29</v>
      </c>
      <c r="C25" s="71" t="n">
        <f aca="false">SUM(C22:C24)</f>
        <v>5.3</v>
      </c>
      <c r="D25" s="68" t="n">
        <f aca="false">SUM(D22:D24)</f>
        <v>1.6695</v>
      </c>
      <c r="E25" s="68" t="n">
        <f aca="false">SUM(E22:E24)</f>
        <v>1.0599866663435</v>
      </c>
      <c r="F25" s="68" t="n">
        <f aca="false">SUM(F22:F24)</f>
        <v>1.1589187548489</v>
      </c>
      <c r="G25" s="68" t="n">
        <f aca="false">SUM(G22:G24)</f>
        <v>1.26708450491516</v>
      </c>
      <c r="H25" s="69" t="n">
        <f aca="false">SUM(H22:H24)</f>
        <v>1.38534572495154</v>
      </c>
      <c r="I25" s="72" t="n">
        <f aca="false">C25+NPV($J$10,D25:H25)</f>
        <v>10.0518728377494</v>
      </c>
    </row>
    <row r="26" customFormat="false" ht="13.5" hidden="false" customHeight="false" outlineLevel="0" collapsed="false">
      <c r="B26" s="47"/>
      <c r="C26" s="73"/>
      <c r="D26" s="73"/>
      <c r="E26" s="73"/>
      <c r="F26" s="73"/>
      <c r="G26" s="73"/>
      <c r="H26" s="73"/>
      <c r="I26" s="74"/>
    </row>
  </sheetData>
  <mergeCells count="5">
    <mergeCell ref="H3:K3"/>
    <mergeCell ref="H8:J8"/>
    <mergeCell ref="B12:H12"/>
    <mergeCell ref="J16:N16"/>
    <mergeCell ref="A20:H20"/>
  </mergeCells>
  <printOptions headings="true" gridLines="false" gridLinesSet="true" horizontalCentered="true" verticalCentered="tru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4" activeCellId="0" sqref="F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75" width="3.85"/>
    <col collapsed="false" customWidth="true" hidden="false" outlineLevel="0" max="3" min="3" style="75" width="5.28"/>
    <col collapsed="false" customWidth="true" hidden="false" outlineLevel="0" max="4" min="4" style="75" width="12.28"/>
    <col collapsed="false" customWidth="true" hidden="false" outlineLevel="0" max="5" min="5" style="75" width="15.7"/>
    <col collapsed="false" customWidth="true" hidden="false" outlineLevel="0" max="6" min="6" style="75" width="1.7"/>
    <col collapsed="false" customWidth="true" hidden="false" outlineLevel="0" max="7" min="7" style="75" width="5.28"/>
    <col collapsed="false" customWidth="true" hidden="false" outlineLevel="0" max="8" min="8" style="75" width="15.7"/>
    <col collapsed="false" customWidth="true" hidden="false" outlineLevel="0" max="9" min="9" style="75" width="9.7"/>
    <col collapsed="false" customWidth="true" hidden="false" outlineLevel="0" max="10" min="10" style="75" width="6.28"/>
    <col collapsed="false" customWidth="false" hidden="false" outlineLevel="0" max="257" min="11" style="75" width="9.14"/>
  </cols>
  <sheetData>
    <row r="1" customFormat="false" ht="12.75" hidden="false" customHeight="false" outlineLevel="0" collapsed="false">
      <c r="E1" s="76"/>
    </row>
    <row r="2" customFormat="false" ht="12.75" hidden="false" customHeight="false" outlineLevel="0" collapsed="false">
      <c r="F2" s="77" t="s">
        <v>30</v>
      </c>
    </row>
    <row r="3" customFormat="false" ht="12.75" hidden="false" customHeight="false" outlineLevel="0" collapsed="false">
      <c r="F3" s="78" t="s">
        <v>31</v>
      </c>
    </row>
    <row r="4" customFormat="false" ht="12.75" hidden="false" customHeight="false" outlineLevel="0" collapsed="false">
      <c r="F4" s="78" t="s">
        <v>32</v>
      </c>
    </row>
    <row r="6" customFormat="false" ht="12.75" hidden="false" customHeight="false" outlineLevel="0" collapsed="false">
      <c r="A6" s="79" t="s">
        <v>33</v>
      </c>
      <c r="J6" s="80" t="s">
        <v>34</v>
      </c>
    </row>
    <row r="8" customFormat="false" ht="12.75" hidden="false" customHeight="false" outlineLevel="0" collapsed="false">
      <c r="B8" s="81" t="s">
        <v>35</v>
      </c>
    </row>
    <row r="9" customFormat="false" ht="12.75" hidden="false" customHeight="false" outlineLevel="0" collapsed="false">
      <c r="C9" s="81" t="s">
        <v>36</v>
      </c>
    </row>
    <row r="10" customFormat="false" ht="12.75" hidden="false" customHeight="false" outlineLevel="0" collapsed="false">
      <c r="C10" s="81" t="s">
        <v>37</v>
      </c>
    </row>
    <row r="11" customFormat="false" ht="12.75" hidden="false" customHeight="false" outlineLevel="0" collapsed="false">
      <c r="C11" s="81" t="s">
        <v>38</v>
      </c>
    </row>
    <row r="13" customFormat="false" ht="12.75" hidden="false" customHeight="false" outlineLevel="0" collapsed="false">
      <c r="B13" s="81" t="s">
        <v>39</v>
      </c>
      <c r="H13" s="82" t="s">
        <v>7</v>
      </c>
    </row>
    <row r="14" customFormat="false" ht="12.75" hidden="false" customHeight="false" outlineLevel="0" collapsed="false">
      <c r="C14" s="81" t="s">
        <v>40</v>
      </c>
      <c r="H14" s="75" t="n">
        <v>10000</v>
      </c>
    </row>
    <row r="15" customFormat="false" ht="12.75" hidden="false" customHeight="false" outlineLevel="0" collapsed="false">
      <c r="C15" s="81" t="s">
        <v>41</v>
      </c>
      <c r="H15" s="83" t="n">
        <v>10.069298475707</v>
      </c>
    </row>
    <row r="16" customFormat="false" ht="12.75" hidden="false" customHeight="false" outlineLevel="0" collapsed="false">
      <c r="C16" s="81" t="s">
        <v>42</v>
      </c>
      <c r="H16" s="83" t="n">
        <v>10.0671510629631</v>
      </c>
    </row>
    <row r="17" customFormat="false" ht="12.75" hidden="false" customHeight="false" outlineLevel="0" collapsed="false">
      <c r="C17" s="81" t="s">
        <v>43</v>
      </c>
      <c r="H17" s="84" t="s">
        <v>44</v>
      </c>
    </row>
    <row r="18" customFormat="false" ht="12.75" hidden="false" customHeight="false" outlineLevel="0" collapsed="false">
      <c r="C18" s="81" t="s">
        <v>45</v>
      </c>
      <c r="H18" s="83" t="n">
        <v>0.380050739765572</v>
      </c>
    </row>
    <row r="19" customFormat="false" ht="12.75" hidden="false" customHeight="false" outlineLevel="0" collapsed="false">
      <c r="C19" s="81" t="s">
        <v>46</v>
      </c>
      <c r="H19" s="83" t="n">
        <v>0.144438564796358</v>
      </c>
    </row>
    <row r="20" customFormat="false" ht="12.75" hidden="false" customHeight="false" outlineLevel="0" collapsed="false">
      <c r="C20" s="81" t="s">
        <v>47</v>
      </c>
      <c r="H20" s="85" t="n">
        <v>0.0924609976154463</v>
      </c>
    </row>
    <row r="21" customFormat="false" ht="12.75" hidden="false" customHeight="false" outlineLevel="0" collapsed="false">
      <c r="C21" s="81" t="s">
        <v>48</v>
      </c>
      <c r="H21" s="85" t="n">
        <v>2.96764497996721</v>
      </c>
    </row>
    <row r="22" customFormat="false" ht="12.75" hidden="false" customHeight="false" outlineLevel="0" collapsed="false">
      <c r="C22" s="81" t="s">
        <v>49</v>
      </c>
      <c r="H22" s="85" t="n">
        <v>0.0377435171558849</v>
      </c>
    </row>
    <row r="23" customFormat="false" ht="12.75" hidden="false" customHeight="false" outlineLevel="0" collapsed="false">
      <c r="C23" s="81" t="s">
        <v>50</v>
      </c>
      <c r="H23" s="83" t="n">
        <v>8.82268055912022</v>
      </c>
    </row>
    <row r="24" customFormat="false" ht="12.75" hidden="false" customHeight="false" outlineLevel="0" collapsed="false">
      <c r="C24" s="81" t="s">
        <v>51</v>
      </c>
      <c r="H24" s="83" t="n">
        <v>11.6033231009708</v>
      </c>
    </row>
    <row r="25" customFormat="false" ht="12.75" hidden="false" customHeight="false" outlineLevel="0" collapsed="false">
      <c r="C25" s="81" t="s">
        <v>52</v>
      </c>
      <c r="H25" s="83" t="n">
        <v>2.78064254185056</v>
      </c>
    </row>
    <row r="26" customFormat="false" ht="12.75" hidden="false" customHeight="false" outlineLevel="0" collapsed="false">
      <c r="C26" s="81" t="s">
        <v>53</v>
      </c>
      <c r="H26" s="83" t="n">
        <v>0.00380050739765572</v>
      </c>
    </row>
    <row r="45" customFormat="false" ht="12.75" hidden="false" customHeight="false" outlineLevel="0" collapsed="false">
      <c r="A45" s="79" t="s">
        <v>54</v>
      </c>
      <c r="J45" s="80" t="s">
        <v>34</v>
      </c>
    </row>
    <row r="47" customFormat="false" ht="12.75" hidden="false" customHeight="false" outlineLevel="0" collapsed="false">
      <c r="B47" s="81" t="s">
        <v>55</v>
      </c>
    </row>
    <row r="49" customFormat="false" ht="12.75" hidden="false" customHeight="false" outlineLevel="0" collapsed="false">
      <c r="D49" s="82" t="s">
        <v>56</v>
      </c>
      <c r="H49" s="82" t="s">
        <v>57</v>
      </c>
    </row>
    <row r="50" customFormat="false" ht="12.75" hidden="false" customHeight="false" outlineLevel="0" collapsed="false">
      <c r="D50" s="86" t="n">
        <v>0</v>
      </c>
      <c r="H50" s="83" t="n">
        <v>8.82268055912022</v>
      </c>
    </row>
    <row r="51" customFormat="false" ht="12.75" hidden="false" customHeight="false" outlineLevel="0" collapsed="false">
      <c r="D51" s="86" t="n">
        <v>0.1</v>
      </c>
      <c r="H51" s="83" t="n">
        <v>9.57360514039284</v>
      </c>
    </row>
    <row r="52" customFormat="false" ht="12.75" hidden="false" customHeight="false" outlineLevel="0" collapsed="false">
      <c r="D52" s="86" t="n">
        <v>0.2</v>
      </c>
      <c r="H52" s="83" t="n">
        <v>9.74364402679897</v>
      </c>
    </row>
    <row r="53" customFormat="false" ht="12.75" hidden="false" customHeight="false" outlineLevel="0" collapsed="false">
      <c r="D53" s="86" t="n">
        <v>0.3</v>
      </c>
      <c r="H53" s="83" t="n">
        <v>9.86794482827827</v>
      </c>
    </row>
    <row r="54" customFormat="false" ht="12.75" hidden="false" customHeight="false" outlineLevel="0" collapsed="false">
      <c r="D54" s="86" t="n">
        <v>0.4</v>
      </c>
      <c r="H54" s="83" t="n">
        <v>9.9744105541585</v>
      </c>
    </row>
    <row r="55" customFormat="false" ht="12.75" hidden="false" customHeight="false" outlineLevel="0" collapsed="false">
      <c r="D55" s="86" t="n">
        <v>0.5</v>
      </c>
      <c r="H55" s="83" t="n">
        <v>10.0671510629631</v>
      </c>
    </row>
    <row r="56" customFormat="false" ht="12.75" hidden="false" customHeight="false" outlineLevel="0" collapsed="false">
      <c r="D56" s="86" t="n">
        <v>0.6</v>
      </c>
      <c r="H56" s="83" t="n">
        <v>10.1652665335277</v>
      </c>
    </row>
    <row r="57" customFormat="false" ht="12.75" hidden="false" customHeight="false" outlineLevel="0" collapsed="false">
      <c r="D57" s="86" t="n">
        <v>0.7</v>
      </c>
      <c r="H57" s="83" t="n">
        <v>10.2655591687158</v>
      </c>
    </row>
    <row r="58" customFormat="false" ht="12.75" hidden="false" customHeight="false" outlineLevel="0" collapsed="false">
      <c r="D58" s="86" t="n">
        <v>0.8</v>
      </c>
      <c r="H58" s="83" t="n">
        <v>10.3821792522312</v>
      </c>
    </row>
    <row r="59" customFormat="false" ht="12.75" hidden="false" customHeight="false" outlineLevel="0" collapsed="false">
      <c r="D59" s="86" t="n">
        <v>0.9</v>
      </c>
      <c r="H59" s="83" t="n">
        <v>10.5514843744815</v>
      </c>
    </row>
    <row r="60" customFormat="false" ht="12.75" hidden="false" customHeight="false" outlineLevel="0" collapsed="false">
      <c r="D60" s="86" t="n">
        <v>1</v>
      </c>
      <c r="H60" s="83" t="n">
        <v>11.6033231009708</v>
      </c>
    </row>
    <row r="62" customFormat="false" ht="12.75" hidden="false" customHeight="false" outlineLevel="0" collapsed="false">
      <c r="A62" s="81" t="s">
        <v>58</v>
      </c>
    </row>
    <row r="64" customFormat="false" ht="12.75" hidden="false" customHeight="false" outlineLevel="0" collapsed="false">
      <c r="F64" s="87" t="s">
        <v>59</v>
      </c>
    </row>
    <row r="67" customFormat="false" ht="12.75" hidden="false" customHeight="false" outlineLevel="0" collapsed="false">
      <c r="A67" s="79" t="s">
        <v>60</v>
      </c>
      <c r="J67" s="80" t="s">
        <v>61</v>
      </c>
    </row>
    <row r="69" customFormat="false" ht="12.75" hidden="false" customHeight="false" outlineLevel="0" collapsed="false">
      <c r="B69" s="81" t="s">
        <v>62</v>
      </c>
    </row>
    <row r="70" customFormat="false" ht="12.75" hidden="false" customHeight="false" outlineLevel="0" collapsed="false">
      <c r="C70" s="81" t="s">
        <v>63</v>
      </c>
      <c r="E70" s="88" t="n">
        <v>0.09</v>
      </c>
      <c r="G70" s="81" t="s">
        <v>64</v>
      </c>
    </row>
    <row r="71" customFormat="false" ht="12.75" hidden="false" customHeight="false" outlineLevel="0" collapsed="false">
      <c r="C71" s="81" t="s">
        <v>65</v>
      </c>
      <c r="E71" s="88" t="n">
        <v>0.15</v>
      </c>
      <c r="G71" s="81" t="s">
        <v>66</v>
      </c>
    </row>
    <row r="74" customFormat="false" ht="12.75" hidden="false" customHeight="false" outlineLevel="0" collapsed="false">
      <c r="B74" s="81" t="s">
        <v>67</v>
      </c>
    </row>
    <row r="88" customFormat="false" ht="12.75" hidden="false" customHeight="false" outlineLevel="0" collapsed="false">
      <c r="A88" s="79" t="s">
        <v>68</v>
      </c>
      <c r="J88" s="80" t="s">
        <v>69</v>
      </c>
    </row>
    <row r="90" customFormat="false" ht="12.75" hidden="false" customHeight="false" outlineLevel="0" collapsed="false">
      <c r="B90" s="81" t="s">
        <v>70</v>
      </c>
    </row>
    <row r="91" customFormat="false" ht="12.75" hidden="false" customHeight="false" outlineLevel="0" collapsed="false">
      <c r="C91" s="81" t="s">
        <v>63</v>
      </c>
      <c r="E91" s="89" t="n">
        <v>0.03</v>
      </c>
      <c r="G91" s="81" t="s">
        <v>71</v>
      </c>
    </row>
    <row r="92" customFormat="false" ht="12.75" hidden="false" customHeight="false" outlineLevel="0" collapsed="false">
      <c r="C92" s="81" t="s">
        <v>5</v>
      </c>
      <c r="E92" s="89" t="n">
        <v>0.1</v>
      </c>
      <c r="G92" s="81" t="s">
        <v>72</v>
      </c>
    </row>
    <row r="93" customFormat="false" ht="12.75" hidden="false" customHeight="false" outlineLevel="0" collapsed="false">
      <c r="C93" s="81" t="s">
        <v>65</v>
      </c>
      <c r="E93" s="89" t="n">
        <v>0.15</v>
      </c>
      <c r="G93" s="81" t="s">
        <v>73</v>
      </c>
    </row>
    <row r="95" customFormat="false" ht="12.75" hidden="false" customHeight="false" outlineLevel="0" collapsed="false">
      <c r="B95" s="81" t="s">
        <v>74</v>
      </c>
    </row>
    <row r="96" customFormat="false" ht="12.75" hidden="false" customHeight="false" outlineLevel="0" collapsed="false">
      <c r="B96" s="81" t="s">
        <v>75</v>
      </c>
    </row>
    <row r="109" customFormat="false" ht="12.75" hidden="false" customHeight="false" outlineLevel="0" collapsed="false">
      <c r="A109" s="79" t="s">
        <v>76</v>
      </c>
      <c r="J109" s="80" t="s">
        <v>77</v>
      </c>
    </row>
    <row r="111" customFormat="false" ht="12.75" hidden="false" customHeight="false" outlineLevel="0" collapsed="false">
      <c r="B111" s="81" t="s">
        <v>78</v>
      </c>
    </row>
    <row r="112" customFormat="false" ht="12.75" hidden="false" customHeight="false" outlineLevel="0" collapsed="false">
      <c r="C112" s="81" t="s">
        <v>41</v>
      </c>
      <c r="E112" s="83" t="n">
        <v>5.3</v>
      </c>
      <c r="G112" s="81" t="s">
        <v>79</v>
      </c>
    </row>
    <row r="113" customFormat="false" ht="12.75" hidden="false" customHeight="false" outlineLevel="0" collapsed="false">
      <c r="C113" s="81" t="s">
        <v>80</v>
      </c>
      <c r="E113" s="83" t="n">
        <v>0.25</v>
      </c>
      <c r="G113" s="81" t="s">
        <v>81</v>
      </c>
    </row>
    <row r="115" customFormat="false" ht="12.75" hidden="false" customHeight="false" outlineLevel="0" collapsed="false">
      <c r="B115" s="81" t="s">
        <v>82</v>
      </c>
    </row>
    <row r="116" customFormat="false" ht="12.75" hidden="false" customHeight="false" outlineLevel="0" collapsed="false">
      <c r="B116" s="81" t="s">
        <v>83</v>
      </c>
    </row>
    <row r="130" customFormat="false" ht="12.75" hidden="false" customHeight="false" outlineLevel="0" collapsed="false">
      <c r="A130" s="79" t="s">
        <v>84</v>
      </c>
      <c r="J130" s="80" t="s">
        <v>85</v>
      </c>
    </row>
    <row r="132" customFormat="false" ht="12.75" hidden="false" customHeight="false" outlineLevel="0" collapsed="false">
      <c r="B132" s="81" t="s">
        <v>78</v>
      </c>
    </row>
    <row r="133" customFormat="false" ht="12.75" hidden="false" customHeight="false" outlineLevel="0" collapsed="false">
      <c r="C133" s="81" t="s">
        <v>41</v>
      </c>
      <c r="E133" s="83" t="n">
        <v>0.7</v>
      </c>
      <c r="G133" s="81" t="s">
        <v>86</v>
      </c>
    </row>
    <row r="134" customFormat="false" ht="12.75" hidden="false" customHeight="false" outlineLevel="0" collapsed="false">
      <c r="C134" s="81" t="s">
        <v>80</v>
      </c>
      <c r="E134" s="83" t="n">
        <v>0.01</v>
      </c>
      <c r="G134" s="81" t="s">
        <v>87</v>
      </c>
    </row>
    <row r="136" customFormat="false" ht="12.75" hidden="false" customHeight="false" outlineLevel="0" collapsed="false">
      <c r="B136" s="81" t="s">
        <v>82</v>
      </c>
    </row>
    <row r="137" customFormat="false" ht="12.75" hidden="false" customHeight="false" outlineLevel="0" collapsed="false">
      <c r="B137" s="81" t="s">
        <v>88</v>
      </c>
    </row>
    <row r="150" customFormat="false" ht="12.75" hidden="false" customHeight="false" outlineLevel="0" collapsed="false">
      <c r="A150" s="79" t="s">
        <v>89</v>
      </c>
      <c r="J150" s="80" t="s">
        <v>90</v>
      </c>
    </row>
    <row r="152" customFormat="false" ht="12.75" hidden="false" customHeight="false" outlineLevel="0" collapsed="false">
      <c r="B152" s="81" t="s">
        <v>91</v>
      </c>
      <c r="I152" s="82" t="s">
        <v>92</v>
      </c>
    </row>
    <row r="153" customFormat="false" ht="12.75" hidden="false" customHeight="false" outlineLevel="0" collapsed="false">
      <c r="C153" s="81" t="s">
        <v>93</v>
      </c>
      <c r="E153" s="76" t="n">
        <v>8</v>
      </c>
      <c r="I153" s="90" t="n">
        <v>0.1</v>
      </c>
    </row>
    <row r="154" customFormat="false" ht="12.75" hidden="false" customHeight="false" outlineLevel="0" collapsed="false">
      <c r="C154" s="81" t="s">
        <v>93</v>
      </c>
      <c r="E154" s="76" t="n">
        <v>12</v>
      </c>
      <c r="I154" s="90" t="n">
        <v>0.25</v>
      </c>
    </row>
    <row r="155" customFormat="false" ht="12.75" hidden="false" customHeight="false" outlineLevel="0" collapsed="false">
      <c r="C155" s="81" t="s">
        <v>93</v>
      </c>
      <c r="E155" s="76" t="n">
        <v>18</v>
      </c>
      <c r="I155" s="90" t="n">
        <v>0.3</v>
      </c>
    </row>
    <row r="156" customFormat="false" ht="12.75" hidden="false" customHeight="false" outlineLevel="0" collapsed="false">
      <c r="C156" s="81" t="s">
        <v>93</v>
      </c>
      <c r="E156" s="76" t="n">
        <v>20</v>
      </c>
      <c r="I156" s="90" t="n">
        <v>0.2</v>
      </c>
    </row>
    <row r="157" customFormat="false" ht="12.75" hidden="false" customHeight="false" outlineLevel="0" collapsed="false">
      <c r="C157" s="81" t="s">
        <v>93</v>
      </c>
      <c r="E157" s="76" t="n">
        <v>25</v>
      </c>
      <c r="I157" s="90" t="n">
        <v>0.15</v>
      </c>
    </row>
    <row r="158" customFormat="false" ht="12.75" hidden="false" customHeight="false" outlineLevel="0" collapsed="false">
      <c r="B158" s="81" t="s">
        <v>94</v>
      </c>
      <c r="I158" s="90" t="n">
        <v>1</v>
      </c>
    </row>
    <row r="160" customFormat="false" ht="12.75" hidden="false" customHeight="false" outlineLevel="0" collapsed="false">
      <c r="B160" s="81" t="s">
        <v>95</v>
      </c>
    </row>
    <row r="173" customFormat="false" ht="12.75" hidden="false" customHeight="false" outlineLevel="0" collapsed="false">
      <c r="A173" s="79" t="s">
        <v>96</v>
      </c>
      <c r="J173" s="80" t="s">
        <v>97</v>
      </c>
    </row>
    <row r="175" customFormat="false" ht="12.75" hidden="false" customHeight="false" outlineLevel="0" collapsed="false">
      <c r="B175" s="81" t="s">
        <v>91</v>
      </c>
      <c r="I175" s="82" t="s">
        <v>92</v>
      </c>
    </row>
    <row r="176" customFormat="false" ht="12.75" hidden="false" customHeight="false" outlineLevel="0" collapsed="false">
      <c r="C176" s="81" t="s">
        <v>93</v>
      </c>
      <c r="E176" s="76" t="n">
        <v>8</v>
      </c>
      <c r="I176" s="90" t="n">
        <v>0.1</v>
      </c>
    </row>
    <row r="177" customFormat="false" ht="12.75" hidden="false" customHeight="false" outlineLevel="0" collapsed="false">
      <c r="C177" s="81" t="s">
        <v>93</v>
      </c>
      <c r="E177" s="76" t="n">
        <v>12</v>
      </c>
      <c r="I177" s="90" t="n">
        <v>0.25</v>
      </c>
    </row>
    <row r="178" customFormat="false" ht="12.75" hidden="false" customHeight="false" outlineLevel="0" collapsed="false">
      <c r="C178" s="81" t="s">
        <v>93</v>
      </c>
      <c r="E178" s="76" t="n">
        <v>18</v>
      </c>
      <c r="I178" s="90" t="n">
        <v>0.3</v>
      </c>
    </row>
    <row r="179" customFormat="false" ht="12.75" hidden="false" customHeight="false" outlineLevel="0" collapsed="false">
      <c r="C179" s="81" t="s">
        <v>93</v>
      </c>
      <c r="E179" s="76" t="n">
        <v>20</v>
      </c>
      <c r="I179" s="90" t="n">
        <v>0.2</v>
      </c>
    </row>
    <row r="180" customFormat="false" ht="12.75" hidden="false" customHeight="false" outlineLevel="0" collapsed="false">
      <c r="C180" s="81" t="s">
        <v>93</v>
      </c>
      <c r="E180" s="76" t="n">
        <v>25</v>
      </c>
      <c r="I180" s="90" t="n">
        <v>0.15</v>
      </c>
    </row>
    <row r="181" customFormat="false" ht="12.75" hidden="false" customHeight="false" outlineLevel="0" collapsed="false">
      <c r="B181" s="81" t="s">
        <v>94</v>
      </c>
      <c r="I181" s="90" t="n">
        <v>1</v>
      </c>
    </row>
    <row r="183" customFormat="false" ht="12.75" hidden="false" customHeight="false" outlineLevel="0" collapsed="false">
      <c r="B183" s="81" t="s">
        <v>98</v>
      </c>
    </row>
    <row r="195" customFormat="false" ht="12.75" hidden="false" customHeight="false" outlineLevel="0" collapsed="false">
      <c r="A195" s="79" t="s">
        <v>99</v>
      </c>
      <c r="J195" s="80" t="s">
        <v>100</v>
      </c>
    </row>
    <row r="197" customFormat="false" ht="12.75" hidden="false" customHeight="false" outlineLevel="0" collapsed="false">
      <c r="B197" s="81" t="s">
        <v>91</v>
      </c>
      <c r="I197" s="82" t="s">
        <v>92</v>
      </c>
    </row>
    <row r="198" customFormat="false" ht="12.75" hidden="false" customHeight="false" outlineLevel="0" collapsed="false">
      <c r="C198" s="81" t="s">
        <v>93</v>
      </c>
      <c r="E198" s="76" t="n">
        <v>8</v>
      </c>
      <c r="I198" s="90" t="n">
        <v>0.1</v>
      </c>
    </row>
    <row r="199" customFormat="false" ht="12.75" hidden="false" customHeight="false" outlineLevel="0" collapsed="false">
      <c r="C199" s="81" t="s">
        <v>93</v>
      </c>
      <c r="E199" s="76" t="n">
        <v>12</v>
      </c>
      <c r="I199" s="90" t="n">
        <v>0.25</v>
      </c>
    </row>
    <row r="200" customFormat="false" ht="12.75" hidden="false" customHeight="false" outlineLevel="0" collapsed="false">
      <c r="C200" s="81" t="s">
        <v>93</v>
      </c>
      <c r="E200" s="76" t="n">
        <v>18</v>
      </c>
      <c r="I200" s="90" t="n">
        <v>0.3</v>
      </c>
    </row>
    <row r="201" customFormat="false" ht="12.75" hidden="false" customHeight="false" outlineLevel="0" collapsed="false">
      <c r="C201" s="81" t="s">
        <v>93</v>
      </c>
      <c r="E201" s="76" t="n">
        <v>20</v>
      </c>
      <c r="I201" s="90" t="n">
        <v>0.2</v>
      </c>
    </row>
    <row r="202" customFormat="false" ht="12.75" hidden="false" customHeight="false" outlineLevel="0" collapsed="false">
      <c r="C202" s="81" t="s">
        <v>93</v>
      </c>
      <c r="E202" s="76" t="n">
        <v>25</v>
      </c>
      <c r="I202" s="90" t="n">
        <v>0.15</v>
      </c>
    </row>
    <row r="203" customFormat="false" ht="12.75" hidden="false" customHeight="false" outlineLevel="0" collapsed="false">
      <c r="B203" s="81" t="s">
        <v>94</v>
      </c>
      <c r="I203" s="90" t="n">
        <v>1</v>
      </c>
    </row>
    <row r="205" customFormat="false" ht="12.75" hidden="false" customHeight="false" outlineLevel="0" collapsed="false">
      <c r="B205" s="81" t="s">
        <v>101</v>
      </c>
    </row>
    <row r="218" customFormat="false" ht="12.75" hidden="false" customHeight="false" outlineLevel="0" collapsed="false">
      <c r="A218" s="79" t="s">
        <v>102</v>
      </c>
      <c r="J218" s="80" t="s">
        <v>103</v>
      </c>
    </row>
    <row r="220" customFormat="false" ht="12.75" hidden="false" customHeight="false" outlineLevel="0" collapsed="false">
      <c r="B220" s="81" t="s">
        <v>91</v>
      </c>
      <c r="I220" s="82" t="s">
        <v>92</v>
      </c>
    </row>
    <row r="221" customFormat="false" ht="12.75" hidden="false" customHeight="false" outlineLevel="0" collapsed="false">
      <c r="C221" s="81" t="s">
        <v>93</v>
      </c>
      <c r="E221" s="76" t="n">
        <v>8</v>
      </c>
      <c r="I221" s="90" t="n">
        <v>0.1</v>
      </c>
    </row>
    <row r="222" customFormat="false" ht="12.75" hidden="false" customHeight="false" outlineLevel="0" collapsed="false">
      <c r="C222" s="81" t="s">
        <v>93</v>
      </c>
      <c r="E222" s="76" t="n">
        <v>12</v>
      </c>
      <c r="I222" s="90" t="n">
        <v>0.25</v>
      </c>
    </row>
    <row r="223" customFormat="false" ht="12.75" hidden="false" customHeight="false" outlineLevel="0" collapsed="false">
      <c r="C223" s="81" t="s">
        <v>93</v>
      </c>
      <c r="E223" s="76" t="n">
        <v>18</v>
      </c>
      <c r="I223" s="90" t="n">
        <v>0.3</v>
      </c>
    </row>
    <row r="224" customFormat="false" ht="12.75" hidden="false" customHeight="false" outlineLevel="0" collapsed="false">
      <c r="C224" s="81" t="s">
        <v>93</v>
      </c>
      <c r="E224" s="76" t="n">
        <v>20</v>
      </c>
      <c r="I224" s="90" t="n">
        <v>0.2</v>
      </c>
    </row>
    <row r="225" customFormat="false" ht="12.75" hidden="false" customHeight="false" outlineLevel="0" collapsed="false">
      <c r="C225" s="81" t="s">
        <v>93</v>
      </c>
      <c r="E225" s="76" t="n">
        <v>25</v>
      </c>
      <c r="I225" s="90" t="n">
        <v>0.15</v>
      </c>
    </row>
    <row r="226" customFormat="false" ht="12.75" hidden="false" customHeight="false" outlineLevel="0" collapsed="false">
      <c r="B226" s="81" t="s">
        <v>94</v>
      </c>
      <c r="I226" s="90" t="n">
        <v>1</v>
      </c>
    </row>
    <row r="228" customFormat="false" ht="12.75" hidden="false" customHeight="false" outlineLevel="0" collapsed="false">
      <c r="B228" s="81" t="s">
        <v>104</v>
      </c>
    </row>
    <row r="240" customFormat="false" ht="12.75" hidden="false" customHeight="false" outlineLevel="0" collapsed="false">
      <c r="A240" s="79" t="s">
        <v>105</v>
      </c>
      <c r="J240" s="80" t="s">
        <v>106</v>
      </c>
    </row>
    <row r="242" customFormat="false" ht="12.75" hidden="false" customHeight="false" outlineLevel="0" collapsed="false">
      <c r="B242" s="81" t="s">
        <v>91</v>
      </c>
      <c r="I242" s="82" t="s">
        <v>92</v>
      </c>
    </row>
    <row r="243" customFormat="false" ht="12.75" hidden="false" customHeight="false" outlineLevel="0" collapsed="false">
      <c r="C243" s="81" t="s">
        <v>93</v>
      </c>
      <c r="E243" s="76" t="n">
        <v>8</v>
      </c>
      <c r="I243" s="90" t="n">
        <v>0.1</v>
      </c>
    </row>
    <row r="244" customFormat="false" ht="12.75" hidden="false" customHeight="false" outlineLevel="0" collapsed="false">
      <c r="C244" s="81" t="s">
        <v>93</v>
      </c>
      <c r="E244" s="76" t="n">
        <v>12</v>
      </c>
      <c r="I244" s="90" t="n">
        <v>0.25</v>
      </c>
    </row>
    <row r="245" customFormat="false" ht="12.75" hidden="false" customHeight="false" outlineLevel="0" collapsed="false">
      <c r="C245" s="81" t="s">
        <v>93</v>
      </c>
      <c r="E245" s="76" t="n">
        <v>18</v>
      </c>
      <c r="I245" s="90" t="n">
        <v>0.3</v>
      </c>
    </row>
    <row r="246" customFormat="false" ht="12.75" hidden="false" customHeight="false" outlineLevel="0" collapsed="false">
      <c r="C246" s="81" t="s">
        <v>93</v>
      </c>
      <c r="E246" s="76" t="n">
        <v>20</v>
      </c>
      <c r="I246" s="90" t="n">
        <v>0.2</v>
      </c>
    </row>
    <row r="247" customFormat="false" ht="12.75" hidden="false" customHeight="false" outlineLevel="0" collapsed="false">
      <c r="C247" s="81" t="s">
        <v>93</v>
      </c>
      <c r="E247" s="76" t="n">
        <v>25</v>
      </c>
      <c r="I247" s="90" t="n">
        <v>0.15</v>
      </c>
    </row>
    <row r="248" customFormat="false" ht="12.75" hidden="false" customHeight="false" outlineLevel="0" collapsed="false">
      <c r="B248" s="81" t="s">
        <v>94</v>
      </c>
      <c r="I248" s="90" t="n">
        <v>1</v>
      </c>
    </row>
    <row r="250" customFormat="false" ht="12.75" hidden="false" customHeight="false" outlineLevel="0" collapsed="false">
      <c r="B250" s="81" t="s">
        <v>107</v>
      </c>
    </row>
    <row r="263" customFormat="false" ht="12.75" hidden="false" customHeight="false" outlineLevel="0" collapsed="false">
      <c r="A263" s="81" t="s">
        <v>108</v>
      </c>
    </row>
  </sheetData>
  <printOptions headings="true" gridLines="true" gridLinesSet="true" horizontalCentered="tru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7" manualBreakCount="7">
    <brk id="43" man="true" max="16383" min="0"/>
    <brk id="62" man="true" max="16383" min="0"/>
    <brk id="107" man="true" max="16383" min="0"/>
    <brk id="148" man="true" max="16383" min="0"/>
    <brk id="193" man="true" max="16383" min="0"/>
    <brk id="238" man="true" max="16383" min="0"/>
    <brk id="263" man="true" max="16383" min="0"/>
  </rowBreaks>
  <colBreaks count="1" manualBreakCount="1">
    <brk id="10" man="true" max="65535" min="0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7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I11" activeCellId="0" sqref="I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91" width="3.85"/>
    <col collapsed="false" customWidth="true" hidden="false" outlineLevel="0" max="3" min="3" style="91" width="5.28"/>
    <col collapsed="false" customWidth="true" hidden="false" outlineLevel="0" max="4" min="4" style="91" width="12.28"/>
    <col collapsed="false" customWidth="true" hidden="false" outlineLevel="0" max="5" min="5" style="91" width="15.7"/>
    <col collapsed="false" customWidth="true" hidden="false" outlineLevel="0" max="6" min="6" style="91" width="1.7"/>
    <col collapsed="false" customWidth="true" hidden="false" outlineLevel="0" max="7" min="7" style="91" width="5.28"/>
    <col collapsed="false" customWidth="true" hidden="false" outlineLevel="0" max="8" min="8" style="91" width="15.7"/>
    <col collapsed="false" customWidth="true" hidden="false" outlineLevel="0" max="9" min="9" style="91" width="9.7"/>
    <col collapsed="false" customWidth="true" hidden="false" outlineLevel="0" max="10" min="10" style="91" width="6.28"/>
    <col collapsed="false" customWidth="false" hidden="false" outlineLevel="0" max="257" min="11" style="91" width="9.14"/>
  </cols>
  <sheetData>
    <row r="1" customFormat="false" ht="12.75" hidden="false" customHeight="false" outlineLevel="0" collapsed="false">
      <c r="E1" s="92"/>
    </row>
    <row r="2" customFormat="false" ht="12.75" hidden="false" customHeight="false" outlineLevel="0" collapsed="false">
      <c r="F2" s="93" t="s">
        <v>30</v>
      </c>
    </row>
    <row r="3" customFormat="false" ht="12.75" hidden="false" customHeight="false" outlineLevel="0" collapsed="false">
      <c r="F3" s="94" t="s">
        <v>31</v>
      </c>
    </row>
    <row r="4" customFormat="false" ht="12.75" hidden="false" customHeight="false" outlineLevel="0" collapsed="false">
      <c r="F4" s="94" t="s">
        <v>32</v>
      </c>
    </row>
    <row r="6" customFormat="false" ht="12.75" hidden="false" customHeight="false" outlineLevel="0" collapsed="false">
      <c r="A6" s="95" t="s">
        <v>33</v>
      </c>
      <c r="J6" s="96" t="s">
        <v>34</v>
      </c>
    </row>
    <row r="8" customFormat="false" ht="12.75" hidden="false" customHeight="false" outlineLevel="0" collapsed="false">
      <c r="B8" s="97" t="s">
        <v>35</v>
      </c>
    </row>
    <row r="9" customFormat="false" ht="12.75" hidden="false" customHeight="false" outlineLevel="0" collapsed="false">
      <c r="C9" s="97" t="s">
        <v>109</v>
      </c>
    </row>
    <row r="10" customFormat="false" ht="12.75" hidden="false" customHeight="false" outlineLevel="0" collapsed="false">
      <c r="C10" s="97" t="s">
        <v>110</v>
      </c>
    </row>
    <row r="11" customFormat="false" ht="12.75" hidden="false" customHeight="false" outlineLevel="0" collapsed="false">
      <c r="C11" s="97" t="s">
        <v>36</v>
      </c>
    </row>
    <row r="12" customFormat="false" ht="12.75" hidden="false" customHeight="false" outlineLevel="0" collapsed="false">
      <c r="C12" s="97" t="s">
        <v>37</v>
      </c>
    </row>
    <row r="13" customFormat="false" ht="12.75" hidden="false" customHeight="false" outlineLevel="0" collapsed="false">
      <c r="C13" s="97" t="s">
        <v>38</v>
      </c>
    </row>
    <row r="15" customFormat="false" ht="12.75" hidden="false" customHeight="false" outlineLevel="0" collapsed="false">
      <c r="B15" s="97" t="s">
        <v>39</v>
      </c>
      <c r="H15" s="98" t="s">
        <v>7</v>
      </c>
    </row>
    <row r="16" customFormat="false" ht="12.75" hidden="false" customHeight="false" outlineLevel="0" collapsed="false">
      <c r="C16" s="97" t="s">
        <v>40</v>
      </c>
      <c r="H16" s="91" t="n">
        <v>10000</v>
      </c>
    </row>
    <row r="17" customFormat="false" ht="12.75" hidden="false" customHeight="false" outlineLevel="0" collapsed="false">
      <c r="C17" s="97" t="s">
        <v>41</v>
      </c>
      <c r="H17" s="99" t="n">
        <v>10.069298475707</v>
      </c>
    </row>
    <row r="18" customFormat="false" ht="12.75" hidden="false" customHeight="false" outlineLevel="0" collapsed="false">
      <c r="C18" s="97" t="s">
        <v>42</v>
      </c>
      <c r="H18" s="99" t="n">
        <v>10.0671510629631</v>
      </c>
    </row>
    <row r="19" customFormat="false" ht="12.75" hidden="false" customHeight="false" outlineLevel="0" collapsed="false">
      <c r="C19" s="97" t="s">
        <v>43</v>
      </c>
      <c r="H19" s="100" t="s">
        <v>44</v>
      </c>
    </row>
    <row r="20" customFormat="false" ht="12.75" hidden="false" customHeight="false" outlineLevel="0" collapsed="false">
      <c r="C20" s="97" t="s">
        <v>45</v>
      </c>
      <c r="H20" s="99" t="n">
        <v>0.380050739765572</v>
      </c>
    </row>
    <row r="21" customFormat="false" ht="12.75" hidden="false" customHeight="false" outlineLevel="0" collapsed="false">
      <c r="C21" s="97" t="s">
        <v>46</v>
      </c>
      <c r="H21" s="99" t="n">
        <v>0.144438564796358</v>
      </c>
    </row>
    <row r="22" customFormat="false" ht="12.75" hidden="false" customHeight="false" outlineLevel="0" collapsed="false">
      <c r="C22" s="97" t="s">
        <v>47</v>
      </c>
      <c r="H22" s="101" t="n">
        <v>0.0924609976154463</v>
      </c>
    </row>
    <row r="23" customFormat="false" ht="12.75" hidden="false" customHeight="false" outlineLevel="0" collapsed="false">
      <c r="C23" s="97" t="s">
        <v>48</v>
      </c>
      <c r="H23" s="101" t="n">
        <v>2.96764497996721</v>
      </c>
    </row>
    <row r="24" customFormat="false" ht="12.75" hidden="false" customHeight="false" outlineLevel="0" collapsed="false">
      <c r="C24" s="97" t="s">
        <v>49</v>
      </c>
      <c r="H24" s="101" t="n">
        <v>0.0377435171558849</v>
      </c>
    </row>
    <row r="25" customFormat="false" ht="12.75" hidden="false" customHeight="false" outlineLevel="0" collapsed="false">
      <c r="C25" s="97" t="s">
        <v>50</v>
      </c>
      <c r="H25" s="99" t="n">
        <v>8.82268055912022</v>
      </c>
    </row>
    <row r="26" customFormat="false" ht="12.75" hidden="false" customHeight="false" outlineLevel="0" collapsed="false">
      <c r="C26" s="97" t="s">
        <v>51</v>
      </c>
      <c r="H26" s="99" t="n">
        <v>11.6033231009708</v>
      </c>
    </row>
    <row r="27" customFormat="false" ht="12.75" hidden="false" customHeight="false" outlineLevel="0" collapsed="false">
      <c r="C27" s="97" t="s">
        <v>52</v>
      </c>
      <c r="H27" s="99" t="n">
        <v>2.78064254185056</v>
      </c>
    </row>
    <row r="28" customFormat="false" ht="12.75" hidden="false" customHeight="false" outlineLevel="0" collapsed="false">
      <c r="C28" s="97" t="s">
        <v>53</v>
      </c>
      <c r="H28" s="99" t="n">
        <v>0.00380050739765572</v>
      </c>
    </row>
    <row r="47" customFormat="false" ht="12.75" hidden="false" customHeight="false" outlineLevel="0" collapsed="false">
      <c r="A47" s="97" t="s">
        <v>111</v>
      </c>
    </row>
  </sheetData>
  <printOptions headings="true" gridLines="true" gridLinesSet="true" horizontalCentered="tru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7" man="true" max="16383" min="0"/>
  </rowBreaks>
  <colBreaks count="1" manualBreakCount="1">
    <brk id="10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2" activeCellId="0" sqref="E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02" width="3.85"/>
    <col collapsed="false" customWidth="true" hidden="false" outlineLevel="0" max="3" min="3" style="102" width="5.28"/>
    <col collapsed="false" customWidth="true" hidden="false" outlineLevel="0" max="4" min="4" style="102" width="12.28"/>
    <col collapsed="false" customWidth="true" hidden="false" outlineLevel="0" max="5" min="5" style="102" width="15.7"/>
    <col collapsed="false" customWidth="true" hidden="false" outlineLevel="0" max="6" min="6" style="102" width="1.7"/>
    <col collapsed="false" customWidth="true" hidden="false" outlineLevel="0" max="7" min="7" style="102" width="5.28"/>
    <col collapsed="false" customWidth="true" hidden="false" outlineLevel="0" max="8" min="8" style="102" width="15.7"/>
    <col collapsed="false" customWidth="true" hidden="false" outlineLevel="0" max="9" min="9" style="102" width="9.7"/>
    <col collapsed="false" customWidth="true" hidden="false" outlineLevel="0" max="10" min="10" style="102" width="6.28"/>
    <col collapsed="false" customWidth="false" hidden="false" outlineLevel="0" max="257" min="11" style="102" width="9.14"/>
  </cols>
  <sheetData>
    <row r="1" customFormat="false" ht="12.75" hidden="false" customHeight="false" outlineLevel="0" collapsed="false">
      <c r="E1" s="103"/>
    </row>
    <row r="2" customFormat="false" ht="12.75" hidden="false" customHeight="false" outlineLevel="0" collapsed="false">
      <c r="F2" s="104" t="s">
        <v>30</v>
      </c>
    </row>
    <row r="3" customFormat="false" ht="12.75" hidden="false" customHeight="false" outlineLevel="0" collapsed="false">
      <c r="F3" s="105" t="s">
        <v>31</v>
      </c>
    </row>
    <row r="4" customFormat="false" ht="12.75" hidden="false" customHeight="false" outlineLevel="0" collapsed="false">
      <c r="F4" s="105" t="s">
        <v>32</v>
      </c>
    </row>
    <row r="6" customFormat="false" ht="12.75" hidden="false" customHeight="false" outlineLevel="0" collapsed="false">
      <c r="A6" s="106" t="s">
        <v>33</v>
      </c>
      <c r="J6" s="107" t="s">
        <v>34</v>
      </c>
    </row>
    <row r="8" customFormat="false" ht="12.75" hidden="false" customHeight="false" outlineLevel="0" collapsed="false">
      <c r="B8" s="108" t="s">
        <v>35</v>
      </c>
    </row>
    <row r="9" customFormat="false" ht="12.75" hidden="false" customHeight="false" outlineLevel="0" collapsed="false">
      <c r="C9" s="108" t="s">
        <v>112</v>
      </c>
    </row>
    <row r="10" customFormat="false" ht="12.75" hidden="false" customHeight="false" outlineLevel="0" collapsed="false">
      <c r="C10" s="108" t="s">
        <v>113</v>
      </c>
    </row>
    <row r="11" customFormat="false" ht="12.75" hidden="false" customHeight="false" outlineLevel="0" collapsed="false">
      <c r="C11" s="108" t="s">
        <v>36</v>
      </c>
    </row>
    <row r="12" customFormat="false" ht="12.75" hidden="false" customHeight="false" outlineLevel="0" collapsed="false">
      <c r="C12" s="108" t="s">
        <v>37</v>
      </c>
    </row>
    <row r="13" customFormat="false" ht="12.75" hidden="false" customHeight="false" outlineLevel="0" collapsed="false">
      <c r="C13" s="108" t="s">
        <v>38</v>
      </c>
    </row>
    <row r="15" customFormat="false" ht="12.75" hidden="false" customHeight="false" outlineLevel="0" collapsed="false">
      <c r="B15" s="108" t="s">
        <v>39</v>
      </c>
      <c r="H15" s="109" t="s">
        <v>7</v>
      </c>
    </row>
    <row r="16" customFormat="false" ht="12.75" hidden="false" customHeight="false" outlineLevel="0" collapsed="false">
      <c r="C16" s="108" t="s">
        <v>40</v>
      </c>
      <c r="H16" s="102" t="n">
        <v>10000</v>
      </c>
    </row>
    <row r="17" customFormat="false" ht="12.75" hidden="false" customHeight="false" outlineLevel="0" collapsed="false">
      <c r="C17" s="108" t="s">
        <v>41</v>
      </c>
      <c r="H17" s="110" t="n">
        <v>10.069298475707</v>
      </c>
    </row>
    <row r="18" customFormat="false" ht="12.75" hidden="false" customHeight="false" outlineLevel="0" collapsed="false">
      <c r="C18" s="108" t="s">
        <v>42</v>
      </c>
      <c r="H18" s="110" t="n">
        <v>10.0671510629631</v>
      </c>
    </row>
    <row r="19" customFormat="false" ht="12.75" hidden="false" customHeight="false" outlineLevel="0" collapsed="false">
      <c r="C19" s="108" t="s">
        <v>43</v>
      </c>
      <c r="H19" s="111" t="s">
        <v>44</v>
      </c>
    </row>
    <row r="20" customFormat="false" ht="12.75" hidden="false" customHeight="false" outlineLevel="0" collapsed="false">
      <c r="C20" s="108" t="s">
        <v>45</v>
      </c>
      <c r="H20" s="110" t="n">
        <v>0.380050739765572</v>
      </c>
    </row>
    <row r="21" customFormat="false" ht="12.75" hidden="false" customHeight="false" outlineLevel="0" collapsed="false">
      <c r="C21" s="108" t="s">
        <v>46</v>
      </c>
      <c r="H21" s="110" t="n">
        <v>0.144438564796358</v>
      </c>
    </row>
    <row r="22" customFormat="false" ht="12.75" hidden="false" customHeight="false" outlineLevel="0" collapsed="false">
      <c r="C22" s="108" t="s">
        <v>47</v>
      </c>
      <c r="H22" s="112" t="n">
        <v>0.0924609976154463</v>
      </c>
    </row>
    <row r="23" customFormat="false" ht="12.75" hidden="false" customHeight="false" outlineLevel="0" collapsed="false">
      <c r="C23" s="108" t="s">
        <v>48</v>
      </c>
      <c r="H23" s="112" t="n">
        <v>2.96764497996721</v>
      </c>
    </row>
    <row r="24" customFormat="false" ht="12.75" hidden="false" customHeight="false" outlineLevel="0" collapsed="false">
      <c r="C24" s="108" t="s">
        <v>49</v>
      </c>
      <c r="H24" s="112" t="n">
        <v>0.0377435171558849</v>
      </c>
    </row>
    <row r="25" customFormat="false" ht="12.75" hidden="false" customHeight="false" outlineLevel="0" collapsed="false">
      <c r="C25" s="108" t="s">
        <v>50</v>
      </c>
      <c r="H25" s="110" t="n">
        <v>8.82268055912022</v>
      </c>
    </row>
    <row r="26" customFormat="false" ht="12.75" hidden="false" customHeight="false" outlineLevel="0" collapsed="false">
      <c r="C26" s="108" t="s">
        <v>51</v>
      </c>
      <c r="H26" s="110" t="n">
        <v>11.6033231009708</v>
      </c>
    </row>
    <row r="27" customFormat="false" ht="12.75" hidden="false" customHeight="false" outlineLevel="0" collapsed="false">
      <c r="C27" s="108" t="s">
        <v>52</v>
      </c>
      <c r="H27" s="110" t="n">
        <v>2.78064254185056</v>
      </c>
    </row>
    <row r="28" customFormat="false" ht="12.75" hidden="false" customHeight="false" outlineLevel="0" collapsed="false">
      <c r="C28" s="108" t="s">
        <v>53</v>
      </c>
      <c r="H28" s="110" t="n">
        <v>0.00380050739765572</v>
      </c>
    </row>
    <row r="47" customFormat="false" ht="12.75" hidden="false" customHeight="false" outlineLevel="0" collapsed="false">
      <c r="A47" s="108" t="s">
        <v>111</v>
      </c>
    </row>
  </sheetData>
  <printOptions headings="true" gridLines="true" gridLinesSet="true" horizontalCentered="tru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7" man="true" max="16383" min="0"/>
  </rowBreaks>
  <colBreaks count="1" manualBreakCount="1">
    <brk id="10" man="true" max="65535" min="0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1998-11-26T01:05:24Z</dcterms:created>
  <dc:creator>HCS User</dc:creator>
  <dc:description/>
  <dc:language>en-US</dc:language>
  <cp:lastModifiedBy>Thomas W. McCullough</cp:lastModifiedBy>
  <cp:lastPrinted>1999-11-07T17:30:26Z</cp:lastPrinted>
  <cp:revision>0</cp:revision>
  <dc:subject/>
  <dc:title/>
</cp:coreProperties>
</file>