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<sst xmlns="http://schemas.openxmlformats.org/spreadsheetml/2006/main" count="37" uniqueCount="37">
  <si>
    <t xml:space="preserve">DOCUMENT R-4: VR PAYMENT CALCULATION</t>
  </si>
  <si>
    <t xml:space="preserve">Basic UK Severance Data</t>
  </si>
  <si>
    <t xml:space="preserve">Name</t>
  </si>
  <si>
    <t xml:space="preserve">Date of Birth                      (dd/mm/yy)</t>
  </si>
  <si>
    <t xml:space="preserve">Date of Hire                       (dd/mm/yy)</t>
  </si>
  <si>
    <t xml:space="preserve">Date of Termination            (dd/mm/yy)</t>
  </si>
  <si>
    <t xml:space="preserve">Age at Date of Hire</t>
  </si>
  <si>
    <t xml:space="preserve">Age at Date of Termination</t>
  </si>
  <si>
    <t xml:space="preserve">Actual Years of Service</t>
  </si>
  <si>
    <t xml:space="preserve">Complete Years of Service</t>
  </si>
  <si>
    <t xml:space="preserve">Complete Years of Service over age 41</t>
  </si>
  <si>
    <t xml:space="preserve">Months of Notice Period</t>
  </si>
  <si>
    <t xml:space="preserve">Base Salary</t>
  </si>
  <si>
    <t xml:space="preserve">Flex Benefit (1)</t>
  </si>
  <si>
    <t xml:space="preserve">Annual Benefit Value</t>
  </si>
  <si>
    <t xml:space="preserve">Car Allowance</t>
  </si>
  <si>
    <t xml:space="preserve">UK Severance Calculation for Voluntary Redundancy</t>
  </si>
  <si>
    <t xml:space="preserve">Payment in respect of foregone notice (2)</t>
  </si>
  <si>
    <t xml:space="preserve">Additional Severance payment</t>
  </si>
  <si>
    <t xml:space="preserve">Total amount due (3)</t>
  </si>
  <si>
    <t xml:space="preserve">Additional Severance Calculation</t>
  </si>
  <si>
    <t xml:space="preserve">Amount due for 3 weeks per year</t>
  </si>
  <si>
    <t xml:space="preserve">Minimum Amount offered</t>
  </si>
  <si>
    <t xml:space="preserve">Maximum Amount offered</t>
  </si>
  <si>
    <t xml:space="preserve">Actual Amount Per Formula</t>
  </si>
  <si>
    <t xml:space="preserve">Statutory Redundancy</t>
  </si>
  <si>
    <t xml:space="preserve">Severance Comparison</t>
  </si>
  <si>
    <t xml:space="preserve">Voluntary</t>
  </si>
  <si>
    <t xml:space="preserve">Compulsory</t>
  </si>
  <si>
    <t xml:space="preserve">3 wks/yr svc</t>
  </si>
  <si>
    <t xml:space="preserve">2 wks/yr svc</t>
  </si>
  <si>
    <t xml:space="preserve">if &lt; 1yr, min 4 wks</t>
  </si>
  <si>
    <t xml:space="preserve">if &lt; 1yr, min 0 wks</t>
  </si>
  <si>
    <t xml:space="preserve">if &gt; 1yr, min 8 wks</t>
  </si>
  <si>
    <t xml:space="preserve">if &gt; 1yr, min 4 wks</t>
  </si>
  <si>
    <t xml:space="preserve">20 wks max</t>
  </si>
  <si>
    <t xml:space="preserve">10 wks max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</si>
</sst>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_-* #,##0.00_-;\-* #,##0.00_-;_-* \-??_-;_-@_-"/>
    <numFmt numFmtId="167" formatCode="\£#,##0"/>
    <numFmt numFmtId="168" formatCode="_-* #,##0_-;\-* #,##0_-;_-* \-??_-;_-@_-"/>
    <numFmt numFmtId="169" formatCode="0%"/>
    <numFmt numFmtId="170" formatCode="0"/>
    <numFmt numFmtId="171" formatCode="#,##0"/>
    <numFmt numFmtId="172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2</xdr:col>
      <xdr:colOff>720</xdr:colOff>
      <xdr:row>10</xdr:row>
      <xdr:rowOff>162000</xdr:rowOff>
    </xdr:to>
    <xdr:sp>
      <xdr:nvSpPr>
        <xdr:cNvPr id="0" name="Text 4"/>
        <xdr:cNvSpPr/>
      </xdr:nvSpPr>
      <xdr:spPr>
        <a:xfrm>
          <a:off x="0" y="324000"/>
          <a:ext cx="5748840" cy="1457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Criteria for calculating Additional Severance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a) 3 weeks base salary for every year of service with part years prorated to 2 decimal points;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b) Minimum Additional Severance Payment of 4 weeks basic salary if less than 1 year's service;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c) Minimum Additional Severance Payment of 8 weeks basic salary if at least 1 year's service;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d) Maximum Additional Severance Payment of 20 weeks basic salary.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How to use the spreadsheet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Enter your personal details, as requested, in the </a:t>
          </a:r>
          <a:r>
            <a:rPr b="0" lang="en-US" sz="1000" strike="noStrike" u="none">
              <a:effectLst/>
              <a:uFillTx/>
              <a:latin typeface="Arial"/>
            </a:rPr>
            <a:t>yellow</a:t>
          </a:r>
          <a:r>
            <a:rPr b="0" lang="en-US" sz="1000" strike="noStrike" u="none">
              <a:effectLst/>
              <a:uFillTx/>
              <a:latin typeface="Arial"/>
            </a:rPr>
            <a:t> highlighted boxes;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The payment due will be calculated automatically and is shown in the blue highlighted box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11520</xdr:colOff>
      <xdr:row>32</xdr:row>
      <xdr:rowOff>0</xdr:rowOff>
    </xdr:from>
    <xdr:to>
      <xdr:col>2</xdr:col>
      <xdr:colOff>720</xdr:colOff>
      <xdr:row>37</xdr:row>
      <xdr:rowOff>200160</xdr:rowOff>
    </xdr:to>
    <xdr:sp>
      <xdr:nvSpPr>
        <xdr:cNvPr id="1" name="Text 7"/>
        <xdr:cNvSpPr/>
      </xdr:nvSpPr>
      <xdr:spPr>
        <a:xfrm>
          <a:off x="11520" y="5276880"/>
          <a:ext cx="5737320" cy="1200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Notes:-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(1) This is for illustration purposes only, based on standard Enron Europe Limited terms.  The actual amount of the payment offered will be finalised once the application has been accepted.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(2) This amount assumes that you are not required to work for any part of your notice period.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(3) It is Enron Europe Limited's current understanding that this payment (up to a maximum of £30,000) may be considered UK tax free, depending on contractual and personal circumstances, although this is subject to agreement by the Inland Revenue.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0" width="39.99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7.56"/>
    <col collapsed="false" customWidth="true" hidden="false" outlineLevel="0" max="7" min="7" style="0" width="10.13"/>
    <col collapsed="false" customWidth="true" hidden="false" outlineLevel="0" max="8" min="8" style="0" width="7.56"/>
    <col collapsed="false" customWidth="true" hidden="false" outlineLevel="0" max="9" min="9" style="0" width="10.13"/>
    <col collapsed="false" customWidth="true" hidden="false" outlineLevel="0" max="10" min="10" style="0" width="7.56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</row>
    <row r="12" customFormat="false" ht="15.75" hidden="false" customHeight="false" outlineLevel="0" collapsed="false">
      <c r="A12" s="2" t="s">
        <v>1</v>
      </c>
      <c r="B12" s="2"/>
      <c r="C12" s="3"/>
      <c r="D12" s="3"/>
      <c r="E12" s="3"/>
      <c r="F12" s="3"/>
      <c r="G12" s="3"/>
      <c r="H12" s="3"/>
      <c r="I12" s="3"/>
      <c r="J12" s="3"/>
      <c r="K12" s="3"/>
    </row>
    <row r="13" customFormat="false" ht="12.75" hidden="false" customHeight="false" outlineLevel="0" collapsed="false">
      <c r="A13" s="2"/>
      <c r="B13" s="2"/>
      <c r="C13" s="4"/>
      <c r="D13" s="5"/>
      <c r="E13" s="5"/>
      <c r="F13" s="6"/>
      <c r="G13" s="6"/>
      <c r="H13" s="6"/>
      <c r="I13" s="6"/>
      <c r="J13" s="6"/>
      <c r="K13" s="6"/>
    </row>
    <row r="14" customFormat="false" ht="12.75" hidden="false" customHeight="false" outlineLevel="0" collapsed="false">
      <c r="A14" s="7" t="s">
        <v>2</v>
      </c>
      <c r="B14" s="8"/>
      <c r="C14" s="9"/>
      <c r="D14" s="10"/>
      <c r="E14" s="10"/>
      <c r="F14" s="10"/>
      <c r="G14" s="10"/>
      <c r="H14" s="10"/>
      <c r="I14" s="10"/>
      <c r="J14" s="10"/>
      <c r="K14" s="1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customFormat="false" ht="12.75" hidden="false" customHeight="false" outlineLevel="0" collapsed="false">
      <c r="A15" s="12" t="s">
        <v>3</v>
      </c>
      <c r="B15" s="13"/>
      <c r="C15" s="9"/>
      <c r="D15" s="14"/>
      <c r="E15" s="15"/>
      <c r="F15" s="16"/>
      <c r="G15" s="17"/>
      <c r="H15" s="16"/>
      <c r="I15" s="17"/>
      <c r="J15" s="16"/>
      <c r="K15" s="17"/>
    </row>
    <row r="16" customFormat="false" ht="12.75" hidden="false" customHeight="false" outlineLevel="0" collapsed="false">
      <c r="A16" s="12" t="s">
        <v>4</v>
      </c>
      <c r="B16" s="13"/>
      <c r="C16" s="9"/>
      <c r="D16" s="14"/>
      <c r="E16" s="15"/>
      <c r="F16" s="16"/>
      <c r="G16" s="17"/>
      <c r="H16" s="16"/>
      <c r="I16" s="17"/>
      <c r="J16" s="16"/>
      <c r="K16" s="17"/>
    </row>
    <row r="17" customFormat="false" ht="12.75" hidden="false" customHeight="false" outlineLevel="0" collapsed="false">
      <c r="A17" s="12" t="s">
        <v>5</v>
      </c>
      <c r="B17" s="13"/>
      <c r="C17" s="18"/>
      <c r="D17" s="19"/>
      <c r="E17" s="19"/>
      <c r="F17" s="19"/>
      <c r="G17" s="19"/>
      <c r="H17" s="19"/>
      <c r="I17" s="19"/>
      <c r="J17" s="19"/>
      <c r="K17" s="19"/>
    </row>
    <row r="18" customFormat="false" ht="12.75" hidden="false" customHeight="true" outlineLevel="0" collapsed="false">
      <c r="A18" s="12" t="s">
        <v>6</v>
      </c>
      <c r="B18" s="20" t="n">
        <f aca="false">ROUNDDOWN((B16-B15)/365,0)</f>
        <v>0</v>
      </c>
      <c r="D18" s="21"/>
      <c r="E18" s="21"/>
      <c r="F18" s="21"/>
      <c r="G18" s="21"/>
      <c r="H18" s="21"/>
      <c r="I18" s="21"/>
    </row>
    <row r="19" customFormat="false" ht="12.75" hidden="false" customHeight="true" outlineLevel="0" collapsed="false">
      <c r="A19" s="12" t="s">
        <v>7</v>
      </c>
      <c r="B19" s="22" t="n">
        <f aca="false">ROUNDDOWN((B17-B15)/365,0)</f>
        <v>0</v>
      </c>
    </row>
    <row r="20" customFormat="false" ht="12.75" hidden="false" customHeight="false" outlineLevel="0" collapsed="false">
      <c r="A20" s="12" t="s">
        <v>8</v>
      </c>
      <c r="B20" s="23" t="n">
        <f aca="false">(B17-B16)/365.25</f>
        <v>0</v>
      </c>
    </row>
    <row r="21" customFormat="false" ht="12.75" hidden="false" customHeight="true" outlineLevel="0" collapsed="false">
      <c r="A21" s="12" t="s">
        <v>9</v>
      </c>
      <c r="B21" s="22" t="n">
        <f aca="false">ROUNDDOWN((B17-B16)/365,0)</f>
        <v>0</v>
      </c>
    </row>
    <row r="22" customFormat="false" ht="12.75" hidden="false" customHeight="true" outlineLevel="0" collapsed="false">
      <c r="A22" s="12" t="s">
        <v>10</v>
      </c>
      <c r="B22" s="24" t="n">
        <f aca="false">MAX(IF(B18&gt;41,B21,B19-41),0)</f>
        <v>0</v>
      </c>
    </row>
    <row r="23" customFormat="false" ht="12.75" hidden="false" customHeight="false" outlineLevel="0" collapsed="false">
      <c r="A23" s="12" t="s">
        <v>11</v>
      </c>
      <c r="B23" s="25"/>
    </row>
    <row r="24" customFormat="false" ht="12.75" hidden="false" customHeight="false" outlineLevel="0" collapsed="false">
      <c r="A24" s="12" t="s">
        <v>12</v>
      </c>
      <c r="B24" s="26"/>
    </row>
    <row r="25" customFormat="false" ht="12.75" hidden="false" customHeight="false" outlineLevel="0" collapsed="false">
      <c r="A25" s="12" t="s">
        <v>13</v>
      </c>
      <c r="B25" s="27" t="n">
        <v>0.1</v>
      </c>
    </row>
    <row r="26" customFormat="false" ht="12.75" hidden="false" customHeight="false" outlineLevel="0" collapsed="false">
      <c r="A26" s="12" t="s">
        <v>14</v>
      </c>
      <c r="B26" s="28" t="n">
        <f aca="false">B24*B25</f>
        <v>0</v>
      </c>
    </row>
    <row r="27" customFormat="false" ht="12.75" hidden="false" customHeight="false" outlineLevel="0" collapsed="false">
      <c r="A27" s="12" t="s">
        <v>15</v>
      </c>
      <c r="B27" s="26"/>
    </row>
    <row r="28" customFormat="false" ht="12.75" hidden="false" customHeight="false" outlineLevel="0" collapsed="false">
      <c r="A28" s="2" t="s">
        <v>16</v>
      </c>
      <c r="B28" s="2"/>
    </row>
    <row r="29" customFormat="false" ht="12.75" hidden="false" customHeight="false" outlineLevel="0" collapsed="false">
      <c r="A29" s="2"/>
      <c r="B29" s="2"/>
    </row>
    <row r="30" customFormat="false" ht="12.75" hidden="false" customHeight="false" outlineLevel="0" collapsed="false">
      <c r="A30" s="7" t="s">
        <v>17</v>
      </c>
      <c r="B30" s="28" t="n">
        <f aca="false">((B24+B26+B27)*(B23/12))</f>
        <v>0</v>
      </c>
    </row>
    <row r="31" customFormat="false" ht="13.5" hidden="false" customHeight="false" outlineLevel="0" collapsed="false">
      <c r="A31" s="12" t="s">
        <v>18</v>
      </c>
      <c r="B31" s="29" t="n">
        <f aca="false">MAX(B44,B45)</f>
        <v>0</v>
      </c>
    </row>
    <row r="32" customFormat="false" ht="16.5" hidden="false" customHeight="false" outlineLevel="0" collapsed="false">
      <c r="A32" s="30" t="s">
        <v>19</v>
      </c>
      <c r="B32" s="31" t="n">
        <f aca="false">SUM(B30:B31)</f>
        <v>0</v>
      </c>
    </row>
    <row r="33" customFormat="false" ht="15.75" hidden="false" customHeight="false" outlineLevel="0" collapsed="false">
      <c r="A33" s="32"/>
      <c r="B33" s="33"/>
    </row>
    <row r="34" customFormat="false" ht="15.75" hidden="false" customHeight="false" outlineLevel="0" collapsed="false">
      <c r="A34" s="32"/>
      <c r="B34" s="33"/>
    </row>
    <row r="35" customFormat="false" ht="15.75" hidden="false" customHeight="false" outlineLevel="0" collapsed="false">
      <c r="A35" s="32"/>
      <c r="B35" s="33"/>
    </row>
    <row r="36" customFormat="false" ht="15.75" hidden="false" customHeight="false" outlineLevel="0" collapsed="false">
      <c r="A36" s="32"/>
      <c r="B36" s="33"/>
    </row>
    <row r="37" customFormat="false" ht="15.75" hidden="false" customHeight="false" outlineLevel="0" collapsed="false">
      <c r="A37" s="32"/>
      <c r="B37" s="33"/>
    </row>
    <row r="38" customFormat="false" ht="15.75" hidden="false" customHeight="false" outlineLevel="0" collapsed="false">
      <c r="A38" s="32"/>
      <c r="B38" s="33"/>
    </row>
    <row r="40" customFormat="false" ht="12.75" hidden="true" customHeight="false" outlineLevel="0" collapsed="false">
      <c r="A40" s="34" t="s">
        <v>20</v>
      </c>
      <c r="B40" s="34"/>
    </row>
    <row r="41" customFormat="false" ht="12.75" hidden="true" customHeight="false" outlineLevel="0" collapsed="false">
      <c r="A41" s="7" t="s">
        <v>21</v>
      </c>
      <c r="B41" s="35" t="n">
        <f aca="false">(B24/52)*(B20*3)</f>
        <v>0</v>
      </c>
    </row>
    <row r="42" customFormat="false" ht="12.75" hidden="true" customHeight="false" outlineLevel="0" collapsed="false">
      <c r="A42" s="12" t="s">
        <v>22</v>
      </c>
      <c r="B42" s="35" t="n">
        <f aca="false">IF(B21&lt;1,(B24/52)*4,(B24/52)*8)</f>
        <v>0</v>
      </c>
    </row>
    <row r="43" customFormat="false" ht="12.75" hidden="true" customHeight="false" outlineLevel="0" collapsed="false">
      <c r="A43" s="12" t="s">
        <v>23</v>
      </c>
      <c r="B43" s="35" t="n">
        <f aca="false">(B24/52)*20</f>
        <v>0</v>
      </c>
    </row>
    <row r="44" customFormat="false" ht="13.5" hidden="true" customHeight="false" outlineLevel="0" collapsed="false">
      <c r="A44" s="12" t="s">
        <v>24</v>
      </c>
      <c r="B44" s="36" t="n">
        <f aca="false">IF(MAX(B41,B42)&gt;B43,B43,MAX(B41,B42))</f>
        <v>0</v>
      </c>
    </row>
    <row r="45" customFormat="false" ht="13.5" hidden="true" customHeight="false" outlineLevel="0" collapsed="false">
      <c r="A45" s="30" t="s">
        <v>25</v>
      </c>
      <c r="B45" s="37" t="n">
        <f aca="false">IF(B19&lt;41,MIN(240*(MIN(B21,20)),(B24/52)*(MIN(B21,20))),MIN((360*B22)+(240*((MIN(B21,20))-B22)),((B24/52)*(B22*1.5))+((B24/52)*((MIN(B21,20))-B22))))</f>
        <v>0</v>
      </c>
    </row>
    <row r="46" customFormat="false" ht="12.75" hidden="false" customHeight="false" outlineLevel="0" collapsed="false">
      <c r="A46" s="38" t="s">
        <v>26</v>
      </c>
      <c r="B46" s="38"/>
    </row>
    <row r="47" customFormat="false" ht="12.75" hidden="false" customHeight="false" outlineLevel="0" collapsed="false">
      <c r="A47" s="24" t="s">
        <v>27</v>
      </c>
      <c r="B47" s="39" t="s">
        <v>28</v>
      </c>
    </row>
    <row r="48" customFormat="false" ht="12.75" hidden="false" customHeight="false" outlineLevel="0" collapsed="false">
      <c r="A48" s="24" t="s">
        <v>29</v>
      </c>
      <c r="B48" s="39" t="s">
        <v>30</v>
      </c>
    </row>
    <row r="49" customFormat="false" ht="12.75" hidden="false" customHeight="false" outlineLevel="0" collapsed="false">
      <c r="A49" s="24" t="s">
        <v>31</v>
      </c>
      <c r="B49" s="24" t="s">
        <v>32</v>
      </c>
    </row>
    <row r="50" customFormat="false" ht="12.75" hidden="false" customHeight="false" outlineLevel="0" collapsed="false">
      <c r="A50" s="24" t="s">
        <v>33</v>
      </c>
      <c r="B50" s="24" t="s">
        <v>34</v>
      </c>
    </row>
    <row r="51" customFormat="false" ht="12.75" hidden="false" customHeight="false" outlineLevel="0" collapsed="false">
      <c r="A51" s="24" t="s">
        <v>35</v>
      </c>
      <c r="B51" s="24" t="s">
        <v>36</v>
      </c>
    </row>
  </sheetData>
  <mergeCells count="4">
    <mergeCell ref="A12:B13"/>
    <mergeCell ref="A28:B29"/>
    <mergeCell ref="A40:B40"/>
    <mergeCell ref="A46:B4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2001-09-27T08:56:02Z</dcterms:created>
  <dc:creator>nsellens</dc:creator>
  <dc:description/>
  <dc:language>en-US</dc:language>
  <cp:lastModifiedBy>Catherine Huynh</cp:lastModifiedBy>
  <cp:lastPrinted>2001-10-08T13:12:17Z</cp:lastPrinted>
  <dcterms:modified xsi:type="dcterms:W3CDTF">2001-10-08T14:57:46Z</dcterms:modified>
  <cp:revision>0</cp:revision>
  <dc:subject/>
  <dc:title/>
</cp:coreProperties>
</file>