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Sheet1!$A$1:$M$18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<sst xmlns="http://schemas.openxmlformats.org/spreadsheetml/2006/main" count="92" uniqueCount="64">
  <si>
    <t xml:space="preserve">Development Site Sales</t>
  </si>
  <si>
    <t xml:space="preserve">Deal Name</t>
  </si>
  <si>
    <t xml:space="preserve">Commercial Lead</t>
  </si>
  <si>
    <t xml:space="preserve">Customer</t>
  </si>
  <si>
    <t xml:space="preserve">Region</t>
  </si>
  <si>
    <t xml:space="preserve">Prob. (%)</t>
  </si>
  <si>
    <t xml:space="preserve">Deal Description</t>
  </si>
  <si>
    <t xml:space="preserve">Initial Cost Basis</t>
  </si>
  <si>
    <t xml:space="preserve">Price</t>
  </si>
  <si>
    <t xml:space="preserve">Status/ Follow-up</t>
  </si>
  <si>
    <t xml:space="preserve">Status</t>
  </si>
  <si>
    <t xml:space="preserve">Date of Last Contact</t>
  </si>
  <si>
    <t xml:space="preserve">Completion Date</t>
  </si>
  <si>
    <t xml:space="preserve">Margin</t>
  </si>
  <si>
    <t xml:space="preserve">COMPLETED:</t>
  </si>
  <si>
    <t xml:space="preserve">PLANO</t>
  </si>
  <si>
    <t xml:space="preserve">Mitro</t>
  </si>
  <si>
    <t xml:space="preserve">PSEG</t>
  </si>
  <si>
    <t xml:space="preserve">MAIN</t>
  </si>
  <si>
    <t xml:space="preserve">Done</t>
  </si>
  <si>
    <t xml:space="preserve">Exclusivity premium for Plano, IL site</t>
  </si>
  <si>
    <t xml:space="preserve">Q1</t>
  </si>
  <si>
    <t xml:space="preserve">DOYLE</t>
  </si>
  <si>
    <t xml:space="preserve">Tapscott</t>
  </si>
  <si>
    <t xml:space="preserve">Doyle</t>
  </si>
  <si>
    <t xml:space="preserve">SERC</t>
  </si>
  <si>
    <t xml:space="preserve">Distribution from Doyle I, L.L.C.</t>
  </si>
  <si>
    <t xml:space="preserve">HAYWOOD</t>
  </si>
  <si>
    <t xml:space="preserve">Booth</t>
  </si>
  <si>
    <t xml:space="preserve">AES</t>
  </si>
  <si>
    <t xml:space="preserve">Enron flips Haywood development site to AES with milestone payment for Interconnect Agreement with TVA.</t>
  </si>
  <si>
    <t xml:space="preserve">540 MW</t>
  </si>
  <si>
    <t xml:space="preserve">$5 million received and recognized in Q4 of '00.</t>
  </si>
  <si>
    <t xml:space="preserve">Q2</t>
  </si>
  <si>
    <t xml:space="preserve">Enron flips Haywood development site to AES -- amendment signed giving Enron an additional $2 MM upside.</t>
  </si>
  <si>
    <t xml:space="preserve">Total realized deal value to date of $9.6 million. Additional $2 million expected in Q4 upon execution of interconnect agreement between TVA and AES.</t>
  </si>
  <si>
    <t xml:space="preserve">Q3</t>
  </si>
  <si>
    <t xml:space="preserve">Total Q1 to Q3 Actuals</t>
  </si>
  <si>
    <t xml:space="preserve">PENDING (GREATER THAN 50% PROBABILITY OF CLOSING):</t>
  </si>
  <si>
    <t xml:space="preserve">Walton EMC</t>
  </si>
  <si>
    <t xml:space="preserve">Enron sells its 50% equity interest in the Doyle project in Georgia to project partner, Walton EMC.</t>
  </si>
  <si>
    <t xml:space="preserve">83 MW</t>
  </si>
  <si>
    <t xml:space="preserve">Final negotiation of definitive documents.  Upon close, total gross margin realized from Doyle will be approximately $4.7 million.</t>
  </si>
  <si>
    <t xml:space="preserve">Q4</t>
  </si>
  <si>
    <t xml:space="preserve">Final milestone payment from AES related to Haywood site sale, due upon execution of Interconnect Agreement between AES and TVA.</t>
  </si>
  <si>
    <t xml:space="preserve">119 MW</t>
  </si>
  <si>
    <t xml:space="preserve">Upon achievement of milestone, total deal value realized will be $11.6 million.</t>
  </si>
  <si>
    <t xml:space="preserve">ONONDAGA</t>
  </si>
  <si>
    <t xml:space="preserve">Various</t>
  </si>
  <si>
    <t xml:space="preserve">NPCC</t>
  </si>
  <si>
    <t xml:space="preserve">Sale of Enron's cash flow interest in Onondaga plant.</t>
  </si>
  <si>
    <t xml:space="preserve">Have received expressions of interest from two buyers, with an average purchase price of $10 million. In process of negotiating definitive term sheet.</t>
  </si>
  <si>
    <t xml:space="preserve">GEORGIA</t>
  </si>
  <si>
    <t xml:space="preserve">Grube</t>
  </si>
  <si>
    <t xml:space="preserve">Calpine</t>
  </si>
  <si>
    <t xml:space="preserve">Sale of Hartwell and Athens, GA sites.</t>
  </si>
  <si>
    <t xml:space="preserve">Have provided definitive documents to Calpine reflecting term sheet executed in Q3. Upon closing, deal is expected to provide $1 million of Q4 income, and up to $7 million in additional milestone payments to be received through Q3 of next year.</t>
  </si>
  <si>
    <t xml:space="preserve">MIDWAY</t>
  </si>
  <si>
    <t xml:space="preserve">Krause</t>
  </si>
  <si>
    <t xml:space="preserve">FRCC</t>
  </si>
  <si>
    <t xml:space="preserve">Sale of Midway, Florida site</t>
  </si>
  <si>
    <t xml:space="preserve">Have issued investment memorandum to various interested parties. Also negotiating tolling arrangements, and have submitted bid into FPL's RFP as an alternative to site sale. Probability % reflects likelihood of Q4 closing only. Q1 closing increases probability to 75%.</t>
  </si>
  <si>
    <t xml:space="preserve">Total Projected Q4 (not probability adjusted)</t>
  </si>
  <si>
    <t xml:space="preserve">Total Projected Q1 to Q4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</si>
</sst>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m/d/yyyy"/>
    <numFmt numFmtId="166" formatCode="0%"/>
    <numFmt numFmtId="167" formatCode="_(\$* #,##0.00_);_(\$* \(#,##0.00\);_(\$* \-??_);_(@_)"/>
    <numFmt numFmtId="168" formatCode="_(\$* #,##0_);_(\$* \(#,##0\);_(\$* \-??_);_(@_)"/>
    <numFmt numFmtId="169" formatCode="\$#,##0.00_);[RED]&quot;($&quot;#,##0.00\)"/>
    <numFmt numFmtId="170" formatCode="m/d"/>
    <numFmt numFmtId="171" formatCode="\$#,##0"/>
    <numFmt numFmtId="172" formatCode="_(* #,##0.00_);_(* \(#,##0.00\);_(* \-??_);_(@_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800000"/>
      <name val="Arial"/>
      <family val="2"/>
    </font>
    <font>
      <b val="true"/>
      <sz val="16"/>
      <name val="Arial"/>
      <family val="2"/>
    </font>
    <font>
      <b val="true"/>
      <i val="true"/>
      <sz val="12"/>
      <color rgb="FF800000"/>
      <name val="Arial"/>
      <family val="2"/>
    </font>
    <font>
      <b val="true"/>
      <sz val="10"/>
      <color rgb="FFFFFFFF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0"/>
    </font>
    <font>
      <sz val="10"/>
      <name val="Arial"/>
      <family val="2"/>
    </font>
    <font>
      <sz val="8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FFFCC"/>
      </patternFill>
    </fill>
    <fill>
      <patternFill patternType="solid">
        <fgColor rgb="FFC0C0C0"/>
        <bgColor rgb="FFCCCCFF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9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2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3" borderId="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3" borderId="1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8" fillId="3" borderId="1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9" fillId="3" borderId="10" xfId="19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8" fontId="9" fillId="3" borderId="11" xfId="17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9" fillId="3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9" fontId="9" fillId="3" borderId="1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0" fillId="3" borderId="1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9" fillId="3" borderId="1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8" fillId="3" borderId="13" xfId="17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4" borderId="1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8" fillId="4" borderId="1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4" borderId="1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8" fillId="4" borderId="10" xfId="19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8" fontId="10" fillId="4" borderId="11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8" fillId="4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0" fontId="11" fillId="4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8" fillId="4" borderId="1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8" fillId="4" borderId="13" xfId="17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8" fillId="0" borderId="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1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8" fillId="0" borderId="1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1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8" fillId="0" borderId="10" xfId="19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8" fontId="10" fillId="0" borderId="11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0" fontId="11" fillId="0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8" fillId="0" borderId="1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8" fillId="0" borderId="13" xfId="17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4" borderId="1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8" fillId="4" borderId="11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8" fillId="4" borderId="1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3" borderId="1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8" fillId="3" borderId="1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8" fillId="3" borderId="1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8" fillId="3" borderId="15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3" borderId="1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8" fillId="3" borderId="16" xfId="17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7" fillId="2" borderId="1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0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0" fillId="0" borderId="11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8" fillId="0" borderId="13" xfId="17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0" fillId="4" borderId="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4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4" borderId="1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0" fillId="4" borderId="1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0" fillId="4" borderId="1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10" fillId="4" borderId="13" xfId="17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8" fillId="3" borderId="1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8" fillId="3" borderId="19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8" fillId="3" borderId="20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8" fillId="3" borderId="2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0" fillId="3" borderId="19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8" fillId="3" borderId="22" xfId="17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10" fillId="4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4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0" fillId="4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0" fillId="4" borderId="11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8" fillId="4" borderId="13" xfId="17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3" borderId="1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8" fillId="3" borderId="11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8" fillId="3" borderId="1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3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0" width="29.41"/>
    <col collapsed="false" customWidth="true" hidden="false" outlineLevel="0" max="2" min="2" style="0" width="20.7"/>
    <col collapsed="false" customWidth="true" hidden="false" outlineLevel="0" max="3" min="3" style="0" width="17.42"/>
    <col collapsed="false" customWidth="true" hidden="false" outlineLevel="0" max="4" min="4" style="0" width="12.7"/>
    <col collapsed="false" customWidth="true" hidden="false" outlineLevel="0" max="5" min="5" style="0" width="13.28"/>
    <col collapsed="false" customWidth="true" hidden="false" outlineLevel="0" max="6" min="6" style="0" width="22.14"/>
    <col collapsed="false" customWidth="true" hidden="false" outlineLevel="0" max="7" min="7" style="0" width="15.28"/>
    <col collapsed="false" customWidth="true" hidden="false" outlineLevel="0" max="8" min="8" style="0" width="0.13"/>
    <col collapsed="false" customWidth="false" hidden="true" outlineLevel="0" max="9" min="9" style="0" width="9.14"/>
    <col collapsed="false" customWidth="true" hidden="false" outlineLevel="0" max="10" min="10" style="0" width="31.42"/>
    <col collapsed="false" customWidth="true" hidden="true" outlineLevel="0" max="11" min="11" style="0" width="15.7"/>
    <col collapsed="false" customWidth="true" hidden="false" outlineLevel="0" max="12" min="12" style="1" width="16.7"/>
    <col collapsed="false" customWidth="true" hidden="false" outlineLevel="0" max="13" min="13" style="0" width="14.99"/>
    <col collapsed="false" customWidth="true" hidden="false" outlineLevel="0" max="14" min="14" style="2" width="12.28"/>
    <col collapsed="false" customWidth="false" hidden="false" outlineLevel="0" max="15" min="15" style="2" width="9.14"/>
    <col collapsed="false" customWidth="true" hidden="false" outlineLevel="0" max="16" min="16" style="2" width="10.13"/>
    <col collapsed="false" customWidth="false" hidden="false" outlineLevel="0" max="257" min="17" style="2" width="9.14"/>
  </cols>
  <sheetData>
    <row r="1" customFormat="false" ht="20.25" hidden="false" customHeight="false" outlineLevel="0" collapsed="false">
      <c r="A1" s="3" t="s">
        <v>0</v>
      </c>
      <c r="B1" s="2"/>
      <c r="K1" s="1"/>
      <c r="L1" s="0"/>
      <c r="M1" s="2"/>
    </row>
    <row r="2" customFormat="false" ht="20.25" hidden="false" customHeight="false" outlineLevel="0" collapsed="false">
      <c r="A2" s="4" t="n">
        <f aca="true">TODAY()</f>
        <v>45926</v>
      </c>
      <c r="K2" s="1"/>
      <c r="L2" s="0"/>
      <c r="M2" s="2"/>
    </row>
    <row r="3" customFormat="false" ht="13.5" hidden="false" customHeight="false" outlineLevel="0" collapsed="false">
      <c r="A3" s="2"/>
      <c r="K3" s="1"/>
      <c r="L3" s="0"/>
      <c r="M3" s="2"/>
    </row>
    <row r="4" customFormat="false" ht="31.5" hidden="false" customHeight="true" outlineLevel="0" collapsed="false">
      <c r="A4" s="5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7" t="s">
        <v>8</v>
      </c>
      <c r="I4" s="8" t="s">
        <v>9</v>
      </c>
      <c r="J4" s="9" t="s">
        <v>10</v>
      </c>
      <c r="K4" s="9" t="s">
        <v>11</v>
      </c>
      <c r="L4" s="10" t="s">
        <v>12</v>
      </c>
      <c r="M4" s="11" t="s">
        <v>13</v>
      </c>
    </row>
    <row r="5" customFormat="false" ht="12.75" hidden="false" customHeight="false" outlineLevel="0" collapsed="false">
      <c r="A5" s="12" t="s">
        <v>14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customFormat="false" ht="38.25" hidden="false" customHeight="true" outlineLevel="0" collapsed="false">
      <c r="A6" s="13" t="s">
        <v>15</v>
      </c>
      <c r="B6" s="14" t="s">
        <v>16</v>
      </c>
      <c r="C6" s="15" t="s">
        <v>17</v>
      </c>
      <c r="D6" s="14" t="s">
        <v>18</v>
      </c>
      <c r="E6" s="16" t="s">
        <v>19</v>
      </c>
      <c r="F6" s="14" t="s">
        <v>20</v>
      </c>
      <c r="G6" s="17" t="n">
        <v>250000</v>
      </c>
      <c r="H6" s="18"/>
      <c r="I6" s="19"/>
      <c r="J6" s="20" t="s">
        <v>19</v>
      </c>
      <c r="K6" s="14"/>
      <c r="L6" s="21" t="s">
        <v>21</v>
      </c>
      <c r="M6" s="22" t="n">
        <v>300000</v>
      </c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  <c r="IO6" s="23"/>
      <c r="IP6" s="23"/>
      <c r="IQ6" s="23"/>
      <c r="IR6" s="23"/>
      <c r="IS6" s="23"/>
      <c r="IT6" s="23"/>
      <c r="IU6" s="23"/>
      <c r="IV6" s="23"/>
      <c r="IW6" s="23"/>
    </row>
    <row r="7" customFormat="false" ht="41.25" hidden="false" customHeight="true" outlineLevel="0" collapsed="false">
      <c r="A7" s="24" t="s">
        <v>22</v>
      </c>
      <c r="B7" s="25" t="s">
        <v>23</v>
      </c>
      <c r="C7" s="26" t="s">
        <v>24</v>
      </c>
      <c r="D7" s="27" t="s">
        <v>25</v>
      </c>
      <c r="E7" s="28" t="s">
        <v>19</v>
      </c>
      <c r="F7" s="26" t="s">
        <v>26</v>
      </c>
      <c r="G7" s="29" t="n">
        <v>1000000</v>
      </c>
      <c r="H7" s="30"/>
      <c r="I7" s="31"/>
      <c r="J7" s="27" t="s">
        <v>19</v>
      </c>
      <c r="K7" s="27"/>
      <c r="L7" s="32" t="s">
        <v>21</v>
      </c>
      <c r="M7" s="33" t="n">
        <v>1684000</v>
      </c>
    </row>
    <row r="8" customFormat="false" ht="67.5" hidden="false" customHeight="true" outlineLevel="0" collapsed="false">
      <c r="A8" s="34" t="s">
        <v>27</v>
      </c>
      <c r="B8" s="35" t="s">
        <v>28</v>
      </c>
      <c r="C8" s="36" t="s">
        <v>29</v>
      </c>
      <c r="D8" s="37" t="s">
        <v>25</v>
      </c>
      <c r="E8" s="38" t="s">
        <v>19</v>
      </c>
      <c r="F8" s="36" t="s">
        <v>30</v>
      </c>
      <c r="G8" s="39" t="n">
        <v>250000</v>
      </c>
      <c r="H8" s="40" t="s">
        <v>31</v>
      </c>
      <c r="I8" s="41"/>
      <c r="J8" s="37" t="s">
        <v>32</v>
      </c>
      <c r="K8" s="37"/>
      <c r="L8" s="42" t="s">
        <v>33</v>
      </c>
      <c r="M8" s="43" t="n">
        <v>2734000</v>
      </c>
      <c r="P8" s="44"/>
    </row>
    <row r="9" customFormat="false" ht="72.75" hidden="false" customHeight="true" outlineLevel="0" collapsed="false">
      <c r="A9" s="24" t="s">
        <v>27</v>
      </c>
      <c r="B9" s="45" t="s">
        <v>28</v>
      </c>
      <c r="C9" s="26" t="s">
        <v>29</v>
      </c>
      <c r="D9" s="26" t="s">
        <v>25</v>
      </c>
      <c r="E9" s="46" t="s">
        <v>19</v>
      </c>
      <c r="F9" s="26" t="s">
        <v>34</v>
      </c>
      <c r="G9" s="47" t="n">
        <v>250000</v>
      </c>
      <c r="H9" s="48" t="s">
        <v>31</v>
      </c>
      <c r="I9" s="48"/>
      <c r="J9" s="27" t="s">
        <v>35</v>
      </c>
      <c r="K9" s="46"/>
      <c r="L9" s="46" t="s">
        <v>36</v>
      </c>
      <c r="M9" s="33" t="n">
        <v>2110000</v>
      </c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9"/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49"/>
      <c r="DE9" s="49"/>
      <c r="DF9" s="49"/>
      <c r="DG9" s="49"/>
      <c r="DH9" s="49"/>
      <c r="DI9" s="49"/>
      <c r="DJ9" s="49"/>
      <c r="DK9" s="49"/>
      <c r="DL9" s="49"/>
      <c r="DM9" s="49"/>
      <c r="DN9" s="49"/>
      <c r="DO9" s="49"/>
      <c r="DP9" s="49"/>
      <c r="DQ9" s="49"/>
      <c r="DR9" s="49"/>
      <c r="DS9" s="49"/>
      <c r="DT9" s="49"/>
      <c r="DU9" s="49"/>
      <c r="DV9" s="49"/>
      <c r="DW9" s="49"/>
      <c r="DX9" s="49"/>
      <c r="DY9" s="49"/>
      <c r="DZ9" s="49"/>
      <c r="EA9" s="49"/>
      <c r="EB9" s="49"/>
      <c r="EC9" s="49"/>
      <c r="ED9" s="49"/>
      <c r="EE9" s="49"/>
      <c r="EF9" s="49"/>
      <c r="EG9" s="49"/>
      <c r="EH9" s="49"/>
      <c r="EI9" s="49"/>
      <c r="EJ9" s="49"/>
      <c r="EK9" s="49"/>
      <c r="EL9" s="49"/>
      <c r="EM9" s="49"/>
      <c r="EN9" s="49"/>
      <c r="EO9" s="49"/>
      <c r="EP9" s="49"/>
      <c r="EQ9" s="49"/>
      <c r="ER9" s="49"/>
      <c r="ES9" s="49"/>
      <c r="ET9" s="49"/>
      <c r="EU9" s="49"/>
      <c r="EV9" s="49"/>
      <c r="EW9" s="49"/>
      <c r="EX9" s="49"/>
      <c r="EY9" s="49"/>
      <c r="EZ9" s="49"/>
      <c r="FA9" s="49"/>
      <c r="FB9" s="49"/>
      <c r="FC9" s="49"/>
      <c r="FD9" s="49"/>
      <c r="FE9" s="49"/>
      <c r="FF9" s="49"/>
      <c r="FG9" s="49"/>
      <c r="FH9" s="49"/>
      <c r="FI9" s="49"/>
      <c r="FJ9" s="49"/>
      <c r="FK9" s="49"/>
      <c r="FL9" s="49"/>
      <c r="FM9" s="49"/>
      <c r="FN9" s="49"/>
      <c r="FO9" s="49"/>
      <c r="FP9" s="49"/>
      <c r="FQ9" s="49"/>
      <c r="FR9" s="49"/>
      <c r="FS9" s="49"/>
      <c r="FT9" s="49"/>
      <c r="FU9" s="49"/>
      <c r="FV9" s="49"/>
      <c r="FW9" s="49"/>
      <c r="FX9" s="49"/>
      <c r="FY9" s="49"/>
      <c r="FZ9" s="49"/>
      <c r="GA9" s="49"/>
      <c r="GB9" s="49"/>
      <c r="GC9" s="49"/>
      <c r="GD9" s="49"/>
      <c r="GE9" s="49"/>
      <c r="GF9" s="49"/>
      <c r="GG9" s="49"/>
      <c r="GH9" s="49"/>
      <c r="GI9" s="49"/>
      <c r="GJ9" s="49"/>
      <c r="GK9" s="49"/>
      <c r="GL9" s="49"/>
      <c r="GM9" s="49"/>
      <c r="GN9" s="49"/>
      <c r="GO9" s="49"/>
      <c r="GP9" s="49"/>
      <c r="GQ9" s="49"/>
      <c r="GR9" s="49"/>
      <c r="GS9" s="49"/>
      <c r="GT9" s="49"/>
      <c r="GU9" s="49"/>
      <c r="GV9" s="49"/>
      <c r="GW9" s="49"/>
      <c r="GX9" s="49"/>
      <c r="GY9" s="49"/>
      <c r="GZ9" s="49"/>
      <c r="HA9" s="49"/>
      <c r="HB9" s="49"/>
      <c r="HC9" s="49"/>
      <c r="HD9" s="49"/>
      <c r="HE9" s="49"/>
      <c r="HF9" s="49"/>
      <c r="HG9" s="49"/>
      <c r="HH9" s="49"/>
      <c r="HI9" s="49"/>
      <c r="HJ9" s="49"/>
      <c r="HK9" s="49"/>
      <c r="HL9" s="49"/>
      <c r="HM9" s="49"/>
      <c r="HN9" s="49"/>
      <c r="HO9" s="49"/>
      <c r="HP9" s="49"/>
      <c r="HQ9" s="49"/>
      <c r="HR9" s="49"/>
      <c r="HS9" s="49"/>
      <c r="HT9" s="49"/>
      <c r="HU9" s="49"/>
      <c r="HV9" s="49"/>
      <c r="HW9" s="49"/>
      <c r="HX9" s="49"/>
      <c r="HY9" s="49"/>
      <c r="HZ9" s="49"/>
      <c r="IA9" s="49"/>
      <c r="IB9" s="49"/>
      <c r="IC9" s="49"/>
      <c r="ID9" s="49"/>
      <c r="IE9" s="49"/>
      <c r="IF9" s="49"/>
      <c r="IG9" s="49"/>
      <c r="IH9" s="49"/>
      <c r="II9" s="49"/>
      <c r="IJ9" s="49"/>
      <c r="IK9" s="49"/>
      <c r="IL9" s="49"/>
      <c r="IM9" s="49"/>
      <c r="IN9" s="49"/>
      <c r="IO9" s="49"/>
      <c r="IP9" s="49"/>
      <c r="IQ9" s="49"/>
      <c r="IR9" s="49"/>
      <c r="IS9" s="49"/>
      <c r="IT9" s="49"/>
      <c r="IU9" s="49"/>
      <c r="IV9" s="49"/>
      <c r="IW9" s="49"/>
    </row>
    <row r="10" customFormat="false" ht="22.5" hidden="false" customHeight="true" outlineLevel="0" collapsed="false">
      <c r="A10" s="50" t="s">
        <v>37</v>
      </c>
      <c r="B10" s="23"/>
      <c r="C10" s="51"/>
      <c r="D10" s="51"/>
      <c r="E10" s="52"/>
      <c r="F10" s="51"/>
      <c r="G10" s="53"/>
      <c r="H10" s="52"/>
      <c r="I10" s="52"/>
      <c r="J10" s="54"/>
      <c r="K10" s="52"/>
      <c r="L10" s="52"/>
      <c r="M10" s="55" t="n">
        <f aca="false">SUM(M6:M9)</f>
        <v>6828000</v>
      </c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</row>
    <row r="11" customFormat="false" ht="12.75" hidden="false" customHeight="false" outlineLevel="0" collapsed="false">
      <c r="A11" s="56" t="s">
        <v>38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7"/>
    </row>
    <row r="12" customFormat="false" ht="73.5" hidden="false" customHeight="true" outlineLevel="0" collapsed="false">
      <c r="A12" s="58" t="s">
        <v>22</v>
      </c>
      <c r="B12" s="59" t="s">
        <v>23</v>
      </c>
      <c r="C12" s="59" t="s">
        <v>39</v>
      </c>
      <c r="D12" s="59" t="s">
        <v>25</v>
      </c>
      <c r="E12" s="60" t="n">
        <v>0.9</v>
      </c>
      <c r="F12" s="37" t="s">
        <v>40</v>
      </c>
      <c r="G12" s="61" t="n">
        <v>1000000</v>
      </c>
      <c r="H12" s="62" t="s">
        <v>41</v>
      </c>
      <c r="I12" s="62"/>
      <c r="J12" s="37" t="s">
        <v>42</v>
      </c>
      <c r="K12" s="37"/>
      <c r="L12" s="59" t="s">
        <v>43</v>
      </c>
      <c r="M12" s="63" t="n">
        <v>3000000</v>
      </c>
    </row>
    <row r="13" customFormat="false" ht="80.25" hidden="false" customHeight="true" outlineLevel="0" collapsed="false">
      <c r="A13" s="64" t="s">
        <v>27</v>
      </c>
      <c r="B13" s="65" t="s">
        <v>28</v>
      </c>
      <c r="C13" s="66" t="s">
        <v>29</v>
      </c>
      <c r="D13" s="66" t="s">
        <v>25</v>
      </c>
      <c r="E13" s="67" t="n">
        <v>0.9</v>
      </c>
      <c r="F13" s="66" t="s">
        <v>44</v>
      </c>
      <c r="G13" s="29" t="n">
        <v>250000</v>
      </c>
      <c r="H13" s="68" t="s">
        <v>45</v>
      </c>
      <c r="I13" s="68"/>
      <c r="J13" s="27" t="s">
        <v>46</v>
      </c>
      <c r="K13" s="67"/>
      <c r="L13" s="67" t="s">
        <v>43</v>
      </c>
      <c r="M13" s="69" t="n">
        <v>2000000</v>
      </c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70"/>
      <c r="BX13" s="70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70"/>
      <c r="CM13" s="70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70"/>
      <c r="DB13" s="70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70"/>
      <c r="DQ13" s="70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70"/>
      <c r="EF13" s="70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70"/>
      <c r="EU13" s="70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70"/>
      <c r="FJ13" s="70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70"/>
      <c r="FY13" s="70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70"/>
      <c r="GN13" s="70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70"/>
      <c r="HC13" s="70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70"/>
      <c r="HR13" s="70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70"/>
      <c r="IG13" s="70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70"/>
      <c r="IV13" s="70"/>
      <c r="IW13" s="70"/>
    </row>
    <row r="14" customFormat="false" ht="68.25" hidden="false" customHeight="true" outlineLevel="0" collapsed="false">
      <c r="A14" s="71" t="s">
        <v>47</v>
      </c>
      <c r="B14" s="23" t="s">
        <v>16</v>
      </c>
      <c r="C14" s="72" t="s">
        <v>48</v>
      </c>
      <c r="D14" s="72" t="s">
        <v>49</v>
      </c>
      <c r="E14" s="73" t="n">
        <v>0.75</v>
      </c>
      <c r="F14" s="72" t="s">
        <v>50</v>
      </c>
      <c r="G14" s="74" t="n">
        <v>6900000</v>
      </c>
      <c r="H14" s="75"/>
      <c r="I14" s="75"/>
      <c r="J14" s="76" t="s">
        <v>51</v>
      </c>
      <c r="K14" s="73"/>
      <c r="L14" s="73" t="s">
        <v>43</v>
      </c>
      <c r="M14" s="77" t="n">
        <v>3000000</v>
      </c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  <c r="IU14" s="23"/>
      <c r="IV14" s="23"/>
      <c r="IW14" s="23"/>
    </row>
    <row r="15" customFormat="false" ht="95.25" hidden="false" customHeight="true" outlineLevel="0" collapsed="false">
      <c r="A15" s="78" t="s">
        <v>52</v>
      </c>
      <c r="B15" s="79" t="s">
        <v>53</v>
      </c>
      <c r="C15" s="79" t="s">
        <v>54</v>
      </c>
      <c r="D15" s="79" t="s">
        <v>25</v>
      </c>
      <c r="E15" s="80" t="n">
        <v>0.5</v>
      </c>
      <c r="F15" s="27" t="s">
        <v>55</v>
      </c>
      <c r="G15" s="81" t="n">
        <v>500000</v>
      </c>
      <c r="H15" s="82" t="s">
        <v>41</v>
      </c>
      <c r="I15" s="82"/>
      <c r="J15" s="27" t="s">
        <v>56</v>
      </c>
      <c r="K15" s="27"/>
      <c r="L15" s="79" t="s">
        <v>43</v>
      </c>
      <c r="M15" s="83" t="n">
        <v>1000000</v>
      </c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49"/>
      <c r="CP15" s="49"/>
      <c r="CQ15" s="49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49"/>
      <c r="DC15" s="49"/>
      <c r="DD15" s="49"/>
      <c r="DE15" s="49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49"/>
      <c r="DQ15" s="49"/>
      <c r="DR15" s="49"/>
      <c r="DS15" s="49"/>
      <c r="DT15" s="49"/>
      <c r="DU15" s="49"/>
      <c r="DV15" s="49"/>
      <c r="DW15" s="49"/>
      <c r="DX15" s="49"/>
      <c r="DY15" s="49"/>
      <c r="DZ15" s="49"/>
      <c r="EA15" s="49"/>
      <c r="EB15" s="49"/>
      <c r="EC15" s="49"/>
      <c r="ED15" s="49"/>
      <c r="EE15" s="49"/>
      <c r="EF15" s="49"/>
      <c r="EG15" s="49"/>
      <c r="EH15" s="49"/>
      <c r="EI15" s="49"/>
      <c r="EJ15" s="49"/>
      <c r="EK15" s="49"/>
      <c r="EL15" s="49"/>
      <c r="EM15" s="49"/>
      <c r="EN15" s="49"/>
      <c r="EO15" s="49"/>
      <c r="EP15" s="49"/>
      <c r="EQ15" s="49"/>
      <c r="ER15" s="49"/>
      <c r="ES15" s="49"/>
      <c r="ET15" s="49"/>
      <c r="EU15" s="49"/>
      <c r="EV15" s="49"/>
      <c r="EW15" s="49"/>
      <c r="EX15" s="49"/>
      <c r="EY15" s="49"/>
      <c r="EZ15" s="49"/>
      <c r="FA15" s="49"/>
      <c r="FB15" s="49"/>
      <c r="FC15" s="49"/>
      <c r="FD15" s="49"/>
      <c r="FE15" s="49"/>
      <c r="FF15" s="49"/>
      <c r="FG15" s="49"/>
      <c r="FH15" s="49"/>
      <c r="FI15" s="49"/>
      <c r="FJ15" s="49"/>
      <c r="FK15" s="49"/>
      <c r="FL15" s="49"/>
      <c r="FM15" s="49"/>
      <c r="FN15" s="49"/>
      <c r="FO15" s="49"/>
      <c r="FP15" s="49"/>
      <c r="FQ15" s="49"/>
      <c r="FR15" s="49"/>
      <c r="FS15" s="49"/>
      <c r="FT15" s="49"/>
      <c r="FU15" s="49"/>
      <c r="FV15" s="49"/>
      <c r="FW15" s="49"/>
      <c r="FX15" s="49"/>
      <c r="FY15" s="49"/>
      <c r="FZ15" s="49"/>
      <c r="GA15" s="49"/>
      <c r="GB15" s="49"/>
      <c r="GC15" s="49"/>
      <c r="GD15" s="49"/>
      <c r="GE15" s="49"/>
      <c r="GF15" s="49"/>
      <c r="GG15" s="49"/>
      <c r="GH15" s="49"/>
      <c r="GI15" s="49"/>
      <c r="GJ15" s="49"/>
      <c r="GK15" s="49"/>
      <c r="GL15" s="49"/>
      <c r="GM15" s="49"/>
      <c r="GN15" s="49"/>
      <c r="GO15" s="49"/>
      <c r="GP15" s="49"/>
      <c r="GQ15" s="49"/>
      <c r="GR15" s="49"/>
      <c r="GS15" s="49"/>
      <c r="GT15" s="49"/>
      <c r="GU15" s="49"/>
      <c r="GV15" s="49"/>
      <c r="GW15" s="49"/>
      <c r="GX15" s="49"/>
      <c r="GY15" s="49"/>
      <c r="GZ15" s="49"/>
      <c r="HA15" s="49"/>
      <c r="HB15" s="49"/>
      <c r="HC15" s="49"/>
      <c r="HD15" s="49"/>
      <c r="HE15" s="49"/>
      <c r="HF15" s="49"/>
      <c r="HG15" s="49"/>
      <c r="HH15" s="49"/>
      <c r="HI15" s="49"/>
      <c r="HJ15" s="49"/>
      <c r="HK15" s="49"/>
      <c r="HL15" s="49"/>
      <c r="HM15" s="49"/>
      <c r="HN15" s="49"/>
      <c r="HO15" s="49"/>
      <c r="HP15" s="49"/>
      <c r="HQ15" s="49"/>
      <c r="HR15" s="49"/>
      <c r="HS15" s="49"/>
      <c r="HT15" s="49"/>
      <c r="HU15" s="49"/>
      <c r="HV15" s="49"/>
      <c r="HW15" s="49"/>
      <c r="HX15" s="49"/>
      <c r="HY15" s="49"/>
      <c r="HZ15" s="49"/>
      <c r="IA15" s="49"/>
      <c r="IB15" s="49"/>
      <c r="IC15" s="49"/>
      <c r="ID15" s="49"/>
      <c r="IE15" s="49"/>
      <c r="IF15" s="49"/>
      <c r="IG15" s="49"/>
      <c r="IH15" s="49"/>
      <c r="II15" s="49"/>
      <c r="IJ15" s="49"/>
      <c r="IK15" s="49"/>
      <c r="IL15" s="49"/>
      <c r="IM15" s="49"/>
      <c r="IN15" s="49"/>
      <c r="IO15" s="49"/>
      <c r="IP15" s="49"/>
      <c r="IQ15" s="49"/>
      <c r="IR15" s="49"/>
      <c r="IS15" s="49"/>
      <c r="IT15" s="49"/>
      <c r="IU15" s="49"/>
      <c r="IV15" s="49"/>
      <c r="IW15" s="49"/>
    </row>
    <row r="16" customFormat="false" ht="105.75" hidden="false" customHeight="true" outlineLevel="0" collapsed="false">
      <c r="A16" s="13" t="s">
        <v>57</v>
      </c>
      <c r="B16" s="84" t="s">
        <v>58</v>
      </c>
      <c r="C16" s="15" t="s">
        <v>48</v>
      </c>
      <c r="D16" s="15" t="s">
        <v>59</v>
      </c>
      <c r="E16" s="85" t="n">
        <v>0.5</v>
      </c>
      <c r="F16" s="15" t="s">
        <v>60</v>
      </c>
      <c r="G16" s="86" t="n">
        <v>1300000</v>
      </c>
      <c r="H16" s="87" t="s">
        <v>45</v>
      </c>
      <c r="I16" s="87"/>
      <c r="J16" s="20" t="s">
        <v>61</v>
      </c>
      <c r="K16" s="85"/>
      <c r="L16" s="85" t="s">
        <v>43</v>
      </c>
      <c r="M16" s="22" t="n">
        <v>7000000</v>
      </c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  <c r="IU16" s="23"/>
      <c r="IV16" s="23"/>
      <c r="IW16" s="23"/>
    </row>
    <row r="17" customFormat="false" ht="28.5" hidden="false" customHeight="true" outlineLevel="0" collapsed="false">
      <c r="A17" s="88" t="s">
        <v>62</v>
      </c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90" t="n">
        <f aca="false">SUM(M12:M16)</f>
        <v>16000000</v>
      </c>
    </row>
    <row r="18" customFormat="false" ht="21" hidden="false" customHeight="true" outlineLevel="0" collapsed="false">
      <c r="A18" s="91" t="s">
        <v>63</v>
      </c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3" t="n">
        <f aca="false">M17+M10</f>
        <v>22828000</v>
      </c>
    </row>
    <row r="50" customFormat="false" ht="12.75" hidden="false" customHeight="false" outlineLevel="0" collapsed="false">
      <c r="G50" s="94"/>
    </row>
    <row r="51" customFormat="false" ht="12.75" hidden="false" customHeight="false" outlineLevel="0" collapsed="false">
      <c r="G51" s="94"/>
    </row>
    <row r="52" customFormat="false" ht="12.75" hidden="false" customHeight="false" outlineLevel="0" collapsed="false">
      <c r="G52" s="95"/>
      <c r="H52" s="96"/>
    </row>
  </sheetData>
  <mergeCells count="2">
    <mergeCell ref="A5:M5"/>
    <mergeCell ref="A11:M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2001-02-14T15:06:45Z</dcterms:created>
  <dc:creator>Rebecca E. Walker</dc:creator>
  <dc:description/>
  <dc:language>en-US</dc:language>
  <cp:lastModifiedBy>Valued Sony Customer</cp:lastModifiedBy>
  <cp:lastPrinted>2001-10-01T15:05:09Z</cp:lastPrinted>
  <dcterms:modified xsi:type="dcterms:W3CDTF">2001-08-20T13:04:24Z</dcterms:modified>
  <cp:revision>0</cp:revision>
  <dc:subject/>
  <dc:title/>
</cp:coreProperties>
</file>