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1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Energy  $556417.16
- Pmt     $556192.5
Balance $224.66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89</xdr:colOff>
                <xdr:row>44</xdr:row>
                <xdr:rowOff>11</xdr:rowOff>
              </xdr:from>
              <xdr:to>
                <xdr:col>3</xdr:col>
                <xdr:colOff>19</xdr:colOff>
                <xdr:row>48</xdr:row>
                <xdr:rowOff>18</xdr:rowOff>
              </xdr:to>
            </anchor>
          </commentPr>
        </mc:Choice>
        <mc:Fallback/>
      </mc:AlternateContent>
    </comment>
    <comment ref="B52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2976 Green Credits @ $2.50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2</xdr:rowOff>
              </xdr:from>
              <xdr:to>
                <xdr:col>3</xdr:col>
                <xdr:colOff>49</xdr:colOff>
                <xdr:row>53</xdr:row>
                <xdr:rowOff>4</xdr:rowOff>
              </xdr:to>
            </anchor>
          </commentPr>
        </mc:Choice>
        <mc:Fallback/>
      </mc:AlternateContent>
    </comment>
    <comment ref="B53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 Energy $213000 
+ ISO   $107032
-  PMT  $308632.09
= Balance 11,399.91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49</xdr:colOff>
                <xdr:row>54</xdr:row>
                <xdr:rowOff>3</xdr:rowOff>
              </xdr:from>
              <xdr:to>
                <xdr:col>3</xdr:col>
                <xdr:colOff>81</xdr:colOff>
                <xdr:row>58</xdr:row>
                <xdr:rowOff>3</xdr:rowOff>
              </xdr:to>
            </anchor>
          </commentPr>
        </mc:Choice>
        <mc:Fallback/>
      </mc:AlternateContent>
    </comment>
    <comment ref="B54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2"/>
          </rPr>
          <t xml:space="preserve">2976 Green Credits @ $2.50                                                       '                                   = $7440
less Green Credit fee
'                                   =  $556
                          Total = $6884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50</xdr:row>
                <xdr:rowOff>3</xdr:rowOff>
              </xdr:from>
              <xdr:to>
                <xdr:col>3</xdr:col>
                <xdr:colOff>88</xdr:colOff>
                <xdr:row>57</xdr:row>
                <xdr:rowOff>3</xdr:rowOff>
              </xdr:to>
            </anchor>
          </commentPr>
        </mc:Choice>
        <mc:Fallback/>
      </mc:AlternateContent>
    </comment>
    <comment ref="B55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100,000 Green Credits @ $1.50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59</xdr:row>
                <xdr:rowOff>0</xdr:rowOff>
              </xdr:from>
              <xdr:to>
                <xdr:col>3</xdr:col>
                <xdr:colOff>59</xdr:colOff>
                <xdr:row>61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April Sales to Delano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47</xdr:row>
                <xdr:rowOff>0</xdr:rowOff>
              </xdr:from>
              <xdr:to>
                <xdr:col>6</xdr:col>
                <xdr:colOff>49</xdr:colOff>
                <xdr:row>48</xdr:row>
                <xdr:rowOff>18</xdr:rowOff>
              </xdr:to>
            </anchor>
          </commentPr>
        </mc:Choice>
        <mc:Fallback/>
      </mc:AlternateContent>
    </comment>
    <comment ref="E52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July Sales to Delano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51</xdr:row>
                <xdr:rowOff>12</xdr:rowOff>
              </xdr:from>
              <xdr:to>
                <xdr:col>6</xdr:col>
                <xdr:colOff>54</xdr:colOff>
                <xdr:row>54</xdr:row>
                <xdr:rowOff>9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knelson:
</t>
        </r>
        <r>
          <rPr>
            <sz val="8"/>
            <color rgb="FF000000"/>
            <rFont val="Tahoma"/>
            <family val="0"/>
          </rPr>
          <t xml:space="preserve">DA Energy pmt less the PX short-payment allocation of $317,466.69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7</xdr:row>
                <xdr:rowOff>10</xdr:rowOff>
              </xdr:from>
              <xdr:to>
                <xdr:col>7</xdr:col>
                <xdr:colOff>48</xdr:colOff>
                <xdr:row>11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<sst xmlns="http://schemas.openxmlformats.org/spreadsheetml/2006/main" count="90" uniqueCount="51">
  <si>
    <t xml:space="preserve">DELANO SETTLEMENT HISTORY 2000/2001</t>
  </si>
  <si>
    <t xml:space="preserve">***This spreadsheet assumes ideal market conditions***</t>
  </si>
  <si>
    <t xml:space="preserve">MONTH</t>
  </si>
  <si>
    <t xml:space="preserve">DA ENERGY AMT</t>
  </si>
  <si>
    <t xml:space="preserve">Green Credits</t>
  </si>
  <si>
    <t xml:space="preserve">ISO AMT (ESTIMATE)</t>
  </si>
  <si>
    <t xml:space="preserve">TOTAL</t>
  </si>
  <si>
    <t xml:space="preserve">PAYMENTS MADE</t>
  </si>
  <si>
    <t xml:space="preserve">OUTSTANDING DIFFERENCE</t>
  </si>
  <si>
    <t xml:space="preserve">Billing Issues - DA Energy</t>
  </si>
  <si>
    <t xml:space="preserve">Billing Issues ISO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</si>
  <si>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</si>
  <si>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</si>
  <si>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</si>
  <si>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</si>
  <si>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</si>
  <si>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TOTAL ENE PAYABLE TO DELANO</t>
  </si>
  <si>
    <t xml:space="preserve">Billing Issues</t>
  </si>
  <si>
    <t xml:space="preserve">  DA Energy</t>
  </si>
  <si>
    <t xml:space="preserve">None</t>
  </si>
  <si>
    <t xml:space="preserve">  ISO</t>
  </si>
  <si>
    <t xml:space="preserve">  Action Item(s)</t>
  </si>
  <si>
    <t xml:space="preserve">Clean Up Outstanding Difference Above</t>
  </si>
  <si>
    <t xml:space="preserve">EPMI Short Paid ISO by 78% based on actual receipts from ISO</t>
  </si>
  <si>
    <t xml:space="preserve">EPMI pays Delano if and when $ received from ISO</t>
  </si>
  <si>
    <t xml:space="preserve">EPMI short paid DA Energy by $317,466.71 based on short payments from PX</t>
  </si>
  <si>
    <t xml:space="preserve">EPMI pays full amount even though ISO is short paying other SCs by 95%</t>
  </si>
  <si>
    <t xml:space="preserve">Amount to be paid</t>
  </si>
  <si>
    <t xml:space="preserve">EPMI paid based on $150 price cap resulting in $1,885,593.81 less than where the index printed</t>
  </si>
  <si>
    <t xml:space="preserve">Calculate what would have been owed based on the Dow Jones Index</t>
  </si>
  <si>
    <t xml:space="preserve">February</t>
  </si>
  <si>
    <t xml:space="preserve">March</t>
  </si>
  <si>
    <t xml:space="preserve">?</t>
  </si>
  <si>
    <t xml:space="preserve">OTHER PAYMENTS TO BE SETTLED:</t>
  </si>
  <si>
    <t xml:space="preserve">ENRON PAYABLES:</t>
  </si>
  <si>
    <t xml:space="preserve">DELANO PAYABLES:</t>
  </si>
  <si>
    <t xml:space="preserve">February 2000</t>
  </si>
  <si>
    <t xml:space="preserve">April 2000</t>
  </si>
  <si>
    <t xml:space="preserve">March 2000</t>
  </si>
  <si>
    <t xml:space="preserve">July 2000</t>
  </si>
  <si>
    <t xml:space="preserve">May 2000</t>
  </si>
  <si>
    <t xml:space="preserve">Total</t>
  </si>
  <si>
    <t xml:space="preserve">BALANCE</t>
  </si>
  <si>
    <t xml:space="preserve">OVERALL BALANCE</t>
  </si>
  <si>
    <t xml:space="preserve">August</t>
  </si>
  <si>
    <t xml:space="preserve">Sept</t>
  </si>
  <si>
    <t xml:space="preserve">Oct</t>
  </si>
  <si>
    <t xml:space="preserve">Nov</t>
  </si>
  <si>
    <t xml:space="preserve">Dec</t>
  </si>
  <si>
    <t xml:space="preserve">Sale</t>
  </si>
  <si>
    <t xml:space="preserve">Purch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</si>
</sst>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FF00FF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3" min="2" style="0" width="13.85"/>
    <col collapsed="false" customWidth="true" hidden="false" outlineLevel="0" max="5" min="4" style="0" width="14.14"/>
    <col collapsed="false" customWidth="true" hidden="false" outlineLevel="0" max="6" min="6" style="0" width="13.85"/>
    <col collapsed="false" customWidth="true" hidden="false" outlineLevel="0" max="7" min="7" style="0" width="15.13"/>
    <col collapsed="false" customWidth="true" hidden="false" outlineLevel="0" max="8" min="8" style="0" width="13.85"/>
  </cols>
  <sheetData>
    <row r="1" customFormat="false" ht="18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</row>
    <row r="3" customFormat="false" ht="39" hidden="false" customHeight="fals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6" t="s">
        <v>10</v>
      </c>
    </row>
    <row r="5" customFormat="false" ht="12.75" hidden="false" customHeight="false" outlineLevel="0" collapsed="false">
      <c r="A5" s="7" t="s">
        <v>11</v>
      </c>
      <c r="B5" s="8" t="n">
        <v>2813005.37</v>
      </c>
      <c r="C5" s="8" t="n">
        <v>7200</v>
      </c>
      <c r="D5" s="8" t="n">
        <v>-73558.56</v>
      </c>
      <c r="E5" s="8" t="n">
        <f aca="false">SUM(B5:D5)</f>
        <v>2746646.81</v>
      </c>
      <c r="F5" s="8" t="n">
        <v>2820205.68</v>
      </c>
      <c r="G5" s="8" t="n">
        <f aca="false">+E5-F5</f>
        <v>-73558.8700000001</v>
      </c>
    </row>
    <row r="6" customFormat="false" ht="12.75" hidden="false" customHeight="false" outlineLevel="0" collapsed="false">
      <c r="B6" s="8"/>
      <c r="C6" s="8"/>
      <c r="D6" s="8"/>
      <c r="E6" s="8"/>
      <c r="F6" s="8"/>
      <c r="G6" s="8"/>
      <c r="H6" s="9"/>
      <c r="I6" s="9"/>
    </row>
    <row r="7" customFormat="false" ht="12.75" hidden="false" customHeight="false" outlineLevel="0" collapsed="false">
      <c r="A7" s="7" t="s">
        <v>12</v>
      </c>
      <c r="B7" s="8" t="n">
        <v>2564539.54</v>
      </c>
      <c r="C7" s="8" t="n">
        <v>7440</v>
      </c>
      <c r="D7" s="8" t="n">
        <v>-126727.64</v>
      </c>
      <c r="E7" s="8" t="n">
        <f aca="false">SUM(B7:D7)</f>
        <v>2445251.9</v>
      </c>
      <c r="F7" s="8" t="n">
        <v>2571979.68</v>
      </c>
      <c r="G7" s="8" t="n">
        <f aca="false">+E7-F7</f>
        <v>-126727.78</v>
      </c>
      <c r="H7" s="10"/>
      <c r="I7" s="10"/>
    </row>
    <row r="8" customFormat="false" ht="12.75" hidden="false" customHeight="false" outlineLevel="0" collapsed="false">
      <c r="A8" s="7"/>
      <c r="B8" s="8"/>
      <c r="C8" s="8"/>
      <c r="D8" s="8"/>
      <c r="E8" s="8"/>
      <c r="F8" s="8"/>
      <c r="G8" s="8"/>
    </row>
    <row r="9" customFormat="false" ht="12.75" hidden="false" customHeight="false" outlineLevel="0" collapsed="false">
      <c r="A9" s="7" t="s">
        <v>13</v>
      </c>
      <c r="B9" s="8" t="n">
        <v>1894565.26</v>
      </c>
      <c r="C9" s="8" t="n">
        <v>5280</v>
      </c>
      <c r="D9" s="8" t="n">
        <v>83453.85</v>
      </c>
      <c r="E9" s="8" t="n">
        <f aca="false">SUM(B9:D9)</f>
        <v>1983299.11</v>
      </c>
      <c r="F9" s="8" t="n">
        <v>1899845.36</v>
      </c>
      <c r="G9" s="8" t="n">
        <f aca="false">+E9-F9</f>
        <v>83453.75</v>
      </c>
    </row>
    <row r="10" customFormat="false" ht="12.75" hidden="false" customHeight="false" outlineLevel="0" collapsed="false">
      <c r="A10" s="7"/>
      <c r="B10" s="8"/>
      <c r="C10" s="8"/>
      <c r="D10" s="8"/>
      <c r="E10" s="8"/>
      <c r="F10" s="8"/>
      <c r="G10" s="8"/>
    </row>
    <row r="11" customFormat="false" ht="12.75" hidden="false" customHeight="false" outlineLevel="0" collapsed="false">
      <c r="A11" s="7" t="s">
        <v>14</v>
      </c>
      <c r="B11" s="8" t="n">
        <v>1451638.62</v>
      </c>
      <c r="C11" s="8" t="n">
        <v>0</v>
      </c>
      <c r="D11" s="8" t="n">
        <v>157189.07</v>
      </c>
      <c r="E11" s="8" t="n">
        <f aca="false">SUM(B11:D11)</f>
        <v>1608827.69</v>
      </c>
      <c r="F11" s="8" t="n">
        <v>1134171.91</v>
      </c>
      <c r="G11" s="8" t="n">
        <f aca="false">+E11-F11</f>
        <v>474655.78</v>
      </c>
    </row>
    <row r="12" customFormat="false" ht="12.75" hidden="false" customHeight="false" outlineLevel="0" collapsed="false">
      <c r="A12" s="7"/>
      <c r="B12" s="8"/>
      <c r="C12" s="8"/>
      <c r="D12" s="8"/>
      <c r="E12" s="8"/>
      <c r="F12" s="8"/>
      <c r="G12" s="8"/>
      <c r="H12" s="11"/>
    </row>
    <row r="13" customFormat="false" ht="12.75" hidden="false" customHeight="false" outlineLevel="0" collapsed="false">
      <c r="A13" s="7" t="s">
        <v>15</v>
      </c>
      <c r="B13" s="8" t="n">
        <v>5320713.92</v>
      </c>
      <c r="C13" s="8" t="n">
        <v>7440</v>
      </c>
      <c r="D13" s="8" t="n">
        <v>8759.05</v>
      </c>
      <c r="E13" s="8" t="n">
        <f aca="false">SUM(B13:D13)</f>
        <v>5336912.97</v>
      </c>
      <c r="F13" s="8" t="n">
        <v>0</v>
      </c>
      <c r="G13" s="8" t="n">
        <f aca="false">+E13-F13</f>
        <v>5336912.97</v>
      </c>
    </row>
    <row r="14" customFormat="false" ht="12.75" hidden="false" customHeight="false" outlineLevel="0" collapsed="false">
      <c r="A14" s="7"/>
      <c r="B14" s="8"/>
      <c r="C14" s="8"/>
      <c r="D14" s="8"/>
      <c r="E14" s="8"/>
      <c r="F14" s="8"/>
      <c r="G14" s="8"/>
    </row>
    <row r="15" customFormat="false" ht="12.75" hidden="false" customHeight="false" outlineLevel="0" collapsed="false">
      <c r="A15" s="12" t="s">
        <v>16</v>
      </c>
      <c r="B15" s="13"/>
      <c r="C15" s="13"/>
      <c r="D15" s="13"/>
      <c r="E15" s="13"/>
      <c r="F15" s="13"/>
      <c r="G15" s="14" t="n">
        <f aca="false">SUM(G5:G13)</f>
        <v>5694735.85</v>
      </c>
    </row>
    <row r="16" customFormat="false" ht="12.75" hidden="false" customHeight="false" outlineLevel="0" collapsed="false">
      <c r="A16" s="7"/>
      <c r="B16" s="8"/>
      <c r="C16" s="8"/>
      <c r="D16" s="8"/>
      <c r="E16" s="8"/>
      <c r="F16" s="8"/>
      <c r="G16" s="8"/>
    </row>
    <row r="17" customFormat="false" ht="12.75" hidden="false" customHeight="false" outlineLevel="0" collapsed="false">
      <c r="A17" s="15" t="s">
        <v>17</v>
      </c>
      <c r="B17" s="8"/>
      <c r="C17" s="8"/>
      <c r="D17" s="8"/>
      <c r="E17" s="8"/>
      <c r="F17" s="8"/>
      <c r="G17" s="8"/>
    </row>
    <row r="18" customFormat="false" ht="12.75" hidden="false" customHeight="false" outlineLevel="0" collapsed="false">
      <c r="A18" s="7" t="s">
        <v>11</v>
      </c>
      <c r="B18" s="8"/>
      <c r="C18" s="8"/>
      <c r="D18" s="8"/>
      <c r="E18" s="8"/>
      <c r="F18" s="8"/>
      <c r="G18" s="8"/>
    </row>
    <row r="19" customFormat="false" ht="12.75" hidden="false" customHeight="false" outlineLevel="0" collapsed="false">
      <c r="A19" s="7" t="s">
        <v>18</v>
      </c>
      <c r="B19" s="8" t="s">
        <v>19</v>
      </c>
      <c r="C19" s="8"/>
      <c r="D19" s="8"/>
      <c r="E19" s="8"/>
      <c r="F19" s="8"/>
      <c r="G19" s="8"/>
    </row>
    <row r="20" customFormat="false" ht="12.75" hidden="false" customHeight="false" outlineLevel="0" collapsed="false">
      <c r="A20" s="0" t="s">
        <v>20</v>
      </c>
      <c r="B20" s="8" t="s">
        <v>19</v>
      </c>
      <c r="C20" s="8"/>
      <c r="D20" s="8"/>
      <c r="E20" s="8"/>
      <c r="F20" s="8"/>
      <c r="G20" s="8"/>
    </row>
    <row r="21" customFormat="false" ht="12.75" hidden="false" customHeight="false" outlineLevel="0" collapsed="false">
      <c r="A21" s="0" t="s">
        <v>21</v>
      </c>
      <c r="B21" s="8" t="s">
        <v>22</v>
      </c>
      <c r="C21" s="8"/>
      <c r="D21" s="8"/>
      <c r="E21" s="8"/>
      <c r="F21" s="8"/>
      <c r="G21" s="8"/>
    </row>
    <row r="22" customFormat="false" ht="12.75" hidden="false" customHeight="false" outlineLevel="0" collapsed="false">
      <c r="A22" s="7" t="s">
        <v>12</v>
      </c>
      <c r="B22" s="8"/>
      <c r="C22" s="8"/>
      <c r="D22" s="8"/>
      <c r="E22" s="8"/>
      <c r="F22" s="8"/>
      <c r="G22" s="8"/>
    </row>
    <row r="23" customFormat="false" ht="12.75" hidden="false" customHeight="false" outlineLevel="0" collapsed="false">
      <c r="A23" s="7" t="s">
        <v>18</v>
      </c>
      <c r="B23" s="8" t="s">
        <v>19</v>
      </c>
      <c r="C23" s="8"/>
      <c r="D23" s="8"/>
      <c r="E23" s="8"/>
      <c r="F23" s="8"/>
      <c r="G23" s="8"/>
    </row>
    <row r="24" customFormat="false" ht="12.75" hidden="false" customHeight="false" outlineLevel="0" collapsed="false">
      <c r="A24" s="0" t="s">
        <v>20</v>
      </c>
      <c r="B24" s="8" t="s">
        <v>19</v>
      </c>
      <c r="C24" s="8"/>
      <c r="D24" s="8"/>
      <c r="E24" s="8"/>
      <c r="F24" s="8"/>
      <c r="G24" s="8"/>
    </row>
    <row r="25" customFormat="false" ht="12.75" hidden="false" customHeight="false" outlineLevel="0" collapsed="false">
      <c r="A25" s="0" t="s">
        <v>21</v>
      </c>
      <c r="B25" s="8" t="s">
        <v>22</v>
      </c>
      <c r="C25" s="8"/>
      <c r="D25" s="8"/>
      <c r="E25" s="8"/>
      <c r="F25" s="8"/>
      <c r="G25" s="8"/>
    </row>
    <row r="26" customFormat="false" ht="12.75" hidden="false" customHeight="false" outlineLevel="0" collapsed="false">
      <c r="A26" s="7" t="s">
        <v>13</v>
      </c>
      <c r="B26" s="8"/>
      <c r="C26" s="8"/>
      <c r="D26" s="8"/>
      <c r="E26" s="8"/>
      <c r="F26" s="8"/>
      <c r="G26" s="8"/>
    </row>
    <row r="27" customFormat="false" ht="12.75" hidden="false" customHeight="false" outlineLevel="0" collapsed="false">
      <c r="A27" s="7" t="s">
        <v>18</v>
      </c>
      <c r="B27" s="8" t="s">
        <v>19</v>
      </c>
      <c r="C27" s="8"/>
      <c r="D27" s="8"/>
      <c r="E27" s="8"/>
      <c r="F27" s="8"/>
      <c r="G27" s="8"/>
    </row>
    <row r="28" customFormat="false" ht="12.75" hidden="false" customHeight="false" outlineLevel="0" collapsed="false">
      <c r="A28" s="0" t="s">
        <v>20</v>
      </c>
      <c r="B28" s="8" t="s">
        <v>23</v>
      </c>
      <c r="C28" s="8"/>
      <c r="D28" s="8"/>
      <c r="E28" s="8"/>
      <c r="F28" s="8"/>
      <c r="G28" s="8"/>
    </row>
    <row r="29" customFormat="false" ht="12.75" hidden="false" customHeight="false" outlineLevel="0" collapsed="false">
      <c r="A29" s="0" t="s">
        <v>21</v>
      </c>
      <c r="B29" s="8" t="s">
        <v>24</v>
      </c>
      <c r="C29" s="8"/>
      <c r="D29" s="8"/>
      <c r="E29" s="8"/>
      <c r="F29" s="8"/>
      <c r="G29" s="8"/>
    </row>
    <row r="30" customFormat="false" ht="12.75" hidden="false" customHeight="false" outlineLevel="0" collapsed="false">
      <c r="A30" s="7" t="s">
        <v>14</v>
      </c>
      <c r="B30" s="8"/>
      <c r="C30" s="8"/>
      <c r="D30" s="8"/>
      <c r="E30" s="8"/>
      <c r="F30" s="8"/>
      <c r="G30" s="8"/>
    </row>
    <row r="31" customFormat="false" ht="12.75" hidden="false" customHeight="false" outlineLevel="0" collapsed="false">
      <c r="A31" s="7" t="s">
        <v>18</v>
      </c>
      <c r="B31" s="8" t="s">
        <v>25</v>
      </c>
      <c r="C31" s="8"/>
      <c r="D31" s="8"/>
      <c r="E31" s="8"/>
      <c r="F31" s="8"/>
      <c r="G31" s="8"/>
    </row>
    <row r="32" customFormat="false" ht="12.75" hidden="false" customHeight="false" outlineLevel="0" collapsed="false">
      <c r="A32" s="0" t="s">
        <v>20</v>
      </c>
      <c r="B32" s="8" t="s">
        <v>26</v>
      </c>
      <c r="C32" s="8"/>
      <c r="D32" s="8"/>
      <c r="E32" s="8"/>
      <c r="F32" s="8"/>
      <c r="G32" s="8" t="n">
        <v>179256.31</v>
      </c>
      <c r="H32" s="0" t="s">
        <v>27</v>
      </c>
    </row>
    <row r="33" customFormat="false" ht="12.75" hidden="false" customHeight="false" outlineLevel="0" collapsed="false">
      <c r="A33" s="0" t="s">
        <v>21</v>
      </c>
      <c r="B33" s="8" t="s">
        <v>22</v>
      </c>
      <c r="C33" s="8"/>
      <c r="D33" s="8"/>
      <c r="E33" s="8"/>
      <c r="F33" s="8"/>
      <c r="G33" s="8"/>
    </row>
    <row r="34" customFormat="false" ht="12.75" hidden="false" customHeight="false" outlineLevel="0" collapsed="false">
      <c r="A34" s="7" t="s">
        <v>15</v>
      </c>
      <c r="B34" s="8"/>
      <c r="C34" s="8"/>
      <c r="D34" s="8"/>
      <c r="E34" s="8"/>
      <c r="F34" s="8"/>
      <c r="G34" s="16" t="n">
        <f aca="false">B11-F11-G32</f>
        <v>138210.4</v>
      </c>
    </row>
    <row r="35" customFormat="false" ht="12.75" hidden="false" customHeight="false" outlineLevel="0" collapsed="false">
      <c r="A35" s="7" t="s">
        <v>18</v>
      </c>
      <c r="B35" s="8" t="s">
        <v>28</v>
      </c>
      <c r="C35" s="8"/>
      <c r="D35" s="8"/>
      <c r="E35" s="8"/>
      <c r="F35" s="8"/>
      <c r="G35" s="8"/>
    </row>
    <row r="36" customFormat="false" ht="12.75" hidden="false" customHeight="false" outlineLevel="0" collapsed="false">
      <c r="A36" s="0" t="s">
        <v>20</v>
      </c>
      <c r="B36" s="8" t="s">
        <v>26</v>
      </c>
      <c r="C36" s="8"/>
      <c r="D36" s="8"/>
      <c r="E36" s="8"/>
      <c r="F36" s="8"/>
      <c r="G36" s="8"/>
    </row>
    <row r="37" customFormat="false" ht="12.75" hidden="false" customHeight="false" outlineLevel="0" collapsed="false">
      <c r="A37" s="0" t="s">
        <v>21</v>
      </c>
      <c r="B37" s="8" t="s">
        <v>29</v>
      </c>
      <c r="C37" s="8"/>
      <c r="D37" s="8"/>
      <c r="E37" s="8"/>
      <c r="F37" s="8"/>
      <c r="G37" s="8"/>
    </row>
    <row r="38" customFormat="false" ht="12" hidden="false" customHeight="true" outlineLevel="0" collapsed="false">
      <c r="A38" s="7" t="s">
        <v>30</v>
      </c>
      <c r="B38" s="8"/>
      <c r="C38" s="8"/>
      <c r="D38" s="8"/>
      <c r="E38" s="8"/>
      <c r="F38" s="8"/>
      <c r="G38" s="8"/>
    </row>
    <row r="39" customFormat="false" ht="12" hidden="false" customHeight="true" outlineLevel="0" collapsed="false">
      <c r="A39" s="7" t="s">
        <v>18</v>
      </c>
      <c r="B39" s="8" t="s">
        <v>19</v>
      </c>
      <c r="C39" s="8"/>
      <c r="D39" s="8"/>
      <c r="E39" s="8"/>
      <c r="F39" s="8"/>
      <c r="G39" s="8"/>
    </row>
    <row r="40" customFormat="false" ht="12.75" hidden="false" customHeight="false" outlineLevel="0" collapsed="false">
      <c r="A40" s="0" t="s">
        <v>20</v>
      </c>
      <c r="B40" s="8" t="s">
        <v>26</v>
      </c>
      <c r="C40" s="8"/>
      <c r="D40" s="8"/>
      <c r="E40" s="8"/>
      <c r="F40" s="8"/>
      <c r="G40" s="8" t="n">
        <v>7554</v>
      </c>
      <c r="H40" s="0" t="s">
        <v>27</v>
      </c>
    </row>
    <row r="41" customFormat="false" ht="12.75" hidden="false" customHeight="false" outlineLevel="0" collapsed="false">
      <c r="A41" s="0" t="s">
        <v>21</v>
      </c>
      <c r="B41" s="8"/>
      <c r="C41" s="8"/>
      <c r="D41" s="8"/>
      <c r="E41" s="8"/>
      <c r="F41" s="8"/>
      <c r="G41" s="8"/>
    </row>
    <row r="42" customFormat="false" ht="12.75" hidden="false" customHeight="false" outlineLevel="0" collapsed="false">
      <c r="A42" s="7" t="s">
        <v>31</v>
      </c>
      <c r="B42" s="8"/>
      <c r="C42" s="8"/>
      <c r="D42" s="8"/>
      <c r="E42" s="8"/>
      <c r="F42" s="8"/>
      <c r="G42" s="8"/>
    </row>
    <row r="43" customFormat="false" ht="12.75" hidden="false" customHeight="false" outlineLevel="0" collapsed="false">
      <c r="A43" s="7" t="s">
        <v>18</v>
      </c>
      <c r="B43" s="8" t="s">
        <v>19</v>
      </c>
      <c r="C43" s="8"/>
      <c r="D43" s="8"/>
      <c r="E43" s="8"/>
      <c r="F43" s="8"/>
      <c r="G43" s="8"/>
    </row>
    <row r="44" customFormat="false" ht="12.75" hidden="false" customHeight="false" outlineLevel="0" collapsed="false">
      <c r="A44" s="0" t="s">
        <v>20</v>
      </c>
      <c r="B44" s="8" t="s">
        <v>26</v>
      </c>
      <c r="G44" s="17" t="s">
        <v>32</v>
      </c>
    </row>
    <row r="45" customFormat="false" ht="12.75" hidden="false" customHeight="false" outlineLevel="0" collapsed="false">
      <c r="A45" s="0" t="s">
        <v>21</v>
      </c>
      <c r="H45" s="18"/>
    </row>
    <row r="46" customFormat="false" ht="13.5" hidden="false" customHeight="false" outlineLevel="0" collapsed="false"/>
    <row r="47" customFormat="false" ht="12.75" hidden="false" customHeight="false" outlineLevel="0" collapsed="false">
      <c r="A47" s="19" t="s">
        <v>33</v>
      </c>
      <c r="B47" s="20"/>
      <c r="C47" s="20"/>
      <c r="D47" s="20"/>
      <c r="E47" s="21"/>
    </row>
    <row r="48" customFormat="false" ht="12.75" hidden="false" customHeight="false" outlineLevel="0" collapsed="false">
      <c r="A48" s="22"/>
      <c r="B48" s="23"/>
      <c r="C48" s="23"/>
      <c r="D48" s="23"/>
      <c r="E48" s="24"/>
      <c r="F48" s="11"/>
    </row>
    <row r="49" customFormat="false" ht="13.5" hidden="false" customHeight="false" outlineLevel="0" collapsed="false">
      <c r="A49" s="25" t="s">
        <v>34</v>
      </c>
      <c r="B49" s="26"/>
      <c r="C49" s="26"/>
      <c r="D49" s="27" t="s">
        <v>35</v>
      </c>
      <c r="E49" s="28"/>
      <c r="H49" s="11"/>
    </row>
    <row r="51" customFormat="false" ht="12.75" hidden="false" customHeight="false" outlineLevel="0" collapsed="false">
      <c r="A51" s="0" t="s">
        <v>36</v>
      </c>
      <c r="B51" s="8" t="n">
        <v>224.66</v>
      </c>
      <c r="C51" s="8"/>
      <c r="D51" s="0" t="s">
        <v>37</v>
      </c>
      <c r="E51" s="8" t="n">
        <v>-14600</v>
      </c>
    </row>
    <row r="52" customFormat="false" ht="12.75" hidden="false" customHeight="false" outlineLevel="0" collapsed="false">
      <c r="A52" s="7" t="s">
        <v>38</v>
      </c>
      <c r="B52" s="8" t="n">
        <v>7440</v>
      </c>
      <c r="C52" s="8"/>
      <c r="D52" s="7" t="s">
        <v>39</v>
      </c>
      <c r="E52" s="8" t="n">
        <v>-27855.12</v>
      </c>
    </row>
    <row r="53" customFormat="false" ht="12.75" hidden="false" customHeight="false" outlineLevel="0" collapsed="false">
      <c r="A53" s="0" t="s">
        <v>40</v>
      </c>
      <c r="B53" s="8" t="n">
        <v>11399.91</v>
      </c>
    </row>
    <row r="54" customFormat="false" ht="12.75" hidden="false" customHeight="false" outlineLevel="0" collapsed="false">
      <c r="A54" s="0" t="s">
        <v>39</v>
      </c>
      <c r="B54" s="8" t="n">
        <v>6884.01</v>
      </c>
      <c r="C54" s="8"/>
      <c r="E54" s="8"/>
    </row>
    <row r="55" customFormat="false" ht="12.75" hidden="false" customHeight="false" outlineLevel="0" collapsed="false">
      <c r="A55" s="0" t="s">
        <v>12</v>
      </c>
      <c r="B55" s="8" t="n">
        <v>150000</v>
      </c>
    </row>
    <row r="56" customFormat="false" ht="12.75" hidden="false" customHeight="false" outlineLevel="0" collapsed="false">
      <c r="C56" s="11"/>
    </row>
    <row r="57" customFormat="false" ht="13.5" hidden="false" customHeight="false" outlineLevel="0" collapsed="false">
      <c r="A57" s="12" t="s">
        <v>41</v>
      </c>
      <c r="B57" s="29" t="n">
        <f aca="false">SUM(B51:B55)</f>
        <v>175948.58</v>
      </c>
      <c r="C57" s="12"/>
      <c r="D57" s="12" t="s">
        <v>41</v>
      </c>
      <c r="E57" s="14" t="n">
        <f aca="false">SUM(E51:E56)</f>
        <v>-42455.12</v>
      </c>
      <c r="F57" s="30" t="s">
        <v>42</v>
      </c>
      <c r="G57" s="31" t="n">
        <f aca="false">+B57+E57</f>
        <v>133493.46</v>
      </c>
    </row>
    <row r="58" customFormat="false" ht="13.5" hidden="false" customHeight="false" outlineLevel="0" collapsed="false"/>
    <row r="59" customFormat="false" ht="13.5" hidden="false" customHeight="false" outlineLevel="0" collapsed="false">
      <c r="E59" s="32" t="s">
        <v>43</v>
      </c>
      <c r="F59" s="33"/>
      <c r="G59" s="34" t="n">
        <f aca="false">+G15+G57</f>
        <v>5828229.31</v>
      </c>
    </row>
    <row r="60" customFormat="false" ht="12.75" hidden="false" customHeight="false" outlineLevel="0" collapsed="false">
      <c r="E60" s="35"/>
      <c r="F60" s="36"/>
      <c r="G60" s="36"/>
    </row>
    <row r="61" customFormat="false" ht="12.75" hidden="false" customHeight="false" outlineLevel="0" collapsed="false">
      <c r="E61" s="35"/>
      <c r="F61" s="36"/>
      <c r="G61" s="36"/>
    </row>
    <row r="62" customFormat="false" ht="13.5" hidden="false" customHeight="false" outlineLevel="0" collapsed="false"/>
    <row r="63" customFormat="false" ht="12.75" hidden="false" customHeight="false" outlineLevel="0" collapsed="false">
      <c r="A63" s="37"/>
      <c r="B63" s="38" t="s">
        <v>44</v>
      </c>
      <c r="C63" s="38" t="s">
        <v>45</v>
      </c>
      <c r="D63" s="38" t="s">
        <v>46</v>
      </c>
      <c r="E63" s="38" t="s">
        <v>47</v>
      </c>
      <c r="F63" s="39" t="s">
        <v>48</v>
      </c>
    </row>
    <row r="64" customFormat="false" ht="12.75" hidden="false" customHeight="false" outlineLevel="0" collapsed="false">
      <c r="A64" s="40" t="s">
        <v>49</v>
      </c>
      <c r="B64" s="8" t="n">
        <v>-11200</v>
      </c>
      <c r="C64" s="8" t="n">
        <v>0</v>
      </c>
      <c r="D64" s="8" t="n">
        <v>0</v>
      </c>
      <c r="E64" s="8" t="n">
        <v>-28000</v>
      </c>
      <c r="F64" s="41" t="n">
        <v>-317466.69</v>
      </c>
    </row>
    <row r="65" customFormat="false" ht="13.5" hidden="false" customHeight="false" outlineLevel="0" collapsed="false">
      <c r="A65" s="40" t="s">
        <v>50</v>
      </c>
      <c r="B65" s="42" t="n">
        <v>3477675.75</v>
      </c>
      <c r="C65" s="42" t="n">
        <v>2820205.68</v>
      </c>
      <c r="D65" s="42" t="n">
        <v>2571979.68</v>
      </c>
      <c r="E65" s="42" t="n">
        <v>1927845.36</v>
      </c>
      <c r="F65" s="43" t="n">
        <v>1451638.6</v>
      </c>
    </row>
    <row r="66" customFormat="false" ht="12.75" hidden="false" customHeight="false" outlineLevel="0" collapsed="false">
      <c r="A66" s="44"/>
      <c r="B66" s="8"/>
      <c r="C66" s="8"/>
      <c r="D66" s="8"/>
      <c r="E66" s="8"/>
      <c r="F66" s="41"/>
    </row>
    <row r="67" customFormat="false" ht="13.5" hidden="false" customHeight="false" outlineLevel="0" collapsed="false">
      <c r="A67" s="45" t="s">
        <v>6</v>
      </c>
      <c r="B67" s="42" t="n">
        <f aca="false">SUM(B64:B66)</f>
        <v>3466475.75</v>
      </c>
      <c r="C67" s="42" t="n">
        <f aca="false">SUM(C64:C66)</f>
        <v>2820205.68</v>
      </c>
      <c r="D67" s="42" t="n">
        <f aca="false">SUM(D64:D66)</f>
        <v>2571979.68</v>
      </c>
      <c r="E67" s="42" t="n">
        <f aca="false">SUM(E64:E66)</f>
        <v>1899845.36</v>
      </c>
      <c r="F67" s="43" t="n">
        <f aca="false">SUM(F64:F66)</f>
        <v>1134171.91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2001-02-07T18:42:09Z</dcterms:created>
  <dc:creator>knelson</dc:creator>
  <dc:description/>
  <dc:language>en-US</dc:language>
  <cp:lastModifiedBy>cfoster</cp:lastModifiedBy>
  <dcterms:modified xsi:type="dcterms:W3CDTF">2001-06-14T11:36:51Z</dcterms:modified>
  <cp:revision>0</cp:revision>
  <dc:subject/>
  <dc:title/>
</cp:coreProperties>
</file>