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Calcs 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<sst xmlns="http://schemas.openxmlformats.org/spreadsheetml/2006/main" count="26" uniqueCount="25">
  <si>
    <t xml:space="preserve">DECEMBER</t>
  </si>
  <si>
    <t xml:space="preserve">Annual Charge Gas</t>
  </si>
  <si>
    <t xml:space="preserve">Monthly Annual Charge Fuel Payment</t>
  </si>
  <si>
    <t xml:space="preserve">Additional negotiated monthly vols</t>
  </si>
  <si>
    <t xml:space="preserve">Total Monthly Fixed Gas (MMBtu)</t>
  </si>
  <si>
    <t xml:space="preserve">Compression Services Charge</t>
  </si>
  <si>
    <t xml:space="preserve">HP Capacity</t>
  </si>
  <si>
    <t xml:space="preserve">Hours</t>
  </si>
  <si>
    <t xml:space="preserve">Days in December</t>
  </si>
  <si>
    <t xml:space="preserve">HP Hours in Month</t>
  </si>
  <si>
    <t xml:space="preserve">Negotiated Load Factor</t>
  </si>
  <si>
    <t xml:space="preserve">Btu/HPhr Heat Rate</t>
  </si>
  <si>
    <t xml:space="preserve">/1000000</t>
  </si>
  <si>
    <t xml:space="preserve">Compression Service Charge (MMBtu)</t>
  </si>
  <si>
    <t xml:space="preserve">True-Up fromSeptember</t>
  </si>
  <si>
    <t xml:space="preserve">60% Volumes From October</t>
  </si>
  <si>
    <t xml:space="preserve">Actual HPhrs Used</t>
  </si>
  <si>
    <t xml:space="preserve">Total Compression Services Charge Volumes From August</t>
  </si>
  <si>
    <t xml:space="preserve">True Up Volume (For Load Factors Over/Under 60%)</t>
  </si>
  <si>
    <t xml:space="preserve">Total Monthly Gas</t>
  </si>
  <si>
    <t xml:space="preserve">Fixed</t>
  </si>
  <si>
    <t xml:space="preserve">Variable</t>
  </si>
  <si>
    <t xml:space="preserve">True-Up</t>
  </si>
  <si>
    <t xml:space="preserve">Total</t>
  </si>
  <si>
    <t xml:space="preserve">Total Daily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</si>
</sst>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[$-409]#,##0_);\(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85"/>
    <col collapsed="false" customWidth="true" hidden="false" outlineLevel="0" max="7" min="7" style="0" width="10.28"/>
  </cols>
  <sheetData>
    <row r="1" customFormat="false" ht="20.25" hidden="false" customHeight="false" outlineLevel="0" collapsed="false">
      <c r="A1" s="1" t="s">
        <v>0</v>
      </c>
      <c r="B1" s="2"/>
    </row>
    <row r="2" customFormat="false" ht="15.75" hidden="false" customHeight="false" outlineLevel="0" collapsed="false">
      <c r="A2" s="3"/>
      <c r="B2" s="2"/>
    </row>
    <row r="3" customFormat="false" ht="12.75" hidden="false" customHeight="false" outlineLevel="0" collapsed="false">
      <c r="A3" s="4" t="s">
        <v>1</v>
      </c>
    </row>
    <row r="5" customFormat="false" ht="12.75" hidden="false" customHeight="false" outlineLevel="0" collapsed="false">
      <c r="B5" s="5" t="n">
        <v>79020</v>
      </c>
      <c r="C5" s="0" t="s">
        <v>2</v>
      </c>
      <c r="G5" s="4"/>
    </row>
    <row r="6" customFormat="false" ht="12.75" hidden="false" customHeight="false" outlineLevel="0" collapsed="false">
      <c r="B6" s="6" t="n">
        <f aca="false">(85*365)/12</f>
        <v>2585.41666666667</v>
      </c>
      <c r="C6" s="0" t="s">
        <v>3</v>
      </c>
      <c r="G6" s="4"/>
    </row>
    <row r="7" customFormat="false" ht="12.75" hidden="false" customHeight="false" outlineLevel="0" collapsed="false">
      <c r="B7" s="7" t="n">
        <f aca="false">B5+B6</f>
        <v>81605.4166666667</v>
      </c>
      <c r="C7" s="0" t="s">
        <v>4</v>
      </c>
    </row>
    <row r="8" customFormat="false" ht="12.75" hidden="false" customHeight="false" outlineLevel="0" collapsed="false">
      <c r="B8" s="7"/>
    </row>
    <row r="9" customFormat="false" ht="12.75" hidden="false" customHeight="false" outlineLevel="0" collapsed="false">
      <c r="A9" s="4" t="s">
        <v>5</v>
      </c>
      <c r="B9" s="7"/>
    </row>
    <row r="10" customFormat="false" ht="12.75" hidden="false" customHeight="false" outlineLevel="0" collapsed="false">
      <c r="B10" s="7"/>
    </row>
    <row r="11" customFormat="false" ht="12.75" hidden="false" customHeight="false" outlineLevel="0" collapsed="false">
      <c r="B11" s="7" t="n">
        <v>10000</v>
      </c>
      <c r="C11" s="0" t="s">
        <v>6</v>
      </c>
    </row>
    <row r="12" customFormat="false" ht="12.75" hidden="false" customHeight="false" outlineLevel="0" collapsed="false">
      <c r="B12" s="7" t="n">
        <v>24</v>
      </c>
      <c r="C12" s="0" t="s">
        <v>7</v>
      </c>
    </row>
    <row r="13" customFormat="false" ht="12.75" hidden="false" customHeight="false" outlineLevel="0" collapsed="false">
      <c r="B13" s="8" t="n">
        <v>31</v>
      </c>
      <c r="C13" s="0" t="s">
        <v>8</v>
      </c>
    </row>
    <row r="14" customFormat="false" ht="12.75" hidden="false" customHeight="false" outlineLevel="0" collapsed="false">
      <c r="B14" s="7" t="n">
        <f aca="false">B13*B12*B11</f>
        <v>7440000</v>
      </c>
      <c r="C14" s="0" t="s">
        <v>9</v>
      </c>
    </row>
    <row r="15" customFormat="false" ht="12.75" hidden="false" customHeight="false" outlineLevel="0" collapsed="false">
      <c r="B15" s="9" t="n">
        <v>0.6</v>
      </c>
      <c r="C15" s="0" t="s">
        <v>10</v>
      </c>
    </row>
    <row r="16" customFormat="false" ht="12.75" hidden="false" customHeight="false" outlineLevel="0" collapsed="false">
      <c r="B16" s="7" t="n">
        <f aca="false">B14*B15</f>
        <v>4464000</v>
      </c>
    </row>
    <row r="17" customFormat="false" ht="12.75" hidden="false" customHeight="false" outlineLevel="0" collapsed="false">
      <c r="B17" s="10" t="n">
        <v>5717</v>
      </c>
      <c r="C17" s="0" t="s">
        <v>11</v>
      </c>
    </row>
    <row r="18" customFormat="false" ht="12.75" hidden="false" customHeight="false" outlineLevel="0" collapsed="false">
      <c r="B18" s="7" t="n">
        <f aca="false">B17*B16</f>
        <v>25520688000</v>
      </c>
    </row>
    <row r="19" customFormat="false" ht="12.75" hidden="false" customHeight="false" outlineLevel="0" collapsed="false">
      <c r="B19" s="11" t="s">
        <v>12</v>
      </c>
    </row>
    <row r="20" customFormat="false" ht="12.75" hidden="false" customHeight="false" outlineLevel="0" collapsed="false">
      <c r="B20" s="5" t="n">
        <f aca="false">B18/1000000</f>
        <v>25520.688</v>
      </c>
      <c r="C20" s="0" t="s">
        <v>13</v>
      </c>
      <c r="G20" s="4"/>
    </row>
    <row r="21" customFormat="false" ht="12.75" hidden="false" customHeight="false" outlineLevel="0" collapsed="false">
      <c r="B21" s="7"/>
    </row>
    <row r="22" customFormat="false" ht="12.75" hidden="false" customHeight="false" outlineLevel="0" collapsed="false">
      <c r="A22" s="4" t="s">
        <v>14</v>
      </c>
    </row>
    <row r="24" customFormat="false" ht="12.75" hidden="false" customHeight="false" outlineLevel="0" collapsed="false">
      <c r="B24" s="12" t="n">
        <v>25521</v>
      </c>
      <c r="C24" s="0" t="s">
        <v>15</v>
      </c>
    </row>
    <row r="25" customFormat="false" ht="12.75" hidden="false" customHeight="false" outlineLevel="0" collapsed="false">
      <c r="B25" s="13" t="e">
        <f aca="false">5174218+"october's actual kwh"/0.7457</f>
        <v>#VALUE!</v>
      </c>
      <c r="C25" s="14" t="s">
        <v>16</v>
      </c>
      <c r="G25" s="7"/>
    </row>
    <row r="26" customFormat="false" ht="12.75" hidden="false" customHeight="false" outlineLevel="0" collapsed="false">
      <c r="B26" s="15" t="n">
        <f aca="false">B17</f>
        <v>5717</v>
      </c>
      <c r="C26" s="0" t="s">
        <v>11</v>
      </c>
    </row>
    <row r="27" customFormat="false" ht="12.75" hidden="false" customHeight="false" outlineLevel="0" collapsed="false">
      <c r="B27" s="16" t="e">
        <f aca="false">B25/1000000*B26</f>
        <v>#VALUE!</v>
      </c>
      <c r="C27" s="0" t="s">
        <v>17</v>
      </c>
    </row>
    <row r="28" customFormat="false" ht="12.75" hidden="false" customHeight="false" outlineLevel="0" collapsed="false">
      <c r="B28" s="5" t="e">
        <f aca="false">B27-B24</f>
        <v>#VALUE!</v>
      </c>
      <c r="C28" s="0" t="s">
        <v>18</v>
      </c>
      <c r="H28" s="4"/>
    </row>
    <row r="30" customFormat="false" ht="12.75" hidden="false" customHeight="false" outlineLevel="0" collapsed="false">
      <c r="A30" s="4" t="s">
        <v>19</v>
      </c>
      <c r="B30" s="7"/>
    </row>
    <row r="31" customFormat="false" ht="12.75" hidden="false" customHeight="false" outlineLevel="0" collapsed="false">
      <c r="B31" s="7"/>
    </row>
    <row r="32" customFormat="false" ht="12.75" hidden="false" customHeight="false" outlineLevel="0" collapsed="false">
      <c r="B32" s="7" t="n">
        <f aca="false">B7</f>
        <v>81605.4166666667</v>
      </c>
      <c r="C32" s="0" t="s">
        <v>20</v>
      </c>
      <c r="G32" s="17"/>
    </row>
    <row r="33" customFormat="false" ht="12.75" hidden="false" customHeight="false" outlineLevel="0" collapsed="false">
      <c r="B33" s="7" t="n">
        <f aca="false">B20</f>
        <v>25520.688</v>
      </c>
      <c r="C33" s="0" t="s">
        <v>21</v>
      </c>
    </row>
    <row r="34" customFormat="false" ht="12.75" hidden="false" customHeight="false" outlineLevel="0" collapsed="false">
      <c r="B34" s="18" t="e">
        <f aca="false">B28</f>
        <v>#VALUE!</v>
      </c>
      <c r="C34" s="0" t="s">
        <v>22</v>
      </c>
    </row>
    <row r="35" customFormat="false" ht="15.75" hidden="false" customHeight="false" outlineLevel="0" collapsed="false">
      <c r="B35" s="3" t="e">
        <f aca="false">SUM(B32:B34)</f>
        <v>#VALUE!</v>
      </c>
      <c r="C35" s="2" t="s">
        <v>23</v>
      </c>
    </row>
    <row r="36" customFormat="false" ht="15.75" hidden="false" customHeight="false" outlineLevel="0" collapsed="false">
      <c r="B36" s="3" t="e">
        <f aca="false">ROUNDDOWN(B35/B13,0)</f>
        <v>#VALUE!</v>
      </c>
      <c r="C36" s="2" t="s">
        <v>24</v>
      </c>
    </row>
    <row r="37" customFormat="false" ht="15.75" hidden="false" customHeight="false" outlineLevel="0" collapsed="false">
      <c r="B37" s="3"/>
      <c r="C37" s="2"/>
    </row>
    <row r="38" customFormat="false" ht="15.75" hidden="false" customHeight="false" outlineLevel="0" collapsed="false">
      <c r="B38" s="19"/>
      <c r="C38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2000-11-16T17:09:06Z</dcterms:created>
  <dc:creator>Jacquelyn Azore</dc:creator>
  <dc:description/>
  <dc:language>en-US</dc:language>
  <cp:lastModifiedBy>amullig</cp:lastModifiedBy>
  <dcterms:modified xsi:type="dcterms:W3CDTF">2002-01-09T21:43:15Z</dcterms:modified>
  <cp:revision>0</cp:revision>
  <dc:subject/>
  <dc:title/>
</cp:coreProperties>
</file>