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6.xml.rels" ContentType="application/vnd.openxmlformats-package.relationships+xml"/>
  <Override PartName="/xl/worksheets/_rels/sheet4.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Notes" sheetId="1" state="visible" r:id="rId3"/>
    <sheet name="Hot List" sheetId="2" state="visible" r:id="rId4"/>
    <sheet name="Deal List" sheetId="3" state="visible" r:id="rId5"/>
    <sheet name="Leads List" sheetId="4" state="visible" r:id="rId6"/>
    <sheet name="Sato-DealTracker" sheetId="5" state="visible" r:id="rId7"/>
    <sheet name="Call Activity" sheetId="6" state="visible" r:id="rId8"/>
  </sheets>
  <definedNames>
    <definedName function="false" hidden="false" localSheetId="5" name="_xlnm.Print_Area" vbProcedure="false">'Call Activity'!$A$1:$DB$20</definedName>
    <definedName function="false" hidden="false" localSheetId="2" name="_xlnm.Print_Titles" vbProcedure="false">'Deal List'!$1:$4</definedName>
    <definedName function="false" hidden="true" localSheetId="2" name="_xlnm._FilterDatabase" vbProcedure="false">'Deal List'!$A$4:$M$16</definedName>
    <definedName function="false" hidden="false" localSheetId="1" name="_xlnm.Print_Titles" vbProcedure="false">'Hot List'!$1:$3</definedName>
    <definedName function="false" hidden="true" localSheetId="1" name="_xlnm._FilterDatabase" vbProcedure="false">'Hot List'!$B$4:$N$11</definedName>
    <definedName function="false" hidden="false" localSheetId="3" name="_xlnm.Print_Titles" vbProcedure="false">'Leads List'!$1:$4</definedName>
    <definedName function="false" hidden="true" localSheetId="3" name="_xlnm._FilterDatabase" vbProcedure="false">'Leads List'!$A$4:$N$26</definedName>
    <definedName function="false" hidden="false" localSheetId="4" name="_xlnm.Print_Titles" vbProcedure="false">'Sato-DealTracker'!$1:$2</definedName>
    <definedName function="false" hidden="false" localSheetId="0" name="Excel_BuiltIn__FilterDatabase" vbProcedure="false">#REF!</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<sst xmlns="http://schemas.openxmlformats.org/spreadsheetml/2006/main" count="574" uniqueCount="360">
  <si>
    <t xml:space="preserve">Contents</t>
  </si>
  <si>
    <t xml:space="preserve">Earnings</t>
  </si>
  <si>
    <r>
      <rPr>
        <b val="true"/>
        <sz val="14"/>
        <rFont val="Arial"/>
        <family val="2"/>
      </rPr>
      <t xml:space="preserve">Probability Adjusted    </t>
    </r>
    <r>
      <rPr>
        <b val="true"/>
        <u val="single"/>
        <sz val="14"/>
        <rFont val="Arial"/>
        <family val="2"/>
      </rPr>
      <t xml:space="preserve">             Earning Potential</t>
    </r>
  </si>
  <si>
    <t xml:space="preserve">1)</t>
  </si>
  <si>
    <t xml:space="preserve">Hot List</t>
  </si>
  <si>
    <t xml:space="preserve">2)</t>
  </si>
  <si>
    <t xml:space="preserve">Deal List</t>
  </si>
  <si>
    <t xml:space="preserve">3)</t>
  </si>
  <si>
    <t xml:space="preserve">Leads List</t>
  </si>
  <si>
    <t xml:space="preserve">Leads</t>
  </si>
  <si>
    <t xml:space="preserve">4)</t>
  </si>
  <si>
    <t xml:space="preserve">Project Sato Deal Tracker</t>
  </si>
  <si>
    <t xml:space="preserve">5)</t>
  </si>
  <si>
    <t xml:space="preserve">Call Activity</t>
  </si>
  <si>
    <t xml:space="preserve">Notes: </t>
  </si>
  <si>
    <t xml:space="preserve">Each transaction is categorized into the following based on each different transaction status :</t>
  </si>
  <si>
    <t xml:space="preserve">A</t>
  </si>
  <si>
    <t xml:space="preserve">Execution Stage</t>
  </si>
  <si>
    <t xml:space="preserve">B</t>
  </si>
  <si>
    <t xml:space="preserve">In Process for mandate</t>
  </si>
  <si>
    <t xml:space="preserve">C</t>
  </si>
  <si>
    <t xml:space="preserve">Pitching</t>
  </si>
  <si>
    <t xml:space="preserve">D</t>
  </si>
  <si>
    <t xml:space="preserve">Deals Done </t>
  </si>
  <si>
    <t xml:space="preserve">Earning potential of each transaction has been derived by applying the probability on each completion fee expectation. </t>
  </si>
  <si>
    <t xml:space="preserve">Transaction probabilities are typically:</t>
  </si>
  <si>
    <t xml:space="preserve">75 - 95%</t>
  </si>
  <si>
    <t xml:space="preserve">25 - 50%</t>
  </si>
  <si>
    <t xml:space="preserve">0 - 10%</t>
  </si>
  <si>
    <t xml:space="preserve">Enron Japan Origination - Deals in pipeline</t>
  </si>
  <si>
    <t xml:space="preserve">Status</t>
  </si>
  <si>
    <t xml:space="preserve">Priority</t>
  </si>
  <si>
    <t xml:space="preserve">Enron Officer</t>
  </si>
  <si>
    <t xml:space="preserve">Client/ Project Name</t>
  </si>
  <si>
    <t xml:space="preserve">Deal Description</t>
  </si>
  <si>
    <t xml:space="preserve">Deal Size                     ($ mil.)</t>
  </si>
  <si>
    <t xml:space="preserve">Fee Expectation</t>
  </si>
  <si>
    <t xml:space="preserve">Earning ($'000)</t>
  </si>
  <si>
    <t xml:space="preserve">Probability      (%)</t>
  </si>
  <si>
    <t xml:space="preserve">Earning Potential      ($'000)</t>
  </si>
  <si>
    <t xml:space="preserve">Targeted Completion</t>
  </si>
  <si>
    <t xml:space="preserve">Doc Status #</t>
  </si>
  <si>
    <t xml:space="preserve">Current Status</t>
  </si>
  <si>
    <t xml:space="preserve">Last Update</t>
  </si>
  <si>
    <r>
      <rPr>
        <b val="true"/>
        <u val="single"/>
        <sz val="8"/>
        <color rgb="FF3366FF"/>
        <rFont val="Arial"/>
        <family val="2"/>
      </rPr>
      <t xml:space="preserve">Document Status</t>
    </r>
    <r>
      <rPr>
        <sz val="8"/>
        <color rgb="FF3366FF"/>
        <rFont val="Arial"/>
        <family val="2"/>
      </rPr>
      <t xml:space="preserve">                                                                                                 1= Presentation given                                                                                       2= Confidentiality Agreement signed                                                                              3= Term sheet sent                                                                                          4= ISDA Agreement signed                                                                                             5= Stand Alone Agreement signed                                                                   6= RAC</t>
    </r>
  </si>
  <si>
    <t xml:space="preserve">TM</t>
  </si>
  <si>
    <t xml:space="preserve">Project Sato</t>
  </si>
  <si>
    <t xml:space="preserve">Collaboration with a leading Japanese Trading Company in various business areas.</t>
  </si>
  <si>
    <t xml:space="preserve">---</t>
  </si>
  <si>
    <t xml:space="preserve">4Q2001</t>
  </si>
  <si>
    <t xml:space="preserve">Please refer to "Sato-DealTracker".</t>
  </si>
  <si>
    <t xml:space="preserve">NK</t>
  </si>
  <si>
    <t xml:space="preserve">ITOCHU Corp.</t>
  </si>
  <si>
    <t xml:space="preserve">Financial Swap (EJ sell swap to ITC) based on WTI for 10 years. (volume 3,000KL/yr)                                                                                - ITC sell physical heavy A to Osaka Gas with fixed price for 10 years. (right number is ased for 10 years including credit reservation)</t>
  </si>
  <si>
    <t xml:space="preserve">-ITC is good position amoung three (ITC, Other Trading Firm, Foreign Capital Oil Company BP?) to end user.  However our competitor (Financial swap) to ITC is MS, Tokyo Mitsubishi.                                                                                                                                                                                     -If Enron's price and credit condition is good enough compare to others, ITC want to book the price as soon as possible.                                                                                                                           -Have sent ISDA agreement and waiting for the reaction from ITC.  ITC will send their opinion of credit condition by this week Fri 12th.                                                                                                 -ITC is discussing with End-user about contractural agreement.                                                                                                                                                            - It seems to take one more week for the contract between ITC and Osaka Gas to be completed.</t>
  </si>
  <si>
    <t xml:space="preserve">YY/NK</t>
  </si>
  <si>
    <t xml:space="preserve">Mitsui OSK Lines</t>
  </si>
  <si>
    <t xml:space="preserve">- Bunker C Financial Swap
- Every half year, ask price for 6 months 10,000 MT/month Swap
- Next opportunity is for the period from Q2'02 - Q1 '03</t>
  </si>
  <si>
    <t xml:space="preserve">- Lost Rotterdam Swap to competition mainly because our contractual agreement was not ready
- Keep quoting for Singapore, while pushing contractual agreement                                                                                                          - OSK's target prices:                                                                                 *$115/mt/Singapore *$97.5/mt/Rotterdam</t>
  </si>
  <si>
    <t xml:space="preserve">TA/NK</t>
  </si>
  <si>
    <t xml:space="preserve">Asahi Kasei</t>
  </si>
  <si>
    <t xml:space="preserve">- Heavy C Swap with WTI Index for 5 &amp; 10 years                                                                                                                                                         - 120,000 kL/year  (50% of their consumption)                                                                                                                                                          </t>
  </si>
  <si>
    <t xml:space="preserve">1,3</t>
  </si>
  <si>
    <t xml:space="preserve">- EJ submitted a reference Term  of Crude Swap.                                                      - Asahi Kasei invited EJ to their office on Oct 18 to discuss their further interest in the Swap.                                                                              - After confirmation of their interest, official term sheet generation process will  commence.</t>
  </si>
  <si>
    <t xml:space="preserve">Kobayashi Yoko</t>
  </si>
  <si>
    <t xml:space="preserve">Kobayashi Yoko is member of TOCOM. Try to do arbitrage between TOCOM and OTC Market (Dubai and Oman)                                                        Enron sell Dubai Swap for up to 50,000 Barrel. (Dec 2001, Mar 2002) and buy Dubai Swap for up to 50,000 Barrel. (Dec 2001-Mar 2001)</t>
  </si>
  <si>
    <t xml:space="preserve">-No credit condition is needed. (Approved by RAC)                                                              - Documentation agreed.                                                                                                        - Already discussing the price between KY's traders and Rousseau.               </t>
  </si>
  <si>
    <t xml:space="preserve">JA Keizairen Aichi </t>
  </si>
  <si>
    <t xml:space="preserve"> JA Aichi purchase 200,000KL/yr Heavy A and want to fix the 20,000Kl for domestic LSAFO based on Dubai or JCC and 20,000Kl for imported LSAFO based on Platts Singapore Fuel Oil Reg. 0.5%   (Period of Dubai swap is from Nov 2001 to Mar 2002)                                                   </t>
  </si>
  <si>
    <r>
      <rPr>
        <sz val="8"/>
        <rFont val="Arial"/>
        <family val="2"/>
      </rPr>
      <t xml:space="preserve"> -Will give us the exact volume for imporeted LSAFO for Platts Singapore Fuel Oil Reg. 0.5                                                                                                                                                              -EJ will prepare Japanese confirmation sheet to JA and discuss on Oct 16. RAC have approved clean credit dealing                                                                                                                 </t>
    </r>
    <r>
      <rPr>
        <b val="true"/>
        <sz val="8"/>
        <rFont val="Arial"/>
        <family val="2"/>
      </rPr>
      <t xml:space="preserve">- Awaiting ability to Quote JCC Price </t>
    </r>
    <r>
      <rPr>
        <sz val="8"/>
        <rFont val="Arial"/>
        <family val="2"/>
      </rPr>
      <t xml:space="preserve">                                          </t>
    </r>
  </si>
  <si>
    <t xml:space="preserve"> </t>
  </si>
  <si>
    <t xml:space="preserve">Total:</t>
  </si>
  <si>
    <t xml:space="preserve">Deal Size        ($ mil.)</t>
  </si>
  <si>
    <r>
      <rPr>
        <b val="true"/>
        <u val="single"/>
        <sz val="8"/>
        <color rgb="FF3366FF"/>
        <rFont val="Arial"/>
        <family val="2"/>
      </rPr>
      <t xml:space="preserve">Document Status</t>
    </r>
    <r>
      <rPr>
        <sz val="8"/>
        <color rgb="FF3366FF"/>
        <rFont val="Arial"/>
        <family val="2"/>
      </rPr>
      <t xml:space="preserve">                                                                                             1= Presentation given                                                                                       2= Confidentiality Agreement signed                                                            3= Term sheet sent                                                                                          4= ISDA Agreement signed                                                                          5= Stand Alone Agreement signed                                                                   6= RAC</t>
    </r>
  </si>
  <si>
    <t xml:space="preserve">NT/ Tsa</t>
  </si>
  <si>
    <t xml:space="preserve">SMBC/Lemon Gas                          (6/12/2001)</t>
  </si>
  <si>
    <t xml:space="preserve">LPG price hedge transaction for Kamata Gas, a LPG distributor.  Saudi CP index swaps/caps for 5,000 tons/mo.</t>
  </si>
  <si>
    <t xml:space="preserve">- Pricing indication for 12 month swap, 6 month cap (ATM &amp; 10% OTM) and 2x4 cap provided to SMBC on 7/4                                                                                                                                                                                                                                    - Lemon likes SMBC to intermediate under a concern of possible negative reaction by current suppliers (JTC) on doing business with Enron.                                                            - Alternative idea which involved defeasance of fixed payment was discussed with SMBC for their internal discussion and with Lemon.                                                                    - A meeting with SMBC Shinbashi is scheduled on 11 Oct to decide whether we continue pursuing this deal or not.                                                           </t>
  </si>
  <si>
    <t xml:space="preserve">YY</t>
  </si>
  <si>
    <t xml:space="preserve">Japan Airlines</t>
  </si>
  <si>
    <t xml:space="preserve">- Jet Kerosene and Brent Financial
- Plain vanilla Swap, cap and collars
- 9 to 24 months
- 20 to 50% of their daily 90,000 bbl consumption</t>
  </si>
  <si>
    <t xml:space="preserve">- Target to begin Quoting this month.                                                                                     - ISDA discussion well advanced.                                                                         - JAL is Baa3/BB L.T. rated                                                                                           - 9 pre existing authorised counterparties.</t>
  </si>
  <si>
    <t xml:space="preserve">Tshi</t>
  </si>
  <si>
    <t xml:space="preserve">Osaka Gas</t>
  </si>
  <si>
    <t xml:space="preserve">Zero cost transaction (EJ Sell HDD Put  and Buy CDD Put)</t>
  </si>
  <si>
    <t xml:space="preserve">Oct/2001</t>
  </si>
  <si>
    <t xml:space="preserve">-Gave indicative offer                                                                                                                                                                      -Tshi visited OG on 20th Sep to explain pricing.                                              OG is doing: a) price evaluation; b) internal discussion to decide their policy regarding weather transaction.                                            </t>
  </si>
  <si>
    <t xml:space="preserve">NT </t>
  </si>
  <si>
    <t xml:space="preserve">Fuji Bank/ Offtake (HDPE)                        (6/15/2001)</t>
  </si>
  <si>
    <t xml:space="preserve">Offtake HDPE from Bangkok-Polyethylene                            30,000 - 40,000 tpa</t>
  </si>
  <si>
    <t xml:space="preserve">&gt;1Q2002</t>
  </si>
  <si>
    <t xml:space="preserve">1,2</t>
  </si>
  <si>
    <t xml:space="preserve"> - CA completed on 8/1.                                                                                                       - Found doable by London, BPE is willing to allocate 30-40 thousand tons a year for our offtake/ sales agency.                                                                - A meeting with BPE in Bangkok is to be set as soon as London is ready, most likely in the week of 22 Oct.</t>
  </si>
  <si>
    <t xml:space="preserve">TH/ TM/ NK</t>
  </si>
  <si>
    <t xml:space="preserve">Itochu / Cenibra</t>
  </si>
  <si>
    <t xml:space="preserve">Pulp offtake &amp; pre-payment opportunity from a Japan consortium owned pulp mill in Brazil with 860,000t/year production capacity.                                                     Itochu is the 25% equity investor and wants to reduce its exposure by selling down either equity ownership or financial guarantee extended on Cenibra's borrowing from JBIC..</t>
  </si>
  <si>
    <t xml:space="preserve">- Met with JTIO and NEXI on 3rd and 4th Oct. to discuss the structure.                                                                                          - First presentation/ fact-finding meeting on 10 Oct. revealed Itochu's strong interest in reducing its Cenibra exposure.                                                                                     - Refinancing structure needs to be refined to match the transaction status and Itochu's requirement.                                                                                                                                                                  - EJ/ EIM fee split needs to be agreed.</t>
  </si>
  <si>
    <t xml:space="preserve">TA/TM/Nk/ Tsa</t>
  </si>
  <si>
    <t xml:space="preserve">Goodyear Tire &amp; Rubber (Nippon Giant Tyre)</t>
  </si>
  <si>
    <t xml:space="preserve">- 17 MW Heavy C firing GT Cogen Project.  Upgrade from an existing steam generation plant                                                                                                 - Project Finance (Equity / Debt)                                                                                             - Heavy Oil Swap                                                             - Physical Supply if possible</t>
  </si>
  <si>
    <t xml:space="preserve">2002?</t>
  </si>
  <si>
    <t xml:space="preserve">1, 2(ALSTOM)</t>
  </si>
  <si>
    <t xml:space="preserve">- CA made between EJ/Alstom.                                                                                                               - Preliminary Nox study was done.  It seems that Nox needs to be reduced a bit by installing a taller stack.                              - Presentation to Goodyear is tentatively planned on Oct 23. </t>
  </si>
  <si>
    <t xml:space="preserve">TM/ TSa</t>
  </si>
  <si>
    <t xml:space="preserve">Tokai/ Ocean Breeze</t>
  </si>
  <si>
    <t xml:space="preserve"> Re-finance/sale of a 23,000 dwt. Dry bulk carrier for current lender, Tokai Bank.                                          ENE enters into a 6-8 year fixed-price time charter with the new vessel owner.</t>
  </si>
  <si>
    <t xml:space="preserve">1, 2</t>
  </si>
  <si>
    <t xml:space="preserve">- Discussion with Indosuez is ongoing, but at slow pace due to the downward pressure in the market;                                                                                     - Possibility of simple brokerage needs to be reviewed in light of Tokai's time constraint in relation to UFJ merger on 15 Jan. 2002. </t>
  </si>
  <si>
    <t xml:space="preserve">YY/NI</t>
  </si>
  <si>
    <t xml:space="preserve">Hitachi (Fuel)</t>
  </si>
  <si>
    <t xml:space="preserve">-Physical LSA/Kerosene supply to their plants
1. Tochigi, LSA/Kerosene, 17,000kl/year, 5 or 10 years from Oct2002
2. Gifu, LSA, 16,000kl/year, 5 to 10 years, from April2002
3. Ishikawa, LSA, 10,000kl/year, 5 to 10 years, from Sep2002
4. Ibaraki, LSA, 36,000kl/year, 1 to 15 years, from Jan2002</t>
  </si>
  <si>
    <t xml:space="preserve">1. $16                                            (5yrs LSA)                           2. $15                                            (for 2yr deal)                               3. $10                                          (5yrs)                                              4. $17                           (5yrs)</t>
  </si>
  <si>
    <t xml:space="preserve">1. 2.946%                           2. 2.883%                       3. 2.785%                          4. 1.790%</t>
  </si>
  <si>
    <t xml:space="preserve">1. $475                     2. $447                           3. $279                                  4. $300</t>
  </si>
  <si>
    <t xml:space="preserve">1. 5%                           2. 5%                             3. 5%                                     4. 5%</t>
  </si>
  <si>
    <t xml:space="preserve">1. $24                       2. $22                                      3. $14                             4. $90</t>
  </si>
  <si>
    <r>
      <rPr>
        <sz val="8"/>
        <rFont val="Arial"/>
        <family val="2"/>
      </rPr>
      <t xml:space="preserve">- Submitted indicative term sheet
- Sent draft NDA and waiting for response
- Got several physical supply inquiry from procurement dept.
- Discussing with NIC for physical supply                                                     </t>
    </r>
    <r>
      <rPr>
        <b val="true"/>
        <sz val="8"/>
        <rFont val="Arial"/>
        <family val="2"/>
      </rPr>
      <t xml:space="preserve">- Looking for JCC Quotes also</t>
    </r>
  </si>
  <si>
    <t xml:space="preserve">Tokai / Transit Trade Finance</t>
  </si>
  <si>
    <t xml:space="preserve">Usance LC based Financing for Emerging Market banks through Transit Trade structure. Co-work with Enron Credit in London.</t>
  </si>
  <si>
    <t xml:space="preserve">- Tokai agreed on the documents and structure.                   - Waiting for Enron Credit to source a transaction.</t>
  </si>
  <si>
    <t xml:space="preserve">Tshi, KH</t>
  </si>
  <si>
    <t xml:space="preserve">Yasuda Fire &amp; Marine</t>
  </si>
  <si>
    <t xml:space="preserve">Warmer Winter Hedge, To reinsure their position. (Dec-Feb or Jan-Feb)</t>
  </si>
  <si>
    <t xml:space="preserve">Nov </t>
  </si>
  <si>
    <t xml:space="preserve">-Swap or Collar                                                                              -A trader in Sydney has done pricing.                                                                    - KH is going to negociate with Sydney to improve price.</t>
  </si>
  <si>
    <t xml:space="preserve">NK, Tshi, KH</t>
  </si>
  <si>
    <t xml:space="preserve">Cold winter hedge   JA buy Average Temp put Dec01-Mar02</t>
  </si>
  <si>
    <t xml:space="preserve">-Indicative price provided                                                                                                       -They showed us interest in a smaller size deal as a "Test Case" Revised Indication has been sent.                                        -New Indications sent 1 Oct.</t>
  </si>
  <si>
    <t xml:space="preserve">$678.85</t>
  </si>
  <si>
    <t xml:space="preserve">$13146</t>
  </si>
  <si>
    <t xml:space="preserve">$1502</t>
  </si>
  <si>
    <t xml:space="preserve">Misui Engineering and Shipbuilding (MES)</t>
  </si>
  <si>
    <t xml:space="preserve">- JCC Swap
- 1,000KL/month
- Term: April2002 to Feb2003
- Quote in JPY</t>
  </si>
  <si>
    <r>
      <rPr>
        <sz val="8"/>
        <rFont val="Arial"/>
        <family val="2"/>
      </rPr>
      <t xml:space="preserve">- </t>
    </r>
    <r>
      <rPr>
        <b val="true"/>
        <sz val="8"/>
        <rFont val="Arial"/>
        <family val="2"/>
      </rPr>
      <t xml:space="preserve">JCC Customer. </t>
    </r>
    <r>
      <rPr>
        <sz val="8"/>
        <rFont val="Arial"/>
        <family val="2"/>
      </rPr>
      <t xml:space="preserve">                                                                                                                                        - They've already got indicative price from Morgan Stanley.
- They are not committed yet and if our price is better than theirs, they can change.</t>
    </r>
  </si>
  <si>
    <t xml:space="preserve"> TOKAI (LPG Distributor)</t>
  </si>
  <si>
    <t xml:space="preserve">- Propane Financial Swap or Cap
- 3000 to 5000 tons/month for Jan2002 to March2002</t>
  </si>
  <si>
    <t xml:space="preserve">- Had meeting and introduced Enron
- Will provide Propane quote periodically to keep their attention</t>
  </si>
  <si>
    <t xml:space="preserve">Iwatani International</t>
  </si>
  <si>
    <t xml:space="preserve">- Propane Financial Cap
- 10,000 MT for Jan2002, Feb2002, March2002
- Strike Price 270USD/ton or 300 USD/ton</t>
  </si>
  <si>
    <t xml:space="preserve">- The premium we offered was much higher than their expectation                                                                                                                         - Will offer collar or combination of weather to offset the cost.</t>
  </si>
  <si>
    <t xml:space="preserve">TS</t>
  </si>
  <si>
    <t xml:space="preserve">Oriental Land - TDL / Prebon Yamane</t>
  </si>
  <si>
    <t xml:space="preserve">Zero cost transaction(EJ Buy HDD Put and Sell CDD Call)</t>
  </si>
  <si>
    <t xml:space="preserve">- Finished documentation between EJ and YP                                                                  - Need to think about how much we should pay YP as commission                                                                                                                      -1st meeting w/TDL on 7th Aug                                                                              -TDL's intention is to enter deal in Next FY(starts Apr 02)                                                                       -Next meeting on September                                                                                                  -Hijikata will work on the alternative structures in Houston</t>
  </si>
  <si>
    <t xml:space="preserve">YY/ Tsa</t>
  </si>
  <si>
    <t xml:space="preserve">Tokyo Gas Energy</t>
  </si>
  <si>
    <t xml:space="preserve">- Propane financial Swap and Cap
- 10,000 MT for 6 months</t>
  </si>
  <si>
    <t xml:space="preserve">- There looks positive about doing swap
- Trader hesitate make price except for prompt month                                     - Submited Quotes before terrorist attack. They are now a bit hesitant to make deal before the market situation stabilized.</t>
  </si>
  <si>
    <t xml:space="preserve">Tsa /NT</t>
  </si>
  <si>
    <t xml:space="preserve">Fuji bank/Copper Offtake / PT Smelting    (8/22/2001)</t>
  </si>
  <si>
    <t xml:space="preserve">Fuji is seeking for finance restructure schemes for a copper smelter in Jawa, Indonesia.  One of Fuji's idea is copper cathode/sub debt swap. (No detail information is disclosed yet)</t>
  </si>
  <si>
    <t xml:space="preserve">N.A</t>
  </si>
  <si>
    <t xml:space="preserve">1Q2002</t>
  </si>
  <si>
    <t xml:space="preserve">- Add this deal to the list of CA to have more detail information.                                                                                                                                   - Waiting for Fuji's comment to CA amendment draft.                      - Amendment of NDA completed. Details to be provided.                            - Detailed company information provided.                                         - Our interest in cathode offtake was shown.  Fuji to prepare presentation to Mitsubishi Material and show us for review by 10/9.</t>
  </si>
  <si>
    <t xml:space="preserve">ITOCHU Energy Solution</t>
  </si>
  <si>
    <t xml:space="preserve">Financial Swap (Enron sell swap to IES) based on WTI for10 years. (2003 Mar to 2012 Feb) </t>
  </si>
  <si>
    <t xml:space="preserve">- New company whose parent companies are ITOCHU, ITOCHU Fuel and Shinanen (All are listed in 1st section at TSE.)  
- Since IES entered co-generation business, IES want to fix the price of fuel (mainly Heavy A).
- IES ask EJ to quote the price for WTI Swap.  (Project for  50,000KL/year X 10 years)                                                                                                  </t>
  </si>
  <si>
    <t xml:space="preserve">Nippon Seiro Co., Ltd.</t>
  </si>
  <si>
    <t xml:space="preserve">- Introduction by Dai-Ichi Kangyo Bank (9/4/01)                                                                                                                - Originally for MINAS swap but now for our comprehensive review for Enron services to present jointly with DKB</t>
  </si>
  <si>
    <t xml:space="preserve">- Nippon Seiro imports and purchases domestically heavy oil to produce parafin / wax with heavy oil as by-product.                                                                                     - Totally 140,900 KL oil strage and a small power generator are own.                                                                                                                                                                                              - First internal brain-storming meeting with adhoc member, Tanabe, Sasaki, Ariga, Ikeda, Kinoshita was held.                                                                           - The idea was presented to NS' managing director by DKB.                                                                                                                                                                      - A meeting for NS, DKB and EJ to be held in the week of 15 Oct.</t>
  </si>
  <si>
    <t xml:space="preserve">TA</t>
  </si>
  <si>
    <t xml:space="preserve">Hitachi Zosen/ALSTOM</t>
  </si>
  <si>
    <t xml:space="preserve">- Replace an existing one with a new 20 MW coal firing plant                                                                         - Project Finance (Equity / Debt)                                   - Potential coal supply</t>
  </si>
  <si>
    <t xml:space="preserve">2Q2002</t>
  </si>
  <si>
    <t xml:space="preserve">- 20 MW Coal Firing Power Plant found by Hitachi Zosen.                                                                   -  A customer seems to prefer off-balance sheet financing.                                                                             - Exclusive arrangement for Enron/ALSTOM/Hitachi Zosen shall be considered.</t>
  </si>
  <si>
    <t xml:space="preserve">Nisshin Steel</t>
  </si>
  <si>
    <t xml:space="preserve">- Heavy C Swap for 120,000 kL/year                             - Propane CP Swap fro 15,000 Ton/year</t>
  </si>
  <si>
    <t xml:space="preserve">- Same price as Asahi Kasei have been sent to Nisshin Steel.                                                                                                                                       -  Waiting for reaction from NS.                                                                                                                                                                                    - Further meeting to be held in the week of Oct 15.</t>
  </si>
  <si>
    <t xml:space="preserve">Tsa/ TA/YY</t>
  </si>
  <si>
    <t xml:space="preserve">Matsushita Electric Works</t>
  </si>
  <si>
    <t xml:space="preserve">Power Cost Cutting/ Self Generator</t>
  </si>
  <si>
    <t xml:space="preserve">-The company has very strong demand to save capacity cost.                                                                                                                                                                                                               -Total capacity demand(17MW in Kadoma Factory) is not big but this opportunities is interesting in relation with Osaka gas and other clients in Kansai Area                                                                                                               - potential power purchaser.                                                                                            - Fuel procurements not centralised                                                                                                      </t>
  </si>
  <si>
    <t xml:space="preserve">Sanai Oil </t>
  </si>
  <si>
    <t xml:space="preserve">- SO is one of the biggest distributors in Japan.                          - EJ is offering to help Fuel Risk Management for their products.</t>
  </si>
  <si>
    <t xml:space="preserve">- Visited Sanai Oil on July 27 which is one of the biggest primary distributor of oil products in Japan. (Listed First Section in TSE)                                                                                                                                                                            - ISDA Agreement is to be concluded. (Waiting for the document to be completed)                                                                                         - SO is ready to conclude ISDA agreement.</t>
  </si>
  <si>
    <t xml:space="preserve">NI/ NT</t>
  </si>
  <si>
    <t xml:space="preserve">Vanco</t>
  </si>
  <si>
    <t xml:space="preserve">West Africa offshore oil exploration project. Limited recourse loan</t>
  </si>
  <si>
    <t xml:space="preserve">3-5%</t>
  </si>
  <si>
    <t xml:space="preserve">$5-10</t>
  </si>
  <si>
    <t xml:space="preserve">$360-$600</t>
  </si>
  <si>
    <t xml:space="preserve">- Received information from Houston                                                                 - Discussion with JNOC on the 21st  Sept.                                                - Confirmed the possibility for funding                                                                - Checking more detais with HOU                                                   </t>
  </si>
  <si>
    <t xml:space="preserve">TA/ TSa/ NI</t>
  </si>
  <si>
    <t xml:space="preserve">Tokai University Energy Management(Mitsubishi Corporation)</t>
  </si>
  <si>
    <t xml:space="preserve">Municipal office is thinking to expand the power plant.                                                                      - 3MW Cogeneration Plant for University Hospital.                                                                       - Consultant: Mitsubishi Corp</t>
  </si>
  <si>
    <t xml:space="preserve">$4</t>
  </si>
  <si>
    <t xml:space="preserve">$120-$200</t>
  </si>
  <si>
    <t xml:space="preserve">"- Successfully made presentation on the 27th                                        - Requested to make a proposal for the overall school network of Tokai                                                                                               - The proposal for the power plant project and the overall school network will be submitted on November</t>
  </si>
  <si>
    <t xml:space="preserve">NI/ TN/ TSa</t>
  </si>
  <si>
    <t xml:space="preserve">Mitsubishi Corporation</t>
  </si>
  <si>
    <t xml:space="preserve">Financial Swap in gas products (acrylonitrile, olefin and etc)</t>
  </si>
  <si>
    <t xml:space="preserve">-</t>
  </si>
  <si>
    <t xml:space="preserve">"- Requested to offer financial swap for gas  from IPP section                                 - Checking the volume and period.</t>
  </si>
  <si>
    <t xml:space="preserve">Seiko Epson Tohoku</t>
  </si>
  <si>
    <t xml:space="preserve">- SET is 18,000 KW gas turbine (Fuel : Kerosene) holder but increase another 18,000 KW (Total 36,000KW) by the end of this year.                                                           - Financial Swap based on JCC to hedge Kerosene price (EJ sell swap to SET)</t>
  </si>
  <si>
    <r>
      <rPr>
        <sz val="8"/>
        <rFont val="Arial"/>
        <family val="2"/>
      </rPr>
      <t xml:space="preserve"> - Currently consume 38,000Kl per year which aprox 1.1 Billion Japanese Yen. Therefore expected to be double the consumption from the end of this year.                                                                   - Purchase JCC + Premium (Refinery and Transportation) from oil company. </t>
    </r>
    <r>
      <rPr>
        <b val="true"/>
        <sz val="8"/>
        <rFont val="Arial"/>
        <family val="2"/>
      </rPr>
      <t xml:space="preserve">so  if we can hedge JCC</t>
    </r>
    <r>
      <rPr>
        <sz val="8"/>
        <rFont val="Arial"/>
        <family val="2"/>
      </rPr>
      <t xml:space="preserve">, it will be perfected hedge for the volatility.                                                                                       - Explained JCC swap idea but PIC at factory is not interested nor understood  the structure. Now try to access its top management through Tanabe san's contact.  (Fuji Bank)                                                                                                                      -Waiting for ability to Quote JCC Price.</t>
    </r>
  </si>
  <si>
    <t xml:space="preserve">Tsa</t>
  </si>
  <si>
    <t xml:space="preserve">Bridgestone </t>
  </si>
  <si>
    <t xml:space="preserve">-Using Electircity, Heavy A and C, Kerosene, LPG for steam generating boilars                                              -Hedge transactons for fuels                                             -Potential co-gene opportunities</t>
  </si>
  <si>
    <t xml:space="preserve">-the first meeting with the procure dept on Sept 11                           -request more details of their fuel purchases.                              -pitch practical proposal on hedging and co-gene structure ( same as Goodyear's deal) but energy conversion  is not their focus now.                                                                                                                                               -negative for financial transaction . Interested in only Heavy C physical supply; to be proposed.                                                                                                                                </t>
  </si>
  <si>
    <t xml:space="preserve">Tokuyama</t>
  </si>
  <si>
    <t xml:space="preserve">- Asphalt Swap with Dubai Index                                                                 - Potential Coal Supply or Coal Swap                                                                      - 10,000kw Excess Power</t>
  </si>
  <si>
    <t xml:space="preserve">- EJ visited Tokuyama on Sept 19 and discussed about the subject deal Description.                                                                                                           - EJ to provide a reference price for Swap.</t>
  </si>
  <si>
    <t xml:space="preserve">NK/YY/KH</t>
  </si>
  <si>
    <t xml:space="preserve">Kamei</t>
  </si>
  <si>
    <t xml:space="preserve">Financial Derivative on oil products</t>
  </si>
  <si>
    <t xml:space="preserve">-Kamei is oil distributor. (Listed TSE in Fist Section)                  -Made a presentation on derivative on oil pridudt at H/Q.              -H/Q will interoduce the PIC in Tokyo office who are doing financial derivative.</t>
  </si>
  <si>
    <t xml:space="preserve">NK/NT</t>
  </si>
  <si>
    <t xml:space="preserve">Nihon Yusen</t>
  </si>
  <si>
    <t xml:space="preserve">Finantial Derivative on bunker oil</t>
  </si>
  <si>
    <t xml:space="preserve">-Had meeting on August. Biggest Shipping company. Needs to reduce the oil cost.                                                                                                                     - Indicative Quotes.</t>
  </si>
  <si>
    <t xml:space="preserve">$1243</t>
  </si>
  <si>
    <t xml:space="preserve">Project Sato - Deal Tracker</t>
  </si>
  <si>
    <t xml:space="preserve">Sato Dept.</t>
  </si>
  <si>
    <t xml:space="preserve">LNG</t>
  </si>
  <si>
    <t xml:space="preserve">SEGAS-Egyptian LNG project</t>
  </si>
  <si>
    <t xml:space="preserve">US$1bil. LNG usptram project in Egypt by Spanish utility, Union Fenosa and Egyptian company, EATCO.  30% LNG offtake and 5-10% equity investment in SEGAS might be available for ENE.</t>
  </si>
  <si>
    <t xml:space="preserve">- LNG group meeting held in Houston on 27 Sep.                                                                           - Gonzales was keen to secure incremental LNG supply for Bahamas thus was happy to discuss further if NIC has access to Egyptian LNG.                                                                                            - Spoke to Rao on 9 Oct. to prepare a preliminary term sheet for LNG offtake for Sato's negotiation with SEGAS. </t>
  </si>
  <si>
    <t xml:space="preserve">Fin.</t>
  </si>
  <si>
    <t xml:space="preserve">Stand-by Transit Trade facility</t>
  </si>
  <si>
    <t xml:space="preserve">A stand-by facility through Transit Trade structure for Sato's fiscal year-end liquidity, based on Sato's existing L/C issuance facilities.</t>
  </si>
  <si>
    <t xml:space="preserve">- Sato's limitation of available LC facilities and proposed cost of funds (higher than comercial paper cost) limits tranasction viability.                                                         - New structures through NEXI or CCC (US Govt. support on soft commodity trade) will be prepared for further discussion.</t>
  </si>
  <si>
    <t xml:space="preserve">Plant</t>
  </si>
  <si>
    <t xml:space="preserve">UBE power center</t>
  </si>
  <si>
    <t xml:space="preserve">A 216MW IPP plant in Ube, Yamaguchi. PPA was signed by Chugoku and will cover 15 years from 2004. Sato has 30% equity interest (JPY0.9 billion) and 100% debt (JPY18.9 billion) in the project. Financial commitment by Sato is unlikely to be achievable in light of debt market perception toward Sato and negative carry with Sato's high funding costs.</t>
  </si>
  <si>
    <t xml:space="preserve">- No serious movement at Sato's end observed since our presentation on 7 Sep.                                         - Kimura-san's dialogue with Ube (through E-Power's project discussion) attested UBE's strong concern about Sato's funding capacity as well as UBE's potential receptivity to Enron's proposal;                                                                                   - The way to proceed further (presentation to Ube and Chugoku) needs to be discussed with NIC further.</t>
  </si>
  <si>
    <t xml:space="preserve">NIC</t>
  </si>
  <si>
    <t xml:space="preserve">- Petrochemical coke physical supply
- Volume: 60,000MT 
- Shipment: 2nd Half of October - Early November, 2001</t>
  </si>
  <si>
    <t xml:space="preserve">- Contacting Houston N8</t>
  </si>
  <si>
    <t xml:space="preserve">Crude</t>
  </si>
  <si>
    <t xml:space="preserve">BC4 Frade Project</t>
  </si>
  <si>
    <t xml:space="preserve">Potential crude offtake/ financing for Sato's E&amp;P activity in Brazil. The JV project with Texaco and Petrobras has 300mil. bbl. oil reserve and will start commercial production in 2005.</t>
  </si>
  <si>
    <t xml:space="preserve">- Preliminay information obtained during the preparation of presentation material in Sep. ;               - ENE indicated potantial interest to offtake in Houston;                                                                                     - Fact finding meeting will be set after the Project Manager's business trip (18/Oct.).</t>
  </si>
  <si>
    <t xml:space="preserve">1010/2001</t>
  </si>
  <si>
    <t xml:space="preserve">FPSO</t>
  </si>
  <si>
    <t xml:space="preserve">Potential off-balancing of $970 million.  FPSO finance lease by Sato to Brazilian company.</t>
  </si>
  <si>
    <t xml:space="preserve">- Spoke to EGM in Houston and found ENE has done FPSO financing before;                                                     - Brief transaction summary has been obtained.                                                       - Needs to find right contact at Sato.</t>
  </si>
  <si>
    <t xml:space="preserve">Sato Petroleum Gas Corp</t>
  </si>
  <si>
    <t xml:space="preserve">Opportunity seeking for Sato's LPG subsidiary.  Transactions may include LPG price hedge.</t>
  </si>
  <si>
    <t xml:space="preserve">- Transaction was discussed during Houston visit.                                                                                                                      - Yamaki is waiting for ENE/ Coal Group's information on available Petcoke spesification.</t>
  </si>
  <si>
    <t xml:space="preserve">Petcoke sale from Enron </t>
  </si>
  <si>
    <t xml:space="preserve">Sato can increase their sales volume by 200,000t if Enron has a source.</t>
  </si>
  <si>
    <t xml:space="preserve">- Transaciton was discussed during Houston visit.                                                                                                     - Yamaki is waiting for ENE/ Coal Group's information on available Petcoke spscification.</t>
  </si>
  <si>
    <t xml:space="preserve">JCC Hedge</t>
  </si>
  <si>
    <t xml:space="preserve">Soto mentioned that there is strong demand for financial products for JCC price index. Other market makers, like GS,MS  are approaching utilities for such products</t>
  </si>
  <si>
    <t xml:space="preserve">- Met with Nishi on 2 Oct. who said one of NIC subsidiary might try 6month JCC hedge for 5,000 kl.;                                                                                                 - Follow up Fujisawa's conversation with his contact at Toho Gas.                                                                   </t>
  </si>
  <si>
    <t xml:space="preserve">Coal</t>
  </si>
  <si>
    <t xml:space="preserve">Los Angeles Coal Export Terminal</t>
  </si>
  <si>
    <t xml:space="preserve">Potential coal export opportunity for ENE to Japanese utilities through a half financially-distressed coal handling facility owned by US-Japan consortium. Japanese sponsors are ready to accept above market prices to extend the project's life. </t>
  </si>
  <si>
    <t xml:space="preserve">- Discussed the possibility with ENE's Coal Group in Houston;                                                                               - Coal specification was provided by Sato;                           - Waiting for Coal Group's response.</t>
  </si>
  <si>
    <t xml:space="preserve">Wallarah Coal Mine, Australia</t>
  </si>
  <si>
    <t xml:space="preserve">Divestiture of 80% interest by BHP Billiton is planned. Sato is the 20% owner and is interested in the acquisition although the Mine's life is limited (5 years to go). Sato wants ENE to help their financing through potential offtake of low sulfur coal from the Mine. </t>
  </si>
  <si>
    <t xml:space="preserve">- Had a call from Dantani on 9 Oct.;                                              - Meeting with Sato is scheduled on 10 Oct. to identify the opportunity further.</t>
  </si>
  <si>
    <t xml:space="preserve">X</t>
  </si>
  <si>
    <t xml:space="preserve">Sato/ Methanol:</t>
  </si>
  <si>
    <t xml:space="preserve">Physical offtake of 50,000 ton/year for the period of 3 years from Indonesia; embedded volume increase option. Price will be "index minus".</t>
  </si>
  <si>
    <t xml:space="preserve">-NIC counterpropose U.S. contract price.                                                          - Still checking the possibility the price based on the spot price                                                                                                                         - Will follow up with EGM.                                                                                - Still waiting a reply from EGM</t>
  </si>
  <si>
    <t xml:space="preserve">PT. Arutmin Indonesia</t>
  </si>
  <si>
    <t xml:space="preserve">100% equity interest currently owned by BHP and Bakrie is for sale. Sato was invited by the equity investor for an investment in $40 mil. Preferred Equity in exchange for 100% distribution right. </t>
  </si>
  <si>
    <t xml:space="preserve">3Q2001</t>
  </si>
  <si>
    <t xml:space="preserve">- Spoke with Furusho DGM on 22 Aug.                                                                             - NIC has not contacted Roundhill yet.                                 - NIC's interest may not be too strong.                                                                                  - Drop the case till NIC shows concrete interest.</t>
  </si>
  <si>
    <t xml:space="preserve">West Coast regas terminal co-operation</t>
  </si>
  <si>
    <t xml:space="preserve">Introduction of equity investment opportunities for large Japanese EPCO/ Gas Co in West Coast LNG terminals. Enables Enron to "pool" LNG in addition to shared equity risk and technology/ expertise support from Japanese utilities.   </t>
  </si>
  <si>
    <t xml:space="preserve">Mid-term opportunity</t>
  </si>
  <si>
    <t xml:space="preserve">Merchant Shipping</t>
  </si>
  <si>
    <t xml:space="preserve">Co-operation with Sato on LNG transportation based on Sato's part equity interests in 16 LNG vessels and ENE's 2 fleets.</t>
  </si>
  <si>
    <t xml:space="preserve">Aggregation of Japanese medium/small Gas Co demands.</t>
  </si>
  <si>
    <t xml:space="preserve">Marketing of physical LNG in Japan through flexible supply agreement. Opportunities include Japanese Governments' boiler conversion initiative (10% of conversion cost will be subsidized). </t>
  </si>
  <si>
    <t xml:space="preserve">Indonesia-Tangguh upstream investment</t>
  </si>
  <si>
    <t xml:space="preserve">Possibility to extend Sato's exclusive Japan marketing right granted by Pertamina (on Sato's upstream investment) into US West Coast. </t>
  </si>
  <si>
    <t xml:space="preserve">Equador LPG facility</t>
  </si>
  <si>
    <t xml:space="preserve">LPG storage facility re-sitting program (offshare to onshore) planned by the government. Sato expects ENE in financing and LPG supply.</t>
  </si>
  <si>
    <t xml:space="preserve">Fuel tolling for West Coast</t>
  </si>
  <si>
    <t xml:space="preserve">Transportation grade fuels sourcing out of Japan to premium US W. Coast market. Tolling arrangement through Sato at Japanese refineries in Okinawa (20,000 b/d).</t>
  </si>
  <si>
    <t xml:space="preserve">Physical and financial Crude Products</t>
  </si>
  <si>
    <t xml:space="preserve">Sato indicated ability to help facilitate ENE's interest in expanding physical/ financial products including Naphtha, Ethylene, Polypropylene and Polyethylene chain.</t>
  </si>
  <si>
    <t xml:space="preserve">Low sulfur coal for US Northeast utilities</t>
  </si>
  <si>
    <t xml:space="preserve">Source of low sulfur coal for US Northeast utilities from Sato's existing marketing rights. </t>
  </si>
  <si>
    <t xml:space="preserve">Enron Japan Origination - Call Activity</t>
  </si>
  <si>
    <t xml:space="preserve">Sept</t>
  </si>
  <si>
    <t xml:space="preserve">Oct</t>
  </si>
  <si>
    <t xml:space="preserve">Nov</t>
  </si>
  <si>
    <t xml:space="preserve">Dec</t>
  </si>
  <si>
    <t xml:space="preserve">Day:</t>
  </si>
  <si>
    <t xml:space="preserve">REMARKS</t>
  </si>
  <si>
    <t xml:space="preserve">Ariga</t>
  </si>
  <si>
    <t xml:space="preserve">- Tokuyama</t>
  </si>
  <si>
    <t xml:space="preserve">- Sumitomo Mitsui BK                           - Kawasaki Steel              </t>
  </si>
  <si>
    <t xml:space="preserve">- Fuji Film</t>
  </si>
  <si>
    <t xml:space="preserve">- Asahi Glass</t>
  </si>
  <si>
    <t xml:space="preserve">- Takuma</t>
  </si>
  <si>
    <t xml:space="preserve">- Tokai Univ (tentative)</t>
  </si>
  <si>
    <t xml:space="preserve">- Macquarie (EJ)</t>
  </si>
  <si>
    <t xml:space="preserve">- ALSTOM (out)</t>
  </si>
  <si>
    <t xml:space="preserve">- JANUS (EJ)</t>
  </si>
  <si>
    <t xml:space="preserve">- Rengo (out)</t>
  </si>
  <si>
    <t xml:space="preserve">- Kawasaki Steel (out)</t>
  </si>
  <si>
    <t xml:space="preserve">-Tokyo Yogyo (out)                               -Inax (out)</t>
  </si>
  <si>
    <t xml:space="preserve">- ABB (out)</t>
  </si>
  <si>
    <t xml:space="preserve">- Goodyear (out)</t>
  </si>
  <si>
    <t xml:space="preserve">Hashimoto</t>
  </si>
  <si>
    <t xml:space="preserve">Hijikata</t>
  </si>
  <si>
    <t xml:space="preserve">Houston</t>
  </si>
  <si>
    <t xml:space="preserve">- Chubu EPCo</t>
  </si>
  <si>
    <t xml:space="preserve">-Seibu gas
-Hiroshima Gas</t>
  </si>
  <si>
    <t xml:space="preserve">Ikeda</t>
  </si>
  <si>
    <t xml:space="preserve">- Mitsui Cop</t>
  </si>
  <si>
    <t xml:space="preserve">- Sekiyu Koodan</t>
  </si>
  <si>
    <t xml:space="preserve">- Mitsubishi Corp(Construction)                           -Mitsui Corp</t>
  </si>
  <si>
    <t xml:space="preserve">-Mitsubishi Corp (Chemical)                        -Takuma</t>
  </si>
  <si>
    <t xml:space="preserve">- Tokai Univ</t>
  </si>
  <si>
    <t xml:space="preserve">- Mitsui Chemical</t>
  </si>
  <si>
    <t xml:space="preserve">NI</t>
  </si>
  <si>
    <t xml:space="preserve">Mitsubishi Chemical</t>
  </si>
  <si>
    <t xml:space="preserve">Kinoshita</t>
  </si>
  <si>
    <t xml:space="preserve">- Mitsui Corp                                           - Mizuho Security (lunch)                                           - Kobayashi Yoko</t>
  </si>
  <si>
    <t xml:space="preserve">- Kawasaki Steel            - Kobayashi Yoko</t>
  </si>
  <si>
    <t xml:space="preserve">- Fuji Film                                               - Itochu Energy Solutions</t>
  </si>
  <si>
    <t xml:space="preserve">-Asahi Glass</t>
  </si>
  <si>
    <t xml:space="preserve">- Takuma                                              - Chiyoda</t>
  </si>
  <si>
    <t xml:space="preserve">-Kobayashi Yoko</t>
  </si>
  <si>
    <t xml:space="preserve">-Kamei</t>
  </si>
  <si>
    <t xml:space="preserve">-Rengo</t>
  </si>
  <si>
    <t xml:space="preserve">BOTM</t>
  </si>
  <si>
    <t xml:space="preserve">Matsubara</t>
  </si>
  <si>
    <t xml:space="preserve">Macquarie                                 NIC/ Petroleum</t>
  </si>
  <si>
    <t xml:space="preserve">JTIO</t>
  </si>
  <si>
    <t xml:space="preserve">NEXI</t>
  </si>
  <si>
    <t xml:space="preserve">Itochu</t>
  </si>
  <si>
    <t xml:space="preserve">Sasaki</t>
  </si>
  <si>
    <t xml:space="preserve">- Sumitomo Mitsui BK                                                      </t>
  </si>
  <si>
    <t xml:space="preserve">- Daishi Bank</t>
  </si>
  <si>
    <t xml:space="preserve">-Fuji Bank</t>
  </si>
  <si>
    <t xml:space="preserve">Macquarie</t>
  </si>
  <si>
    <t xml:space="preserve">-Tokyo Yogyo           -Inax</t>
  </si>
  <si>
    <t xml:space="preserve">Shioda</t>
  </si>
  <si>
    <t xml:space="preserve">- TFS</t>
  </si>
  <si>
    <t xml:space="preserve">- Osaka Gas</t>
  </si>
  <si>
    <t xml:space="preserve">- Hitachi</t>
  </si>
  <si>
    <t xml:space="preserve">- Toho Gas </t>
  </si>
  <si>
    <t xml:space="preserve">Yamane</t>
  </si>
  <si>
    <t xml:space="preserve">Tanabe</t>
  </si>
  <si>
    <t xml:space="preserve">- Fuji</t>
  </si>
  <si>
    <t xml:space="preserve">- Yasuda Life                    - Fuji Bank</t>
  </si>
  <si>
    <t xml:space="preserve">- Nomura Sec                - Daiwa Bank</t>
  </si>
  <si>
    <t xml:space="preserve">- Tokyo Muni-office</t>
  </si>
  <si>
    <t xml:space="preserve">Fuji                            Daiwa Bank</t>
  </si>
  <si>
    <t xml:space="preserve">West LB                              HVB</t>
  </si>
  <si>
    <t xml:space="preserve">Fuji</t>
  </si>
  <si>
    <t xml:space="preserve">- SMBC</t>
  </si>
  <si>
    <t xml:space="preserve">NT</t>
  </si>
  <si>
    <t xml:space="preserve">Yamaki</t>
  </si>
  <si>
    <t xml:space="preserve">- Gas &amp; Power Investment                          - Osaka Gas LNG (dinner)</t>
  </si>
  <si>
    <t xml:space="preserve">- Mitsui Zosen</t>
  </si>
  <si>
    <t xml:space="preserve">- LNG Chubu
- Chubu EPCo</t>
  </si>
  <si>
    <t xml:space="preserve">- Shizuoka Gas
- Toho Gas </t>
  </si>
  <si>
    <t xml:space="preserve">- Air Water</t>
  </si>
  <si>
    <t xml:space="preserve">- Saibu Gas
- Hiroshima Gas</t>
  </si>
  <si>
    <t xml:space="preserve">- Kamei</t>
  </si>
  <si>
    <t xml:space="preserve">- Kyushu EPCo</t>
  </si>
</sst>
</file>

<file path=xl/styles.xml><?xml version="1.0" encoding="utf-8"?>
<styleSheet xmlns="http://schemas.openxmlformats.org/spreadsheetml/2006/main">
  <numFmts count="17">
    <numFmt numFmtId="164" formatCode="General"/>
    <numFmt numFmtId="165" formatCode="@"/>
    <numFmt numFmtId="166" formatCode="[$$-409]#,##0"/>
    <numFmt numFmtId="167" formatCode="[$-409]m/d/yyyy"/>
    <numFmt numFmtId="168" formatCode="0.000%"/>
    <numFmt numFmtId="169" formatCode="0%"/>
    <numFmt numFmtId="170" formatCode="[$$-409]#,##0.00"/>
    <numFmt numFmtId="171" formatCode="\¥#,##0"/>
    <numFmt numFmtId="172" formatCode="m/d/yy"/>
    <numFmt numFmtId="173" formatCode="[$$-409]#,##0.0"/>
    <numFmt numFmtId="174" formatCode="_-* #,##0_-;\-* #,##0_-;_-* \-_-;_-@_-"/>
    <numFmt numFmtId="175" formatCode="0.0%"/>
    <numFmt numFmtId="176" formatCode="_-\¥* #,##0_-;&quot;-¥&quot;* #,##0_-;_-\¥* \-_-;_-@_-"/>
    <numFmt numFmtId="177" formatCode="[$$-409]#,##0_ ;\-[$$-409]#,##0\ "/>
    <numFmt numFmtId="178" formatCode="_-* #,##0.00_-;\-* #,##0.00_-;_-* \-??_-;_-@_-"/>
    <numFmt numFmtId="179" formatCode="[$-409]mmm\-yy"/>
    <numFmt numFmtId="180" formatCode="[$-409]d\-mmm"/>
  </numFmts>
  <fonts count="32">
    <font>
      <sz val="10"/>
      <name val="Arial"/>
      <family val="0"/>
      <charset val="128"/>
    </font>
    <font>
      <sz val="10"/>
      <name val="Arial"/>
      <family val="0"/>
    </font>
    <font>
      <sz val="10"/>
      <name val="Arial"/>
      <family val="0"/>
    </font>
    <font>
      <sz val="10"/>
      <name val="Arial"/>
      <family val="0"/>
    </font>
    <font>
      <b val="true"/>
      <sz val="18"/>
      <name val="Arial"/>
      <family val="2"/>
    </font>
    <font>
      <sz val="9"/>
      <name val="Arial"/>
      <family val="2"/>
    </font>
    <font>
      <sz val="18"/>
      <name val="Arial"/>
      <family val="2"/>
    </font>
    <font>
      <b val="true"/>
      <u val="single"/>
      <sz val="18"/>
      <name val="Arial"/>
      <family val="2"/>
    </font>
    <font>
      <sz val="12"/>
      <name val="Arial"/>
      <family val="2"/>
    </font>
    <font>
      <sz val="14"/>
      <name val="Arial"/>
      <family val="2"/>
    </font>
    <font>
      <b val="true"/>
      <u val="single"/>
      <sz val="14"/>
      <name val="Arial"/>
      <family val="2"/>
    </font>
    <font>
      <b val="true"/>
      <sz val="14"/>
      <name val="Arial"/>
      <family val="2"/>
    </font>
    <font>
      <b val="true"/>
      <u val="single"/>
      <sz val="8"/>
      <color rgb="FF3366FF"/>
      <name val="Arial"/>
      <family val="2"/>
    </font>
    <font>
      <b val="true"/>
      <u val="single"/>
      <sz val="12"/>
      <name val="Arial"/>
      <family val="2"/>
    </font>
    <font>
      <b val="true"/>
      <sz val="12"/>
      <name val="Arial"/>
      <family val="2"/>
    </font>
    <font>
      <sz val="8"/>
      <name val="Arial"/>
      <family val="2"/>
    </font>
    <font>
      <b val="true"/>
      <sz val="11"/>
      <name val="Arial"/>
      <family val="2"/>
    </font>
    <font>
      <sz val="8"/>
      <color rgb="FF3366FF"/>
      <name val="Arial"/>
      <family val="2"/>
    </font>
    <font>
      <sz val="9"/>
      <color rgb="FF000000"/>
      <name val="Arial"/>
      <family val="2"/>
    </font>
    <font>
      <b val="true"/>
      <sz val="8"/>
      <color rgb="FF000000"/>
      <name val="Arial"/>
      <family val="2"/>
    </font>
    <font>
      <b val="true"/>
      <sz val="8"/>
      <name val="Arial"/>
      <family val="2"/>
    </font>
    <font>
      <sz val="10"/>
      <name val="Arial"/>
      <family val="2"/>
    </font>
    <font>
      <sz val="8"/>
      <color rgb="FF000000"/>
      <name val="Arial"/>
      <family val="2"/>
    </font>
    <font>
      <b val="true"/>
      <sz val="16"/>
      <name val="Arial"/>
      <family val="2"/>
    </font>
    <font>
      <b val="true"/>
      <sz val="10"/>
      <name val="Arial"/>
      <family val="2"/>
    </font>
    <font>
      <b val="true"/>
      <sz val="10"/>
      <color rgb="FFFF0000"/>
      <name val="Broadway"/>
      <family val="5"/>
    </font>
    <font>
      <b val="true"/>
      <sz val="10"/>
      <color rgb="FF0000FF"/>
      <name val="Broadway"/>
      <family val="5"/>
    </font>
    <font>
      <b val="true"/>
      <sz val="10"/>
      <color rgb="FFFF0000"/>
      <name val="Arial"/>
      <family val="2"/>
    </font>
    <font>
      <b val="true"/>
      <sz val="9"/>
      <name val="Arial"/>
      <family val="2"/>
    </font>
    <font>
      <i val="true"/>
      <sz val="9"/>
      <name val="Arial"/>
      <family val="2"/>
    </font>
    <font>
      <i val="true"/>
      <sz val="11"/>
      <name val="Arial"/>
      <family val="2"/>
    </font>
    <font>
      <sz val="11"/>
      <name val="Arial"/>
      <family val="2"/>
    </font>
  </fonts>
  <fills count="8">
    <fill>
      <patternFill patternType="none"/>
    </fill>
    <fill>
      <patternFill patternType="gray125"/>
    </fill>
    <fill>
      <patternFill patternType="solid">
        <fgColor rgb="FFC0C0C0"/>
        <bgColor rgb="FFCCCCFF"/>
      </patternFill>
    </fill>
    <fill>
      <patternFill patternType="solid">
        <fgColor rgb="FFFF9900"/>
        <bgColor rgb="FFFFCC00"/>
      </patternFill>
    </fill>
    <fill>
      <patternFill patternType="solid">
        <fgColor rgb="FFFF99CC"/>
        <bgColor rgb="FFFF8080"/>
      </patternFill>
    </fill>
    <fill>
      <patternFill patternType="solid">
        <fgColor rgb="FFFFFF99"/>
        <bgColor rgb="FFFFFFCC"/>
      </patternFill>
    </fill>
    <fill>
      <patternFill patternType="solid">
        <fgColor rgb="FF99CCFF"/>
        <bgColor rgb="FFCCCCFF"/>
      </patternFill>
    </fill>
    <fill>
      <patternFill patternType="solid">
        <fgColor rgb="FF99CC00"/>
        <bgColor rgb="FFFFCC00"/>
      </patternFill>
    </fill>
  </fills>
  <borders count="64">
    <border diagonalUp="false" diagonalDown="false">
      <left/>
      <right/>
      <top/>
      <bottom/>
      <diagonal/>
    </border>
    <border diagonalUp="false" diagonalDown="false">
      <left style="hair"/>
      <right/>
      <top style="hair"/>
      <bottom/>
      <diagonal/>
    </border>
    <border diagonalUp="false" diagonalDown="false">
      <left/>
      <right/>
      <top style="hair"/>
      <bottom/>
      <diagonal/>
    </border>
    <border diagonalUp="false" diagonalDown="false">
      <left/>
      <right style="hair"/>
      <top style="hair"/>
      <bottom/>
      <diagonal/>
    </border>
    <border diagonalUp="false" diagonalDown="false">
      <left style="hair"/>
      <right/>
      <top/>
      <bottom/>
      <diagonal/>
    </border>
    <border diagonalUp="false" diagonalDown="false">
      <left/>
      <right style="hair"/>
      <top/>
      <bottom/>
      <diagonal/>
    </border>
    <border diagonalUp="false" diagonalDown="false">
      <left style="hair"/>
      <right/>
      <top/>
      <bottom style="hair"/>
      <diagonal/>
    </border>
    <border diagonalUp="false" diagonalDown="false">
      <left/>
      <right/>
      <top/>
      <bottom style="hair"/>
      <diagonal/>
    </border>
    <border diagonalUp="false" diagonalDown="false">
      <left/>
      <right style="hair"/>
      <top/>
      <bottom style="hair"/>
      <diagonal/>
    </border>
    <border diagonalUp="false" diagonalDown="false">
      <left/>
      <right/>
      <top/>
      <bottom style="dotted"/>
      <diagonal/>
    </border>
    <border diagonalUp="false" diagonalDown="false">
      <left/>
      <right/>
      <top style="thin"/>
      <bottom style="double"/>
      <diagonal/>
    </border>
    <border diagonalUp="false" diagonalDown="false">
      <left/>
      <right/>
      <top style="double"/>
      <bottom/>
      <diagonal/>
    </border>
    <border diagonalUp="false" diagonalDown="false">
      <left/>
      <right/>
      <top style="medium"/>
      <bottom style="hair"/>
      <diagonal/>
    </border>
    <border diagonalUp="false" diagonalDown="false">
      <left/>
      <right/>
      <top style="hair"/>
      <bottom style="hair"/>
      <diagonal/>
    </border>
    <border diagonalUp="false" diagonalDown="false">
      <left/>
      <right/>
      <top style="double"/>
      <bottom style="double"/>
      <diagonal/>
    </border>
    <border diagonalUp="false" diagonalDown="false">
      <left/>
      <right/>
      <top style="double"/>
      <bottom style="thin"/>
      <diagonal/>
    </border>
    <border diagonalUp="false" diagonalDown="false">
      <left/>
      <right/>
      <top style="hair"/>
      <bottom style="double"/>
      <diagonal/>
    </border>
    <border diagonalUp="false" diagonalDown="false">
      <left/>
      <right/>
      <top/>
      <bottom style="double"/>
      <diagonal/>
    </border>
    <border diagonalUp="false" diagonalDown="false">
      <left/>
      <right style="thin"/>
      <top style="double"/>
      <bottom style="double"/>
      <diagonal/>
    </border>
    <border diagonalUp="false" diagonalDown="false">
      <left/>
      <right/>
      <top/>
      <bottom style="thin"/>
      <diagonal/>
    </border>
    <border diagonalUp="false" diagonalDown="false">
      <left/>
      <right style="thin"/>
      <top/>
      <bottom/>
      <diagonal/>
    </border>
    <border diagonalUp="false" diagonalDown="false">
      <left style="medium"/>
      <right style="thin"/>
      <top style="medium"/>
      <bottom style="thin"/>
      <diagonal/>
    </border>
    <border diagonalUp="false" diagonalDown="false">
      <left style="thin"/>
      <right/>
      <top style="medium"/>
      <bottom style="thin"/>
      <diagonal/>
    </border>
    <border diagonalUp="false" diagonalDown="false">
      <left/>
      <right/>
      <top style="medium"/>
      <bottom style="thin"/>
      <diagonal/>
    </border>
    <border diagonalUp="false" diagonalDown="false">
      <left style="thin"/>
      <right style="thin"/>
      <top style="medium"/>
      <bottom style="thin"/>
      <diagonal/>
    </border>
    <border diagonalUp="false" diagonalDown="false">
      <left/>
      <right style="medium"/>
      <top style="medium"/>
      <bottom style="thin"/>
      <diagonal/>
    </border>
    <border diagonalUp="false" diagonalDown="false">
      <left style="medium"/>
      <right style="thin"/>
      <top/>
      <bottom style="thin"/>
      <diagonal/>
    </border>
    <border diagonalUp="false" diagonalDown="false">
      <left style="hair"/>
      <right style="hair"/>
      <top/>
      <bottom style="thin"/>
      <diagonal/>
    </border>
    <border diagonalUp="false" diagonalDown="false">
      <left style="hair"/>
      <right style="hair"/>
      <top/>
      <bottom/>
      <diagonal/>
    </border>
    <border diagonalUp="false" diagonalDown="false">
      <left style="thin"/>
      <right style="hair"/>
      <top/>
      <bottom style="thin"/>
      <diagonal/>
    </border>
    <border diagonalUp="false" diagonalDown="false">
      <left style="hair"/>
      <right style="hair"/>
      <top style="thin"/>
      <bottom style="thin"/>
      <diagonal/>
    </border>
    <border diagonalUp="false" diagonalDown="false">
      <left/>
      <right style="hair"/>
      <top/>
      <bottom style="thin"/>
      <diagonal/>
    </border>
    <border diagonalUp="false" diagonalDown="false">
      <left style="thin"/>
      <right style="hair"/>
      <top style="thin"/>
      <bottom style="thin"/>
      <diagonal/>
    </border>
    <border diagonalUp="false" diagonalDown="false">
      <left style="thin"/>
      <right style="thin"/>
      <top/>
      <bottom style="thin"/>
      <diagonal/>
    </border>
    <border diagonalUp="false" diagonalDown="false">
      <left style="thin"/>
      <right style="medium"/>
      <top/>
      <bottom style="thin"/>
      <diagonal/>
    </border>
    <border diagonalUp="false" diagonalDown="false">
      <left style="medium"/>
      <right style="thin"/>
      <top style="hair"/>
      <bottom style="hair"/>
      <diagonal/>
    </border>
    <border diagonalUp="false" diagonalDown="false">
      <left/>
      <right style="hair"/>
      <top style="hair"/>
      <bottom style="hair"/>
      <diagonal/>
    </border>
    <border diagonalUp="false" diagonalDown="false">
      <left style="hair"/>
      <right style="hair"/>
      <top style="hair"/>
      <bottom style="hair"/>
      <diagonal/>
    </border>
    <border diagonalUp="true" diagonalDown="false">
      <left style="hair"/>
      <right style="hair"/>
      <top style="hair"/>
      <bottom style="hair"/>
      <diagonal style="hair"/>
    </border>
    <border diagonalUp="true" diagonalDown="true">
      <left style="hair"/>
      <right style="hair"/>
      <top style="hair"/>
      <bottom style="hair"/>
      <diagonal style="hair"/>
    </border>
    <border diagonalUp="true" diagonalDown="false">
      <left style="hair"/>
      <right style="thin"/>
      <top style="hair"/>
      <bottom style="hair"/>
      <diagonal style="hair"/>
    </border>
    <border diagonalUp="false" diagonalDown="false">
      <left style="thin"/>
      <right style="hair"/>
      <top style="hair"/>
      <bottom style="hair"/>
      <diagonal/>
    </border>
    <border diagonalUp="false" diagonalDown="false">
      <left style="hair"/>
      <right style="hair"/>
      <top style="thin"/>
      <bottom style="hair"/>
      <diagonal/>
    </border>
    <border diagonalUp="false" diagonalDown="false">
      <left style="hair"/>
      <right/>
      <top style="hair"/>
      <bottom style="hair"/>
      <diagonal/>
    </border>
    <border diagonalUp="true" diagonalDown="false">
      <left style="hair"/>
      <right/>
      <top style="hair"/>
      <bottom style="hair"/>
      <diagonal style="hair"/>
    </border>
    <border diagonalUp="false" diagonalDown="false">
      <left style="hair"/>
      <right style="thin"/>
      <top style="hair"/>
      <bottom style="hair"/>
      <diagonal/>
    </border>
    <border diagonalUp="true" diagonalDown="false">
      <left style="thin"/>
      <right style="thin"/>
      <top style="hair"/>
      <bottom style="hair"/>
      <diagonal style="thin"/>
    </border>
    <border diagonalUp="true" diagonalDown="false">
      <left/>
      <right style="hair"/>
      <top style="hair"/>
      <bottom style="hair"/>
      <diagonal style="thin"/>
    </border>
    <border diagonalUp="false" diagonalDown="false">
      <left style="thin"/>
      <right style="medium"/>
      <top style="hair"/>
      <bottom style="hair"/>
      <diagonal/>
    </border>
    <border diagonalUp="false" diagonalDown="false">
      <left style="hair"/>
      <right style="hair"/>
      <top/>
      <bottom style="hair"/>
      <diagonal/>
    </border>
    <border diagonalUp="true" diagonalDown="false">
      <left/>
      <right style="hair"/>
      <top style="hair"/>
      <bottom style="hair"/>
      <diagonal style="hair"/>
    </border>
    <border diagonalUp="false" diagonalDown="false">
      <left style="medium"/>
      <right style="thin"/>
      <top style="hair"/>
      <bottom style="medium"/>
      <diagonal/>
    </border>
    <border diagonalUp="false" diagonalDown="false">
      <left/>
      <right style="hair"/>
      <top style="hair"/>
      <bottom style="medium"/>
      <diagonal/>
    </border>
    <border diagonalUp="false" diagonalDown="false">
      <left style="hair"/>
      <right style="hair"/>
      <top style="hair"/>
      <bottom style="medium"/>
      <diagonal/>
    </border>
    <border diagonalUp="true" diagonalDown="false">
      <left style="hair"/>
      <right style="hair"/>
      <top style="hair"/>
      <bottom style="medium"/>
      <diagonal style="hair"/>
    </border>
    <border diagonalUp="true" diagonalDown="true">
      <left style="hair"/>
      <right style="hair"/>
      <top style="hair"/>
      <bottom style="medium"/>
      <diagonal style="hair"/>
    </border>
    <border diagonalUp="true" diagonalDown="false">
      <left style="hair"/>
      <right style="thin"/>
      <top style="hair"/>
      <bottom style="medium"/>
      <diagonal style="hair"/>
    </border>
    <border diagonalUp="false" diagonalDown="false">
      <left style="thin"/>
      <right style="hair"/>
      <top style="hair"/>
      <bottom style="medium"/>
      <diagonal/>
    </border>
    <border diagonalUp="false" diagonalDown="false">
      <left style="hair"/>
      <right/>
      <top style="hair"/>
      <bottom style="medium"/>
      <diagonal/>
    </border>
    <border diagonalUp="true" diagonalDown="false">
      <left style="hair"/>
      <right/>
      <top style="hair"/>
      <bottom style="medium"/>
      <diagonal style="hair"/>
    </border>
    <border diagonalUp="false" diagonalDown="false">
      <left style="hair"/>
      <right style="thin"/>
      <top style="hair"/>
      <bottom style="medium"/>
      <diagonal/>
    </border>
    <border diagonalUp="true" diagonalDown="false">
      <left style="thin"/>
      <right style="thin"/>
      <top style="hair"/>
      <bottom style="medium"/>
      <diagonal style="thin"/>
    </border>
    <border diagonalUp="true" diagonalDown="false">
      <left/>
      <right style="hair"/>
      <top style="hair"/>
      <bottom style="medium"/>
      <diagonal style="thin"/>
    </border>
    <border diagonalUp="false" diagonalDown="false">
      <left style="thin"/>
      <right style="medium"/>
      <top style="hair"/>
      <bottom style="mediu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8" fontId="0" fillId="0" borderId="0" applyFont="true" applyBorder="false" applyAlignment="false" applyProtection="false"/>
    <xf numFmtId="174" fontId="0" fillId="0" borderId="0" applyFont="true" applyBorder="false" applyAlignment="false" applyProtection="false"/>
    <xf numFmtId="44" fontId="1" fillId="0" borderId="0" applyFont="true" applyBorder="false" applyAlignment="false" applyProtection="false"/>
    <xf numFmtId="176" fontId="0" fillId="0" borderId="0" applyFont="true" applyBorder="false" applyAlignment="false" applyProtection="false"/>
    <xf numFmtId="169" fontId="0" fillId="0" borderId="0" applyFont="true" applyBorder="false" applyAlignment="false" applyProtection="false"/>
    <xf numFmtId="164" fontId="1" fillId="0" borderId="0" applyFont="true" applyBorder="true" applyAlignment="true" applyProtection="true">
      <alignment horizontal="general" vertical="bottom" textRotation="0" wrapText="false" indent="0" shrinkToFit="false"/>
      <protection locked="true" hidden="false"/>
    </xf>
  </cellStyleXfs>
  <cellXfs count="28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right"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right" vertical="bottom" textRotation="0" wrapText="false" indent="0" shrinkToFit="false"/>
      <protection locked="true" hidden="false"/>
    </xf>
    <xf numFmtId="164" fontId="9" fillId="0" borderId="1" xfId="0" applyFont="true" applyBorder="true" applyAlignment="true" applyProtection="false">
      <alignment horizontal="general" vertical="bottom" textRotation="0" wrapText="false" indent="0" shrinkToFit="false"/>
      <protection locked="true" hidden="false"/>
    </xf>
    <xf numFmtId="164" fontId="10" fillId="0" borderId="2" xfId="0" applyFont="true" applyBorder="true" applyAlignment="true" applyProtection="false">
      <alignment horizontal="center" vertical="bottom" textRotation="0" wrapText="false" indent="0" shrinkToFit="false"/>
      <protection locked="true" hidden="false"/>
    </xf>
    <xf numFmtId="165" fontId="11" fillId="0" borderId="3" xfId="0" applyFont="true" applyBorder="true" applyAlignment="true" applyProtection="false">
      <alignment horizontal="center" vertical="bottom" textRotation="0" wrapText="tru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64" fontId="9" fillId="0" borderId="4" xfId="0" applyFont="true" applyBorder="true" applyAlignment="true" applyProtection="false">
      <alignment horizontal="general" vertical="bottom" textRotation="0" wrapText="false" indent="0" shrinkToFit="false"/>
      <protection locked="true" hidden="false"/>
    </xf>
    <xf numFmtId="166" fontId="9" fillId="0" borderId="0" xfId="0" applyFont="true" applyBorder="true" applyAlignment="true" applyProtection="false">
      <alignment horizontal="center" vertical="center" textRotation="0" wrapText="false" indent="0" shrinkToFit="false"/>
      <protection locked="true" hidden="false"/>
    </xf>
    <xf numFmtId="166" fontId="9" fillId="0" borderId="5" xfId="0" applyFont="true" applyBorder="true" applyAlignment="true" applyProtection="false">
      <alignment horizontal="center" vertical="bottom" textRotation="0" wrapText="false" indent="0" shrinkToFit="false"/>
      <protection locked="true" hidden="false"/>
    </xf>
    <xf numFmtId="166" fontId="9" fillId="0" borderId="0" xfId="0" applyFont="true" applyBorder="true" applyAlignment="true" applyProtection="false">
      <alignment horizontal="center" vertical="bottom" textRotation="0" wrapText="false" indent="0" shrinkToFit="false"/>
      <protection locked="true" hidden="false"/>
    </xf>
    <xf numFmtId="164" fontId="9" fillId="0" borderId="6" xfId="0" applyFont="true" applyBorder="true" applyAlignment="true" applyProtection="false">
      <alignment horizontal="general" vertical="bottom" textRotation="0" wrapText="false" indent="0" shrinkToFit="false"/>
      <protection locked="true" hidden="false"/>
    </xf>
    <xf numFmtId="166" fontId="9" fillId="0" borderId="7" xfId="0" applyFont="true" applyBorder="true" applyAlignment="true" applyProtection="false">
      <alignment horizontal="center" vertical="bottom" textRotation="0" wrapText="false" indent="0" shrinkToFit="false"/>
      <protection locked="true" hidden="false"/>
    </xf>
    <xf numFmtId="166" fontId="9" fillId="0" borderId="8"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left" vertical="center" textRotation="0" wrapText="true" indent="0" shrinkToFit="false"/>
      <protection locked="true" hidden="false"/>
    </xf>
    <xf numFmtId="164" fontId="5" fillId="0" borderId="0"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right"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0" fillId="0" borderId="9" xfId="0" applyFont="false" applyBorder="true" applyAlignment="true" applyProtection="false">
      <alignment horizontal="general" vertical="bottom" textRotation="0" wrapText="false" indent="0" shrinkToFit="false"/>
      <protection locked="true" hidden="false"/>
    </xf>
    <xf numFmtId="164" fontId="8" fillId="0" borderId="9" xfId="0" applyFont="true" applyBorder="true" applyAlignment="true" applyProtection="false">
      <alignment horizontal="general" vertical="bottom" textRotation="0" wrapText="false" indent="0" shrinkToFit="false"/>
      <protection locked="true" hidden="false"/>
    </xf>
    <xf numFmtId="164" fontId="8" fillId="0" borderId="9" xfId="0" applyFont="true" applyBorder="true" applyAlignment="true" applyProtection="false">
      <alignment horizontal="right" vertical="bottom" textRotation="0" wrapText="false" indent="0" shrinkToFit="false"/>
      <protection locked="true" hidden="false"/>
    </xf>
    <xf numFmtId="164" fontId="0" fillId="0" borderId="9" xfId="0" applyFont="false" applyBorder="true" applyAlignment="true" applyProtection="false">
      <alignment horizontal="right" vertical="bottom" textRotation="0" wrapText="false" indent="0" shrinkToFit="false"/>
      <protection locked="true" hidden="false"/>
    </xf>
    <xf numFmtId="164" fontId="0" fillId="0" borderId="9" xfId="0" applyFont="false" applyBorder="true" applyAlignment="true" applyProtection="false">
      <alignment horizontal="center" vertical="bottom" textRotation="0" wrapText="false" indent="0" shrinkToFit="false"/>
      <protection locked="true" hidden="false"/>
    </xf>
    <xf numFmtId="164" fontId="13"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14" fillId="0" borderId="0" xfId="0" applyFont="true" applyBorder="false" applyAlignment="tru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8" fillId="0" borderId="0" xfId="0" applyFont="tru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7" fontId="0" fillId="0" borderId="0" xfId="0" applyFont="false" applyBorder="false" applyAlignment="true" applyProtection="false">
      <alignment horizontal="right" vertical="bottom" textRotation="0" wrapText="false" indent="0" shrinkToFit="false"/>
      <protection locked="true" hidden="false"/>
    </xf>
    <xf numFmtId="164" fontId="15" fillId="2" borderId="10" xfId="0" applyFont="true" applyBorder="true" applyAlignment="true" applyProtection="false">
      <alignment horizontal="center" vertical="center" textRotation="0" wrapText="true" indent="0" shrinkToFit="false"/>
      <protection locked="true" hidden="false"/>
    </xf>
    <xf numFmtId="164" fontId="15" fillId="2" borderId="10" xfId="0" applyFont="true" applyBorder="true" applyAlignment="true" applyProtection="false">
      <alignment horizontal="right" vertical="center" textRotation="0" wrapText="true" indent="0" shrinkToFit="false"/>
      <protection locked="true" hidden="false"/>
    </xf>
    <xf numFmtId="164" fontId="15" fillId="0" borderId="0" xfId="0" applyFont="true" applyBorder="false" applyAlignment="true" applyProtection="false">
      <alignment horizontal="center" vertical="center" textRotation="0" wrapText="true" indent="0" shrinkToFit="false"/>
      <protection locked="true" hidden="false"/>
    </xf>
    <xf numFmtId="164" fontId="11" fillId="0" borderId="11" xfId="0" applyFont="true" applyBorder="true" applyAlignment="true" applyProtection="false">
      <alignment horizontal="left" vertical="center" textRotation="0" wrapText="false" indent="0" shrinkToFit="false"/>
      <protection locked="true" hidden="false"/>
    </xf>
    <xf numFmtId="164" fontId="16" fillId="0" borderId="11" xfId="0" applyFont="true" applyBorder="true" applyAlignment="true" applyProtection="false">
      <alignment horizontal="left" vertical="center" textRotation="0" wrapText="false" indent="0" shrinkToFit="false"/>
      <protection locked="true" hidden="false"/>
    </xf>
    <xf numFmtId="164" fontId="15" fillId="0" borderId="11" xfId="0" applyFont="true" applyBorder="true" applyAlignment="true" applyProtection="false">
      <alignment horizontal="center" vertical="center" textRotation="0" wrapText="true" indent="0" shrinkToFit="false"/>
      <protection locked="true" hidden="false"/>
    </xf>
    <xf numFmtId="164" fontId="15" fillId="0" borderId="11" xfId="0" applyFont="true" applyBorder="true" applyAlignment="true" applyProtection="false">
      <alignment horizontal="right" vertical="center" textRotation="0" wrapText="true" indent="0" shrinkToFit="false"/>
      <protection locked="true" hidden="false"/>
    </xf>
    <xf numFmtId="164" fontId="5" fillId="0" borderId="11" xfId="0" applyFont="true" applyBorder="true" applyAlignment="true" applyProtection="false">
      <alignment horizontal="center" vertical="center" textRotation="0" wrapText="false" indent="0" shrinkToFit="false"/>
      <protection locked="true" hidden="false"/>
    </xf>
    <xf numFmtId="164" fontId="12" fillId="0" borderId="11" xfId="0" applyFont="true" applyBorder="true" applyAlignment="true" applyProtection="false">
      <alignment horizontal="left" vertical="center" textRotation="0" wrapText="true" indent="0" shrinkToFit="false"/>
      <protection locked="true" hidden="false"/>
    </xf>
    <xf numFmtId="164" fontId="15" fillId="0" borderId="0" xfId="0" applyFont="true" applyBorder="false" applyAlignment="true" applyProtection="false">
      <alignment horizontal="center" vertical="center" textRotation="0" wrapText="true" indent="0" shrinkToFit="false"/>
      <protection locked="true" hidden="false"/>
    </xf>
    <xf numFmtId="164" fontId="18" fillId="0" borderId="12" xfId="0" applyFont="true" applyBorder="true" applyAlignment="true" applyProtection="false">
      <alignment horizontal="center" vertical="center" textRotation="0" wrapText="true" indent="0" shrinkToFit="false"/>
      <protection locked="true" hidden="false"/>
    </xf>
    <xf numFmtId="164" fontId="18" fillId="0" borderId="12" xfId="0" applyFont="true" applyBorder="true" applyAlignment="true" applyProtection="false">
      <alignment horizontal="general" vertical="center" textRotation="0" wrapText="true" indent="0" shrinkToFit="false"/>
      <protection locked="true" hidden="false"/>
    </xf>
    <xf numFmtId="166" fontId="18" fillId="0" borderId="12" xfId="0" applyFont="true" applyBorder="true" applyAlignment="true" applyProtection="false">
      <alignment horizontal="right" vertical="center" textRotation="0" wrapText="true" indent="0" shrinkToFit="false"/>
      <protection locked="true" hidden="false"/>
    </xf>
    <xf numFmtId="168" fontId="18" fillId="0" borderId="12" xfId="0" applyFont="true" applyBorder="true" applyAlignment="true" applyProtection="false">
      <alignment horizontal="general" vertical="center" textRotation="0" wrapText="true" indent="0" shrinkToFit="false"/>
      <protection locked="true" hidden="false"/>
    </xf>
    <xf numFmtId="169" fontId="18" fillId="0" borderId="12" xfId="0" applyFont="true" applyBorder="true" applyAlignment="true" applyProtection="false">
      <alignment horizontal="right" vertical="center" textRotation="0" wrapText="true" indent="0" shrinkToFit="false"/>
      <protection locked="true" hidden="false"/>
    </xf>
    <xf numFmtId="166" fontId="18" fillId="0" borderId="12" xfId="0" applyFont="true" applyBorder="true" applyAlignment="true" applyProtection="false">
      <alignment horizontal="center" vertical="center" textRotation="0" wrapText="true" indent="0" shrinkToFit="false"/>
      <protection locked="true" hidden="false"/>
    </xf>
    <xf numFmtId="164" fontId="5" fillId="0" borderId="12" xfId="0" applyFont="true" applyBorder="true" applyAlignment="true" applyProtection="false">
      <alignment horizontal="center" vertical="center" textRotation="0" wrapText="true" indent="0" shrinkToFit="false"/>
      <protection locked="true" hidden="false"/>
    </xf>
    <xf numFmtId="164" fontId="19" fillId="0" borderId="12" xfId="0" applyFont="true" applyBorder="true" applyAlignment="true" applyProtection="false">
      <alignment horizontal="general" vertical="center" textRotation="0" wrapText="true" indent="0" shrinkToFit="false"/>
      <protection locked="true" hidden="false"/>
    </xf>
    <xf numFmtId="167" fontId="18" fillId="0" borderId="12" xfId="0" applyFont="true" applyBorder="true" applyAlignment="true" applyProtection="false">
      <alignment horizontal="center" vertical="center" textRotation="0" wrapText="true" indent="0" shrinkToFit="false"/>
      <protection locked="true" hidden="false"/>
    </xf>
    <xf numFmtId="164" fontId="18" fillId="0" borderId="0" xfId="0" applyFont="true" applyBorder="false" applyAlignment="true" applyProtection="false">
      <alignment horizontal="general" vertical="center" textRotation="0" wrapText="true" indent="0" shrinkToFit="false"/>
      <protection locked="true" hidden="false"/>
    </xf>
    <xf numFmtId="164" fontId="5" fillId="0" borderId="13" xfId="0" applyFont="true" applyBorder="true" applyAlignment="true" applyProtection="false">
      <alignment horizontal="center" vertical="center" textRotation="0" wrapText="true" indent="0" shrinkToFit="false"/>
      <protection locked="true" hidden="false"/>
    </xf>
    <xf numFmtId="164" fontId="5" fillId="0" borderId="13" xfId="0" applyFont="true" applyBorder="true" applyAlignment="true" applyProtection="false">
      <alignment horizontal="general" vertical="center" textRotation="0" wrapText="true" indent="0" shrinkToFit="false"/>
      <protection locked="true" hidden="false"/>
    </xf>
    <xf numFmtId="166" fontId="5" fillId="0" borderId="13" xfId="0" applyFont="true" applyBorder="true" applyAlignment="true" applyProtection="false">
      <alignment horizontal="right" vertical="center" textRotation="0" wrapText="true" indent="0" shrinkToFit="false"/>
      <protection locked="true" hidden="false"/>
    </xf>
    <xf numFmtId="168" fontId="5" fillId="0" borderId="13" xfId="0" applyFont="true" applyBorder="true" applyAlignment="true" applyProtection="false">
      <alignment horizontal="general" vertical="center" textRotation="0" wrapText="true" indent="0" shrinkToFit="false"/>
      <protection locked="true" hidden="false"/>
    </xf>
    <xf numFmtId="169" fontId="5" fillId="0" borderId="13" xfId="0" applyFont="true" applyBorder="true" applyAlignment="true" applyProtection="false">
      <alignment horizontal="general" vertical="center" textRotation="0" wrapText="true" indent="0" shrinkToFit="false"/>
      <protection locked="true" hidden="false"/>
    </xf>
    <xf numFmtId="166" fontId="18" fillId="0" borderId="13" xfId="0" applyFont="true" applyBorder="true" applyAlignment="true" applyProtection="false">
      <alignment horizontal="general" vertical="center" textRotation="0" wrapText="true" indent="0" shrinkToFit="false"/>
      <protection locked="true" hidden="false"/>
    </xf>
    <xf numFmtId="164" fontId="15" fillId="0" borderId="13" xfId="0" applyFont="true" applyBorder="true" applyAlignment="true" applyProtection="false">
      <alignment horizontal="general" vertical="center" textRotation="0" wrapText="true" indent="0" shrinkToFit="false"/>
      <protection locked="true" hidden="false"/>
    </xf>
    <xf numFmtId="167" fontId="5" fillId="0" borderId="13" xfId="0" applyFont="true" applyBorder="true" applyAlignment="true" applyProtection="false">
      <alignment horizontal="center" vertical="center" textRotation="0" wrapText="true" indent="0" shrinkToFit="false"/>
      <protection locked="true" hidden="false"/>
    </xf>
    <xf numFmtId="164" fontId="5" fillId="0" borderId="0" xfId="0" applyFont="true" applyBorder="false" applyAlignment="true" applyProtection="false">
      <alignment horizontal="general" vertical="center" textRotation="0" wrapText="true" indent="0" shrinkToFit="false"/>
      <protection locked="true" hidden="false"/>
    </xf>
    <xf numFmtId="166" fontId="5" fillId="0" borderId="13" xfId="0" applyFont="true" applyBorder="true" applyAlignment="true" applyProtection="false">
      <alignment horizontal="general" vertical="center" textRotation="0" wrapText="true" indent="0" shrinkToFit="false"/>
      <protection locked="true" hidden="false"/>
    </xf>
    <xf numFmtId="166" fontId="5" fillId="0" borderId="13" xfId="0" applyFont="true" applyBorder="true" applyAlignment="true" applyProtection="false">
      <alignment horizontal="center" vertical="center" textRotation="0" wrapText="true" indent="0" shrinkToFit="false"/>
      <protection locked="true" hidden="false"/>
    </xf>
    <xf numFmtId="164" fontId="5" fillId="0" borderId="0" xfId="0" applyFont="true" applyBorder="true" applyAlignment="true" applyProtection="false">
      <alignment horizontal="center" vertical="center" textRotation="0" wrapText="true" indent="0" shrinkToFit="false"/>
      <protection locked="true" hidden="false"/>
    </xf>
    <xf numFmtId="164" fontId="5" fillId="0" borderId="0" xfId="0" applyFont="true" applyBorder="true" applyAlignment="true" applyProtection="false">
      <alignment horizontal="general" vertical="center" textRotation="0" wrapText="true" indent="0" shrinkToFit="false"/>
      <protection locked="true" hidden="false"/>
    </xf>
    <xf numFmtId="166" fontId="5" fillId="0" borderId="0" xfId="0" applyFont="true" applyBorder="true" applyAlignment="true" applyProtection="false">
      <alignment horizontal="right" vertical="center" textRotation="0" wrapText="true" indent="0" shrinkToFit="false"/>
      <protection locked="true" hidden="false"/>
    </xf>
    <xf numFmtId="169" fontId="5" fillId="0" borderId="0" xfId="0" applyFont="true" applyBorder="true" applyAlignment="true" applyProtection="false">
      <alignment horizontal="general" vertical="center" textRotation="0" wrapText="true" indent="0" shrinkToFit="false"/>
      <protection locked="true" hidden="false"/>
    </xf>
    <xf numFmtId="166" fontId="5" fillId="0" borderId="0" xfId="0" applyFont="true" applyBorder="true" applyAlignment="true" applyProtection="false">
      <alignment horizontal="general" vertical="center" textRotation="0" wrapText="true" indent="0" shrinkToFit="false"/>
      <protection locked="true" hidden="false"/>
    </xf>
    <xf numFmtId="164" fontId="15" fillId="0" borderId="0" xfId="0" applyFont="true" applyBorder="true" applyAlignment="true" applyProtection="false">
      <alignment horizontal="general" vertical="center" textRotation="0" wrapText="true" indent="0" shrinkToFit="false"/>
      <protection locked="true" hidden="false"/>
    </xf>
    <xf numFmtId="167" fontId="5" fillId="0" borderId="0" xfId="0" applyFont="true" applyBorder="true" applyAlignment="true" applyProtection="false">
      <alignment horizontal="center" vertical="center" textRotation="0" wrapText="true" indent="0" shrinkToFit="false"/>
      <protection locked="true" hidden="false"/>
    </xf>
    <xf numFmtId="164" fontId="21" fillId="0" borderId="14" xfId="0" applyFont="true" applyBorder="true" applyAlignment="true" applyProtection="false">
      <alignment horizontal="general" vertical="center" textRotation="0" wrapText="false" indent="0" shrinkToFit="false"/>
      <protection locked="true" hidden="false"/>
    </xf>
    <xf numFmtId="164" fontId="16" fillId="0" borderId="14" xfId="0" applyFont="true" applyBorder="true" applyAlignment="true" applyProtection="false">
      <alignment horizontal="general" vertical="center" textRotation="0" wrapText="false" indent="0" shrinkToFit="false"/>
      <protection locked="true" hidden="false"/>
    </xf>
    <xf numFmtId="166" fontId="21" fillId="0" borderId="14" xfId="0" applyFont="true" applyBorder="true" applyAlignment="true" applyProtection="false">
      <alignment horizontal="right" vertical="center" textRotation="0" wrapText="false" indent="0" shrinkToFit="false"/>
      <protection locked="true" hidden="false"/>
    </xf>
    <xf numFmtId="168" fontId="21" fillId="0" borderId="14" xfId="0" applyFont="true" applyBorder="true" applyAlignment="true" applyProtection="false">
      <alignment horizontal="general" vertical="center" textRotation="0" wrapText="false" indent="0" shrinkToFit="false"/>
      <protection locked="true" hidden="false"/>
    </xf>
    <xf numFmtId="169" fontId="21" fillId="0" borderId="14" xfId="0" applyFont="true" applyBorder="true" applyAlignment="true" applyProtection="false">
      <alignment horizontal="general" vertical="center" textRotation="0" wrapText="false" indent="0" shrinkToFit="false"/>
      <protection locked="true" hidden="false"/>
    </xf>
    <xf numFmtId="166" fontId="21" fillId="0" borderId="14" xfId="0" applyFont="true" applyBorder="true" applyAlignment="true" applyProtection="false">
      <alignment horizontal="general" vertical="center" textRotation="0" wrapText="false" indent="0" shrinkToFit="false"/>
      <protection locked="true" hidden="false"/>
    </xf>
    <xf numFmtId="164" fontId="21" fillId="0" borderId="14" xfId="0" applyFont="true" applyBorder="true" applyAlignment="true" applyProtection="false">
      <alignment horizontal="center" vertical="center" textRotation="0" wrapText="false" indent="0" shrinkToFit="false"/>
      <protection locked="true" hidden="false"/>
    </xf>
    <xf numFmtId="164" fontId="5" fillId="0" borderId="14" xfId="0" applyFont="true" applyBorder="true" applyAlignment="true" applyProtection="false">
      <alignment horizontal="center" vertical="center" textRotation="0" wrapText="true" indent="0" shrinkToFit="false"/>
      <protection locked="true" hidden="false"/>
    </xf>
    <xf numFmtId="164" fontId="21" fillId="0" borderId="0"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true" applyAlignment="true" applyProtection="false">
      <alignment horizontal="general" vertical="center" textRotation="0" wrapText="true" indent="0" shrinkToFit="false"/>
      <protection locked="true" hidden="false"/>
    </xf>
    <xf numFmtId="164" fontId="5" fillId="0" borderId="0" xfId="0" applyFont="true" applyBorder="false" applyAlignment="true" applyProtection="false">
      <alignment horizontal="general" vertical="center" textRotation="0" wrapText="tru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11" fillId="0" borderId="15" xfId="0" applyFont="true" applyBorder="true" applyAlignment="true" applyProtection="false">
      <alignment horizontal="left" vertical="center" textRotation="0" wrapText="false" indent="0" shrinkToFit="false"/>
      <protection locked="true" hidden="false"/>
    </xf>
    <xf numFmtId="164" fontId="0" fillId="0" borderId="15" xfId="0" applyFont="false" applyBorder="true" applyAlignment="false" applyProtection="false">
      <alignment horizontal="general" vertical="bottom" textRotation="0" wrapText="false" indent="0" shrinkToFit="false"/>
      <protection locked="true" hidden="false"/>
    </xf>
    <xf numFmtId="164" fontId="0" fillId="0" borderId="15" xfId="0" applyFont="false" applyBorder="true" applyAlignment="true" applyProtection="false">
      <alignment horizontal="right" vertical="bottom" textRotation="0" wrapText="false" indent="0" shrinkToFit="false"/>
      <protection locked="true" hidden="false"/>
    </xf>
    <xf numFmtId="164" fontId="0" fillId="0" borderId="15" xfId="0" applyFont="false" applyBorder="true" applyAlignment="true" applyProtection="false">
      <alignment horizontal="center" vertical="bottom" textRotation="0" wrapText="false" indent="0" shrinkToFit="false"/>
      <protection locked="true" hidden="false"/>
    </xf>
    <xf numFmtId="164" fontId="5" fillId="0" borderId="15" xfId="0" applyFont="true" applyBorder="true" applyAlignment="true" applyProtection="false">
      <alignment horizontal="center" vertical="center" textRotation="0" wrapText="true" indent="0" shrinkToFit="false"/>
      <protection locked="true" hidden="false"/>
    </xf>
    <xf numFmtId="164" fontId="12" fillId="0" borderId="15" xfId="0" applyFont="true" applyBorder="true" applyAlignment="true" applyProtection="false">
      <alignment horizontal="left" vertical="center" textRotation="0" wrapText="true" indent="0" shrinkToFit="false"/>
      <protection locked="true" hidden="false"/>
    </xf>
    <xf numFmtId="164" fontId="5" fillId="0" borderId="7" xfId="0" applyFont="true" applyBorder="true" applyAlignment="true" applyProtection="false">
      <alignment horizontal="center" vertical="center" textRotation="0" wrapText="true" indent="0" shrinkToFit="false"/>
      <protection locked="true" hidden="false"/>
    </xf>
    <xf numFmtId="164" fontId="5" fillId="0" borderId="7" xfId="0" applyFont="true" applyBorder="true" applyAlignment="true" applyProtection="false">
      <alignment horizontal="general" vertical="center" textRotation="0" wrapText="true" indent="0" shrinkToFit="false"/>
      <protection locked="true" hidden="false"/>
    </xf>
    <xf numFmtId="166" fontId="5" fillId="0" borderId="7" xfId="0" applyFont="true" applyBorder="true" applyAlignment="true" applyProtection="false">
      <alignment horizontal="right" vertical="center" textRotation="0" wrapText="true" indent="0" shrinkToFit="false"/>
      <protection locked="true" hidden="false"/>
    </xf>
    <xf numFmtId="168" fontId="5" fillId="0" borderId="7" xfId="0" applyFont="true" applyBorder="true" applyAlignment="true" applyProtection="false">
      <alignment horizontal="general" vertical="center" textRotation="0" wrapText="true" indent="0" shrinkToFit="false"/>
      <protection locked="true" hidden="false"/>
    </xf>
    <xf numFmtId="169" fontId="5" fillId="0" borderId="7" xfId="0" applyFont="true" applyBorder="true" applyAlignment="true" applyProtection="false">
      <alignment horizontal="general" vertical="center" textRotation="0" wrapText="true" indent="0" shrinkToFit="false"/>
      <protection locked="true" hidden="false"/>
    </xf>
    <xf numFmtId="166" fontId="5" fillId="0" borderId="7" xfId="0" applyFont="true" applyBorder="true" applyAlignment="true" applyProtection="false">
      <alignment horizontal="general" vertical="center" textRotation="0" wrapText="true" indent="0" shrinkToFit="false"/>
      <protection locked="true" hidden="false"/>
    </xf>
    <xf numFmtId="166" fontId="5" fillId="0" borderId="7" xfId="0" applyFont="true" applyBorder="true" applyAlignment="true" applyProtection="false">
      <alignment horizontal="center" vertical="center" textRotation="0" wrapText="true" indent="0" shrinkToFit="false"/>
      <protection locked="true" hidden="false"/>
    </xf>
    <xf numFmtId="164" fontId="15" fillId="0" borderId="7" xfId="0" applyFont="true" applyBorder="true" applyAlignment="true" applyProtection="false">
      <alignment horizontal="general" vertical="center" textRotation="0" wrapText="true" indent="0" shrinkToFit="false"/>
      <protection locked="true" hidden="false"/>
    </xf>
    <xf numFmtId="167" fontId="5" fillId="0" borderId="7" xfId="0" applyFont="true" applyBorder="true" applyAlignment="true" applyProtection="false">
      <alignment horizontal="center" vertical="center" textRotation="0" wrapText="true" indent="0" shrinkToFit="false"/>
      <protection locked="true" hidden="false"/>
    </xf>
    <xf numFmtId="166" fontId="5" fillId="0" borderId="0" xfId="0" applyFont="true" applyBorder="true" applyAlignment="true" applyProtection="false">
      <alignment horizontal="center" vertical="center" textRotation="0" wrapText="true" indent="0" shrinkToFit="false"/>
      <protection locked="true" hidden="false"/>
    </xf>
    <xf numFmtId="164" fontId="18" fillId="0" borderId="13" xfId="0" applyFont="true" applyBorder="true" applyAlignment="true" applyProtection="false">
      <alignment horizontal="center" vertical="center" textRotation="0" wrapText="true" indent="0" shrinkToFit="false"/>
      <protection locked="true" hidden="false"/>
    </xf>
    <xf numFmtId="164" fontId="18" fillId="0" borderId="13" xfId="0" applyFont="true" applyBorder="true" applyAlignment="true" applyProtection="false">
      <alignment horizontal="general" vertical="center" textRotation="0" wrapText="true" indent="0" shrinkToFit="false"/>
      <protection locked="true" hidden="false"/>
    </xf>
    <xf numFmtId="166" fontId="18" fillId="0" borderId="13" xfId="0" applyFont="true" applyBorder="true" applyAlignment="true" applyProtection="false">
      <alignment horizontal="right" vertical="center" textRotation="0" wrapText="true" indent="0" shrinkToFit="false"/>
      <protection locked="true" hidden="false"/>
    </xf>
    <xf numFmtId="168" fontId="18" fillId="0" borderId="13" xfId="0" applyFont="true" applyBorder="true" applyAlignment="true" applyProtection="false">
      <alignment horizontal="general" vertical="center" textRotation="0" wrapText="true" indent="0" shrinkToFit="false"/>
      <protection locked="true" hidden="false"/>
    </xf>
    <xf numFmtId="169" fontId="18" fillId="0" borderId="13" xfId="0" applyFont="true" applyBorder="true" applyAlignment="true" applyProtection="false">
      <alignment horizontal="general" vertical="center" textRotation="0" wrapText="true" indent="0" shrinkToFit="false"/>
      <protection locked="true" hidden="false"/>
    </xf>
    <xf numFmtId="166" fontId="18" fillId="0" borderId="13" xfId="0" applyFont="true" applyBorder="true" applyAlignment="true" applyProtection="false">
      <alignment horizontal="center" vertical="center" textRotation="0" wrapText="true" indent="0" shrinkToFit="false"/>
      <protection locked="true" hidden="false"/>
    </xf>
    <xf numFmtId="164" fontId="5" fillId="0" borderId="0" xfId="0" applyFont="true" applyBorder="false" applyAlignment="true" applyProtection="false">
      <alignment horizontal="center" vertical="center" textRotation="0" wrapText="true" indent="0" shrinkToFit="false"/>
      <protection locked="true" hidden="false"/>
    </xf>
    <xf numFmtId="164" fontId="22" fillId="0" borderId="13" xfId="0" applyFont="true" applyBorder="true" applyAlignment="true" applyProtection="false">
      <alignment horizontal="general" vertical="center" textRotation="0" wrapText="true" indent="0" shrinkToFit="false"/>
      <protection locked="true" hidden="false"/>
    </xf>
    <xf numFmtId="167" fontId="18" fillId="0" borderId="13" xfId="0" applyFont="true" applyBorder="true" applyAlignment="true" applyProtection="false">
      <alignment horizontal="center" vertical="center" textRotation="0" wrapText="true" indent="0" shrinkToFit="false"/>
      <protection locked="true" hidden="false"/>
    </xf>
    <xf numFmtId="168" fontId="5" fillId="0" borderId="13" xfId="0" applyFont="true" applyBorder="true" applyAlignment="true" applyProtection="false">
      <alignment horizontal="center" vertical="center" textRotation="0" wrapText="true" indent="0" shrinkToFit="false"/>
      <protection locked="true" hidden="false"/>
    </xf>
    <xf numFmtId="166" fontId="5" fillId="0" borderId="13" xfId="0" applyFont="true" applyBorder="true" applyAlignment="true" applyProtection="false">
      <alignment horizontal="left" vertical="center" textRotation="0" wrapText="true" indent="0" shrinkToFit="false"/>
      <protection locked="true" hidden="false"/>
    </xf>
    <xf numFmtId="169" fontId="5" fillId="0" borderId="13" xfId="0" applyFont="true" applyBorder="true" applyAlignment="true" applyProtection="false">
      <alignment horizontal="center" vertical="center" textRotation="0" wrapText="true" indent="0" shrinkToFit="false"/>
      <protection locked="true" hidden="false"/>
    </xf>
    <xf numFmtId="170" fontId="5" fillId="0" borderId="0" xfId="0" applyFont="true" applyBorder="true" applyAlignment="true" applyProtection="false">
      <alignment horizontal="right" vertical="center" textRotation="0" wrapText="true" indent="0" shrinkToFit="false"/>
      <protection locked="true" hidden="false"/>
    </xf>
    <xf numFmtId="168" fontId="5" fillId="0" borderId="0" xfId="0" applyFont="true" applyBorder="true" applyAlignment="true" applyProtection="false">
      <alignment horizontal="general" vertical="center" textRotation="0" wrapText="true" indent="0" shrinkToFit="false"/>
      <protection locked="true" hidden="false"/>
    </xf>
    <xf numFmtId="170" fontId="5" fillId="0" borderId="13" xfId="0" applyFont="true" applyBorder="true" applyAlignment="true" applyProtection="false">
      <alignment horizontal="right" vertical="center" textRotation="0" wrapText="true" indent="0" shrinkToFit="false"/>
      <protection locked="true" hidden="false"/>
    </xf>
    <xf numFmtId="164" fontId="5" fillId="0" borderId="15" xfId="0" applyFont="true" applyBorder="true" applyAlignment="true" applyProtection="false">
      <alignment horizontal="general" vertical="center" textRotation="0" wrapText="true" indent="0" shrinkToFit="false"/>
      <protection locked="true" hidden="false"/>
    </xf>
    <xf numFmtId="166" fontId="5" fillId="0" borderId="15" xfId="0" applyFont="true" applyBorder="true" applyAlignment="true" applyProtection="false">
      <alignment horizontal="right" vertical="center" textRotation="0" wrapText="true" indent="0" shrinkToFit="false"/>
      <protection locked="true" hidden="false"/>
    </xf>
    <xf numFmtId="168" fontId="5" fillId="0" borderId="15" xfId="0" applyFont="true" applyBorder="true" applyAlignment="true" applyProtection="false">
      <alignment horizontal="general" vertical="center" textRotation="0" wrapText="true" indent="0" shrinkToFit="false"/>
      <protection locked="true" hidden="false"/>
    </xf>
    <xf numFmtId="171" fontId="5" fillId="0" borderId="15" xfId="0" applyFont="true" applyBorder="true" applyAlignment="true" applyProtection="false">
      <alignment horizontal="right" vertical="center" textRotation="0" wrapText="true" indent="0" shrinkToFit="false"/>
      <protection locked="true" hidden="false"/>
    </xf>
    <xf numFmtId="169" fontId="5" fillId="0" borderId="15" xfId="0" applyFont="true" applyBorder="true" applyAlignment="true" applyProtection="false">
      <alignment horizontal="general" vertical="center" textRotation="0" wrapText="true" indent="0" shrinkToFit="false"/>
      <protection locked="true" hidden="false"/>
    </xf>
    <xf numFmtId="166" fontId="5" fillId="0" borderId="15" xfId="0" applyFont="true" applyBorder="true" applyAlignment="true" applyProtection="false">
      <alignment horizontal="general" vertical="center" textRotation="0" wrapText="true" indent="0" shrinkToFit="false"/>
      <protection locked="true" hidden="false"/>
    </xf>
    <xf numFmtId="166" fontId="5" fillId="0" borderId="15" xfId="0" applyFont="true" applyBorder="true" applyAlignment="true" applyProtection="false">
      <alignment horizontal="center" vertical="center" textRotation="0" wrapText="true" indent="0" shrinkToFit="false"/>
      <protection locked="true" hidden="false"/>
    </xf>
    <xf numFmtId="167" fontId="5" fillId="0" borderId="15" xfId="0" applyFont="true" applyBorder="true" applyAlignment="true" applyProtection="false">
      <alignment horizontal="center" vertical="center" textRotation="0" wrapText="true" indent="0" shrinkToFit="false"/>
      <protection locked="true" hidden="false"/>
    </xf>
    <xf numFmtId="172" fontId="5" fillId="0" borderId="13" xfId="0" applyFont="true" applyBorder="true" applyAlignment="true" applyProtection="false">
      <alignment horizontal="center" vertical="center" textRotation="0" wrapText="true" indent="0" shrinkToFit="false"/>
      <protection locked="true" hidden="false"/>
    </xf>
    <xf numFmtId="164" fontId="5" fillId="0" borderId="2" xfId="0" applyFont="true" applyBorder="true" applyAlignment="true" applyProtection="false">
      <alignment horizontal="center" vertical="center" textRotation="0" wrapText="true" indent="0" shrinkToFit="false"/>
      <protection locked="true" hidden="false"/>
    </xf>
    <xf numFmtId="164" fontId="5" fillId="0" borderId="2" xfId="0" applyFont="true" applyBorder="true" applyAlignment="true" applyProtection="false">
      <alignment horizontal="general" vertical="center" textRotation="0" wrapText="true" indent="0" shrinkToFit="false"/>
      <protection locked="true" hidden="false"/>
    </xf>
    <xf numFmtId="166" fontId="5" fillId="0" borderId="2" xfId="0" applyFont="true" applyBorder="true" applyAlignment="true" applyProtection="false">
      <alignment horizontal="right" vertical="center" textRotation="0" wrapText="true" indent="0" shrinkToFit="false"/>
      <protection locked="true" hidden="false"/>
    </xf>
    <xf numFmtId="168" fontId="5" fillId="0" borderId="2" xfId="0" applyFont="true" applyBorder="true" applyAlignment="true" applyProtection="false">
      <alignment horizontal="general" vertical="center" textRotation="0" wrapText="true" indent="0" shrinkToFit="false"/>
      <protection locked="true" hidden="false"/>
    </xf>
    <xf numFmtId="169" fontId="5" fillId="0" borderId="2" xfId="0" applyFont="true" applyBorder="true" applyAlignment="true" applyProtection="false">
      <alignment horizontal="general" vertical="center" textRotation="0" wrapText="true" indent="0" shrinkToFit="false"/>
      <protection locked="true" hidden="false"/>
    </xf>
    <xf numFmtId="166" fontId="5" fillId="0" borderId="2" xfId="0" applyFont="true" applyBorder="true" applyAlignment="true" applyProtection="false">
      <alignment horizontal="general" vertical="center" textRotation="0" wrapText="true" indent="0" shrinkToFit="false"/>
      <protection locked="true" hidden="false"/>
    </xf>
    <xf numFmtId="166" fontId="5" fillId="0" borderId="2" xfId="0" applyFont="true" applyBorder="true" applyAlignment="true" applyProtection="false">
      <alignment horizontal="center" vertical="center" textRotation="0" wrapText="true" indent="0" shrinkToFit="false"/>
      <protection locked="true" hidden="false"/>
    </xf>
    <xf numFmtId="164" fontId="15" fillId="0" borderId="2" xfId="0" applyFont="true" applyBorder="true" applyAlignment="true" applyProtection="false">
      <alignment horizontal="general" vertical="center" textRotation="0" wrapText="true" indent="0" shrinkToFit="false"/>
      <protection locked="true" hidden="false"/>
    </xf>
    <xf numFmtId="167" fontId="5" fillId="0" borderId="2" xfId="0" applyFont="true" applyBorder="true" applyAlignment="true" applyProtection="false">
      <alignment horizontal="center" vertical="center" textRotation="0" wrapText="true" indent="0" shrinkToFit="false"/>
      <protection locked="true" hidden="false"/>
    </xf>
    <xf numFmtId="173" fontId="5" fillId="0" borderId="13" xfId="0" applyFont="true" applyBorder="true" applyAlignment="true" applyProtection="false">
      <alignment horizontal="right" vertical="center" textRotation="0" wrapText="true" indent="0" shrinkToFit="false"/>
      <protection locked="true" hidden="false"/>
    </xf>
    <xf numFmtId="174" fontId="5" fillId="0" borderId="13" xfId="16" applyFont="true" applyBorder="true" applyAlignment="true" applyProtection="true">
      <alignment horizontal="right" vertical="center" textRotation="0" wrapText="true" indent="0" shrinkToFit="false"/>
      <protection locked="true" hidden="false"/>
    </xf>
    <xf numFmtId="175" fontId="5" fillId="0" borderId="13" xfId="19" applyFont="true" applyBorder="true" applyAlignment="true" applyProtection="true">
      <alignment horizontal="right" vertical="center" textRotation="0" wrapText="true" indent="0" shrinkToFit="false"/>
      <protection locked="true" hidden="false"/>
    </xf>
    <xf numFmtId="164" fontId="5" fillId="0" borderId="13" xfId="0" applyFont="true" applyBorder="true" applyAlignment="true" applyProtection="false">
      <alignment horizontal="right" vertical="center" textRotation="0" wrapText="true" indent="0" shrinkToFit="false"/>
      <protection locked="true" hidden="false"/>
    </xf>
    <xf numFmtId="169" fontId="5" fillId="0" borderId="13" xfId="19" applyFont="true" applyBorder="true" applyAlignment="true" applyProtection="true">
      <alignment horizontal="right" vertical="center" textRotation="0" wrapText="true" indent="0" shrinkToFit="false"/>
      <protection locked="true" hidden="false"/>
    </xf>
    <xf numFmtId="164" fontId="5" fillId="0" borderId="13" xfId="0" applyFont="true" applyBorder="true" applyAlignment="true" applyProtection="false">
      <alignment horizontal="general" vertical="center" textRotation="0" wrapText="true" indent="0" shrinkToFit="false"/>
      <protection locked="true" hidden="false"/>
    </xf>
    <xf numFmtId="166" fontId="15" fillId="0" borderId="13" xfId="0" applyFont="true" applyBorder="true" applyAlignment="true" applyProtection="false">
      <alignment horizontal="right" vertical="center" textRotation="0" wrapText="true" indent="0" shrinkToFit="false"/>
      <protection locked="true" hidden="false"/>
    </xf>
    <xf numFmtId="166" fontId="18" fillId="0" borderId="2" xfId="0" applyFont="true" applyBorder="true" applyAlignment="true" applyProtection="false">
      <alignment horizontal="general" vertical="center" textRotation="0" wrapText="true" indent="0" shrinkToFit="false"/>
      <protection locked="true" hidden="false"/>
    </xf>
    <xf numFmtId="164" fontId="5" fillId="0" borderId="16" xfId="0" applyFont="true" applyBorder="true" applyAlignment="true" applyProtection="false">
      <alignment horizontal="center" vertical="center" textRotation="0" wrapText="true" indent="0" shrinkToFit="false"/>
      <protection locked="true" hidden="false"/>
    </xf>
    <xf numFmtId="164" fontId="5" fillId="0" borderId="16" xfId="0" applyFont="true" applyBorder="true" applyAlignment="true" applyProtection="false">
      <alignment horizontal="general" vertical="center" textRotation="0" wrapText="true" indent="0" shrinkToFit="false"/>
      <protection locked="true" hidden="false"/>
    </xf>
    <xf numFmtId="166" fontId="5" fillId="0" borderId="16" xfId="0" applyFont="true" applyBorder="true" applyAlignment="true" applyProtection="false">
      <alignment horizontal="right" vertical="center" textRotation="0" wrapText="true" indent="0" shrinkToFit="false"/>
      <protection locked="true" hidden="false"/>
    </xf>
    <xf numFmtId="168" fontId="5" fillId="0" borderId="16" xfId="0" applyFont="true" applyBorder="true" applyAlignment="true" applyProtection="false">
      <alignment horizontal="general" vertical="center" textRotation="0" wrapText="true" indent="0" shrinkToFit="false"/>
      <protection locked="true" hidden="false"/>
    </xf>
    <xf numFmtId="169" fontId="5" fillId="0" borderId="16" xfId="0" applyFont="true" applyBorder="true" applyAlignment="true" applyProtection="false">
      <alignment horizontal="general" vertical="center" textRotation="0" wrapText="true" indent="0" shrinkToFit="false"/>
      <protection locked="true" hidden="false"/>
    </xf>
    <xf numFmtId="166" fontId="18" fillId="0" borderId="16" xfId="0" applyFont="true" applyBorder="true" applyAlignment="true" applyProtection="false">
      <alignment horizontal="general" vertical="center" textRotation="0" wrapText="true" indent="0" shrinkToFit="false"/>
      <protection locked="true" hidden="false"/>
    </xf>
    <xf numFmtId="166" fontId="5" fillId="0" borderId="16" xfId="0" applyFont="true" applyBorder="true" applyAlignment="true" applyProtection="false">
      <alignment horizontal="center" vertical="center" textRotation="0" wrapText="true" indent="0" shrinkToFit="false"/>
      <protection locked="true" hidden="false"/>
    </xf>
    <xf numFmtId="164" fontId="15" fillId="0" borderId="16" xfId="0" applyFont="true" applyBorder="true" applyAlignment="true" applyProtection="false">
      <alignment horizontal="general" vertical="center" textRotation="0" wrapText="true" indent="0" shrinkToFit="false"/>
      <protection locked="true" hidden="false"/>
    </xf>
    <xf numFmtId="167" fontId="5" fillId="0" borderId="16" xfId="0" applyFont="true" applyBorder="true" applyAlignment="true" applyProtection="false">
      <alignment horizontal="center" vertical="center" textRotation="0" wrapText="true" indent="0" shrinkToFit="false"/>
      <protection locked="true" hidden="false"/>
    </xf>
    <xf numFmtId="164" fontId="16" fillId="0" borderId="17" xfId="0" applyFont="true" applyBorder="true" applyAlignment="true" applyProtection="false">
      <alignment horizontal="center" vertical="center" textRotation="0" wrapText="false" indent="0" shrinkToFit="false"/>
      <protection locked="true" hidden="false"/>
    </xf>
    <xf numFmtId="164" fontId="5" fillId="0" borderId="17" xfId="0" applyFont="true" applyBorder="true" applyAlignment="true" applyProtection="false">
      <alignment horizontal="center" vertical="center" textRotation="0" wrapText="true" indent="0" shrinkToFit="false"/>
      <protection locked="true" hidden="false"/>
    </xf>
    <xf numFmtId="164" fontId="16" fillId="0" borderId="17" xfId="0" applyFont="true" applyBorder="true" applyAlignment="true" applyProtection="false">
      <alignment horizontal="left" vertical="center" textRotation="0" wrapText="false" indent="0" shrinkToFit="false"/>
      <protection locked="true" hidden="false"/>
    </xf>
    <xf numFmtId="166" fontId="5" fillId="0" borderId="17" xfId="0" applyFont="true" applyBorder="true" applyAlignment="true" applyProtection="false">
      <alignment horizontal="right" vertical="center" textRotation="0" wrapText="true" indent="0" shrinkToFit="false"/>
      <protection locked="true" hidden="false"/>
    </xf>
    <xf numFmtId="169" fontId="5" fillId="0" borderId="17" xfId="0" applyFont="true" applyBorder="true" applyAlignment="true" applyProtection="false">
      <alignment horizontal="general" vertical="center" textRotation="0" wrapText="true" indent="0" shrinkToFit="false"/>
      <protection locked="true" hidden="false"/>
    </xf>
    <xf numFmtId="164" fontId="5" fillId="0" borderId="17" xfId="0" applyFont="true" applyBorder="true" applyAlignment="true" applyProtection="false">
      <alignment horizontal="general" vertical="center" textRotation="0" wrapText="true" indent="0" shrinkToFit="false"/>
      <protection locked="true" hidden="false"/>
    </xf>
    <xf numFmtId="177" fontId="5" fillId="0" borderId="17" xfId="18" applyFont="true" applyBorder="true" applyAlignment="true" applyProtection="true">
      <alignment horizontal="general" vertical="center" textRotation="0" wrapText="true" indent="0" shrinkToFit="false"/>
      <protection locked="true" hidden="false"/>
    </xf>
    <xf numFmtId="177" fontId="5" fillId="0" borderId="17" xfId="18" applyFont="true" applyBorder="true" applyAlignment="true" applyProtection="true">
      <alignment horizontal="center" vertical="center" textRotation="0" wrapText="true" indent="0" shrinkToFit="false"/>
      <protection locked="true" hidden="false"/>
    </xf>
    <xf numFmtId="164" fontId="5" fillId="0" borderId="18" xfId="0" applyFont="true" applyBorder="true" applyAlignment="true" applyProtection="false">
      <alignment horizontal="general" vertical="center" textRotation="0" wrapText="true" indent="0" shrinkToFit="false"/>
      <protection locked="true" hidden="false"/>
    </xf>
    <xf numFmtId="164" fontId="5" fillId="0" borderId="0" xfId="0" applyFont="true" applyBorder="false" applyAlignment="true" applyProtection="false">
      <alignment horizontal="right" vertical="center" textRotation="0" wrapText="true" indent="0" shrinkToFit="false"/>
      <protection locked="true" hidden="false"/>
    </xf>
    <xf numFmtId="164" fontId="23" fillId="0" borderId="0" xfId="0" applyFont="true" applyBorder="false" applyAlignment="true" applyProtection="false">
      <alignment horizontal="general" vertical="center" textRotation="0" wrapText="false" indent="0" shrinkToFit="false"/>
      <protection locked="true" hidden="false"/>
    </xf>
    <xf numFmtId="164" fontId="12" fillId="0" borderId="19" xfId="0" applyFont="true" applyBorder="true" applyAlignment="true" applyProtection="false">
      <alignment horizontal="left" vertical="center" textRotation="0" wrapText="true" indent="0" shrinkToFit="false"/>
      <protection locked="true" hidden="false"/>
    </xf>
    <xf numFmtId="164" fontId="5" fillId="0" borderId="13" xfId="20" applyFont="true" applyBorder="true" applyAlignment="true" applyProtection="false">
      <alignment horizontal="center" vertical="center" textRotation="0" wrapText="true" indent="0" shrinkToFit="false"/>
      <protection locked="true" hidden="false"/>
    </xf>
    <xf numFmtId="164" fontId="5" fillId="0" borderId="13" xfId="20" applyFont="true" applyBorder="true" applyAlignment="true" applyProtection="false">
      <alignment horizontal="general" vertical="center" textRotation="0" wrapText="true" indent="0" shrinkToFit="false"/>
      <protection locked="true" hidden="false"/>
    </xf>
    <xf numFmtId="168" fontId="5" fillId="0" borderId="13" xfId="19" applyFont="true" applyBorder="true" applyAlignment="true" applyProtection="true">
      <alignment horizontal="right" vertical="center" textRotation="0" wrapText="true" indent="0" shrinkToFit="false"/>
      <protection locked="true" hidden="false"/>
    </xf>
    <xf numFmtId="166" fontId="5" fillId="0" borderId="13" xfId="15" applyFont="true" applyBorder="true" applyAlignment="true" applyProtection="true">
      <alignment horizontal="right" vertical="center" textRotation="0" wrapText="true" indent="0" shrinkToFit="false"/>
      <protection locked="true" hidden="false"/>
    </xf>
    <xf numFmtId="171" fontId="5" fillId="0" borderId="13" xfId="15" applyFont="true" applyBorder="true" applyAlignment="true" applyProtection="true">
      <alignment horizontal="right" vertical="center" textRotation="0" wrapText="true" indent="0" shrinkToFit="false"/>
      <protection locked="true" hidden="false"/>
    </xf>
    <xf numFmtId="179" fontId="5" fillId="0" borderId="13" xfId="20" applyFont="true" applyBorder="true" applyAlignment="true" applyProtection="false">
      <alignment horizontal="center" vertical="center" textRotation="0" wrapText="true" indent="0" shrinkToFit="false"/>
      <protection locked="true" hidden="false"/>
    </xf>
    <xf numFmtId="164" fontId="5" fillId="0" borderId="13" xfId="0" applyFont="true" applyBorder="true" applyAlignment="true" applyProtection="false">
      <alignment horizontal="center" vertical="center" textRotation="0" wrapText="true" indent="0" shrinkToFit="false"/>
      <protection locked="true" hidden="false"/>
    </xf>
    <xf numFmtId="164" fontId="5" fillId="0" borderId="13" xfId="0" applyFont="true" applyBorder="true" applyAlignment="true" applyProtection="false">
      <alignment horizontal="general" vertical="center" textRotation="0" wrapText="true" indent="0" shrinkToFit="false"/>
      <protection locked="true" hidden="false"/>
    </xf>
    <xf numFmtId="166" fontId="5" fillId="0" borderId="13" xfId="0" applyFont="true" applyBorder="true" applyAlignment="true" applyProtection="false">
      <alignment horizontal="right" vertical="center" textRotation="0" wrapText="true" indent="0" shrinkToFit="false"/>
      <protection locked="true" hidden="false"/>
    </xf>
    <xf numFmtId="168" fontId="5" fillId="0" borderId="13" xfId="0" applyFont="true" applyBorder="true" applyAlignment="true" applyProtection="false">
      <alignment horizontal="general" vertical="center" textRotation="0" wrapText="true" indent="0" shrinkToFit="false"/>
      <protection locked="true" hidden="false"/>
    </xf>
    <xf numFmtId="166" fontId="5" fillId="0" borderId="13" xfId="0" applyFont="true" applyBorder="true" applyAlignment="true" applyProtection="false">
      <alignment horizontal="general" vertical="center" textRotation="0" wrapText="true" indent="0" shrinkToFit="false"/>
      <protection locked="true" hidden="false"/>
    </xf>
    <xf numFmtId="169" fontId="5" fillId="0" borderId="13" xfId="0" applyFont="true" applyBorder="true" applyAlignment="true" applyProtection="false">
      <alignment horizontal="general" vertical="center" textRotation="0" wrapText="true" indent="0" shrinkToFit="false"/>
      <protection locked="true" hidden="false"/>
    </xf>
    <xf numFmtId="166" fontId="5" fillId="0" borderId="13" xfId="0" applyFont="true" applyBorder="true" applyAlignment="true" applyProtection="false">
      <alignment horizontal="center" vertical="center" textRotation="0" wrapText="true" indent="0" shrinkToFit="false"/>
      <protection locked="true" hidden="false"/>
    </xf>
    <xf numFmtId="180" fontId="5" fillId="0" borderId="13" xfId="0" applyFont="true" applyBorder="true" applyAlignment="true" applyProtection="false">
      <alignment horizontal="center" vertical="center" textRotation="0" wrapText="true" indent="0" shrinkToFit="false"/>
      <protection locked="true" hidden="false"/>
    </xf>
    <xf numFmtId="167" fontId="5" fillId="0" borderId="13" xfId="0" applyFont="true" applyBorder="true" applyAlignment="true" applyProtection="false">
      <alignment horizontal="center" vertical="center" textRotation="0" wrapText="true" indent="0" shrinkToFit="false"/>
      <protection locked="true" hidden="false"/>
    </xf>
    <xf numFmtId="164" fontId="15" fillId="0" borderId="13" xfId="20" applyFont="true" applyBorder="true" applyAlignment="true" applyProtection="false">
      <alignment horizontal="general" vertical="center" textRotation="0" wrapText="true" indent="0" shrinkToFit="false"/>
      <protection locked="true" hidden="false"/>
    </xf>
    <xf numFmtId="164" fontId="5" fillId="0" borderId="7" xfId="20" applyFont="true" applyBorder="true" applyAlignment="true" applyProtection="false">
      <alignment horizontal="center" vertical="center" textRotation="0" wrapText="true" indent="0" shrinkToFit="false"/>
      <protection locked="true" hidden="false"/>
    </xf>
    <xf numFmtId="164" fontId="5" fillId="0" borderId="7" xfId="20" applyFont="true" applyBorder="true" applyAlignment="true" applyProtection="false">
      <alignment horizontal="general" vertical="center" textRotation="0" wrapText="true" indent="0" shrinkToFit="false"/>
      <protection locked="true" hidden="false"/>
    </xf>
    <xf numFmtId="168" fontId="5" fillId="0" borderId="7" xfId="0" applyFont="true" applyBorder="true" applyAlignment="true" applyProtection="false">
      <alignment horizontal="right" vertical="center" textRotation="0" wrapText="true" indent="0" shrinkToFit="false"/>
      <protection locked="true" hidden="false"/>
    </xf>
    <xf numFmtId="166" fontId="5" fillId="0" borderId="7" xfId="15" applyFont="true" applyBorder="true" applyAlignment="true" applyProtection="true">
      <alignment horizontal="right" vertical="center" textRotation="0" wrapText="true" indent="0" shrinkToFit="false"/>
      <protection locked="true" hidden="false"/>
    </xf>
    <xf numFmtId="169" fontId="5" fillId="0" borderId="7" xfId="0" applyFont="true" applyBorder="true" applyAlignment="true" applyProtection="false">
      <alignment horizontal="right" vertical="center" textRotation="0" wrapText="true" indent="0" shrinkToFit="false"/>
      <protection locked="true" hidden="false"/>
    </xf>
    <xf numFmtId="171" fontId="5" fillId="0" borderId="7" xfId="15" applyFont="true" applyBorder="true" applyAlignment="true" applyProtection="true">
      <alignment horizontal="right" vertical="center" textRotation="0" wrapText="true" indent="0" shrinkToFit="false"/>
      <protection locked="true" hidden="false"/>
    </xf>
    <xf numFmtId="179" fontId="5" fillId="0" borderId="7" xfId="20" applyFont="true" applyBorder="true" applyAlignment="true" applyProtection="false">
      <alignment horizontal="center" vertical="center" textRotation="0" wrapText="true" indent="0" shrinkToFit="false"/>
      <protection locked="true" hidden="false"/>
    </xf>
    <xf numFmtId="164" fontId="16" fillId="0" borderId="14" xfId="0" applyFont="true" applyBorder="true" applyAlignment="true" applyProtection="false">
      <alignment horizontal="center" vertical="center" textRotation="0" wrapText="false" indent="0" shrinkToFit="false"/>
      <protection locked="true" hidden="false"/>
    </xf>
    <xf numFmtId="164" fontId="5" fillId="0" borderId="14" xfId="0" applyFont="true" applyBorder="true" applyAlignment="true" applyProtection="false">
      <alignment horizontal="center" vertical="center" textRotation="0" wrapText="true" indent="0" shrinkToFit="false"/>
      <protection locked="true" hidden="false"/>
    </xf>
    <xf numFmtId="164" fontId="16" fillId="0" borderId="14" xfId="0" applyFont="true" applyBorder="true" applyAlignment="true" applyProtection="false">
      <alignment horizontal="left" vertical="center" textRotation="0" wrapText="false" indent="0" shrinkToFit="false"/>
      <protection locked="true" hidden="false"/>
    </xf>
    <xf numFmtId="166" fontId="5" fillId="0" borderId="14" xfId="0" applyFont="true" applyBorder="true" applyAlignment="true" applyProtection="false">
      <alignment horizontal="right" vertical="center" textRotation="0" wrapText="true" indent="0" shrinkToFit="false"/>
      <protection locked="true" hidden="false"/>
    </xf>
    <xf numFmtId="164" fontId="5" fillId="0" borderId="14" xfId="0" applyFont="true" applyBorder="true" applyAlignment="true" applyProtection="false">
      <alignment horizontal="general" vertical="center" textRotation="0" wrapText="true" indent="0" shrinkToFit="false"/>
      <protection locked="true" hidden="false"/>
    </xf>
    <xf numFmtId="166" fontId="5" fillId="0" borderId="14" xfId="0" applyFont="true" applyBorder="true" applyAlignment="true" applyProtection="false">
      <alignment horizontal="general" vertical="center" textRotation="0" wrapText="true" indent="0" shrinkToFit="false"/>
      <protection locked="true" hidden="false"/>
    </xf>
    <xf numFmtId="177" fontId="5" fillId="0" borderId="14" xfId="18" applyFont="true" applyBorder="true" applyAlignment="true" applyProtection="true">
      <alignment horizontal="general" vertical="center" textRotation="0" wrapText="true" indent="0" shrinkToFit="false"/>
      <protection locked="true" hidden="false"/>
    </xf>
    <xf numFmtId="164" fontId="5" fillId="0" borderId="0" xfId="0" applyFont="true" applyBorder="false" applyAlignment="true" applyProtection="false">
      <alignment horizontal="right" vertical="center" textRotation="0" wrapText="true" indent="0" shrinkToFit="false"/>
      <protection locked="true" hidden="false"/>
    </xf>
    <xf numFmtId="164" fontId="5" fillId="0" borderId="0" xfId="0" applyFont="true" applyBorder="false" applyAlignment="true" applyProtection="false">
      <alignment horizontal="center" vertical="center" textRotation="0" wrapText="true" indent="0" shrinkToFit="false"/>
      <protection locked="true" hidden="false"/>
    </xf>
    <xf numFmtId="164" fontId="24" fillId="0" borderId="2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11" fillId="0" borderId="20" xfId="0" applyFont="true" applyBorder="true" applyAlignment="true" applyProtection="false">
      <alignment horizontal="general" vertical="center" textRotation="0" wrapText="false" indent="0" shrinkToFit="false"/>
      <protection locked="true" hidden="false"/>
    </xf>
    <xf numFmtId="164" fontId="25" fillId="0" borderId="21" xfId="0" applyFont="true" applyBorder="true" applyAlignment="false" applyProtection="false">
      <alignment horizontal="general" vertical="bottom" textRotation="0" wrapText="false" indent="0" shrinkToFit="false"/>
      <protection locked="true" hidden="false"/>
    </xf>
    <xf numFmtId="164" fontId="24" fillId="3" borderId="22" xfId="0" applyFont="true" applyBorder="true" applyAlignment="true" applyProtection="false">
      <alignment horizontal="center" vertical="bottom" textRotation="45" wrapText="false" indent="0" shrinkToFit="false"/>
      <protection locked="true" hidden="false"/>
    </xf>
    <xf numFmtId="164" fontId="24" fillId="0" borderId="23" xfId="0" applyFont="true" applyBorder="true" applyAlignment="true" applyProtection="false">
      <alignment horizontal="general" vertical="bottom" textRotation="0" wrapText="true" indent="0" shrinkToFit="false"/>
      <protection locked="true" hidden="false"/>
    </xf>
    <xf numFmtId="164" fontId="24" fillId="0" borderId="23" xfId="0" applyFont="true" applyBorder="true" applyAlignment="false" applyProtection="false">
      <alignment horizontal="general" vertical="bottom" textRotation="0" wrapText="false" indent="0" shrinkToFit="false"/>
      <protection locked="true" hidden="false"/>
    </xf>
    <xf numFmtId="164" fontId="24" fillId="4" borderId="22" xfId="0" applyFont="true" applyBorder="true" applyAlignment="true" applyProtection="false">
      <alignment horizontal="center" vertical="bottom" textRotation="45" wrapText="false" indent="0" shrinkToFit="false"/>
      <protection locked="true" hidden="false"/>
    </xf>
    <xf numFmtId="164" fontId="24" fillId="5" borderId="22" xfId="0" applyFont="true" applyBorder="true" applyAlignment="true" applyProtection="false">
      <alignment horizontal="center" vertical="bottom" textRotation="45" wrapText="false" indent="0" shrinkToFit="false"/>
      <protection locked="true" hidden="false"/>
    </xf>
    <xf numFmtId="164" fontId="24" fillId="6" borderId="24" xfId="0" applyFont="true" applyBorder="true" applyAlignment="true" applyProtection="false">
      <alignment horizontal="center" vertical="bottom" textRotation="45" wrapText="false" indent="0" shrinkToFit="false"/>
      <protection locked="true" hidden="false"/>
    </xf>
    <xf numFmtId="164" fontId="24" fillId="0" borderId="25" xfId="0" applyFont="true" applyBorder="true" applyAlignment="false" applyProtection="false">
      <alignment horizontal="general" vertical="bottom" textRotation="0" wrapText="false" indent="0" shrinkToFit="false"/>
      <protection locked="true" hidden="false"/>
    </xf>
    <xf numFmtId="164" fontId="26" fillId="0" borderId="26" xfId="0" applyFont="true" applyBorder="true" applyAlignment="true" applyProtection="false">
      <alignment horizontal="center" vertical="bottom" textRotation="0" wrapText="false" indent="0" shrinkToFit="false"/>
      <protection locked="true" hidden="false"/>
    </xf>
    <xf numFmtId="164" fontId="24" fillId="3" borderId="27" xfId="0" applyFont="true" applyBorder="true" applyAlignment="true" applyProtection="false">
      <alignment horizontal="center" vertical="bottom" textRotation="0" wrapText="true" indent="0" shrinkToFit="false"/>
      <protection locked="true" hidden="false"/>
    </xf>
    <xf numFmtId="164" fontId="24" fillId="3" borderId="27" xfId="0" applyFont="true" applyBorder="true" applyAlignment="true" applyProtection="false">
      <alignment horizontal="center" vertical="bottom" textRotation="0" wrapText="false" indent="0" shrinkToFit="false"/>
      <protection locked="true" hidden="false"/>
    </xf>
    <xf numFmtId="164" fontId="24" fillId="3" borderId="28" xfId="0" applyFont="true" applyBorder="true" applyAlignment="true" applyProtection="false">
      <alignment horizontal="center" vertical="bottom" textRotation="0" wrapText="false" indent="0" shrinkToFit="false"/>
      <protection locked="true" hidden="false"/>
    </xf>
    <xf numFmtId="164" fontId="24" fillId="4" borderId="29" xfId="0" applyFont="true" applyBorder="true" applyAlignment="true" applyProtection="false">
      <alignment horizontal="center" vertical="bottom" textRotation="0" wrapText="false" indent="0" shrinkToFit="false"/>
      <protection locked="true" hidden="false"/>
    </xf>
    <xf numFmtId="164" fontId="24" fillId="4" borderId="27" xfId="0" applyFont="true" applyBorder="true" applyAlignment="true" applyProtection="false">
      <alignment horizontal="center" vertical="bottom" textRotation="0" wrapText="false" indent="0" shrinkToFit="false"/>
      <protection locked="true" hidden="false"/>
    </xf>
    <xf numFmtId="164" fontId="24" fillId="4" borderId="27" xfId="0" applyFont="true" applyBorder="true" applyAlignment="true" applyProtection="false">
      <alignment horizontal="center" vertical="bottom" textRotation="0" wrapText="true" indent="0" shrinkToFit="false"/>
      <protection locked="true" hidden="false"/>
    </xf>
    <xf numFmtId="164" fontId="24" fillId="4" borderId="28" xfId="0" applyFont="true" applyBorder="true" applyAlignment="true" applyProtection="false">
      <alignment horizontal="center" vertical="bottom" textRotation="0" wrapText="false" indent="0" shrinkToFit="false"/>
      <protection locked="true" hidden="false"/>
    </xf>
    <xf numFmtId="164" fontId="24" fillId="4" borderId="30" xfId="0" applyFont="true" applyBorder="true" applyAlignment="true" applyProtection="false">
      <alignment horizontal="center" vertical="bottom" textRotation="0" wrapText="false" indent="0" shrinkToFit="false"/>
      <protection locked="true" hidden="false"/>
    </xf>
    <xf numFmtId="164" fontId="24" fillId="4" borderId="31" xfId="0" applyFont="true" applyBorder="true" applyAlignment="true" applyProtection="false">
      <alignment horizontal="center" vertical="bottom" textRotation="0" wrapText="false" indent="0" shrinkToFit="false"/>
      <protection locked="true" hidden="false"/>
    </xf>
    <xf numFmtId="164" fontId="24" fillId="5" borderId="32" xfId="0" applyFont="true" applyBorder="true" applyAlignment="true" applyProtection="false">
      <alignment horizontal="center" vertical="bottom" textRotation="0" wrapText="false" indent="0" shrinkToFit="false"/>
      <protection locked="true" hidden="false"/>
    </xf>
    <xf numFmtId="164" fontId="24" fillId="5" borderId="27" xfId="0" applyFont="true" applyBorder="true" applyAlignment="true" applyProtection="false">
      <alignment horizontal="center" vertical="bottom" textRotation="0" wrapText="false" indent="0" shrinkToFit="false"/>
      <protection locked="true" hidden="false"/>
    </xf>
    <xf numFmtId="164" fontId="24" fillId="5" borderId="28" xfId="0" applyFont="true" applyBorder="true" applyAlignment="true" applyProtection="false">
      <alignment horizontal="center" vertical="bottom" textRotation="0" wrapText="false" indent="0" shrinkToFit="false"/>
      <protection locked="true" hidden="false"/>
    </xf>
    <xf numFmtId="164" fontId="24" fillId="6" borderId="33" xfId="0" applyFont="true" applyBorder="true" applyAlignment="true" applyProtection="false">
      <alignment horizontal="center" vertical="bottom" textRotation="0" wrapText="false" indent="0" shrinkToFit="false"/>
      <protection locked="true" hidden="false"/>
    </xf>
    <xf numFmtId="164" fontId="24" fillId="6" borderId="31" xfId="0" applyFont="true" applyBorder="true" applyAlignment="true" applyProtection="false">
      <alignment horizontal="center" vertical="bottom" textRotation="0" wrapText="false" indent="0" shrinkToFit="false"/>
      <protection locked="true" hidden="false"/>
    </xf>
    <xf numFmtId="164" fontId="24" fillId="6" borderId="27" xfId="0" applyFont="true" applyBorder="true" applyAlignment="true" applyProtection="false">
      <alignment horizontal="center" vertical="bottom" textRotation="0" wrapText="false" indent="0" shrinkToFit="false"/>
      <protection locked="true" hidden="false"/>
    </xf>
    <xf numFmtId="164" fontId="24" fillId="6" borderId="28" xfId="0" applyFont="true" applyBorder="true" applyAlignment="true" applyProtection="false">
      <alignment horizontal="center" vertical="bottom" textRotation="0" wrapText="false" indent="0" shrinkToFit="false"/>
      <protection locked="true" hidden="false"/>
    </xf>
    <xf numFmtId="164" fontId="27" fillId="0" borderId="34" xfId="0" applyFont="true" applyBorder="true" applyAlignment="true" applyProtection="false">
      <alignment horizontal="center" vertical="bottom" textRotation="0" wrapText="false" indent="0" shrinkToFit="false"/>
      <protection locked="true" hidden="false"/>
    </xf>
    <xf numFmtId="164" fontId="28" fillId="0" borderId="35" xfId="0" applyFont="true" applyBorder="true" applyAlignment="true" applyProtection="false">
      <alignment horizontal="general" vertical="top" textRotation="0" wrapText="false" indent="0" shrinkToFit="false"/>
      <protection locked="true" hidden="false"/>
    </xf>
    <xf numFmtId="164" fontId="5" fillId="0" borderId="36" xfId="0" applyFont="true" applyBorder="true" applyAlignment="true" applyProtection="false">
      <alignment horizontal="general" vertical="top" textRotation="0" wrapText="true" indent="0" shrinkToFit="false"/>
      <protection locked="true" hidden="false"/>
    </xf>
    <xf numFmtId="164" fontId="5" fillId="0" borderId="37" xfId="0" applyFont="true" applyBorder="true" applyAlignment="true" applyProtection="false">
      <alignment horizontal="general" vertical="top" textRotation="0" wrapText="true" indent="0" shrinkToFit="false"/>
      <protection locked="true" hidden="false"/>
    </xf>
    <xf numFmtId="164" fontId="5" fillId="0" borderId="38" xfId="0" applyFont="true" applyBorder="true" applyAlignment="true" applyProtection="false">
      <alignment horizontal="general" vertical="top" textRotation="0" wrapText="false" indent="0" shrinkToFit="false"/>
      <protection locked="true" hidden="false"/>
    </xf>
    <xf numFmtId="164" fontId="5" fillId="0" borderId="39" xfId="0" applyFont="true" applyBorder="true" applyAlignment="true" applyProtection="false">
      <alignment horizontal="general" vertical="top" textRotation="0" wrapText="false" indent="0" shrinkToFit="false"/>
      <protection locked="true" hidden="false"/>
    </xf>
    <xf numFmtId="164" fontId="5" fillId="0" borderId="37" xfId="0" applyFont="true" applyBorder="true" applyAlignment="true" applyProtection="false">
      <alignment horizontal="general" vertical="top" textRotation="0" wrapText="false" indent="0" shrinkToFit="false"/>
      <protection locked="true" hidden="false"/>
    </xf>
    <xf numFmtId="164" fontId="5" fillId="0" borderId="40" xfId="0" applyFont="true" applyBorder="true" applyAlignment="true" applyProtection="false">
      <alignment horizontal="general" vertical="top" textRotation="0" wrapText="false" indent="0" shrinkToFit="false"/>
      <protection locked="true" hidden="false"/>
    </xf>
    <xf numFmtId="164" fontId="5" fillId="0" borderId="41" xfId="0" applyFont="true" applyBorder="true" applyAlignment="true" applyProtection="false">
      <alignment horizontal="general" vertical="top" textRotation="0" wrapText="false" indent="0" shrinkToFit="false"/>
      <protection locked="true" hidden="false"/>
    </xf>
    <xf numFmtId="164" fontId="5" fillId="0" borderId="42" xfId="0" applyFont="true" applyBorder="true" applyAlignment="true" applyProtection="false">
      <alignment horizontal="general" vertical="top" textRotation="0" wrapText="false" indent="0" shrinkToFit="false"/>
      <protection locked="true" hidden="false"/>
    </xf>
    <xf numFmtId="164" fontId="5" fillId="0" borderId="36" xfId="0" applyFont="true" applyBorder="true" applyAlignment="true" applyProtection="false">
      <alignment horizontal="general" vertical="top" textRotation="0" wrapText="false" indent="0" shrinkToFit="false"/>
      <protection locked="true" hidden="false"/>
    </xf>
    <xf numFmtId="164" fontId="5" fillId="0" borderId="43" xfId="0" applyFont="true" applyBorder="true" applyAlignment="true" applyProtection="false">
      <alignment horizontal="general" vertical="top" textRotation="0" wrapText="false" indent="0" shrinkToFit="false"/>
      <protection locked="true" hidden="false"/>
    </xf>
    <xf numFmtId="164" fontId="5" fillId="0" borderId="44" xfId="0" applyFont="true" applyBorder="true" applyAlignment="true" applyProtection="false">
      <alignment horizontal="general" vertical="top" textRotation="0" wrapText="false" indent="0" shrinkToFit="false"/>
      <protection locked="true" hidden="false"/>
    </xf>
    <xf numFmtId="164" fontId="5" fillId="0" borderId="45" xfId="0" applyFont="true" applyBorder="true" applyAlignment="true" applyProtection="false">
      <alignment horizontal="general" vertical="top" textRotation="0" wrapText="false" indent="0" shrinkToFit="false"/>
      <protection locked="true" hidden="false"/>
    </xf>
    <xf numFmtId="164" fontId="5" fillId="0" borderId="46" xfId="0" applyFont="true" applyBorder="true" applyAlignment="true" applyProtection="false">
      <alignment horizontal="general" vertical="top" textRotation="0" wrapText="false" indent="0" shrinkToFit="false"/>
      <protection locked="true" hidden="false"/>
    </xf>
    <xf numFmtId="164" fontId="5" fillId="0" borderId="47" xfId="0" applyFont="true" applyBorder="true" applyAlignment="true" applyProtection="false">
      <alignment horizontal="general" vertical="top" textRotation="0" wrapText="false" indent="0" shrinkToFit="false"/>
      <protection locked="true" hidden="false"/>
    </xf>
    <xf numFmtId="164" fontId="5" fillId="0" borderId="48" xfId="0" applyFont="true" applyBorder="true" applyAlignment="true" applyProtection="false">
      <alignment horizontal="general" vertical="top" textRotation="0" wrapText="false" indent="0" shrinkToFit="false"/>
      <protection locked="true" hidden="false"/>
    </xf>
    <xf numFmtId="164" fontId="5" fillId="0" borderId="49" xfId="0" applyFont="true" applyBorder="true" applyAlignment="true" applyProtection="false">
      <alignment horizontal="general" vertical="top" textRotation="0" wrapText="false" indent="0" shrinkToFit="false"/>
      <protection locked="true" hidden="false"/>
    </xf>
    <xf numFmtId="164" fontId="5" fillId="7" borderId="36" xfId="0" applyFont="true" applyBorder="true" applyAlignment="true" applyProtection="false">
      <alignment horizontal="general" vertical="top" textRotation="0" wrapText="true" indent="0" shrinkToFit="false"/>
      <protection locked="true" hidden="false"/>
    </xf>
    <xf numFmtId="164" fontId="5" fillId="7" borderId="37" xfId="0" applyFont="true" applyBorder="true" applyAlignment="true" applyProtection="false">
      <alignment horizontal="general" vertical="top" textRotation="0" wrapText="true" indent="0" shrinkToFit="false"/>
      <protection locked="true" hidden="false"/>
    </xf>
    <xf numFmtId="164" fontId="5" fillId="7" borderId="38" xfId="0" applyFont="true" applyBorder="true" applyAlignment="true" applyProtection="false">
      <alignment horizontal="general" vertical="top" textRotation="0" wrapText="false" indent="0" shrinkToFit="false"/>
      <protection locked="true" hidden="false"/>
    </xf>
    <xf numFmtId="164" fontId="5" fillId="0" borderId="0" xfId="0" applyFont="true" applyBorder="true" applyAlignment="true" applyProtection="false">
      <alignment horizontal="general" vertical="top" textRotation="0" wrapText="true" indent="0" shrinkToFit="false"/>
      <protection locked="true" hidden="false"/>
    </xf>
    <xf numFmtId="165" fontId="5" fillId="0" borderId="0" xfId="0" applyFont="true" applyBorder="true" applyAlignment="true" applyProtection="false">
      <alignment horizontal="general" vertical="top" textRotation="0" wrapText="true" indent="0" shrinkToFit="false"/>
      <protection locked="true" hidden="false"/>
    </xf>
    <xf numFmtId="165" fontId="5" fillId="0" borderId="37" xfId="0" applyFont="true" applyBorder="true" applyAlignment="true" applyProtection="false">
      <alignment horizontal="general" vertical="top" textRotation="0" wrapText="false" indent="0" shrinkToFit="false"/>
      <protection locked="true" hidden="false"/>
    </xf>
    <xf numFmtId="164" fontId="29" fillId="2" borderId="37" xfId="0" applyFont="true" applyBorder="true" applyAlignment="true" applyProtection="false">
      <alignment horizontal="general" vertical="top" textRotation="0" wrapText="false" indent="0" shrinkToFit="false"/>
      <protection locked="true" hidden="false"/>
    </xf>
    <xf numFmtId="164" fontId="5" fillId="2" borderId="37" xfId="0" applyFont="true" applyBorder="true" applyAlignment="true" applyProtection="false">
      <alignment horizontal="general" vertical="top" textRotation="0" wrapText="false" indent="0" shrinkToFit="false"/>
      <protection locked="true" hidden="false"/>
    </xf>
    <xf numFmtId="164" fontId="5" fillId="2" borderId="13" xfId="0" applyFont="true" applyBorder="true" applyAlignment="true" applyProtection="false">
      <alignment horizontal="general" vertical="top" textRotation="0" wrapText="false" indent="0" shrinkToFit="false"/>
      <protection locked="true" hidden="false"/>
    </xf>
    <xf numFmtId="164" fontId="5" fillId="2" borderId="50" xfId="0" applyFont="true" applyBorder="true" applyAlignment="true" applyProtection="false">
      <alignment horizontal="general" vertical="top" textRotation="0" wrapText="false" indent="0" shrinkToFit="false"/>
      <protection locked="true" hidden="false"/>
    </xf>
    <xf numFmtId="164" fontId="5" fillId="0" borderId="37" xfId="0" applyFont="true" applyBorder="true" applyAlignment="true" applyProtection="false">
      <alignment horizontal="left" vertical="top" textRotation="0" wrapText="true" indent="0" shrinkToFit="false"/>
      <protection locked="true" hidden="false"/>
    </xf>
    <xf numFmtId="164" fontId="5" fillId="0" borderId="36" xfId="0" applyFont="true" applyBorder="true" applyAlignment="true" applyProtection="false">
      <alignment horizontal="general" vertical="top" textRotation="0" wrapText="true" indent="0" shrinkToFit="false"/>
      <protection locked="true" hidden="false"/>
    </xf>
    <xf numFmtId="164" fontId="5" fillId="2" borderId="38" xfId="0" applyFont="true" applyBorder="true" applyAlignment="true" applyProtection="false">
      <alignment horizontal="general" vertical="top" textRotation="0" wrapText="false" indent="0" shrinkToFit="false"/>
      <protection locked="true" hidden="false"/>
    </xf>
    <xf numFmtId="164" fontId="28" fillId="0" borderId="51" xfId="0" applyFont="true" applyBorder="true" applyAlignment="true" applyProtection="false">
      <alignment horizontal="general" vertical="top" textRotation="0" wrapText="false" indent="0" shrinkToFit="false"/>
      <protection locked="true" hidden="false"/>
    </xf>
    <xf numFmtId="164" fontId="5" fillId="0" borderId="52" xfId="0" applyFont="true" applyBorder="true" applyAlignment="true" applyProtection="false">
      <alignment horizontal="general" vertical="top" textRotation="0" wrapText="true" indent="0" shrinkToFit="false"/>
      <protection locked="true" hidden="false"/>
    </xf>
    <xf numFmtId="164" fontId="5" fillId="0" borderId="53" xfId="0" applyFont="true" applyBorder="true" applyAlignment="true" applyProtection="false">
      <alignment horizontal="general" vertical="top" textRotation="0" wrapText="true" indent="0" shrinkToFit="false"/>
      <protection locked="true" hidden="false"/>
    </xf>
    <xf numFmtId="164" fontId="5" fillId="0" borderId="54" xfId="0" applyFont="true" applyBorder="true" applyAlignment="true" applyProtection="false">
      <alignment horizontal="general" vertical="top" textRotation="0" wrapText="false" indent="0" shrinkToFit="false"/>
      <protection locked="true" hidden="false"/>
    </xf>
    <xf numFmtId="164" fontId="5" fillId="0" borderId="55" xfId="0" applyFont="true" applyBorder="true" applyAlignment="true" applyProtection="false">
      <alignment horizontal="general" vertical="top" textRotation="0" wrapText="false" indent="0" shrinkToFit="false"/>
      <protection locked="true" hidden="false"/>
    </xf>
    <xf numFmtId="164" fontId="5" fillId="0" borderId="53" xfId="0" applyFont="true" applyBorder="true" applyAlignment="true" applyProtection="false">
      <alignment horizontal="general" vertical="top" textRotation="0" wrapText="false" indent="0" shrinkToFit="false"/>
      <protection locked="true" hidden="false"/>
    </xf>
    <xf numFmtId="164" fontId="5" fillId="0" borderId="56" xfId="0" applyFont="true" applyBorder="true" applyAlignment="true" applyProtection="false">
      <alignment horizontal="general" vertical="top" textRotation="0" wrapText="false" indent="0" shrinkToFit="false"/>
      <protection locked="true" hidden="false"/>
    </xf>
    <xf numFmtId="164" fontId="5" fillId="0" borderId="57" xfId="0" applyFont="true" applyBorder="true" applyAlignment="true" applyProtection="false">
      <alignment horizontal="general" vertical="top" textRotation="0" wrapText="false" indent="0" shrinkToFit="false"/>
      <protection locked="true" hidden="false"/>
    </xf>
    <xf numFmtId="164" fontId="5" fillId="0" borderId="52" xfId="0" applyFont="true" applyBorder="true" applyAlignment="true" applyProtection="false">
      <alignment horizontal="general" vertical="top" textRotation="0" wrapText="false" indent="0" shrinkToFit="false"/>
      <protection locked="true" hidden="false"/>
    </xf>
    <xf numFmtId="164" fontId="5" fillId="0" borderId="58" xfId="0" applyFont="true" applyBorder="true" applyAlignment="true" applyProtection="false">
      <alignment horizontal="general" vertical="top" textRotation="0" wrapText="false" indent="0" shrinkToFit="false"/>
      <protection locked="true" hidden="false"/>
    </xf>
    <xf numFmtId="164" fontId="5" fillId="0" borderId="59" xfId="0" applyFont="true" applyBorder="true" applyAlignment="true" applyProtection="false">
      <alignment horizontal="general" vertical="top" textRotation="0" wrapText="false" indent="0" shrinkToFit="false"/>
      <protection locked="true" hidden="false"/>
    </xf>
    <xf numFmtId="164" fontId="5" fillId="0" borderId="60" xfId="0" applyFont="true" applyBorder="true" applyAlignment="true" applyProtection="false">
      <alignment horizontal="general" vertical="top" textRotation="0" wrapText="false" indent="0" shrinkToFit="false"/>
      <protection locked="true" hidden="false"/>
    </xf>
    <xf numFmtId="164" fontId="5" fillId="0" borderId="61" xfId="0" applyFont="true" applyBorder="true" applyAlignment="true" applyProtection="false">
      <alignment horizontal="general" vertical="top" textRotation="0" wrapText="false" indent="0" shrinkToFit="false"/>
      <protection locked="true" hidden="false"/>
    </xf>
    <xf numFmtId="164" fontId="5" fillId="0" borderId="62" xfId="0" applyFont="true" applyBorder="true" applyAlignment="true" applyProtection="false">
      <alignment horizontal="general" vertical="top" textRotation="0" wrapText="false" indent="0" shrinkToFit="false"/>
      <protection locked="true" hidden="false"/>
    </xf>
    <xf numFmtId="164" fontId="5" fillId="0" borderId="63" xfId="0" applyFont="true" applyBorder="true" applyAlignment="true" applyProtection="false">
      <alignment horizontal="general" vertical="top"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_Sato_DealTracer" xfId="20"/>
  </cellStyles>
  <dxfs count="3">
    <dxf>
      <fill>
        <patternFill patternType="solid">
          <bgColor rgb="FF000000"/>
        </patternFill>
      </fill>
    </dxf>
    <dxf>
      <fill>
        <patternFill patternType="solid">
          <fgColor rgb="FF000000"/>
          <bgColor rgb="FF000000"/>
        </patternFill>
      </fill>
    </dxf>
    <dxf>
      <fill>
        <patternFill patternType="solid">
          <fgColor rgb="FF3366FF"/>
          <bgColor rgb="FF000000"/>
        </patternFill>
      </fill>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file>

<file path=xl/drawings/drawing3.xml><?xml version="1.0" encoding="utf-8"?>
<xdr:wsDr xmlns:xdr="http://schemas.openxmlformats.org/drawingml/2006/spreadsheetDrawing" xmlns:a="http://schemas.openxmlformats.org/drawingml/2006/main" xmlns:r="http://schemas.openxmlformats.org/officeDocument/2006/relationships"/>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70200</xdr:colOff>
      <xdr:row>15</xdr:row>
      <xdr:rowOff>9360</xdr:rowOff>
    </xdr:from>
    <xdr:to>
      <xdr:col>0</xdr:col>
      <xdr:colOff>242640</xdr:colOff>
      <xdr:row>15</xdr:row>
      <xdr:rowOff>152280</xdr:rowOff>
    </xdr:to>
    <xdr:sp>
      <xdr:nvSpPr>
        <xdr:cNvPr id="0" name="Rectangle 2"/>
        <xdr:cNvSpPr/>
      </xdr:nvSpPr>
      <xdr:spPr>
        <a:xfrm>
          <a:off x="70200" y="6610320"/>
          <a:ext cx="172440" cy="142920"/>
        </a:xfrm>
        <a:prstGeom prst="rect">
          <a:avLst/>
        </a:prstGeom>
        <a:solidFill>
          <a:srgbClr val="ffffff"/>
        </a:solidFill>
        <a:ln w="9360">
          <a:solidFill>
            <a:srgbClr val="000000"/>
          </a:solidFill>
          <a:miter/>
        </a:ln>
      </xdr:spPr>
      <xdr:style>
        <a:lnRef idx="0"/>
        <a:fillRef idx="0"/>
        <a:effectRef idx="0"/>
        <a:fontRef idx="minor"/>
      </xdr:style>
    </xdr:sp>
    <xdr:clientData/>
  </xdr:twoCellAnchor>
  <xdr:twoCellAnchor editAs="oneCell">
    <xdr:from>
      <xdr:col>0</xdr:col>
      <xdr:colOff>0</xdr:colOff>
      <xdr:row>12</xdr:row>
      <xdr:rowOff>505440</xdr:rowOff>
    </xdr:from>
    <xdr:to>
      <xdr:col>13</xdr:col>
      <xdr:colOff>1080</xdr:colOff>
      <xdr:row>18</xdr:row>
      <xdr:rowOff>133560</xdr:rowOff>
    </xdr:to>
    <xdr:sp>
      <xdr:nvSpPr>
        <xdr:cNvPr id="1" name="Text 1"/>
        <xdr:cNvSpPr/>
      </xdr:nvSpPr>
      <xdr:spPr>
        <a:xfrm>
          <a:off x="0" y="6258600"/>
          <a:ext cx="1057680" cy="961560"/>
        </a:xfrm>
        <a:prstGeom prst="rect">
          <a:avLst/>
        </a:prstGeom>
        <a:solidFill>
          <a:srgbClr val="ccffcc"/>
        </a:solidFill>
        <a:ln w="9360">
          <a:solidFill>
            <a:srgbClr val="000000"/>
          </a:solidFill>
          <a:miter/>
        </a:ln>
      </xdr:spPr>
      <xdr:style>
        <a:lnRef idx="0"/>
        <a:fillRef idx="0"/>
        <a:effectRef idx="0"/>
        <a:fontRef idx="minor"/>
      </xdr:style>
      <xdr:txBody>
        <a:bodyPr lIns="20160" rIns="20160" tIns="20160" bIns="20160" anchor="t">
          <a:noAutofit/>
        </a:bodyPr>
        <a:p>
          <a:r>
            <a:rPr b="0" i="1" lang="en-US" sz="1100" strike="noStrike" u="none">
              <a:effectLst/>
              <a:uFillTx/>
              <a:latin typeface="Arial"/>
            </a:rPr>
            <a:t>Grey italic</a:t>
          </a:r>
          <a:r>
            <a:rPr b="0" lang="en-US" sz="1100" strike="noStrike" u="none">
              <a:effectLst/>
              <a:uFillTx/>
              <a:latin typeface="Arial"/>
            </a:rPr>
            <a:t>=Holiday</a:t>
          </a:r>
          <a:endParaRPr b="0" lang="en-US" sz="1100" strike="noStrike" u="none">
            <a:effectLst/>
            <a:uFillTx/>
            <a:latin typeface="Times New Roman"/>
          </a:endParaRPr>
        </a:p>
        <a:p>
          <a:r>
            <a:rPr b="0" lang="en-US" sz="1100" strike="noStrike" u="none">
              <a:effectLst/>
              <a:uFillTx/>
              <a:latin typeface="Arial"/>
            </a:rPr>
            <a:t>Green=Overseas Business trip</a:t>
          </a:r>
          <a:endParaRPr b="0" lang="en-US" sz="1100" strike="noStrike" u="none">
            <a:effectLst/>
            <a:uFillTx/>
            <a:latin typeface="Times New Roman"/>
          </a:endParaRPr>
        </a:p>
        <a:p>
          <a:endParaRPr b="0" lang="en-US" sz="1100" strike="noStrike" u="none">
            <a:effectLst/>
            <a:uFillTx/>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drawing" Target="../drawings/drawing2.xml"/>
</Relationships>
</file>

<file path=xl/worksheets/_rels/sheet4.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3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70703125" defaultRowHeight="12.75" customHeight="true" zeroHeight="false" outlineLevelRow="0" outlineLevelCol="0"/>
  <cols>
    <col collapsed="false" customWidth="true" hidden="false" outlineLevel="0" max="1" min="1" style="1" width="9.14"/>
    <col collapsed="false" customWidth="true" hidden="false" outlineLevel="0" max="2" min="2" style="1" width="6.13"/>
    <col collapsed="false" customWidth="true" hidden="false" outlineLevel="0" max="3" min="3" style="1" width="29.71"/>
    <col collapsed="false" customWidth="true" hidden="false" outlineLevel="0" max="4" min="4" style="1" width="10.56"/>
    <col collapsed="false" customWidth="true" hidden="false" outlineLevel="0" max="5" min="5" style="1" width="3.85"/>
    <col collapsed="false" customWidth="true" hidden="false" outlineLevel="0" max="6" min="6" style="1" width="3.99"/>
    <col collapsed="false" customWidth="false" hidden="false" outlineLevel="0" max="7" min="7" style="2" width="10.71"/>
    <col collapsed="false" customWidth="false" hidden="false" outlineLevel="0" max="8" min="8" style="1" width="10.71"/>
    <col collapsed="false" customWidth="false" hidden="false" outlineLevel="0" max="9" min="9" style="2" width="10.71"/>
    <col collapsed="false" customWidth="true" hidden="false" outlineLevel="0" max="11" min="10" style="1" width="21.28"/>
    <col collapsed="false" customWidth="true" hidden="false" outlineLevel="0" max="12" min="12" style="3" width="28.85"/>
    <col collapsed="false" customWidth="false" hidden="false" outlineLevel="0" max="257" min="13" style="1" width="10.71"/>
  </cols>
  <sheetData>
    <row r="1" customFormat="false" ht="25.5" hidden="false" customHeight="true" outlineLevel="0" collapsed="false">
      <c r="A1" s="4"/>
      <c r="B1" s="5"/>
      <c r="C1" s="4"/>
      <c r="D1" s="4"/>
      <c r="E1" s="4"/>
      <c r="F1" s="4"/>
      <c r="G1" s="6"/>
      <c r="H1" s="4"/>
      <c r="I1" s="6"/>
      <c r="J1" s="4"/>
      <c r="K1" s="4"/>
      <c r="L1" s="7"/>
      <c r="M1" s="8"/>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row>
    <row r="2" customFormat="false" ht="12.75" hidden="false" customHeight="false" outlineLevel="0" collapsed="false">
      <c r="M2" s="8"/>
    </row>
    <row r="3" customFormat="false" ht="37.5" hidden="false" customHeight="false" outlineLevel="0" collapsed="false">
      <c r="B3" s="9"/>
      <c r="C3" s="10" t="s">
        <v>0</v>
      </c>
      <c r="D3" s="11"/>
      <c r="E3" s="11"/>
      <c r="F3" s="11"/>
      <c r="G3" s="12"/>
      <c r="H3" s="11"/>
      <c r="J3" s="13"/>
      <c r="K3" s="14" t="s">
        <v>1</v>
      </c>
      <c r="L3" s="15" t="s">
        <v>2</v>
      </c>
      <c r="M3" s="8"/>
    </row>
    <row r="4" customFormat="false" ht="23.25" hidden="false" customHeight="false" outlineLevel="0" collapsed="false">
      <c r="B4" s="16" t="s">
        <v>3</v>
      </c>
      <c r="C4" s="9" t="s">
        <v>4</v>
      </c>
      <c r="D4" s="11"/>
      <c r="E4" s="11"/>
      <c r="F4" s="11"/>
      <c r="G4" s="12"/>
      <c r="H4" s="11"/>
      <c r="J4" s="17" t="s">
        <v>4</v>
      </c>
      <c r="K4" s="18" t="n">
        <f aca="false">'Hot List'!$H$11</f>
        <v>3395.5</v>
      </c>
      <c r="L4" s="19" t="n">
        <f aca="false">'Hot List'!$J$11</f>
        <v>1068</v>
      </c>
      <c r="M4" s="8"/>
    </row>
    <row r="5" customFormat="false" ht="23.25" hidden="false" customHeight="false" outlineLevel="0" collapsed="false">
      <c r="B5" s="16" t="s">
        <v>5</v>
      </c>
      <c r="C5" s="9" t="s">
        <v>6</v>
      </c>
      <c r="D5" s="11"/>
      <c r="E5" s="11"/>
      <c r="F5" s="11"/>
      <c r="G5" s="12"/>
      <c r="H5" s="11"/>
      <c r="J5" s="17" t="s">
        <v>6</v>
      </c>
      <c r="K5" s="20" t="str">
        <f aca="false">'Deal List'!$H$16</f>
        <v>$13146</v>
      </c>
      <c r="L5" s="19" t="str">
        <f aca="false">'Deal List'!$J$16</f>
        <v>$1502</v>
      </c>
      <c r="M5" s="8"/>
    </row>
    <row r="6" customFormat="false" ht="23.25" hidden="false" customHeight="false" outlineLevel="0" collapsed="false">
      <c r="B6" s="16" t="s">
        <v>7</v>
      </c>
      <c r="C6" s="9" t="s">
        <v>8</v>
      </c>
      <c r="D6" s="11"/>
      <c r="E6" s="11"/>
      <c r="F6" s="11"/>
      <c r="G6" s="12"/>
      <c r="H6" s="11"/>
      <c r="J6" s="21" t="s">
        <v>9</v>
      </c>
      <c r="K6" s="22" t="n">
        <f aca="false">'Leads List'!$H$25</f>
        <v>10672.5</v>
      </c>
      <c r="L6" s="23" t="str">
        <f aca="false">'Leads List'!$J$25</f>
        <v>$1243</v>
      </c>
      <c r="M6" s="8"/>
    </row>
    <row r="7" customFormat="false" ht="23.25" hidden="false" customHeight="false" outlineLevel="0" collapsed="false">
      <c r="B7" s="16" t="s">
        <v>10</v>
      </c>
      <c r="C7" s="9" t="s">
        <v>11</v>
      </c>
      <c r="D7" s="11"/>
      <c r="E7" s="11"/>
      <c r="F7" s="11"/>
      <c r="G7" s="12"/>
      <c r="H7" s="11"/>
      <c r="M7" s="8"/>
    </row>
    <row r="8" customFormat="false" ht="23.25" hidden="false" customHeight="false" outlineLevel="0" collapsed="false">
      <c r="B8" s="16" t="s">
        <v>12</v>
      </c>
      <c r="C8" s="9" t="s">
        <v>13</v>
      </c>
      <c r="D8" s="11"/>
      <c r="E8" s="11"/>
      <c r="F8" s="11"/>
      <c r="G8" s="12"/>
      <c r="H8" s="11"/>
      <c r="M8" s="8"/>
    </row>
    <row r="9" customFormat="false" ht="23.25" hidden="false" customHeight="false" outlineLevel="0" collapsed="false">
      <c r="B9" s="16"/>
      <c r="C9" s="9"/>
      <c r="D9" s="11"/>
      <c r="E9" s="11"/>
      <c r="F9" s="11"/>
      <c r="G9" s="12"/>
      <c r="H9" s="11"/>
      <c r="M9" s="8"/>
    </row>
    <row r="10" customFormat="false" ht="23.25" hidden="false" customHeight="false" outlineLevel="0" collapsed="false">
      <c r="B10" s="16"/>
      <c r="C10" s="24"/>
      <c r="D10" s="11"/>
      <c r="E10" s="11"/>
      <c r="F10" s="11"/>
      <c r="G10" s="12"/>
      <c r="H10" s="11"/>
      <c r="M10" s="25"/>
    </row>
    <row r="11" customFormat="false" ht="15" hidden="false" customHeight="false" outlineLevel="0" collapsed="false">
      <c r="D11" s="11"/>
      <c r="E11" s="11"/>
      <c r="F11" s="11"/>
      <c r="G11" s="12"/>
      <c r="H11" s="11"/>
      <c r="M11" s="26"/>
    </row>
    <row r="12" customFormat="false" ht="15" hidden="false" customHeight="false" outlineLevel="0" collapsed="false">
      <c r="A12" s="27"/>
      <c r="B12" s="28"/>
      <c r="C12" s="28"/>
      <c r="D12" s="28"/>
      <c r="E12" s="28"/>
      <c r="F12" s="28"/>
      <c r="G12" s="29"/>
      <c r="H12" s="28"/>
      <c r="I12" s="30"/>
      <c r="J12" s="27"/>
      <c r="K12" s="27"/>
      <c r="L12" s="31"/>
      <c r="M12" s="25"/>
      <c r="N12" s="27"/>
      <c r="O12" s="27"/>
      <c r="P12" s="27"/>
      <c r="Q12" s="27"/>
    </row>
    <row r="13" customFormat="false" ht="15" hidden="false" customHeight="false" outlineLevel="0" collapsed="false">
      <c r="A13" s="32"/>
      <c r="B13" s="33"/>
      <c r="C13" s="33"/>
      <c r="D13" s="33"/>
      <c r="E13" s="33"/>
      <c r="F13" s="33"/>
      <c r="G13" s="34"/>
      <c r="H13" s="33"/>
      <c r="I13" s="35"/>
      <c r="J13" s="32"/>
      <c r="K13" s="32"/>
      <c r="L13" s="36"/>
      <c r="M13" s="32"/>
      <c r="N13" s="32"/>
      <c r="O13" s="27"/>
      <c r="P13" s="27"/>
      <c r="Q13" s="27"/>
    </row>
    <row r="14" customFormat="false" ht="15" hidden="false" customHeight="false" outlineLevel="0" collapsed="false">
      <c r="A14" s="27"/>
      <c r="B14" s="28"/>
      <c r="C14" s="28"/>
      <c r="D14" s="28"/>
      <c r="E14" s="28"/>
      <c r="F14" s="28"/>
      <c r="G14" s="29"/>
      <c r="H14" s="28"/>
      <c r="I14" s="30"/>
      <c r="J14" s="27"/>
      <c r="K14" s="27"/>
      <c r="L14" s="31"/>
      <c r="M14" s="27"/>
      <c r="N14" s="27"/>
      <c r="O14" s="27"/>
      <c r="P14" s="27"/>
      <c r="Q14" s="27"/>
    </row>
    <row r="15" customFormat="false" ht="15.75" hidden="false" customHeight="false" outlineLevel="0" collapsed="false">
      <c r="B15" s="37" t="s">
        <v>14</v>
      </c>
      <c r="C15" s="37"/>
      <c r="D15" s="11"/>
      <c r="H15" s="11"/>
    </row>
    <row r="16" customFormat="false" ht="15.75" hidden="false" customHeight="false" outlineLevel="0" collapsed="false">
      <c r="A16" s="38"/>
      <c r="B16" s="39" t="s">
        <v>3</v>
      </c>
      <c r="C16" s="40" t="s">
        <v>15</v>
      </c>
      <c r="D16" s="40"/>
      <c r="E16" s="38"/>
      <c r="F16" s="38"/>
      <c r="G16" s="38"/>
      <c r="H16" s="40"/>
      <c r="I16" s="38"/>
      <c r="J16" s="38"/>
      <c r="K16" s="38"/>
      <c r="L16" s="41"/>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c r="CW16" s="38"/>
      <c r="CX16" s="38"/>
      <c r="CY16" s="38"/>
      <c r="CZ16" s="38"/>
      <c r="DA16" s="38"/>
      <c r="DB16" s="38"/>
      <c r="DC16" s="38"/>
      <c r="DD16" s="38"/>
      <c r="DE16" s="38"/>
      <c r="DF16" s="38"/>
      <c r="DG16" s="38"/>
      <c r="DH16" s="38"/>
      <c r="DI16" s="38"/>
      <c r="DJ16" s="38"/>
      <c r="DK16" s="38"/>
      <c r="DL16" s="38"/>
      <c r="DM16" s="38"/>
      <c r="DN16" s="38"/>
      <c r="DO16" s="38"/>
      <c r="DP16" s="38"/>
      <c r="DQ16" s="38"/>
      <c r="DR16" s="38"/>
      <c r="DS16" s="38"/>
      <c r="DT16" s="38"/>
      <c r="DU16" s="38"/>
      <c r="DV16" s="38"/>
      <c r="DW16" s="38"/>
      <c r="DX16" s="38"/>
      <c r="DY16" s="38"/>
      <c r="DZ16" s="38"/>
      <c r="EA16" s="38"/>
      <c r="EB16" s="38"/>
      <c r="EC16" s="38"/>
      <c r="ED16" s="38"/>
      <c r="EE16" s="38"/>
      <c r="EF16" s="38"/>
      <c r="EG16" s="38"/>
      <c r="EH16" s="38"/>
      <c r="EI16" s="38"/>
      <c r="EJ16" s="38"/>
      <c r="EK16" s="38"/>
      <c r="EL16" s="38"/>
      <c r="EM16" s="38"/>
      <c r="EN16" s="38"/>
      <c r="EO16" s="38"/>
      <c r="EP16" s="38"/>
      <c r="EQ16" s="38"/>
      <c r="ER16" s="38"/>
      <c r="ES16" s="38"/>
      <c r="ET16" s="38"/>
      <c r="EU16" s="38"/>
      <c r="EV16" s="38"/>
      <c r="EW16" s="38"/>
      <c r="EX16" s="38"/>
      <c r="EY16" s="38"/>
      <c r="EZ16" s="38"/>
      <c r="FA16" s="38"/>
      <c r="FB16" s="38"/>
      <c r="FC16" s="38"/>
      <c r="FD16" s="38"/>
      <c r="FE16" s="38"/>
      <c r="FF16" s="38"/>
      <c r="FG16" s="38"/>
      <c r="FH16" s="38"/>
      <c r="FI16" s="38"/>
      <c r="FJ16" s="38"/>
      <c r="FK16" s="38"/>
      <c r="FL16" s="38"/>
      <c r="FM16" s="38"/>
      <c r="FN16" s="38"/>
      <c r="FO16" s="38"/>
      <c r="FP16" s="38"/>
      <c r="FQ16" s="38"/>
      <c r="FR16" s="38"/>
      <c r="FS16" s="38"/>
      <c r="FT16" s="38"/>
      <c r="FU16" s="38"/>
      <c r="FV16" s="38"/>
      <c r="FW16" s="38"/>
      <c r="FX16" s="38"/>
      <c r="FY16" s="38"/>
      <c r="FZ16" s="38"/>
      <c r="GA16" s="38"/>
      <c r="GB16" s="38"/>
      <c r="GC16" s="38"/>
      <c r="GD16" s="38"/>
      <c r="GE16" s="38"/>
      <c r="GF16" s="38"/>
      <c r="GG16" s="38"/>
      <c r="GH16" s="38"/>
      <c r="GI16" s="38"/>
      <c r="GJ16" s="38"/>
      <c r="GK16" s="38"/>
      <c r="GL16" s="38"/>
      <c r="GM16" s="38"/>
      <c r="GN16" s="38"/>
      <c r="GO16" s="38"/>
      <c r="GP16" s="38"/>
      <c r="GQ16" s="38"/>
      <c r="GR16" s="38"/>
      <c r="GS16" s="38"/>
      <c r="GT16" s="38"/>
      <c r="GU16" s="38"/>
      <c r="GV16" s="38"/>
      <c r="GW16" s="38"/>
      <c r="GX16" s="38"/>
      <c r="GY16" s="38"/>
      <c r="GZ16" s="38"/>
      <c r="HA16" s="38"/>
      <c r="HB16" s="38"/>
      <c r="HC16" s="38"/>
      <c r="HD16" s="38"/>
      <c r="HE16" s="38"/>
      <c r="HF16" s="38"/>
      <c r="HG16" s="38"/>
      <c r="HH16" s="38"/>
      <c r="HI16" s="38"/>
      <c r="HJ16" s="38"/>
      <c r="HK16" s="38"/>
      <c r="HL16" s="38"/>
      <c r="HM16" s="38"/>
      <c r="HN16" s="38"/>
      <c r="HO16" s="38"/>
      <c r="HP16" s="38"/>
      <c r="HQ16" s="38"/>
      <c r="HR16" s="38"/>
      <c r="HS16" s="38"/>
      <c r="HT16" s="38"/>
      <c r="HU16" s="38"/>
      <c r="HV16" s="38"/>
      <c r="HW16" s="38"/>
      <c r="HX16" s="38"/>
      <c r="HY16" s="38"/>
      <c r="HZ16" s="38"/>
      <c r="IA16" s="38"/>
      <c r="IB16" s="38"/>
      <c r="IC16" s="38"/>
      <c r="ID16" s="38"/>
      <c r="IE16" s="38"/>
      <c r="IF16" s="38"/>
      <c r="IG16" s="38"/>
      <c r="IH16" s="38"/>
      <c r="II16" s="38"/>
      <c r="IJ16" s="38"/>
      <c r="IK16" s="38"/>
      <c r="IL16" s="38"/>
      <c r="IM16" s="38"/>
      <c r="IN16" s="38"/>
      <c r="IO16" s="38"/>
      <c r="IP16" s="38"/>
      <c r="IQ16" s="38"/>
      <c r="IR16" s="38"/>
      <c r="IS16" s="38"/>
      <c r="IT16" s="38"/>
      <c r="IU16" s="38"/>
      <c r="IV16" s="38"/>
      <c r="IW16" s="38"/>
    </row>
    <row r="17" customFormat="false" ht="15.75" hidden="false" customHeight="false" outlineLevel="0" collapsed="false">
      <c r="A17" s="38"/>
      <c r="B17" s="39" t="s">
        <v>16</v>
      </c>
      <c r="C17" s="40" t="s">
        <v>17</v>
      </c>
      <c r="D17" s="40"/>
      <c r="E17" s="38"/>
      <c r="F17" s="38"/>
      <c r="G17" s="38"/>
      <c r="H17" s="40"/>
      <c r="I17" s="42"/>
      <c r="J17" s="40"/>
      <c r="K17" s="38"/>
      <c r="L17" s="41"/>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c r="CW17" s="38"/>
      <c r="CX17" s="38"/>
      <c r="CY17" s="38"/>
      <c r="CZ17" s="38"/>
      <c r="DA17" s="38"/>
      <c r="DB17" s="38"/>
      <c r="DC17" s="38"/>
      <c r="DD17" s="38"/>
      <c r="DE17" s="38"/>
      <c r="DF17" s="38"/>
      <c r="DG17" s="38"/>
      <c r="DH17" s="38"/>
      <c r="DI17" s="38"/>
      <c r="DJ17" s="38"/>
      <c r="DK17" s="38"/>
      <c r="DL17" s="38"/>
      <c r="DM17" s="38"/>
      <c r="DN17" s="38"/>
      <c r="DO17" s="38"/>
      <c r="DP17" s="38"/>
      <c r="DQ17" s="38"/>
      <c r="DR17" s="38"/>
      <c r="DS17" s="38"/>
      <c r="DT17" s="38"/>
      <c r="DU17" s="38"/>
      <c r="DV17" s="38"/>
      <c r="DW17" s="38"/>
      <c r="DX17" s="38"/>
      <c r="DY17" s="38"/>
      <c r="DZ17" s="38"/>
      <c r="EA17" s="38"/>
      <c r="EB17" s="38"/>
      <c r="EC17" s="38"/>
      <c r="ED17" s="38"/>
      <c r="EE17" s="38"/>
      <c r="EF17" s="38"/>
      <c r="EG17" s="38"/>
      <c r="EH17" s="38"/>
      <c r="EI17" s="38"/>
      <c r="EJ17" s="38"/>
      <c r="EK17" s="38"/>
      <c r="EL17" s="38"/>
      <c r="EM17" s="38"/>
      <c r="EN17" s="38"/>
      <c r="EO17" s="38"/>
      <c r="EP17" s="38"/>
      <c r="EQ17" s="38"/>
      <c r="ER17" s="38"/>
      <c r="ES17" s="38"/>
      <c r="ET17" s="38"/>
      <c r="EU17" s="38"/>
      <c r="EV17" s="38"/>
      <c r="EW17" s="38"/>
      <c r="EX17" s="38"/>
      <c r="EY17" s="38"/>
      <c r="EZ17" s="38"/>
      <c r="FA17" s="38"/>
      <c r="FB17" s="38"/>
      <c r="FC17" s="38"/>
      <c r="FD17" s="38"/>
      <c r="FE17" s="38"/>
      <c r="FF17" s="38"/>
      <c r="FG17" s="38"/>
      <c r="FH17" s="38"/>
      <c r="FI17" s="38"/>
      <c r="FJ17" s="38"/>
      <c r="FK17" s="38"/>
      <c r="FL17" s="38"/>
      <c r="FM17" s="38"/>
      <c r="FN17" s="38"/>
      <c r="FO17" s="38"/>
      <c r="FP17" s="38"/>
      <c r="FQ17" s="38"/>
      <c r="FR17" s="38"/>
      <c r="FS17" s="38"/>
      <c r="FT17" s="38"/>
      <c r="FU17" s="38"/>
      <c r="FV17" s="38"/>
      <c r="FW17" s="38"/>
      <c r="FX17" s="38"/>
      <c r="FY17" s="38"/>
      <c r="FZ17" s="38"/>
      <c r="GA17" s="38"/>
      <c r="GB17" s="38"/>
      <c r="GC17" s="38"/>
      <c r="GD17" s="38"/>
      <c r="GE17" s="38"/>
      <c r="GF17" s="38"/>
      <c r="GG17" s="38"/>
      <c r="GH17" s="38"/>
      <c r="GI17" s="38"/>
      <c r="GJ17" s="38"/>
      <c r="GK17" s="38"/>
      <c r="GL17" s="38"/>
      <c r="GM17" s="38"/>
      <c r="GN17" s="38"/>
      <c r="GO17" s="38"/>
      <c r="GP17" s="38"/>
      <c r="GQ17" s="38"/>
      <c r="GR17" s="38"/>
      <c r="GS17" s="38"/>
      <c r="GT17" s="38"/>
      <c r="GU17" s="38"/>
      <c r="GV17" s="38"/>
      <c r="GW17" s="38"/>
      <c r="GX17" s="38"/>
      <c r="GY17" s="38"/>
      <c r="GZ17" s="38"/>
      <c r="HA17" s="38"/>
      <c r="HB17" s="38"/>
      <c r="HC17" s="38"/>
      <c r="HD17" s="38"/>
      <c r="HE17" s="38"/>
      <c r="HF17" s="38"/>
      <c r="HG17" s="38"/>
      <c r="HH17" s="38"/>
      <c r="HI17" s="38"/>
      <c r="HJ17" s="38"/>
      <c r="HK17" s="38"/>
      <c r="HL17" s="38"/>
      <c r="HM17" s="38"/>
      <c r="HN17" s="38"/>
      <c r="HO17" s="38"/>
      <c r="HP17" s="38"/>
      <c r="HQ17" s="38"/>
      <c r="HR17" s="38"/>
      <c r="HS17" s="38"/>
      <c r="HT17" s="38"/>
      <c r="HU17" s="38"/>
      <c r="HV17" s="38"/>
      <c r="HW17" s="38"/>
      <c r="HX17" s="38"/>
      <c r="HY17" s="38"/>
      <c r="HZ17" s="38"/>
      <c r="IA17" s="38"/>
      <c r="IB17" s="38"/>
      <c r="IC17" s="38"/>
      <c r="ID17" s="38"/>
      <c r="IE17" s="38"/>
      <c r="IF17" s="38"/>
      <c r="IG17" s="38"/>
      <c r="IH17" s="38"/>
      <c r="II17" s="38"/>
      <c r="IJ17" s="38"/>
      <c r="IK17" s="38"/>
      <c r="IL17" s="38"/>
      <c r="IM17" s="38"/>
      <c r="IN17" s="38"/>
      <c r="IO17" s="38"/>
      <c r="IP17" s="38"/>
      <c r="IQ17" s="38"/>
      <c r="IR17" s="38"/>
      <c r="IS17" s="38"/>
      <c r="IT17" s="38"/>
      <c r="IU17" s="38"/>
      <c r="IV17" s="38"/>
      <c r="IW17" s="38"/>
    </row>
    <row r="18" customFormat="false" ht="15.75" hidden="false" customHeight="false" outlineLevel="0" collapsed="false">
      <c r="A18" s="38"/>
      <c r="B18" s="39" t="s">
        <v>18</v>
      </c>
      <c r="C18" s="40" t="s">
        <v>19</v>
      </c>
      <c r="D18" s="40"/>
      <c r="E18" s="38"/>
      <c r="F18" s="38"/>
      <c r="G18" s="38"/>
      <c r="H18" s="40"/>
      <c r="I18" s="42"/>
      <c r="J18" s="40"/>
      <c r="K18" s="38"/>
      <c r="L18" s="41"/>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c r="CQ18" s="38"/>
      <c r="CR18" s="38"/>
      <c r="CS18" s="38"/>
      <c r="CT18" s="38"/>
      <c r="CU18" s="38"/>
      <c r="CV18" s="38"/>
      <c r="CW18" s="38"/>
      <c r="CX18" s="38"/>
      <c r="CY18" s="38"/>
      <c r="CZ18" s="38"/>
      <c r="DA18" s="38"/>
      <c r="DB18" s="38"/>
      <c r="DC18" s="38"/>
      <c r="DD18" s="38"/>
      <c r="DE18" s="38"/>
      <c r="DF18" s="38"/>
      <c r="DG18" s="38"/>
      <c r="DH18" s="38"/>
      <c r="DI18" s="38"/>
      <c r="DJ18" s="38"/>
      <c r="DK18" s="38"/>
      <c r="DL18" s="38"/>
      <c r="DM18" s="38"/>
      <c r="DN18" s="38"/>
      <c r="DO18" s="38"/>
      <c r="DP18" s="38"/>
      <c r="DQ18" s="38"/>
      <c r="DR18" s="38"/>
      <c r="DS18" s="38"/>
      <c r="DT18" s="38"/>
      <c r="DU18" s="38"/>
      <c r="DV18" s="38"/>
      <c r="DW18" s="38"/>
      <c r="DX18" s="38"/>
      <c r="DY18" s="38"/>
      <c r="DZ18" s="38"/>
      <c r="EA18" s="38"/>
      <c r="EB18" s="38"/>
      <c r="EC18" s="38"/>
      <c r="ED18" s="38"/>
      <c r="EE18" s="38"/>
      <c r="EF18" s="38"/>
      <c r="EG18" s="38"/>
      <c r="EH18" s="38"/>
      <c r="EI18" s="38"/>
      <c r="EJ18" s="38"/>
      <c r="EK18" s="38"/>
      <c r="EL18" s="38"/>
      <c r="EM18" s="38"/>
      <c r="EN18" s="38"/>
      <c r="EO18" s="38"/>
      <c r="EP18" s="38"/>
      <c r="EQ18" s="38"/>
      <c r="ER18" s="38"/>
      <c r="ES18" s="38"/>
      <c r="ET18" s="38"/>
      <c r="EU18" s="38"/>
      <c r="EV18" s="38"/>
      <c r="EW18" s="38"/>
      <c r="EX18" s="38"/>
      <c r="EY18" s="38"/>
      <c r="EZ18" s="38"/>
      <c r="FA18" s="38"/>
      <c r="FB18" s="38"/>
      <c r="FC18" s="38"/>
      <c r="FD18" s="38"/>
      <c r="FE18" s="38"/>
      <c r="FF18" s="38"/>
      <c r="FG18" s="38"/>
      <c r="FH18" s="38"/>
      <c r="FI18" s="38"/>
      <c r="FJ18" s="38"/>
      <c r="FK18" s="38"/>
      <c r="FL18" s="38"/>
      <c r="FM18" s="38"/>
      <c r="FN18" s="38"/>
      <c r="FO18" s="38"/>
      <c r="FP18" s="38"/>
      <c r="FQ18" s="38"/>
      <c r="FR18" s="38"/>
      <c r="FS18" s="38"/>
      <c r="FT18" s="38"/>
      <c r="FU18" s="38"/>
      <c r="FV18" s="38"/>
      <c r="FW18" s="38"/>
      <c r="FX18" s="38"/>
      <c r="FY18" s="38"/>
      <c r="FZ18" s="38"/>
      <c r="GA18" s="38"/>
      <c r="GB18" s="38"/>
      <c r="GC18" s="38"/>
      <c r="GD18" s="38"/>
      <c r="GE18" s="38"/>
      <c r="GF18" s="38"/>
      <c r="GG18" s="38"/>
      <c r="GH18" s="38"/>
      <c r="GI18" s="38"/>
      <c r="GJ18" s="38"/>
      <c r="GK18" s="38"/>
      <c r="GL18" s="38"/>
      <c r="GM18" s="38"/>
      <c r="GN18" s="38"/>
      <c r="GO18" s="38"/>
      <c r="GP18" s="38"/>
      <c r="GQ18" s="38"/>
      <c r="GR18" s="38"/>
      <c r="GS18" s="38"/>
      <c r="GT18" s="38"/>
      <c r="GU18" s="38"/>
      <c r="GV18" s="38"/>
      <c r="GW18" s="38"/>
      <c r="GX18" s="38"/>
      <c r="GY18" s="38"/>
      <c r="GZ18" s="38"/>
      <c r="HA18" s="38"/>
      <c r="HB18" s="38"/>
      <c r="HC18" s="38"/>
      <c r="HD18" s="38"/>
      <c r="HE18" s="38"/>
      <c r="HF18" s="38"/>
      <c r="HG18" s="38"/>
      <c r="HH18" s="38"/>
      <c r="HI18" s="38"/>
      <c r="HJ18" s="38"/>
      <c r="HK18" s="38"/>
      <c r="HL18" s="38"/>
      <c r="HM18" s="38"/>
      <c r="HN18" s="38"/>
      <c r="HO18" s="38"/>
      <c r="HP18" s="38"/>
      <c r="HQ18" s="38"/>
      <c r="HR18" s="38"/>
      <c r="HS18" s="38"/>
      <c r="HT18" s="38"/>
      <c r="HU18" s="38"/>
      <c r="HV18" s="38"/>
      <c r="HW18" s="38"/>
      <c r="HX18" s="38"/>
      <c r="HY18" s="38"/>
      <c r="HZ18" s="38"/>
      <c r="IA18" s="38"/>
      <c r="IB18" s="38"/>
      <c r="IC18" s="38"/>
      <c r="ID18" s="38"/>
      <c r="IE18" s="38"/>
      <c r="IF18" s="38"/>
      <c r="IG18" s="38"/>
      <c r="IH18" s="38"/>
      <c r="II18" s="38"/>
      <c r="IJ18" s="38"/>
      <c r="IK18" s="38"/>
      <c r="IL18" s="38"/>
      <c r="IM18" s="38"/>
      <c r="IN18" s="38"/>
      <c r="IO18" s="38"/>
      <c r="IP18" s="38"/>
      <c r="IQ18" s="38"/>
      <c r="IR18" s="38"/>
      <c r="IS18" s="38"/>
      <c r="IT18" s="38"/>
      <c r="IU18" s="38"/>
      <c r="IV18" s="38"/>
      <c r="IW18" s="38"/>
    </row>
    <row r="19" customFormat="false" ht="15.75" hidden="false" customHeight="false" outlineLevel="0" collapsed="false">
      <c r="A19" s="38"/>
      <c r="B19" s="39" t="s">
        <v>20</v>
      </c>
      <c r="C19" s="40" t="s">
        <v>21</v>
      </c>
      <c r="D19" s="40"/>
      <c r="E19" s="38"/>
      <c r="F19" s="38"/>
      <c r="G19" s="38"/>
      <c r="H19" s="40"/>
      <c r="I19" s="42"/>
      <c r="J19" s="40"/>
      <c r="K19" s="38"/>
      <c r="L19" s="41"/>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s="38"/>
      <c r="CR19" s="38"/>
      <c r="CS19" s="38"/>
      <c r="CT19" s="38"/>
      <c r="CU19" s="38"/>
      <c r="CV19" s="38"/>
      <c r="CW19" s="38"/>
      <c r="CX19" s="38"/>
      <c r="CY19" s="38"/>
      <c r="CZ19" s="38"/>
      <c r="DA19" s="38"/>
      <c r="DB19" s="38"/>
      <c r="DC19" s="38"/>
      <c r="DD19" s="38"/>
      <c r="DE19" s="38"/>
      <c r="DF19" s="38"/>
      <c r="DG19" s="38"/>
      <c r="DH19" s="38"/>
      <c r="DI19" s="38"/>
      <c r="DJ19" s="38"/>
      <c r="DK19" s="38"/>
      <c r="DL19" s="38"/>
      <c r="DM19" s="38"/>
      <c r="DN19" s="38"/>
      <c r="DO19" s="38"/>
      <c r="DP19" s="38"/>
      <c r="DQ19" s="38"/>
      <c r="DR19" s="38"/>
      <c r="DS19" s="38"/>
      <c r="DT19" s="38"/>
      <c r="DU19" s="38"/>
      <c r="DV19" s="38"/>
      <c r="DW19" s="38"/>
      <c r="DX19" s="38"/>
      <c r="DY19" s="38"/>
      <c r="DZ19" s="38"/>
      <c r="EA19" s="38"/>
      <c r="EB19" s="38"/>
      <c r="EC19" s="38"/>
      <c r="ED19" s="38"/>
      <c r="EE19" s="38"/>
      <c r="EF19" s="38"/>
      <c r="EG19" s="38"/>
      <c r="EH19" s="38"/>
      <c r="EI19" s="38"/>
      <c r="EJ19" s="38"/>
      <c r="EK19" s="38"/>
      <c r="EL19" s="38"/>
      <c r="EM19" s="38"/>
      <c r="EN19" s="38"/>
      <c r="EO19" s="38"/>
      <c r="EP19" s="38"/>
      <c r="EQ19" s="38"/>
      <c r="ER19" s="38"/>
      <c r="ES19" s="38"/>
      <c r="ET19" s="38"/>
      <c r="EU19" s="38"/>
      <c r="EV19" s="38"/>
      <c r="EW19" s="38"/>
      <c r="EX19" s="38"/>
      <c r="EY19" s="38"/>
      <c r="EZ19" s="38"/>
      <c r="FA19" s="38"/>
      <c r="FB19" s="38"/>
      <c r="FC19" s="38"/>
      <c r="FD19" s="38"/>
      <c r="FE19" s="38"/>
      <c r="FF19" s="38"/>
      <c r="FG19" s="38"/>
      <c r="FH19" s="38"/>
      <c r="FI19" s="38"/>
      <c r="FJ19" s="38"/>
      <c r="FK19" s="38"/>
      <c r="FL19" s="38"/>
      <c r="FM19" s="38"/>
      <c r="FN19" s="38"/>
      <c r="FO19" s="38"/>
      <c r="FP19" s="38"/>
      <c r="FQ19" s="38"/>
      <c r="FR19" s="38"/>
      <c r="FS19" s="38"/>
      <c r="FT19" s="38"/>
      <c r="FU19" s="38"/>
      <c r="FV19" s="38"/>
      <c r="FW19" s="38"/>
      <c r="FX19" s="38"/>
      <c r="FY19" s="38"/>
      <c r="FZ19" s="38"/>
      <c r="GA19" s="38"/>
      <c r="GB19" s="38"/>
      <c r="GC19" s="38"/>
      <c r="GD19" s="38"/>
      <c r="GE19" s="38"/>
      <c r="GF19" s="38"/>
      <c r="GG19" s="38"/>
      <c r="GH19" s="38"/>
      <c r="GI19" s="38"/>
      <c r="GJ19" s="38"/>
      <c r="GK19" s="38"/>
      <c r="GL19" s="38"/>
      <c r="GM19" s="38"/>
      <c r="GN19" s="38"/>
      <c r="GO19" s="38"/>
      <c r="GP19" s="38"/>
      <c r="GQ19" s="38"/>
      <c r="GR19" s="38"/>
      <c r="GS19" s="38"/>
      <c r="GT19" s="38"/>
      <c r="GU19" s="38"/>
      <c r="GV19" s="38"/>
      <c r="GW19" s="38"/>
      <c r="GX19" s="38"/>
      <c r="GY19" s="38"/>
      <c r="GZ19" s="38"/>
      <c r="HA19" s="38"/>
      <c r="HB19" s="38"/>
      <c r="HC19" s="38"/>
      <c r="HD19" s="38"/>
      <c r="HE19" s="38"/>
      <c r="HF19" s="38"/>
      <c r="HG19" s="38"/>
      <c r="HH19" s="38"/>
      <c r="HI19" s="38"/>
      <c r="HJ19" s="38"/>
      <c r="HK19" s="38"/>
      <c r="HL19" s="38"/>
      <c r="HM19" s="38"/>
      <c r="HN19" s="38"/>
      <c r="HO19" s="38"/>
      <c r="HP19" s="38"/>
      <c r="HQ19" s="38"/>
      <c r="HR19" s="38"/>
      <c r="HS19" s="38"/>
      <c r="HT19" s="38"/>
      <c r="HU19" s="38"/>
      <c r="HV19" s="38"/>
      <c r="HW19" s="38"/>
      <c r="HX19" s="38"/>
      <c r="HY19" s="38"/>
      <c r="HZ19" s="38"/>
      <c r="IA19" s="38"/>
      <c r="IB19" s="38"/>
      <c r="IC19" s="38"/>
      <c r="ID19" s="38"/>
      <c r="IE19" s="38"/>
      <c r="IF19" s="38"/>
      <c r="IG19" s="38"/>
      <c r="IH19" s="38"/>
      <c r="II19" s="38"/>
      <c r="IJ19" s="38"/>
      <c r="IK19" s="38"/>
      <c r="IL19" s="38"/>
      <c r="IM19" s="38"/>
      <c r="IN19" s="38"/>
      <c r="IO19" s="38"/>
      <c r="IP19" s="38"/>
      <c r="IQ19" s="38"/>
      <c r="IR19" s="38"/>
      <c r="IS19" s="38"/>
      <c r="IT19" s="38"/>
      <c r="IU19" s="38"/>
      <c r="IV19" s="38"/>
      <c r="IW19" s="38"/>
    </row>
    <row r="20" customFormat="false" ht="15.75" hidden="false" customHeight="false" outlineLevel="0" collapsed="false">
      <c r="A20" s="38"/>
      <c r="B20" s="39" t="s">
        <v>22</v>
      </c>
      <c r="C20" s="40" t="s">
        <v>23</v>
      </c>
      <c r="D20" s="40"/>
      <c r="E20" s="38"/>
      <c r="F20" s="38"/>
      <c r="G20" s="38"/>
      <c r="H20" s="40"/>
      <c r="I20" s="42"/>
      <c r="J20" s="40"/>
      <c r="K20" s="38"/>
      <c r="L20" s="41"/>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38"/>
      <c r="DB20" s="38"/>
      <c r="DC20" s="38"/>
      <c r="DD20" s="38"/>
      <c r="DE20" s="38"/>
      <c r="DF20" s="38"/>
      <c r="DG20" s="38"/>
      <c r="DH20" s="38"/>
      <c r="DI20" s="38"/>
      <c r="DJ20" s="38"/>
      <c r="DK20" s="38"/>
      <c r="DL20" s="38"/>
      <c r="DM20" s="38"/>
      <c r="DN20" s="38"/>
      <c r="DO20" s="38"/>
      <c r="DP20" s="38"/>
      <c r="DQ20" s="38"/>
      <c r="DR20" s="38"/>
      <c r="DS20" s="38"/>
      <c r="DT20" s="38"/>
      <c r="DU20" s="38"/>
      <c r="DV20" s="38"/>
      <c r="DW20" s="38"/>
      <c r="DX20" s="38"/>
      <c r="DY20" s="38"/>
      <c r="DZ20" s="38"/>
      <c r="EA20" s="38"/>
      <c r="EB20" s="38"/>
      <c r="EC20" s="38"/>
      <c r="ED20" s="38"/>
      <c r="EE20" s="38"/>
      <c r="EF20" s="38"/>
      <c r="EG20" s="38"/>
      <c r="EH20" s="38"/>
      <c r="EI20" s="38"/>
      <c r="EJ20" s="38"/>
      <c r="EK20" s="38"/>
      <c r="EL20" s="38"/>
      <c r="EM20" s="38"/>
      <c r="EN20" s="38"/>
      <c r="EO20" s="38"/>
      <c r="EP20" s="38"/>
      <c r="EQ20" s="38"/>
      <c r="ER20" s="38"/>
      <c r="ES20" s="38"/>
      <c r="ET20" s="38"/>
      <c r="EU20" s="38"/>
      <c r="EV20" s="38"/>
      <c r="EW20" s="38"/>
      <c r="EX20" s="38"/>
      <c r="EY20" s="38"/>
      <c r="EZ20" s="38"/>
      <c r="FA20" s="38"/>
      <c r="FB20" s="38"/>
      <c r="FC20" s="38"/>
      <c r="FD20" s="38"/>
      <c r="FE20" s="38"/>
      <c r="FF20" s="38"/>
      <c r="FG20" s="38"/>
      <c r="FH20" s="38"/>
      <c r="FI20" s="38"/>
      <c r="FJ20" s="38"/>
      <c r="FK20" s="38"/>
      <c r="FL20" s="38"/>
      <c r="FM20" s="38"/>
      <c r="FN20" s="38"/>
      <c r="FO20" s="38"/>
      <c r="FP20" s="38"/>
      <c r="FQ20" s="38"/>
      <c r="FR20" s="38"/>
      <c r="FS20" s="38"/>
      <c r="FT20" s="38"/>
      <c r="FU20" s="38"/>
      <c r="FV20" s="38"/>
      <c r="FW20" s="38"/>
      <c r="FX20" s="38"/>
      <c r="FY20" s="38"/>
      <c r="FZ20" s="38"/>
      <c r="GA20" s="38"/>
      <c r="GB20" s="38"/>
      <c r="GC20" s="38"/>
      <c r="GD20" s="38"/>
      <c r="GE20" s="38"/>
      <c r="GF20" s="38"/>
      <c r="GG20" s="38"/>
      <c r="GH20" s="38"/>
      <c r="GI20" s="38"/>
      <c r="GJ20" s="38"/>
      <c r="GK20" s="38"/>
      <c r="GL20" s="38"/>
      <c r="GM20" s="38"/>
      <c r="GN20" s="38"/>
      <c r="GO20" s="38"/>
      <c r="GP20" s="38"/>
      <c r="GQ20" s="38"/>
      <c r="GR20" s="38"/>
      <c r="GS20" s="38"/>
      <c r="GT20" s="38"/>
      <c r="GU20" s="38"/>
      <c r="GV20" s="38"/>
      <c r="GW20" s="38"/>
      <c r="GX20" s="38"/>
      <c r="GY20" s="38"/>
      <c r="GZ20" s="38"/>
      <c r="HA20" s="38"/>
      <c r="HB20" s="38"/>
      <c r="HC20" s="38"/>
      <c r="HD20" s="38"/>
      <c r="HE20" s="38"/>
      <c r="HF20" s="38"/>
      <c r="HG20" s="38"/>
      <c r="HH20" s="38"/>
      <c r="HI20" s="38"/>
      <c r="HJ20" s="38"/>
      <c r="HK20" s="38"/>
      <c r="HL20" s="38"/>
      <c r="HM20" s="38"/>
      <c r="HN20" s="38"/>
      <c r="HO20" s="38"/>
      <c r="HP20" s="38"/>
      <c r="HQ20" s="38"/>
      <c r="HR20" s="38"/>
      <c r="HS20" s="38"/>
      <c r="HT20" s="38"/>
      <c r="HU20" s="38"/>
      <c r="HV20" s="38"/>
      <c r="HW20" s="38"/>
      <c r="HX20" s="38"/>
      <c r="HY20" s="38"/>
      <c r="HZ20" s="38"/>
      <c r="IA20" s="38"/>
      <c r="IB20" s="38"/>
      <c r="IC20" s="38"/>
      <c r="ID20" s="38"/>
      <c r="IE20" s="38"/>
      <c r="IF20" s="38"/>
      <c r="IG20" s="38"/>
      <c r="IH20" s="38"/>
      <c r="II20" s="38"/>
      <c r="IJ20" s="38"/>
      <c r="IK20" s="38"/>
      <c r="IL20" s="38"/>
      <c r="IM20" s="38"/>
      <c r="IN20" s="38"/>
      <c r="IO20" s="38"/>
      <c r="IP20" s="38"/>
      <c r="IQ20" s="38"/>
      <c r="IR20" s="38"/>
      <c r="IS20" s="38"/>
      <c r="IT20" s="38"/>
      <c r="IU20" s="38"/>
      <c r="IV20" s="38"/>
      <c r="IW20" s="38"/>
    </row>
    <row r="21" customFormat="false" ht="15" hidden="false" customHeight="false" outlineLevel="0" collapsed="false">
      <c r="A21" s="38"/>
      <c r="B21" s="40"/>
      <c r="C21" s="40"/>
      <c r="D21" s="40"/>
      <c r="E21" s="38"/>
      <c r="F21" s="38"/>
      <c r="G21" s="38"/>
      <c r="H21" s="40"/>
      <c r="I21" s="42"/>
      <c r="J21" s="40"/>
      <c r="K21" s="38"/>
      <c r="L21" s="41"/>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38"/>
      <c r="CM21" s="38"/>
      <c r="CN21" s="38"/>
      <c r="CO21" s="38"/>
      <c r="CP21" s="38"/>
      <c r="CQ21" s="38"/>
      <c r="CR21" s="38"/>
      <c r="CS21" s="38"/>
      <c r="CT21" s="38"/>
      <c r="CU21" s="38"/>
      <c r="CV21" s="38"/>
      <c r="CW21" s="38"/>
      <c r="CX21" s="38"/>
      <c r="CY21" s="38"/>
      <c r="CZ21" s="38"/>
      <c r="DA21" s="38"/>
      <c r="DB21" s="38"/>
      <c r="DC21" s="38"/>
      <c r="DD21" s="38"/>
      <c r="DE21" s="38"/>
      <c r="DF21" s="38"/>
      <c r="DG21" s="38"/>
      <c r="DH21" s="38"/>
      <c r="DI21" s="38"/>
      <c r="DJ21" s="38"/>
      <c r="DK21" s="38"/>
      <c r="DL21" s="38"/>
      <c r="DM21" s="38"/>
      <c r="DN21" s="38"/>
      <c r="DO21" s="38"/>
      <c r="DP21" s="38"/>
      <c r="DQ21" s="38"/>
      <c r="DR21" s="38"/>
      <c r="DS21" s="38"/>
      <c r="DT21" s="38"/>
      <c r="DU21" s="38"/>
      <c r="DV21" s="38"/>
      <c r="DW21" s="38"/>
      <c r="DX21" s="38"/>
      <c r="DY21" s="38"/>
      <c r="DZ21" s="38"/>
      <c r="EA21" s="38"/>
      <c r="EB21" s="38"/>
      <c r="EC21" s="38"/>
      <c r="ED21" s="38"/>
      <c r="EE21" s="38"/>
      <c r="EF21" s="38"/>
      <c r="EG21" s="38"/>
      <c r="EH21" s="38"/>
      <c r="EI21" s="38"/>
      <c r="EJ21" s="38"/>
      <c r="EK21" s="38"/>
      <c r="EL21" s="38"/>
      <c r="EM21" s="38"/>
      <c r="EN21" s="38"/>
      <c r="EO21" s="38"/>
      <c r="EP21" s="38"/>
      <c r="EQ21" s="38"/>
      <c r="ER21" s="38"/>
      <c r="ES21" s="38"/>
      <c r="ET21" s="38"/>
      <c r="EU21" s="38"/>
      <c r="EV21" s="38"/>
      <c r="EW21" s="38"/>
      <c r="EX21" s="38"/>
      <c r="EY21" s="38"/>
      <c r="EZ21" s="38"/>
      <c r="FA21" s="38"/>
      <c r="FB21" s="38"/>
      <c r="FC21" s="38"/>
      <c r="FD21" s="38"/>
      <c r="FE21" s="38"/>
      <c r="FF21" s="38"/>
      <c r="FG21" s="38"/>
      <c r="FH21" s="38"/>
      <c r="FI21" s="38"/>
      <c r="FJ21" s="38"/>
      <c r="FK21" s="38"/>
      <c r="FL21" s="38"/>
      <c r="FM21" s="38"/>
      <c r="FN21" s="38"/>
      <c r="FO21" s="38"/>
      <c r="FP21" s="38"/>
      <c r="FQ21" s="38"/>
      <c r="FR21" s="38"/>
      <c r="FS21" s="38"/>
      <c r="FT21" s="38"/>
      <c r="FU21" s="38"/>
      <c r="FV21" s="38"/>
      <c r="FW21" s="38"/>
      <c r="FX21" s="38"/>
      <c r="FY21" s="38"/>
      <c r="FZ21" s="38"/>
      <c r="GA21" s="38"/>
      <c r="GB21" s="38"/>
      <c r="GC21" s="38"/>
      <c r="GD21" s="38"/>
      <c r="GE21" s="38"/>
      <c r="GF21" s="38"/>
      <c r="GG21" s="38"/>
      <c r="GH21" s="38"/>
      <c r="GI21" s="38"/>
      <c r="GJ21" s="38"/>
      <c r="GK21" s="38"/>
      <c r="GL21" s="38"/>
      <c r="GM21" s="38"/>
      <c r="GN21" s="38"/>
      <c r="GO21" s="38"/>
      <c r="GP21" s="38"/>
      <c r="GQ21" s="38"/>
      <c r="GR21" s="38"/>
      <c r="GS21" s="38"/>
      <c r="GT21" s="38"/>
      <c r="GU21" s="38"/>
      <c r="GV21" s="38"/>
      <c r="GW21" s="38"/>
      <c r="GX21" s="38"/>
      <c r="GY21" s="38"/>
      <c r="GZ21" s="38"/>
      <c r="HA21" s="38"/>
      <c r="HB21" s="38"/>
      <c r="HC21" s="38"/>
      <c r="HD21" s="38"/>
      <c r="HE21" s="38"/>
      <c r="HF21" s="38"/>
      <c r="HG21" s="38"/>
      <c r="HH21" s="38"/>
      <c r="HI21" s="38"/>
      <c r="HJ21" s="38"/>
      <c r="HK21" s="38"/>
      <c r="HL21" s="38"/>
      <c r="HM21" s="38"/>
      <c r="HN21" s="38"/>
      <c r="HO21" s="38"/>
      <c r="HP21" s="38"/>
      <c r="HQ21" s="38"/>
      <c r="HR21" s="38"/>
      <c r="HS21" s="38"/>
      <c r="HT21" s="38"/>
      <c r="HU21" s="38"/>
      <c r="HV21" s="38"/>
      <c r="HW21" s="38"/>
      <c r="HX21" s="38"/>
      <c r="HY21" s="38"/>
      <c r="HZ21" s="38"/>
      <c r="IA21" s="38"/>
      <c r="IB21" s="38"/>
      <c r="IC21" s="38"/>
      <c r="ID21" s="38"/>
      <c r="IE21" s="38"/>
      <c r="IF21" s="38"/>
      <c r="IG21" s="38"/>
      <c r="IH21" s="38"/>
      <c r="II21" s="38"/>
      <c r="IJ21" s="38"/>
      <c r="IK21" s="38"/>
      <c r="IL21" s="38"/>
      <c r="IM21" s="38"/>
      <c r="IN21" s="38"/>
      <c r="IO21" s="38"/>
      <c r="IP21" s="38"/>
      <c r="IQ21" s="38"/>
      <c r="IR21" s="38"/>
      <c r="IS21" s="38"/>
      <c r="IT21" s="38"/>
      <c r="IU21" s="38"/>
      <c r="IV21" s="38"/>
      <c r="IW21" s="38"/>
    </row>
    <row r="22" customFormat="false" ht="15.75" hidden="false" customHeight="false" outlineLevel="0" collapsed="false">
      <c r="A22" s="38"/>
      <c r="B22" s="39" t="s">
        <v>5</v>
      </c>
      <c r="C22" s="40" t="s">
        <v>24</v>
      </c>
      <c r="D22" s="40"/>
      <c r="E22" s="38"/>
      <c r="F22" s="38"/>
      <c r="G22" s="38"/>
      <c r="H22" s="40"/>
      <c r="I22" s="42"/>
      <c r="J22" s="40"/>
      <c r="K22" s="38"/>
      <c r="L22" s="41"/>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c r="CU22" s="38"/>
      <c r="CV22" s="38"/>
      <c r="CW22" s="38"/>
      <c r="CX22" s="38"/>
      <c r="CY22" s="38"/>
      <c r="CZ22" s="38"/>
      <c r="DA22" s="38"/>
      <c r="DB22" s="38"/>
      <c r="DC22" s="38"/>
      <c r="DD22" s="38"/>
      <c r="DE22" s="38"/>
      <c r="DF22" s="38"/>
      <c r="DG22" s="38"/>
      <c r="DH22" s="38"/>
      <c r="DI22" s="38"/>
      <c r="DJ22" s="38"/>
      <c r="DK22" s="38"/>
      <c r="DL22" s="38"/>
      <c r="DM22" s="38"/>
      <c r="DN22" s="38"/>
      <c r="DO22" s="38"/>
      <c r="DP22" s="38"/>
      <c r="DQ22" s="38"/>
      <c r="DR22" s="38"/>
      <c r="DS22" s="38"/>
      <c r="DT22" s="38"/>
      <c r="DU22" s="38"/>
      <c r="DV22" s="38"/>
      <c r="DW22" s="38"/>
      <c r="DX22" s="38"/>
      <c r="DY22" s="38"/>
      <c r="DZ22" s="38"/>
      <c r="EA22" s="38"/>
      <c r="EB22" s="38"/>
      <c r="EC22" s="38"/>
      <c r="ED22" s="38"/>
      <c r="EE22" s="38"/>
      <c r="EF22" s="38"/>
      <c r="EG22" s="38"/>
      <c r="EH22" s="38"/>
      <c r="EI22" s="38"/>
      <c r="EJ22" s="38"/>
      <c r="EK22" s="38"/>
      <c r="EL22" s="38"/>
      <c r="EM22" s="38"/>
      <c r="EN22" s="38"/>
      <c r="EO22" s="38"/>
      <c r="EP22" s="38"/>
      <c r="EQ22" s="38"/>
      <c r="ER22" s="38"/>
      <c r="ES22" s="38"/>
      <c r="ET22" s="38"/>
      <c r="EU22" s="38"/>
      <c r="EV22" s="38"/>
      <c r="EW22" s="38"/>
      <c r="EX22" s="38"/>
      <c r="EY22" s="38"/>
      <c r="EZ22" s="38"/>
      <c r="FA22" s="38"/>
      <c r="FB22" s="38"/>
      <c r="FC22" s="38"/>
      <c r="FD22" s="38"/>
      <c r="FE22" s="38"/>
      <c r="FF22" s="38"/>
      <c r="FG22" s="38"/>
      <c r="FH22" s="38"/>
      <c r="FI22" s="38"/>
      <c r="FJ22" s="38"/>
      <c r="FK22" s="38"/>
      <c r="FL22" s="38"/>
      <c r="FM22" s="38"/>
      <c r="FN22" s="38"/>
      <c r="FO22" s="38"/>
      <c r="FP22" s="38"/>
      <c r="FQ22" s="38"/>
      <c r="FR22" s="38"/>
      <c r="FS22" s="38"/>
      <c r="FT22" s="38"/>
      <c r="FU22" s="38"/>
      <c r="FV22" s="38"/>
      <c r="FW22" s="38"/>
      <c r="FX22" s="38"/>
      <c r="FY22" s="38"/>
      <c r="FZ22" s="38"/>
      <c r="GA22" s="38"/>
      <c r="GB22" s="38"/>
      <c r="GC22" s="38"/>
      <c r="GD22" s="38"/>
      <c r="GE22" s="38"/>
      <c r="GF22" s="38"/>
      <c r="GG22" s="38"/>
      <c r="GH22" s="38"/>
      <c r="GI22" s="38"/>
      <c r="GJ22" s="38"/>
      <c r="GK22" s="38"/>
      <c r="GL22" s="38"/>
      <c r="GM22" s="38"/>
      <c r="GN22" s="38"/>
      <c r="GO22" s="38"/>
      <c r="GP22" s="38"/>
      <c r="GQ22" s="38"/>
      <c r="GR22" s="38"/>
      <c r="GS22" s="38"/>
      <c r="GT22" s="38"/>
      <c r="GU22" s="38"/>
      <c r="GV22" s="38"/>
      <c r="GW22" s="38"/>
      <c r="GX22" s="38"/>
      <c r="GY22" s="38"/>
      <c r="GZ22" s="38"/>
      <c r="HA22" s="38"/>
      <c r="HB22" s="38"/>
      <c r="HC22" s="38"/>
      <c r="HD22" s="38"/>
      <c r="HE22" s="38"/>
      <c r="HF22" s="38"/>
      <c r="HG22" s="38"/>
      <c r="HH22" s="38"/>
      <c r="HI22" s="38"/>
      <c r="HJ22" s="38"/>
      <c r="HK22" s="38"/>
      <c r="HL22" s="38"/>
      <c r="HM22" s="38"/>
      <c r="HN22" s="38"/>
      <c r="HO22" s="38"/>
      <c r="HP22" s="38"/>
      <c r="HQ22" s="38"/>
      <c r="HR22" s="38"/>
      <c r="HS22" s="38"/>
      <c r="HT22" s="38"/>
      <c r="HU22" s="38"/>
      <c r="HV22" s="38"/>
      <c r="HW22" s="38"/>
      <c r="HX22" s="38"/>
      <c r="HY22" s="38"/>
      <c r="HZ22" s="38"/>
      <c r="IA22" s="38"/>
      <c r="IB22" s="38"/>
      <c r="IC22" s="38"/>
      <c r="ID22" s="38"/>
      <c r="IE22" s="38"/>
      <c r="IF22" s="38"/>
      <c r="IG22" s="38"/>
      <c r="IH22" s="38"/>
      <c r="II22" s="38"/>
      <c r="IJ22" s="38"/>
      <c r="IK22" s="38"/>
      <c r="IL22" s="38"/>
      <c r="IM22" s="38"/>
      <c r="IN22" s="38"/>
      <c r="IO22" s="38"/>
      <c r="IP22" s="38"/>
      <c r="IQ22" s="38"/>
      <c r="IR22" s="38"/>
      <c r="IS22" s="38"/>
      <c r="IT22" s="38"/>
      <c r="IU22" s="38"/>
      <c r="IV22" s="38"/>
      <c r="IW22" s="38"/>
    </row>
    <row r="23" customFormat="false" ht="15" hidden="false" customHeight="false" outlineLevel="0" collapsed="false">
      <c r="A23" s="38"/>
      <c r="B23" s="40"/>
      <c r="C23" s="40" t="s">
        <v>25</v>
      </c>
      <c r="D23" s="40"/>
      <c r="E23" s="38"/>
      <c r="F23" s="38"/>
      <c r="G23" s="38"/>
      <c r="H23" s="40"/>
      <c r="I23" s="42"/>
      <c r="J23" s="40"/>
      <c r="K23" s="38"/>
      <c r="L23" s="41"/>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c r="DH23" s="38"/>
      <c r="DI23" s="38"/>
      <c r="DJ23" s="38"/>
      <c r="DK23" s="38"/>
      <c r="DL23" s="38"/>
      <c r="DM23" s="38"/>
      <c r="DN23" s="38"/>
      <c r="DO23" s="38"/>
      <c r="DP23" s="38"/>
      <c r="DQ23" s="38"/>
      <c r="DR23" s="38"/>
      <c r="DS23" s="38"/>
      <c r="DT23" s="38"/>
      <c r="DU23" s="38"/>
      <c r="DV23" s="38"/>
      <c r="DW23" s="38"/>
      <c r="DX23" s="38"/>
      <c r="DY23" s="38"/>
      <c r="DZ23" s="38"/>
      <c r="EA23" s="38"/>
      <c r="EB23" s="38"/>
      <c r="EC23" s="38"/>
      <c r="ED23" s="38"/>
      <c r="EE23" s="38"/>
      <c r="EF23" s="38"/>
      <c r="EG23" s="38"/>
      <c r="EH23" s="38"/>
      <c r="EI23" s="38"/>
      <c r="EJ23" s="38"/>
      <c r="EK23" s="38"/>
      <c r="EL23" s="38"/>
      <c r="EM23" s="38"/>
      <c r="EN23" s="38"/>
      <c r="EO23" s="38"/>
      <c r="EP23" s="38"/>
      <c r="EQ23" s="38"/>
      <c r="ER23" s="38"/>
      <c r="ES23" s="38"/>
      <c r="ET23" s="38"/>
      <c r="EU23" s="38"/>
      <c r="EV23" s="38"/>
      <c r="EW23" s="38"/>
      <c r="EX23" s="38"/>
      <c r="EY23" s="38"/>
      <c r="EZ23" s="38"/>
      <c r="FA23" s="38"/>
      <c r="FB23" s="38"/>
      <c r="FC23" s="38"/>
      <c r="FD23" s="38"/>
      <c r="FE23" s="38"/>
      <c r="FF23" s="38"/>
      <c r="FG23" s="38"/>
      <c r="FH23" s="38"/>
      <c r="FI23" s="38"/>
      <c r="FJ23" s="38"/>
      <c r="FK23" s="38"/>
      <c r="FL23" s="38"/>
      <c r="FM23" s="38"/>
      <c r="FN23" s="38"/>
      <c r="FO23" s="38"/>
      <c r="FP23" s="38"/>
      <c r="FQ23" s="38"/>
      <c r="FR23" s="38"/>
      <c r="FS23" s="38"/>
      <c r="FT23" s="38"/>
      <c r="FU23" s="38"/>
      <c r="FV23" s="38"/>
      <c r="FW23" s="38"/>
      <c r="FX23" s="38"/>
      <c r="FY23" s="38"/>
      <c r="FZ23" s="38"/>
      <c r="GA23" s="38"/>
      <c r="GB23" s="38"/>
      <c r="GC23" s="38"/>
      <c r="GD23" s="38"/>
      <c r="GE23" s="38"/>
      <c r="GF23" s="38"/>
      <c r="GG23" s="38"/>
      <c r="GH23" s="38"/>
      <c r="GI23" s="38"/>
      <c r="GJ23" s="38"/>
      <c r="GK23" s="38"/>
      <c r="GL23" s="38"/>
      <c r="GM23" s="38"/>
      <c r="GN23" s="38"/>
      <c r="GO23" s="38"/>
      <c r="GP23" s="38"/>
      <c r="GQ23" s="38"/>
      <c r="GR23" s="38"/>
      <c r="GS23" s="38"/>
      <c r="GT23" s="38"/>
      <c r="GU23" s="38"/>
      <c r="GV23" s="38"/>
      <c r="GW23" s="38"/>
      <c r="GX23" s="38"/>
      <c r="GY23" s="38"/>
      <c r="GZ23" s="38"/>
      <c r="HA23" s="38"/>
      <c r="HB23" s="38"/>
      <c r="HC23" s="38"/>
      <c r="HD23" s="38"/>
      <c r="HE23" s="38"/>
      <c r="HF23" s="38"/>
      <c r="HG23" s="38"/>
      <c r="HH23" s="38"/>
      <c r="HI23" s="38"/>
      <c r="HJ23" s="38"/>
      <c r="HK23" s="38"/>
      <c r="HL23" s="38"/>
      <c r="HM23" s="38"/>
      <c r="HN23" s="38"/>
      <c r="HO23" s="38"/>
      <c r="HP23" s="38"/>
      <c r="HQ23" s="38"/>
      <c r="HR23" s="38"/>
      <c r="HS23" s="38"/>
      <c r="HT23" s="38"/>
      <c r="HU23" s="38"/>
      <c r="HV23" s="38"/>
      <c r="HW23" s="38"/>
      <c r="HX23" s="38"/>
      <c r="HY23" s="38"/>
      <c r="HZ23" s="38"/>
      <c r="IA23" s="38"/>
      <c r="IB23" s="38"/>
      <c r="IC23" s="38"/>
      <c r="ID23" s="38"/>
      <c r="IE23" s="38"/>
      <c r="IF23" s="38"/>
      <c r="IG23" s="38"/>
      <c r="IH23" s="38"/>
      <c r="II23" s="38"/>
      <c r="IJ23" s="38"/>
      <c r="IK23" s="38"/>
      <c r="IL23" s="38"/>
      <c r="IM23" s="38"/>
      <c r="IN23" s="38"/>
      <c r="IO23" s="38"/>
      <c r="IP23" s="38"/>
      <c r="IQ23" s="38"/>
      <c r="IR23" s="38"/>
      <c r="IS23" s="38"/>
      <c r="IT23" s="38"/>
      <c r="IU23" s="38"/>
      <c r="IV23" s="38"/>
      <c r="IW23" s="38"/>
    </row>
    <row r="24" customFormat="false" ht="15.75" hidden="false" customHeight="false" outlineLevel="0" collapsed="false">
      <c r="A24" s="38"/>
      <c r="B24" s="39" t="s">
        <v>16</v>
      </c>
      <c r="C24" s="40" t="s">
        <v>26</v>
      </c>
      <c r="D24" s="40"/>
      <c r="E24" s="38"/>
      <c r="F24" s="38"/>
      <c r="G24" s="38"/>
      <c r="H24" s="40"/>
      <c r="I24" s="42"/>
      <c r="J24" s="40"/>
      <c r="K24" s="38"/>
      <c r="L24" s="41"/>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c r="BJ24" s="38"/>
      <c r="BK24" s="38"/>
      <c r="BL24" s="38"/>
      <c r="BM24" s="38"/>
      <c r="BN24" s="38"/>
      <c r="BO24" s="38"/>
      <c r="BP24" s="38"/>
      <c r="BQ24" s="38"/>
      <c r="BR24" s="38"/>
      <c r="BS24" s="38"/>
      <c r="BT24" s="38"/>
      <c r="BU24" s="38"/>
      <c r="BV24" s="38"/>
      <c r="BW24" s="38"/>
      <c r="BX24" s="38"/>
      <c r="BY24" s="38"/>
      <c r="BZ24" s="38"/>
      <c r="CA24" s="38"/>
      <c r="CB24" s="38"/>
      <c r="CC24" s="38"/>
      <c r="CD24" s="38"/>
      <c r="CE24" s="38"/>
      <c r="CF24" s="38"/>
      <c r="CG24" s="38"/>
      <c r="CH24" s="38"/>
      <c r="CI24" s="38"/>
      <c r="CJ24" s="38"/>
      <c r="CK24" s="38"/>
      <c r="CL24" s="38"/>
      <c r="CM24" s="38"/>
      <c r="CN24" s="38"/>
      <c r="CO24" s="38"/>
      <c r="CP24" s="38"/>
      <c r="CQ24" s="38"/>
      <c r="CR24" s="38"/>
      <c r="CS24" s="38"/>
      <c r="CT24" s="38"/>
      <c r="CU24" s="38"/>
      <c r="CV24" s="38"/>
      <c r="CW24" s="38"/>
      <c r="CX24" s="38"/>
      <c r="CY24" s="38"/>
      <c r="CZ24" s="38"/>
      <c r="DA24" s="38"/>
      <c r="DB24" s="38"/>
      <c r="DC24" s="38"/>
      <c r="DD24" s="38"/>
      <c r="DE24" s="38"/>
      <c r="DF24" s="38"/>
      <c r="DG24" s="38"/>
      <c r="DH24" s="38"/>
      <c r="DI24" s="38"/>
      <c r="DJ24" s="38"/>
      <c r="DK24" s="38"/>
      <c r="DL24" s="38"/>
      <c r="DM24" s="38"/>
      <c r="DN24" s="38"/>
      <c r="DO24" s="38"/>
      <c r="DP24" s="38"/>
      <c r="DQ24" s="38"/>
      <c r="DR24" s="38"/>
      <c r="DS24" s="38"/>
      <c r="DT24" s="38"/>
      <c r="DU24" s="38"/>
      <c r="DV24" s="38"/>
      <c r="DW24" s="38"/>
      <c r="DX24" s="38"/>
      <c r="DY24" s="38"/>
      <c r="DZ24" s="38"/>
      <c r="EA24" s="38"/>
      <c r="EB24" s="38"/>
      <c r="EC24" s="38"/>
      <c r="ED24" s="38"/>
      <c r="EE24" s="38"/>
      <c r="EF24" s="38"/>
      <c r="EG24" s="38"/>
      <c r="EH24" s="38"/>
      <c r="EI24" s="38"/>
      <c r="EJ24" s="38"/>
      <c r="EK24" s="38"/>
      <c r="EL24" s="38"/>
      <c r="EM24" s="38"/>
      <c r="EN24" s="38"/>
      <c r="EO24" s="38"/>
      <c r="EP24" s="38"/>
      <c r="EQ24" s="38"/>
      <c r="ER24" s="38"/>
      <c r="ES24" s="38"/>
      <c r="ET24" s="38"/>
      <c r="EU24" s="38"/>
      <c r="EV24" s="38"/>
      <c r="EW24" s="38"/>
      <c r="EX24" s="38"/>
      <c r="EY24" s="38"/>
      <c r="EZ24" s="38"/>
      <c r="FA24" s="38"/>
      <c r="FB24" s="38"/>
      <c r="FC24" s="38"/>
      <c r="FD24" s="38"/>
      <c r="FE24" s="38"/>
      <c r="FF24" s="38"/>
      <c r="FG24" s="38"/>
      <c r="FH24" s="38"/>
      <c r="FI24" s="38"/>
      <c r="FJ24" s="38"/>
      <c r="FK24" s="38"/>
      <c r="FL24" s="38"/>
      <c r="FM24" s="38"/>
      <c r="FN24" s="38"/>
      <c r="FO24" s="38"/>
      <c r="FP24" s="38"/>
      <c r="FQ24" s="38"/>
      <c r="FR24" s="38"/>
      <c r="FS24" s="38"/>
      <c r="FT24" s="38"/>
      <c r="FU24" s="38"/>
      <c r="FV24" s="38"/>
      <c r="FW24" s="38"/>
      <c r="FX24" s="38"/>
      <c r="FY24" s="38"/>
      <c r="FZ24" s="38"/>
      <c r="GA24" s="38"/>
      <c r="GB24" s="38"/>
      <c r="GC24" s="38"/>
      <c r="GD24" s="38"/>
      <c r="GE24" s="38"/>
      <c r="GF24" s="38"/>
      <c r="GG24" s="38"/>
      <c r="GH24" s="38"/>
      <c r="GI24" s="38"/>
      <c r="GJ24" s="38"/>
      <c r="GK24" s="38"/>
      <c r="GL24" s="38"/>
      <c r="GM24" s="38"/>
      <c r="GN24" s="38"/>
      <c r="GO24" s="38"/>
      <c r="GP24" s="38"/>
      <c r="GQ24" s="38"/>
      <c r="GR24" s="38"/>
      <c r="GS24" s="38"/>
      <c r="GT24" s="38"/>
      <c r="GU24" s="38"/>
      <c r="GV24" s="38"/>
      <c r="GW24" s="38"/>
      <c r="GX24" s="38"/>
      <c r="GY24" s="38"/>
      <c r="GZ24" s="38"/>
      <c r="HA24" s="38"/>
      <c r="HB24" s="38"/>
      <c r="HC24" s="38"/>
      <c r="HD24" s="38"/>
      <c r="HE24" s="38"/>
      <c r="HF24" s="38"/>
      <c r="HG24" s="38"/>
      <c r="HH24" s="38"/>
      <c r="HI24" s="38"/>
      <c r="HJ24" s="38"/>
      <c r="HK24" s="38"/>
      <c r="HL24" s="38"/>
      <c r="HM24" s="38"/>
      <c r="HN24" s="38"/>
      <c r="HO24" s="38"/>
      <c r="HP24" s="38"/>
      <c r="HQ24" s="38"/>
      <c r="HR24" s="38"/>
      <c r="HS24" s="38"/>
      <c r="HT24" s="38"/>
      <c r="HU24" s="38"/>
      <c r="HV24" s="38"/>
      <c r="HW24" s="38"/>
      <c r="HX24" s="38"/>
      <c r="HY24" s="38"/>
      <c r="HZ24" s="38"/>
      <c r="IA24" s="38"/>
      <c r="IB24" s="38"/>
      <c r="IC24" s="38"/>
      <c r="ID24" s="38"/>
      <c r="IE24" s="38"/>
      <c r="IF24" s="38"/>
      <c r="IG24" s="38"/>
      <c r="IH24" s="38"/>
      <c r="II24" s="38"/>
      <c r="IJ24" s="38"/>
      <c r="IK24" s="38"/>
      <c r="IL24" s="38"/>
      <c r="IM24" s="38"/>
      <c r="IN24" s="38"/>
      <c r="IO24" s="38"/>
      <c r="IP24" s="38"/>
      <c r="IQ24" s="38"/>
      <c r="IR24" s="38"/>
      <c r="IS24" s="38"/>
      <c r="IT24" s="38"/>
      <c r="IU24" s="38"/>
      <c r="IV24" s="38"/>
      <c r="IW24" s="38"/>
    </row>
    <row r="25" customFormat="false" ht="15.75" hidden="false" customHeight="false" outlineLevel="0" collapsed="false">
      <c r="A25" s="38"/>
      <c r="B25" s="39" t="s">
        <v>18</v>
      </c>
      <c r="C25" s="40" t="s">
        <v>27</v>
      </c>
      <c r="D25" s="40"/>
      <c r="E25" s="38"/>
      <c r="F25" s="38"/>
      <c r="G25" s="38"/>
      <c r="H25" s="40"/>
      <c r="I25" s="42"/>
      <c r="J25" s="40"/>
      <c r="K25" s="38"/>
      <c r="L25" s="41"/>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c r="CC25" s="38"/>
      <c r="CD25" s="38"/>
      <c r="CE25" s="38"/>
      <c r="CF25" s="38"/>
      <c r="CG25" s="38"/>
      <c r="CH25" s="38"/>
      <c r="CI25" s="38"/>
      <c r="CJ25" s="38"/>
      <c r="CK25" s="38"/>
      <c r="CL25" s="38"/>
      <c r="CM25" s="38"/>
      <c r="CN25" s="38"/>
      <c r="CO25" s="38"/>
      <c r="CP25" s="38"/>
      <c r="CQ25" s="38"/>
      <c r="CR25" s="38"/>
      <c r="CS25" s="38"/>
      <c r="CT25" s="38"/>
      <c r="CU25" s="38"/>
      <c r="CV25" s="38"/>
      <c r="CW25" s="38"/>
      <c r="CX25" s="38"/>
      <c r="CY25" s="38"/>
      <c r="CZ25" s="38"/>
      <c r="DA25" s="38"/>
      <c r="DB25" s="38"/>
      <c r="DC25" s="38"/>
      <c r="DD25" s="38"/>
      <c r="DE25" s="38"/>
      <c r="DF25" s="38"/>
      <c r="DG25" s="38"/>
      <c r="DH25" s="38"/>
      <c r="DI25" s="38"/>
      <c r="DJ25" s="38"/>
      <c r="DK25" s="38"/>
      <c r="DL25" s="38"/>
      <c r="DM25" s="38"/>
      <c r="DN25" s="38"/>
      <c r="DO25" s="38"/>
      <c r="DP25" s="38"/>
      <c r="DQ25" s="38"/>
      <c r="DR25" s="38"/>
      <c r="DS25" s="38"/>
      <c r="DT25" s="38"/>
      <c r="DU25" s="38"/>
      <c r="DV25" s="38"/>
      <c r="DW25" s="38"/>
      <c r="DX25" s="38"/>
      <c r="DY25" s="38"/>
      <c r="DZ25" s="38"/>
      <c r="EA25" s="38"/>
      <c r="EB25" s="38"/>
      <c r="EC25" s="38"/>
      <c r="ED25" s="38"/>
      <c r="EE25" s="38"/>
      <c r="EF25" s="38"/>
      <c r="EG25" s="38"/>
      <c r="EH25" s="38"/>
      <c r="EI25" s="38"/>
      <c r="EJ25" s="38"/>
      <c r="EK25" s="38"/>
      <c r="EL25" s="38"/>
      <c r="EM25" s="38"/>
      <c r="EN25" s="38"/>
      <c r="EO25" s="38"/>
      <c r="EP25" s="38"/>
      <c r="EQ25" s="38"/>
      <c r="ER25" s="38"/>
      <c r="ES25" s="38"/>
      <c r="ET25" s="38"/>
      <c r="EU25" s="38"/>
      <c r="EV25" s="38"/>
      <c r="EW25" s="38"/>
      <c r="EX25" s="38"/>
      <c r="EY25" s="38"/>
      <c r="EZ25" s="38"/>
      <c r="FA25" s="38"/>
      <c r="FB25" s="38"/>
      <c r="FC25" s="38"/>
      <c r="FD25" s="38"/>
      <c r="FE25" s="38"/>
      <c r="FF25" s="38"/>
      <c r="FG25" s="38"/>
      <c r="FH25" s="38"/>
      <c r="FI25" s="38"/>
      <c r="FJ25" s="38"/>
      <c r="FK25" s="38"/>
      <c r="FL25" s="38"/>
      <c r="FM25" s="38"/>
      <c r="FN25" s="38"/>
      <c r="FO25" s="38"/>
      <c r="FP25" s="38"/>
      <c r="FQ25" s="38"/>
      <c r="FR25" s="38"/>
      <c r="FS25" s="38"/>
      <c r="FT25" s="38"/>
      <c r="FU25" s="38"/>
      <c r="FV25" s="38"/>
      <c r="FW25" s="38"/>
      <c r="FX25" s="38"/>
      <c r="FY25" s="38"/>
      <c r="FZ25" s="38"/>
      <c r="GA25" s="38"/>
      <c r="GB25" s="38"/>
      <c r="GC25" s="38"/>
      <c r="GD25" s="38"/>
      <c r="GE25" s="38"/>
      <c r="GF25" s="38"/>
      <c r="GG25" s="38"/>
      <c r="GH25" s="38"/>
      <c r="GI25" s="38"/>
      <c r="GJ25" s="38"/>
      <c r="GK25" s="38"/>
      <c r="GL25" s="38"/>
      <c r="GM25" s="38"/>
      <c r="GN25" s="38"/>
      <c r="GO25" s="38"/>
      <c r="GP25" s="38"/>
      <c r="GQ25" s="38"/>
      <c r="GR25" s="38"/>
      <c r="GS25" s="38"/>
      <c r="GT25" s="38"/>
      <c r="GU25" s="38"/>
      <c r="GV25" s="38"/>
      <c r="GW25" s="38"/>
      <c r="GX25" s="38"/>
      <c r="GY25" s="38"/>
      <c r="GZ25" s="38"/>
      <c r="HA25" s="38"/>
      <c r="HB25" s="38"/>
      <c r="HC25" s="38"/>
      <c r="HD25" s="38"/>
      <c r="HE25" s="38"/>
      <c r="HF25" s="38"/>
      <c r="HG25" s="38"/>
      <c r="HH25" s="38"/>
      <c r="HI25" s="38"/>
      <c r="HJ25" s="38"/>
      <c r="HK25" s="38"/>
      <c r="HL25" s="38"/>
      <c r="HM25" s="38"/>
      <c r="HN25" s="38"/>
      <c r="HO25" s="38"/>
      <c r="HP25" s="38"/>
      <c r="HQ25" s="38"/>
      <c r="HR25" s="38"/>
      <c r="HS25" s="38"/>
      <c r="HT25" s="38"/>
      <c r="HU25" s="38"/>
      <c r="HV25" s="38"/>
      <c r="HW25" s="38"/>
      <c r="HX25" s="38"/>
      <c r="HY25" s="38"/>
      <c r="HZ25" s="38"/>
      <c r="IA25" s="38"/>
      <c r="IB25" s="38"/>
      <c r="IC25" s="38"/>
      <c r="ID25" s="38"/>
      <c r="IE25" s="38"/>
      <c r="IF25" s="38"/>
      <c r="IG25" s="38"/>
      <c r="IH25" s="38"/>
      <c r="II25" s="38"/>
      <c r="IJ25" s="38"/>
      <c r="IK25" s="38"/>
      <c r="IL25" s="38"/>
      <c r="IM25" s="38"/>
      <c r="IN25" s="38"/>
      <c r="IO25" s="38"/>
      <c r="IP25" s="38"/>
      <c r="IQ25" s="38"/>
      <c r="IR25" s="38"/>
      <c r="IS25" s="38"/>
      <c r="IT25" s="38"/>
      <c r="IU25" s="38"/>
      <c r="IV25" s="38"/>
      <c r="IW25" s="38"/>
    </row>
    <row r="26" customFormat="false" ht="15.75" hidden="false" customHeight="false" outlineLevel="0" collapsed="false">
      <c r="A26" s="38"/>
      <c r="B26" s="39" t="s">
        <v>20</v>
      </c>
      <c r="C26" s="40" t="s">
        <v>28</v>
      </c>
      <c r="D26" s="40"/>
      <c r="E26" s="38"/>
      <c r="F26" s="38"/>
      <c r="G26" s="38"/>
      <c r="H26" s="40"/>
      <c r="I26" s="42"/>
      <c r="J26" s="40"/>
      <c r="K26" s="38"/>
      <c r="L26" s="41"/>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V26" s="38"/>
      <c r="CW26" s="38"/>
      <c r="CX26" s="38"/>
      <c r="CY26" s="38"/>
      <c r="CZ26" s="38"/>
      <c r="DA26" s="38"/>
      <c r="DB26" s="38"/>
      <c r="DC26" s="38"/>
      <c r="DD26" s="38"/>
      <c r="DE26" s="38"/>
      <c r="DF26" s="38"/>
      <c r="DG26" s="38"/>
      <c r="DH26" s="38"/>
      <c r="DI26" s="38"/>
      <c r="DJ26" s="38"/>
      <c r="DK26" s="38"/>
      <c r="DL26" s="38"/>
      <c r="DM26" s="38"/>
      <c r="DN26" s="38"/>
      <c r="DO26" s="38"/>
      <c r="DP26" s="38"/>
      <c r="DQ26" s="38"/>
      <c r="DR26" s="38"/>
      <c r="DS26" s="38"/>
      <c r="DT26" s="38"/>
      <c r="DU26" s="38"/>
      <c r="DV26" s="38"/>
      <c r="DW26" s="38"/>
      <c r="DX26" s="38"/>
      <c r="DY26" s="38"/>
      <c r="DZ26" s="38"/>
      <c r="EA26" s="38"/>
      <c r="EB26" s="38"/>
      <c r="EC26" s="38"/>
      <c r="ED26" s="38"/>
      <c r="EE26" s="38"/>
      <c r="EF26" s="38"/>
      <c r="EG26" s="38"/>
      <c r="EH26" s="38"/>
      <c r="EI26" s="38"/>
      <c r="EJ26" s="38"/>
      <c r="EK26" s="38"/>
      <c r="EL26" s="38"/>
      <c r="EM26" s="38"/>
      <c r="EN26" s="38"/>
      <c r="EO26" s="38"/>
      <c r="EP26" s="38"/>
      <c r="EQ26" s="38"/>
      <c r="ER26" s="38"/>
      <c r="ES26" s="38"/>
      <c r="ET26" s="38"/>
      <c r="EU26" s="38"/>
      <c r="EV26" s="38"/>
      <c r="EW26" s="38"/>
      <c r="EX26" s="38"/>
      <c r="EY26" s="38"/>
      <c r="EZ26" s="38"/>
      <c r="FA26" s="38"/>
      <c r="FB26" s="38"/>
      <c r="FC26" s="38"/>
      <c r="FD26" s="38"/>
      <c r="FE26" s="38"/>
      <c r="FF26" s="38"/>
      <c r="FG26" s="38"/>
      <c r="FH26" s="38"/>
      <c r="FI26" s="38"/>
      <c r="FJ26" s="38"/>
      <c r="FK26" s="38"/>
      <c r="FL26" s="38"/>
      <c r="FM26" s="38"/>
      <c r="FN26" s="38"/>
      <c r="FO26" s="38"/>
      <c r="FP26" s="38"/>
      <c r="FQ26" s="38"/>
      <c r="FR26" s="38"/>
      <c r="FS26" s="38"/>
      <c r="FT26" s="38"/>
      <c r="FU26" s="38"/>
      <c r="FV26" s="38"/>
      <c r="FW26" s="38"/>
      <c r="FX26" s="38"/>
      <c r="FY26" s="38"/>
      <c r="FZ26" s="38"/>
      <c r="GA26" s="38"/>
      <c r="GB26" s="38"/>
      <c r="GC26" s="38"/>
      <c r="GD26" s="38"/>
      <c r="GE26" s="38"/>
      <c r="GF26" s="38"/>
      <c r="GG26" s="38"/>
      <c r="GH26" s="38"/>
      <c r="GI26" s="38"/>
      <c r="GJ26" s="38"/>
      <c r="GK26" s="38"/>
      <c r="GL26" s="38"/>
      <c r="GM26" s="38"/>
      <c r="GN26" s="38"/>
      <c r="GO26" s="38"/>
      <c r="GP26" s="38"/>
      <c r="GQ26" s="38"/>
      <c r="GR26" s="38"/>
      <c r="GS26" s="38"/>
      <c r="GT26" s="38"/>
      <c r="GU26" s="38"/>
      <c r="GV26" s="38"/>
      <c r="GW26" s="38"/>
      <c r="GX26" s="38"/>
      <c r="GY26" s="38"/>
      <c r="GZ26" s="38"/>
      <c r="HA26" s="38"/>
      <c r="HB26" s="38"/>
      <c r="HC26" s="38"/>
      <c r="HD26" s="38"/>
      <c r="HE26" s="38"/>
      <c r="HF26" s="38"/>
      <c r="HG26" s="38"/>
      <c r="HH26" s="38"/>
      <c r="HI26" s="38"/>
      <c r="HJ26" s="38"/>
      <c r="HK26" s="38"/>
      <c r="HL26" s="38"/>
      <c r="HM26" s="38"/>
      <c r="HN26" s="38"/>
      <c r="HO26" s="38"/>
      <c r="HP26" s="38"/>
      <c r="HQ26" s="38"/>
      <c r="HR26" s="38"/>
      <c r="HS26" s="38"/>
      <c r="HT26" s="38"/>
      <c r="HU26" s="38"/>
      <c r="HV26" s="38"/>
      <c r="HW26" s="38"/>
      <c r="HX26" s="38"/>
      <c r="HY26" s="38"/>
      <c r="HZ26" s="38"/>
      <c r="IA26" s="38"/>
      <c r="IB26" s="38"/>
      <c r="IC26" s="38"/>
      <c r="ID26" s="38"/>
      <c r="IE26" s="38"/>
      <c r="IF26" s="38"/>
      <c r="IG26" s="38"/>
      <c r="IH26" s="38"/>
      <c r="II26" s="38"/>
      <c r="IJ26" s="38"/>
      <c r="IK26" s="38"/>
      <c r="IL26" s="38"/>
      <c r="IM26" s="38"/>
      <c r="IN26" s="38"/>
      <c r="IO26" s="38"/>
      <c r="IP26" s="38"/>
      <c r="IQ26" s="38"/>
      <c r="IR26" s="38"/>
      <c r="IS26" s="38"/>
      <c r="IT26" s="38"/>
      <c r="IU26" s="38"/>
      <c r="IV26" s="38"/>
      <c r="IW26" s="38"/>
    </row>
    <row r="27" customFormat="false" ht="15" hidden="false" customHeight="false" outlineLevel="0" collapsed="false">
      <c r="A27" s="38"/>
      <c r="B27" s="40"/>
      <c r="C27" s="40"/>
      <c r="D27" s="40"/>
      <c r="E27" s="40"/>
      <c r="F27" s="40"/>
      <c r="G27" s="42"/>
      <c r="H27" s="40"/>
      <c r="I27" s="42"/>
      <c r="J27" s="40"/>
      <c r="K27" s="38"/>
      <c r="L27" s="41"/>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Q27" s="38"/>
      <c r="CR27" s="38"/>
      <c r="CS27" s="38"/>
      <c r="CT27" s="38"/>
      <c r="CU27" s="38"/>
      <c r="CV27" s="38"/>
      <c r="CW27" s="38"/>
      <c r="CX27" s="38"/>
      <c r="CY27" s="38"/>
      <c r="CZ27" s="38"/>
      <c r="DA27" s="38"/>
      <c r="DB27" s="38"/>
      <c r="DC27" s="38"/>
      <c r="DD27" s="38"/>
      <c r="DE27" s="38"/>
      <c r="DF27" s="38"/>
      <c r="DG27" s="38"/>
      <c r="DH27" s="38"/>
      <c r="DI27" s="38"/>
      <c r="DJ27" s="38"/>
      <c r="DK27" s="38"/>
      <c r="DL27" s="38"/>
      <c r="DM27" s="38"/>
      <c r="DN27" s="38"/>
      <c r="DO27" s="38"/>
      <c r="DP27" s="38"/>
      <c r="DQ27" s="38"/>
      <c r="DR27" s="38"/>
      <c r="DS27" s="38"/>
      <c r="DT27" s="38"/>
      <c r="DU27" s="38"/>
      <c r="DV27" s="38"/>
      <c r="DW27" s="38"/>
      <c r="DX27" s="38"/>
      <c r="DY27" s="38"/>
      <c r="DZ27" s="38"/>
      <c r="EA27" s="38"/>
      <c r="EB27" s="38"/>
      <c r="EC27" s="38"/>
      <c r="ED27" s="38"/>
      <c r="EE27" s="38"/>
      <c r="EF27" s="38"/>
      <c r="EG27" s="38"/>
      <c r="EH27" s="38"/>
      <c r="EI27" s="38"/>
      <c r="EJ27" s="38"/>
      <c r="EK27" s="38"/>
      <c r="EL27" s="38"/>
      <c r="EM27" s="38"/>
      <c r="EN27" s="38"/>
      <c r="EO27" s="38"/>
      <c r="EP27" s="38"/>
      <c r="EQ27" s="38"/>
      <c r="ER27" s="38"/>
      <c r="ES27" s="38"/>
      <c r="ET27" s="38"/>
      <c r="EU27" s="38"/>
      <c r="EV27" s="38"/>
      <c r="EW27" s="38"/>
      <c r="EX27" s="38"/>
      <c r="EY27" s="38"/>
      <c r="EZ27" s="38"/>
      <c r="FA27" s="38"/>
      <c r="FB27" s="38"/>
      <c r="FC27" s="38"/>
      <c r="FD27" s="38"/>
      <c r="FE27" s="38"/>
      <c r="FF27" s="38"/>
      <c r="FG27" s="38"/>
      <c r="FH27" s="38"/>
      <c r="FI27" s="38"/>
      <c r="FJ27" s="38"/>
      <c r="FK27" s="38"/>
      <c r="FL27" s="38"/>
      <c r="FM27" s="38"/>
      <c r="FN27" s="38"/>
      <c r="FO27" s="38"/>
      <c r="FP27" s="38"/>
      <c r="FQ27" s="38"/>
      <c r="FR27" s="38"/>
      <c r="FS27" s="38"/>
      <c r="FT27" s="38"/>
      <c r="FU27" s="38"/>
      <c r="FV27" s="38"/>
      <c r="FW27" s="38"/>
      <c r="FX27" s="38"/>
      <c r="FY27" s="38"/>
      <c r="FZ27" s="38"/>
      <c r="GA27" s="38"/>
      <c r="GB27" s="38"/>
      <c r="GC27" s="38"/>
      <c r="GD27" s="38"/>
      <c r="GE27" s="38"/>
      <c r="GF27" s="38"/>
      <c r="GG27" s="38"/>
      <c r="GH27" s="38"/>
      <c r="GI27" s="38"/>
      <c r="GJ27" s="38"/>
      <c r="GK27" s="38"/>
      <c r="GL27" s="38"/>
      <c r="GM27" s="38"/>
      <c r="GN27" s="38"/>
      <c r="GO27" s="38"/>
      <c r="GP27" s="38"/>
      <c r="GQ27" s="38"/>
      <c r="GR27" s="38"/>
      <c r="GS27" s="38"/>
      <c r="GT27" s="38"/>
      <c r="GU27" s="38"/>
      <c r="GV27" s="38"/>
      <c r="GW27" s="38"/>
      <c r="GX27" s="38"/>
      <c r="GY27" s="38"/>
      <c r="GZ27" s="38"/>
      <c r="HA27" s="38"/>
      <c r="HB27" s="38"/>
      <c r="HC27" s="38"/>
      <c r="HD27" s="38"/>
      <c r="HE27" s="38"/>
      <c r="HF27" s="38"/>
      <c r="HG27" s="38"/>
      <c r="HH27" s="38"/>
      <c r="HI27" s="38"/>
      <c r="HJ27" s="38"/>
      <c r="HK27" s="38"/>
      <c r="HL27" s="38"/>
      <c r="HM27" s="38"/>
      <c r="HN27" s="38"/>
      <c r="HO27" s="38"/>
      <c r="HP27" s="38"/>
      <c r="HQ27" s="38"/>
      <c r="HR27" s="38"/>
      <c r="HS27" s="38"/>
      <c r="HT27" s="38"/>
      <c r="HU27" s="38"/>
      <c r="HV27" s="38"/>
      <c r="HW27" s="38"/>
      <c r="HX27" s="38"/>
      <c r="HY27" s="38"/>
      <c r="HZ27" s="38"/>
      <c r="IA27" s="38"/>
      <c r="IB27" s="38"/>
      <c r="IC27" s="38"/>
      <c r="ID27" s="38"/>
      <c r="IE27" s="38"/>
      <c r="IF27" s="38"/>
      <c r="IG27" s="38"/>
      <c r="IH27" s="38"/>
      <c r="II27" s="38"/>
      <c r="IJ27" s="38"/>
      <c r="IK27" s="38"/>
      <c r="IL27" s="38"/>
      <c r="IM27" s="38"/>
      <c r="IN27" s="38"/>
      <c r="IO27" s="38"/>
      <c r="IP27" s="38"/>
      <c r="IQ27" s="38"/>
      <c r="IR27" s="38"/>
      <c r="IS27" s="38"/>
      <c r="IT27" s="38"/>
      <c r="IU27" s="38"/>
      <c r="IV27" s="38"/>
      <c r="IW27" s="38"/>
    </row>
    <row r="28" customFormat="false" ht="15" hidden="false" customHeight="false" outlineLevel="0" collapsed="false">
      <c r="A28" s="38"/>
      <c r="B28" s="38"/>
      <c r="C28" s="38"/>
      <c r="D28" s="40"/>
      <c r="E28" s="40"/>
      <c r="F28" s="40"/>
      <c r="G28" s="42"/>
      <c r="H28" s="40"/>
      <c r="I28" s="42"/>
      <c r="J28" s="40"/>
      <c r="K28" s="38"/>
      <c r="L28" s="41"/>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c r="CM28" s="38"/>
      <c r="CN28" s="38"/>
      <c r="CO28" s="38"/>
      <c r="CP28" s="38"/>
      <c r="CQ28" s="38"/>
      <c r="CR28" s="38"/>
      <c r="CS28" s="38"/>
      <c r="CT28" s="38"/>
      <c r="CU28" s="38"/>
      <c r="CV28" s="38"/>
      <c r="CW28" s="38"/>
      <c r="CX28" s="38"/>
      <c r="CY28" s="38"/>
      <c r="CZ28" s="38"/>
      <c r="DA28" s="38"/>
      <c r="DB28" s="38"/>
      <c r="DC28" s="38"/>
      <c r="DD28" s="38"/>
      <c r="DE28" s="38"/>
      <c r="DF28" s="38"/>
      <c r="DG28" s="38"/>
      <c r="DH28" s="38"/>
      <c r="DI28" s="38"/>
      <c r="DJ28" s="38"/>
      <c r="DK28" s="38"/>
      <c r="DL28" s="38"/>
      <c r="DM28" s="38"/>
      <c r="DN28" s="38"/>
      <c r="DO28" s="38"/>
      <c r="DP28" s="38"/>
      <c r="DQ28" s="38"/>
      <c r="DR28" s="38"/>
      <c r="DS28" s="38"/>
      <c r="DT28" s="38"/>
      <c r="DU28" s="38"/>
      <c r="DV28" s="38"/>
      <c r="DW28" s="38"/>
      <c r="DX28" s="38"/>
      <c r="DY28" s="38"/>
      <c r="DZ28" s="38"/>
      <c r="EA28" s="38"/>
      <c r="EB28" s="38"/>
      <c r="EC28" s="38"/>
      <c r="ED28" s="38"/>
      <c r="EE28" s="38"/>
      <c r="EF28" s="38"/>
      <c r="EG28" s="38"/>
      <c r="EH28" s="38"/>
      <c r="EI28" s="38"/>
      <c r="EJ28" s="38"/>
      <c r="EK28" s="38"/>
      <c r="EL28" s="38"/>
      <c r="EM28" s="38"/>
      <c r="EN28" s="38"/>
      <c r="EO28" s="38"/>
      <c r="EP28" s="38"/>
      <c r="EQ28" s="38"/>
      <c r="ER28" s="38"/>
      <c r="ES28" s="38"/>
      <c r="ET28" s="38"/>
      <c r="EU28" s="38"/>
      <c r="EV28" s="38"/>
      <c r="EW28" s="38"/>
      <c r="EX28" s="38"/>
      <c r="EY28" s="38"/>
      <c r="EZ28" s="38"/>
      <c r="FA28" s="38"/>
      <c r="FB28" s="38"/>
      <c r="FC28" s="38"/>
      <c r="FD28" s="38"/>
      <c r="FE28" s="38"/>
      <c r="FF28" s="38"/>
      <c r="FG28" s="38"/>
      <c r="FH28" s="38"/>
      <c r="FI28" s="38"/>
      <c r="FJ28" s="38"/>
      <c r="FK28" s="38"/>
      <c r="FL28" s="38"/>
      <c r="FM28" s="38"/>
      <c r="FN28" s="38"/>
      <c r="FO28" s="38"/>
      <c r="FP28" s="38"/>
      <c r="FQ28" s="38"/>
      <c r="FR28" s="38"/>
      <c r="FS28" s="38"/>
      <c r="FT28" s="38"/>
      <c r="FU28" s="38"/>
      <c r="FV28" s="38"/>
      <c r="FW28" s="38"/>
      <c r="FX28" s="38"/>
      <c r="FY28" s="38"/>
      <c r="FZ28" s="38"/>
      <c r="GA28" s="38"/>
      <c r="GB28" s="38"/>
      <c r="GC28" s="38"/>
      <c r="GD28" s="38"/>
      <c r="GE28" s="38"/>
      <c r="GF28" s="38"/>
      <c r="GG28" s="38"/>
      <c r="GH28" s="38"/>
      <c r="GI28" s="38"/>
      <c r="GJ28" s="38"/>
      <c r="GK28" s="38"/>
      <c r="GL28" s="38"/>
      <c r="GM28" s="38"/>
      <c r="GN28" s="38"/>
      <c r="GO28" s="38"/>
      <c r="GP28" s="38"/>
      <c r="GQ28" s="38"/>
      <c r="GR28" s="38"/>
      <c r="GS28" s="38"/>
      <c r="GT28" s="38"/>
      <c r="GU28" s="38"/>
      <c r="GV28" s="38"/>
      <c r="GW28" s="38"/>
      <c r="GX28" s="38"/>
      <c r="GY28" s="38"/>
      <c r="GZ28" s="38"/>
      <c r="HA28" s="38"/>
      <c r="HB28" s="38"/>
      <c r="HC28" s="38"/>
      <c r="HD28" s="38"/>
      <c r="HE28" s="38"/>
      <c r="HF28" s="38"/>
      <c r="HG28" s="38"/>
      <c r="HH28" s="38"/>
      <c r="HI28" s="38"/>
      <c r="HJ28" s="38"/>
      <c r="HK28" s="38"/>
      <c r="HL28" s="38"/>
      <c r="HM28" s="38"/>
      <c r="HN28" s="38"/>
      <c r="HO28" s="38"/>
      <c r="HP28" s="38"/>
      <c r="HQ28" s="38"/>
      <c r="HR28" s="38"/>
      <c r="HS28" s="38"/>
      <c r="HT28" s="38"/>
      <c r="HU28" s="38"/>
      <c r="HV28" s="38"/>
      <c r="HW28" s="38"/>
      <c r="HX28" s="38"/>
      <c r="HY28" s="38"/>
      <c r="HZ28" s="38"/>
      <c r="IA28" s="38"/>
      <c r="IB28" s="38"/>
      <c r="IC28" s="38"/>
      <c r="ID28" s="38"/>
      <c r="IE28" s="38"/>
      <c r="IF28" s="38"/>
      <c r="IG28" s="38"/>
      <c r="IH28" s="38"/>
      <c r="II28" s="38"/>
      <c r="IJ28" s="38"/>
      <c r="IK28" s="38"/>
      <c r="IL28" s="38"/>
      <c r="IM28" s="38"/>
      <c r="IN28" s="38"/>
      <c r="IO28" s="38"/>
      <c r="IP28" s="38"/>
      <c r="IQ28" s="38"/>
      <c r="IR28" s="38"/>
      <c r="IS28" s="38"/>
      <c r="IT28" s="38"/>
      <c r="IU28" s="38"/>
      <c r="IV28" s="38"/>
      <c r="IW28" s="38"/>
    </row>
    <row r="29" customFormat="false" ht="15" hidden="false" customHeight="false" outlineLevel="0" collapsed="false">
      <c r="A29" s="38"/>
      <c r="B29" s="38"/>
      <c r="C29" s="38"/>
      <c r="D29" s="40"/>
      <c r="E29" s="40"/>
      <c r="F29" s="40"/>
      <c r="G29" s="42"/>
      <c r="H29" s="40"/>
      <c r="I29" s="42"/>
      <c r="J29" s="40"/>
      <c r="K29" s="38"/>
      <c r="L29" s="41"/>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c r="CW29" s="38"/>
      <c r="CX29" s="38"/>
      <c r="CY29" s="38"/>
      <c r="CZ29" s="38"/>
      <c r="DA29" s="38"/>
      <c r="DB29" s="38"/>
      <c r="DC29" s="38"/>
      <c r="DD29" s="38"/>
      <c r="DE29" s="38"/>
      <c r="DF29" s="38"/>
      <c r="DG29" s="38"/>
      <c r="DH29" s="38"/>
      <c r="DI29" s="38"/>
      <c r="DJ29" s="38"/>
      <c r="DK29" s="38"/>
      <c r="DL29" s="38"/>
      <c r="DM29" s="38"/>
      <c r="DN29" s="38"/>
      <c r="DO29" s="38"/>
      <c r="DP29" s="38"/>
      <c r="DQ29" s="38"/>
      <c r="DR29" s="38"/>
      <c r="DS29" s="38"/>
      <c r="DT29" s="38"/>
      <c r="DU29" s="38"/>
      <c r="DV29" s="38"/>
      <c r="DW29" s="38"/>
      <c r="DX29" s="38"/>
      <c r="DY29" s="38"/>
      <c r="DZ29" s="38"/>
      <c r="EA29" s="38"/>
      <c r="EB29" s="38"/>
      <c r="EC29" s="38"/>
      <c r="ED29" s="38"/>
      <c r="EE29" s="38"/>
      <c r="EF29" s="38"/>
      <c r="EG29" s="38"/>
      <c r="EH29" s="38"/>
      <c r="EI29" s="38"/>
      <c r="EJ29" s="38"/>
      <c r="EK29" s="38"/>
      <c r="EL29" s="38"/>
      <c r="EM29" s="38"/>
      <c r="EN29" s="38"/>
      <c r="EO29" s="38"/>
      <c r="EP29" s="38"/>
      <c r="EQ29" s="38"/>
      <c r="ER29" s="38"/>
      <c r="ES29" s="38"/>
      <c r="ET29" s="38"/>
      <c r="EU29" s="38"/>
      <c r="EV29" s="38"/>
      <c r="EW29" s="38"/>
      <c r="EX29" s="38"/>
      <c r="EY29" s="38"/>
      <c r="EZ29" s="38"/>
      <c r="FA29" s="38"/>
      <c r="FB29" s="38"/>
      <c r="FC29" s="38"/>
      <c r="FD29" s="38"/>
      <c r="FE29" s="38"/>
      <c r="FF29" s="38"/>
      <c r="FG29" s="38"/>
      <c r="FH29" s="38"/>
      <c r="FI29" s="38"/>
      <c r="FJ29" s="38"/>
      <c r="FK29" s="38"/>
      <c r="FL29" s="38"/>
      <c r="FM29" s="38"/>
      <c r="FN29" s="38"/>
      <c r="FO29" s="38"/>
      <c r="FP29" s="38"/>
      <c r="FQ29" s="38"/>
      <c r="FR29" s="38"/>
      <c r="FS29" s="38"/>
      <c r="FT29" s="38"/>
      <c r="FU29" s="38"/>
      <c r="FV29" s="38"/>
      <c r="FW29" s="38"/>
      <c r="FX29" s="38"/>
      <c r="FY29" s="38"/>
      <c r="FZ29" s="38"/>
      <c r="GA29" s="38"/>
      <c r="GB29" s="38"/>
      <c r="GC29" s="38"/>
      <c r="GD29" s="38"/>
      <c r="GE29" s="38"/>
      <c r="GF29" s="38"/>
      <c r="GG29" s="38"/>
      <c r="GH29" s="38"/>
      <c r="GI29" s="38"/>
      <c r="GJ29" s="38"/>
      <c r="GK29" s="38"/>
      <c r="GL29" s="38"/>
      <c r="GM29" s="38"/>
      <c r="GN29" s="38"/>
      <c r="GO29" s="38"/>
      <c r="GP29" s="38"/>
      <c r="GQ29" s="38"/>
      <c r="GR29" s="38"/>
      <c r="GS29" s="38"/>
      <c r="GT29" s="38"/>
      <c r="GU29" s="38"/>
      <c r="GV29" s="38"/>
      <c r="GW29" s="38"/>
      <c r="GX29" s="38"/>
      <c r="GY29" s="38"/>
      <c r="GZ29" s="38"/>
      <c r="HA29" s="38"/>
      <c r="HB29" s="38"/>
      <c r="HC29" s="38"/>
      <c r="HD29" s="38"/>
      <c r="HE29" s="38"/>
      <c r="HF29" s="38"/>
      <c r="HG29" s="38"/>
      <c r="HH29" s="38"/>
      <c r="HI29" s="38"/>
      <c r="HJ29" s="38"/>
      <c r="HK29" s="38"/>
      <c r="HL29" s="38"/>
      <c r="HM29" s="38"/>
      <c r="HN29" s="38"/>
      <c r="HO29" s="38"/>
      <c r="HP29" s="38"/>
      <c r="HQ29" s="38"/>
      <c r="HR29" s="38"/>
      <c r="HS29" s="38"/>
      <c r="HT29" s="38"/>
      <c r="HU29" s="38"/>
      <c r="HV29" s="38"/>
      <c r="HW29" s="38"/>
      <c r="HX29" s="38"/>
      <c r="HY29" s="38"/>
      <c r="HZ29" s="38"/>
      <c r="IA29" s="38"/>
      <c r="IB29" s="38"/>
      <c r="IC29" s="38"/>
      <c r="ID29" s="38"/>
      <c r="IE29" s="38"/>
      <c r="IF29" s="38"/>
      <c r="IG29" s="38"/>
      <c r="IH29" s="38"/>
      <c r="II29" s="38"/>
      <c r="IJ29" s="38"/>
      <c r="IK29" s="38"/>
      <c r="IL29" s="38"/>
      <c r="IM29" s="38"/>
      <c r="IN29" s="38"/>
      <c r="IO29" s="38"/>
      <c r="IP29" s="38"/>
      <c r="IQ29" s="38"/>
      <c r="IR29" s="38"/>
      <c r="IS29" s="38"/>
      <c r="IT29" s="38"/>
      <c r="IU29" s="38"/>
      <c r="IV29" s="38"/>
      <c r="IW29" s="38"/>
    </row>
    <row r="30" customFormat="false" ht="15" hidden="false" customHeight="false" outlineLevel="0" collapsed="false">
      <c r="A30" s="38"/>
      <c r="B30" s="38"/>
      <c r="C30" s="38"/>
      <c r="D30" s="40"/>
      <c r="E30" s="40"/>
      <c r="F30" s="40"/>
      <c r="G30" s="42"/>
      <c r="H30" s="40"/>
      <c r="I30" s="42"/>
      <c r="J30" s="40"/>
      <c r="K30" s="38"/>
      <c r="L30" s="41"/>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8"/>
      <c r="CN30" s="38"/>
      <c r="CO30" s="38"/>
      <c r="CP30" s="38"/>
      <c r="CQ30" s="38"/>
      <c r="CR30" s="38"/>
      <c r="CS30" s="38"/>
      <c r="CT30" s="38"/>
      <c r="CU30" s="38"/>
      <c r="CV30" s="38"/>
      <c r="CW30" s="38"/>
      <c r="CX30" s="38"/>
      <c r="CY30" s="38"/>
      <c r="CZ30" s="38"/>
      <c r="DA30" s="38"/>
      <c r="DB30" s="38"/>
      <c r="DC30" s="38"/>
      <c r="DD30" s="38"/>
      <c r="DE30" s="38"/>
      <c r="DF30" s="38"/>
      <c r="DG30" s="38"/>
      <c r="DH30" s="38"/>
      <c r="DI30" s="38"/>
      <c r="DJ30" s="38"/>
      <c r="DK30" s="38"/>
      <c r="DL30" s="38"/>
      <c r="DM30" s="38"/>
      <c r="DN30" s="38"/>
      <c r="DO30" s="38"/>
      <c r="DP30" s="38"/>
      <c r="DQ30" s="38"/>
      <c r="DR30" s="38"/>
      <c r="DS30" s="38"/>
      <c r="DT30" s="38"/>
      <c r="DU30" s="38"/>
      <c r="DV30" s="38"/>
      <c r="DW30" s="38"/>
      <c r="DX30" s="38"/>
      <c r="DY30" s="38"/>
      <c r="DZ30" s="38"/>
      <c r="EA30" s="38"/>
      <c r="EB30" s="38"/>
      <c r="EC30" s="38"/>
      <c r="ED30" s="38"/>
      <c r="EE30" s="38"/>
      <c r="EF30" s="38"/>
      <c r="EG30" s="38"/>
      <c r="EH30" s="38"/>
      <c r="EI30" s="38"/>
      <c r="EJ30" s="38"/>
      <c r="EK30" s="38"/>
      <c r="EL30" s="38"/>
      <c r="EM30" s="38"/>
      <c r="EN30" s="38"/>
      <c r="EO30" s="38"/>
      <c r="EP30" s="38"/>
      <c r="EQ30" s="38"/>
      <c r="ER30" s="38"/>
      <c r="ES30" s="38"/>
      <c r="ET30" s="38"/>
      <c r="EU30" s="38"/>
      <c r="EV30" s="38"/>
      <c r="EW30" s="38"/>
      <c r="EX30" s="38"/>
      <c r="EY30" s="38"/>
      <c r="EZ30" s="38"/>
      <c r="FA30" s="38"/>
      <c r="FB30" s="38"/>
      <c r="FC30" s="38"/>
      <c r="FD30" s="38"/>
      <c r="FE30" s="38"/>
      <c r="FF30" s="38"/>
      <c r="FG30" s="38"/>
      <c r="FH30" s="38"/>
      <c r="FI30" s="38"/>
      <c r="FJ30" s="38"/>
      <c r="FK30" s="38"/>
      <c r="FL30" s="38"/>
      <c r="FM30" s="38"/>
      <c r="FN30" s="38"/>
      <c r="FO30" s="38"/>
      <c r="FP30" s="38"/>
      <c r="FQ30" s="38"/>
      <c r="FR30" s="38"/>
      <c r="FS30" s="38"/>
      <c r="FT30" s="38"/>
      <c r="FU30" s="38"/>
      <c r="FV30" s="38"/>
      <c r="FW30" s="38"/>
      <c r="FX30" s="38"/>
      <c r="FY30" s="38"/>
      <c r="FZ30" s="38"/>
      <c r="GA30" s="38"/>
      <c r="GB30" s="38"/>
      <c r="GC30" s="38"/>
      <c r="GD30" s="38"/>
      <c r="GE30" s="38"/>
      <c r="GF30" s="38"/>
      <c r="GG30" s="38"/>
      <c r="GH30" s="38"/>
      <c r="GI30" s="38"/>
      <c r="GJ30" s="38"/>
      <c r="GK30" s="38"/>
      <c r="GL30" s="38"/>
      <c r="GM30" s="38"/>
      <c r="GN30" s="38"/>
      <c r="GO30" s="38"/>
      <c r="GP30" s="38"/>
      <c r="GQ30" s="38"/>
      <c r="GR30" s="38"/>
      <c r="GS30" s="38"/>
      <c r="GT30" s="38"/>
      <c r="GU30" s="38"/>
      <c r="GV30" s="38"/>
      <c r="GW30" s="38"/>
      <c r="GX30" s="38"/>
      <c r="GY30" s="38"/>
      <c r="GZ30" s="38"/>
      <c r="HA30" s="38"/>
      <c r="HB30" s="38"/>
      <c r="HC30" s="38"/>
      <c r="HD30" s="38"/>
      <c r="HE30" s="38"/>
      <c r="HF30" s="38"/>
      <c r="HG30" s="38"/>
      <c r="HH30" s="38"/>
      <c r="HI30" s="38"/>
      <c r="HJ30" s="38"/>
      <c r="HK30" s="38"/>
      <c r="HL30" s="38"/>
      <c r="HM30" s="38"/>
      <c r="HN30" s="38"/>
      <c r="HO30" s="38"/>
      <c r="HP30" s="38"/>
      <c r="HQ30" s="38"/>
      <c r="HR30" s="38"/>
      <c r="HS30" s="38"/>
      <c r="HT30" s="38"/>
      <c r="HU30" s="38"/>
      <c r="HV30" s="38"/>
      <c r="HW30" s="38"/>
      <c r="HX30" s="38"/>
      <c r="HY30" s="38"/>
      <c r="HZ30" s="38"/>
      <c r="IA30" s="38"/>
      <c r="IB30" s="38"/>
      <c r="IC30" s="38"/>
      <c r="ID30" s="38"/>
      <c r="IE30" s="38"/>
      <c r="IF30" s="38"/>
      <c r="IG30" s="38"/>
      <c r="IH30" s="38"/>
      <c r="II30" s="38"/>
      <c r="IJ30" s="38"/>
      <c r="IK30" s="38"/>
      <c r="IL30" s="38"/>
      <c r="IM30" s="38"/>
      <c r="IN30" s="38"/>
      <c r="IO30" s="38"/>
      <c r="IP30" s="38"/>
      <c r="IQ30" s="38"/>
      <c r="IR30" s="38"/>
      <c r="IS30" s="38"/>
      <c r="IT30" s="38"/>
      <c r="IU30" s="38"/>
      <c r="IV30" s="38"/>
      <c r="IW30" s="38"/>
    </row>
    <row r="31" customFormat="false" ht="15" hidden="false" customHeight="false" outlineLevel="0" collapsed="false">
      <c r="A31" s="38"/>
      <c r="B31" s="40"/>
      <c r="C31" s="40"/>
      <c r="D31" s="40"/>
      <c r="E31" s="40"/>
      <c r="F31" s="40"/>
      <c r="G31" s="42"/>
      <c r="H31" s="40"/>
      <c r="I31" s="42"/>
      <c r="J31" s="40"/>
      <c r="K31" s="38"/>
      <c r="L31" s="41"/>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c r="CQ31" s="38"/>
      <c r="CR31" s="38"/>
      <c r="CS31" s="38"/>
      <c r="CT31" s="38"/>
      <c r="CU31" s="38"/>
      <c r="CV31" s="38"/>
      <c r="CW31" s="38"/>
      <c r="CX31" s="38"/>
      <c r="CY31" s="38"/>
      <c r="CZ31" s="38"/>
      <c r="DA31" s="38"/>
      <c r="DB31" s="38"/>
      <c r="DC31" s="38"/>
      <c r="DD31" s="38"/>
      <c r="DE31" s="38"/>
      <c r="DF31" s="38"/>
      <c r="DG31" s="38"/>
      <c r="DH31" s="38"/>
      <c r="DI31" s="38"/>
      <c r="DJ31" s="38"/>
      <c r="DK31" s="38"/>
      <c r="DL31" s="38"/>
      <c r="DM31" s="38"/>
      <c r="DN31" s="38"/>
      <c r="DO31" s="38"/>
      <c r="DP31" s="38"/>
      <c r="DQ31" s="38"/>
      <c r="DR31" s="38"/>
      <c r="DS31" s="38"/>
      <c r="DT31" s="38"/>
      <c r="DU31" s="38"/>
      <c r="DV31" s="38"/>
      <c r="DW31" s="38"/>
      <c r="DX31" s="38"/>
      <c r="DY31" s="38"/>
      <c r="DZ31" s="38"/>
      <c r="EA31" s="38"/>
      <c r="EB31" s="38"/>
      <c r="EC31" s="38"/>
      <c r="ED31" s="38"/>
      <c r="EE31" s="38"/>
      <c r="EF31" s="38"/>
      <c r="EG31" s="38"/>
      <c r="EH31" s="38"/>
      <c r="EI31" s="38"/>
      <c r="EJ31" s="38"/>
      <c r="EK31" s="38"/>
      <c r="EL31" s="38"/>
      <c r="EM31" s="38"/>
      <c r="EN31" s="38"/>
      <c r="EO31" s="38"/>
      <c r="EP31" s="38"/>
      <c r="EQ31" s="38"/>
      <c r="ER31" s="38"/>
      <c r="ES31" s="38"/>
      <c r="ET31" s="38"/>
      <c r="EU31" s="38"/>
      <c r="EV31" s="38"/>
      <c r="EW31" s="38"/>
      <c r="EX31" s="38"/>
      <c r="EY31" s="38"/>
      <c r="EZ31" s="38"/>
      <c r="FA31" s="38"/>
      <c r="FB31" s="38"/>
      <c r="FC31" s="38"/>
      <c r="FD31" s="38"/>
      <c r="FE31" s="38"/>
      <c r="FF31" s="38"/>
      <c r="FG31" s="38"/>
      <c r="FH31" s="38"/>
      <c r="FI31" s="38"/>
      <c r="FJ31" s="38"/>
      <c r="FK31" s="38"/>
      <c r="FL31" s="38"/>
      <c r="FM31" s="38"/>
      <c r="FN31" s="38"/>
      <c r="FO31" s="38"/>
      <c r="FP31" s="38"/>
      <c r="FQ31" s="38"/>
      <c r="FR31" s="38"/>
      <c r="FS31" s="38"/>
      <c r="FT31" s="38"/>
      <c r="FU31" s="38"/>
      <c r="FV31" s="38"/>
      <c r="FW31" s="38"/>
      <c r="FX31" s="38"/>
      <c r="FY31" s="38"/>
      <c r="FZ31" s="38"/>
      <c r="GA31" s="38"/>
      <c r="GB31" s="38"/>
      <c r="GC31" s="38"/>
      <c r="GD31" s="38"/>
      <c r="GE31" s="38"/>
      <c r="GF31" s="38"/>
      <c r="GG31" s="38"/>
      <c r="GH31" s="38"/>
      <c r="GI31" s="38"/>
      <c r="GJ31" s="38"/>
      <c r="GK31" s="38"/>
      <c r="GL31" s="38"/>
      <c r="GM31" s="38"/>
      <c r="GN31" s="38"/>
      <c r="GO31" s="38"/>
      <c r="GP31" s="38"/>
      <c r="GQ31" s="38"/>
      <c r="GR31" s="38"/>
      <c r="GS31" s="38"/>
      <c r="GT31" s="38"/>
      <c r="GU31" s="38"/>
      <c r="GV31" s="38"/>
      <c r="GW31" s="38"/>
      <c r="GX31" s="38"/>
      <c r="GY31" s="38"/>
      <c r="GZ31" s="38"/>
      <c r="HA31" s="38"/>
      <c r="HB31" s="38"/>
      <c r="HC31" s="38"/>
      <c r="HD31" s="38"/>
      <c r="HE31" s="38"/>
      <c r="HF31" s="38"/>
      <c r="HG31" s="38"/>
      <c r="HH31" s="38"/>
      <c r="HI31" s="38"/>
      <c r="HJ31" s="38"/>
      <c r="HK31" s="38"/>
      <c r="HL31" s="38"/>
      <c r="HM31" s="38"/>
      <c r="HN31" s="38"/>
      <c r="HO31" s="38"/>
      <c r="HP31" s="38"/>
      <c r="HQ31" s="38"/>
      <c r="HR31" s="38"/>
      <c r="HS31" s="38"/>
      <c r="HT31" s="38"/>
      <c r="HU31" s="38"/>
      <c r="HV31" s="38"/>
      <c r="HW31" s="38"/>
      <c r="HX31" s="38"/>
      <c r="HY31" s="38"/>
      <c r="HZ31" s="38"/>
      <c r="IA31" s="38"/>
      <c r="IB31" s="38"/>
      <c r="IC31" s="38"/>
      <c r="ID31" s="38"/>
      <c r="IE31" s="38"/>
      <c r="IF31" s="38"/>
      <c r="IG31" s="38"/>
      <c r="IH31" s="38"/>
      <c r="II31" s="38"/>
      <c r="IJ31" s="38"/>
      <c r="IK31" s="38"/>
      <c r="IL31" s="38"/>
      <c r="IM31" s="38"/>
      <c r="IN31" s="38"/>
      <c r="IO31" s="38"/>
      <c r="IP31" s="38"/>
      <c r="IQ31" s="38"/>
      <c r="IR31" s="38"/>
      <c r="IS31" s="38"/>
      <c r="IT31" s="38"/>
      <c r="IU31" s="38"/>
      <c r="IV31" s="38"/>
      <c r="IW31" s="38"/>
    </row>
    <row r="32" customFormat="false" ht="12.75" hidden="false" customHeight="false" outlineLevel="0" collapsed="false">
      <c r="A32" s="38"/>
      <c r="B32" s="38"/>
      <c r="C32" s="38"/>
      <c r="D32" s="38"/>
      <c r="E32" s="38"/>
      <c r="F32" s="38"/>
      <c r="G32" s="43"/>
      <c r="H32" s="38"/>
      <c r="I32" s="43"/>
      <c r="J32" s="38"/>
      <c r="K32" s="38"/>
      <c r="L32" s="41"/>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8"/>
      <c r="BR32" s="38"/>
      <c r="BS32" s="38"/>
      <c r="BT32" s="38"/>
      <c r="BU32" s="38"/>
      <c r="BV32" s="38"/>
      <c r="BW32" s="38"/>
      <c r="BX32" s="38"/>
      <c r="BY32" s="38"/>
      <c r="BZ32" s="38"/>
      <c r="CA32" s="38"/>
      <c r="CB32" s="38"/>
      <c r="CC32" s="38"/>
      <c r="CD32" s="38"/>
      <c r="CE32" s="38"/>
      <c r="CF32" s="38"/>
      <c r="CG32" s="38"/>
      <c r="CH32" s="38"/>
      <c r="CI32" s="38"/>
      <c r="CJ32" s="38"/>
      <c r="CK32" s="38"/>
      <c r="CL32" s="38"/>
      <c r="CM32" s="38"/>
      <c r="CN32" s="38"/>
      <c r="CO32" s="38"/>
      <c r="CP32" s="38"/>
      <c r="CQ32" s="38"/>
      <c r="CR32" s="38"/>
      <c r="CS32" s="38"/>
      <c r="CT32" s="38"/>
      <c r="CU32" s="38"/>
      <c r="CV32" s="38"/>
      <c r="CW32" s="38"/>
      <c r="CX32" s="38"/>
      <c r="CY32" s="38"/>
      <c r="CZ32" s="38"/>
      <c r="DA32" s="38"/>
      <c r="DB32" s="38"/>
      <c r="DC32" s="38"/>
      <c r="DD32" s="38"/>
      <c r="DE32" s="38"/>
      <c r="DF32" s="38"/>
      <c r="DG32" s="38"/>
      <c r="DH32" s="38"/>
      <c r="DI32" s="38"/>
      <c r="DJ32" s="38"/>
      <c r="DK32" s="38"/>
      <c r="DL32" s="38"/>
      <c r="DM32" s="38"/>
      <c r="DN32" s="38"/>
      <c r="DO32" s="38"/>
      <c r="DP32" s="38"/>
      <c r="DQ32" s="38"/>
      <c r="DR32" s="38"/>
      <c r="DS32" s="38"/>
      <c r="DT32" s="38"/>
      <c r="DU32" s="38"/>
      <c r="DV32" s="38"/>
      <c r="DW32" s="38"/>
      <c r="DX32" s="38"/>
      <c r="DY32" s="38"/>
      <c r="DZ32" s="38"/>
      <c r="EA32" s="38"/>
      <c r="EB32" s="38"/>
      <c r="EC32" s="38"/>
      <c r="ED32" s="38"/>
      <c r="EE32" s="38"/>
      <c r="EF32" s="38"/>
      <c r="EG32" s="38"/>
      <c r="EH32" s="38"/>
      <c r="EI32" s="38"/>
      <c r="EJ32" s="38"/>
      <c r="EK32" s="38"/>
      <c r="EL32" s="38"/>
      <c r="EM32" s="38"/>
      <c r="EN32" s="38"/>
      <c r="EO32" s="38"/>
      <c r="EP32" s="38"/>
      <c r="EQ32" s="38"/>
      <c r="ER32" s="38"/>
      <c r="ES32" s="38"/>
      <c r="ET32" s="38"/>
      <c r="EU32" s="38"/>
      <c r="EV32" s="38"/>
      <c r="EW32" s="38"/>
      <c r="EX32" s="38"/>
      <c r="EY32" s="38"/>
      <c r="EZ32" s="38"/>
      <c r="FA32" s="38"/>
      <c r="FB32" s="38"/>
      <c r="FC32" s="38"/>
      <c r="FD32" s="38"/>
      <c r="FE32" s="38"/>
      <c r="FF32" s="38"/>
      <c r="FG32" s="38"/>
      <c r="FH32" s="38"/>
      <c r="FI32" s="38"/>
      <c r="FJ32" s="38"/>
      <c r="FK32" s="38"/>
      <c r="FL32" s="38"/>
      <c r="FM32" s="38"/>
      <c r="FN32" s="38"/>
      <c r="FO32" s="38"/>
      <c r="FP32" s="38"/>
      <c r="FQ32" s="38"/>
      <c r="FR32" s="38"/>
      <c r="FS32" s="38"/>
      <c r="FT32" s="38"/>
      <c r="FU32" s="38"/>
      <c r="FV32" s="38"/>
      <c r="FW32" s="38"/>
      <c r="FX32" s="38"/>
      <c r="FY32" s="38"/>
      <c r="FZ32" s="38"/>
      <c r="GA32" s="38"/>
      <c r="GB32" s="38"/>
      <c r="GC32" s="38"/>
      <c r="GD32" s="38"/>
      <c r="GE32" s="38"/>
      <c r="GF32" s="38"/>
      <c r="GG32" s="38"/>
      <c r="GH32" s="38"/>
      <c r="GI32" s="38"/>
      <c r="GJ32" s="38"/>
      <c r="GK32" s="38"/>
      <c r="GL32" s="38"/>
      <c r="GM32" s="38"/>
      <c r="GN32" s="38"/>
      <c r="GO32" s="38"/>
      <c r="GP32" s="38"/>
      <c r="GQ32" s="38"/>
      <c r="GR32" s="38"/>
      <c r="GS32" s="38"/>
      <c r="GT32" s="38"/>
      <c r="GU32" s="38"/>
      <c r="GV32" s="38"/>
      <c r="GW32" s="38"/>
      <c r="GX32" s="38"/>
      <c r="GY32" s="38"/>
      <c r="GZ32" s="38"/>
      <c r="HA32" s="38"/>
      <c r="HB32" s="38"/>
      <c r="HC32" s="38"/>
      <c r="HD32" s="38"/>
      <c r="HE32" s="38"/>
      <c r="HF32" s="38"/>
      <c r="HG32" s="38"/>
      <c r="HH32" s="38"/>
      <c r="HI32" s="38"/>
      <c r="HJ32" s="38"/>
      <c r="HK32" s="38"/>
      <c r="HL32" s="38"/>
      <c r="HM32" s="38"/>
      <c r="HN32" s="38"/>
      <c r="HO32" s="38"/>
      <c r="HP32" s="38"/>
      <c r="HQ32" s="38"/>
      <c r="HR32" s="38"/>
      <c r="HS32" s="38"/>
      <c r="HT32" s="38"/>
      <c r="HU32" s="38"/>
      <c r="HV32" s="38"/>
      <c r="HW32" s="38"/>
      <c r="HX32" s="38"/>
      <c r="HY32" s="38"/>
      <c r="HZ32" s="38"/>
      <c r="IA32" s="38"/>
      <c r="IB32" s="38"/>
      <c r="IC32" s="38"/>
      <c r="ID32" s="38"/>
      <c r="IE32" s="38"/>
      <c r="IF32" s="38"/>
      <c r="IG32" s="38"/>
      <c r="IH32" s="38"/>
      <c r="II32" s="38"/>
      <c r="IJ32" s="38"/>
      <c r="IK32" s="38"/>
      <c r="IL32" s="38"/>
      <c r="IM32" s="38"/>
      <c r="IN32" s="38"/>
      <c r="IO32" s="38"/>
      <c r="IP32" s="38"/>
      <c r="IQ32" s="38"/>
      <c r="IR32" s="38"/>
      <c r="IS32" s="38"/>
      <c r="IT32" s="38"/>
      <c r="IU32" s="38"/>
      <c r="IV32" s="38"/>
      <c r="IW32" s="38"/>
    </row>
    <row r="33" customFormat="false" ht="12.75" hidden="false" customHeight="false" outlineLevel="0" collapsed="false">
      <c r="A33" s="38"/>
      <c r="B33" s="38"/>
      <c r="C33" s="38"/>
      <c r="D33" s="38"/>
      <c r="E33" s="38"/>
      <c r="F33" s="38"/>
      <c r="G33" s="43"/>
      <c r="H33" s="38"/>
      <c r="I33" s="43"/>
      <c r="J33" s="38"/>
      <c r="K33" s="38"/>
      <c r="L33" s="41"/>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c r="BJ33" s="38"/>
      <c r="BK33" s="38"/>
      <c r="BL33" s="38"/>
      <c r="BM33" s="38"/>
      <c r="BN33" s="38"/>
      <c r="BO33" s="38"/>
      <c r="BP33" s="38"/>
      <c r="BQ33" s="38"/>
      <c r="BR33" s="38"/>
      <c r="BS33" s="38"/>
      <c r="BT33" s="38"/>
      <c r="BU33" s="38"/>
      <c r="BV33" s="38"/>
      <c r="BW33" s="38"/>
      <c r="BX33" s="38"/>
      <c r="BY33" s="38"/>
      <c r="BZ33" s="38"/>
      <c r="CA33" s="38"/>
      <c r="CB33" s="38"/>
      <c r="CC33" s="38"/>
      <c r="CD33" s="38"/>
      <c r="CE33" s="38"/>
      <c r="CF33" s="38"/>
      <c r="CG33" s="38"/>
      <c r="CH33" s="38"/>
      <c r="CI33" s="38"/>
      <c r="CJ33" s="38"/>
      <c r="CK33" s="38"/>
      <c r="CL33" s="38"/>
      <c r="CM33" s="38"/>
      <c r="CN33" s="38"/>
      <c r="CO33" s="38"/>
      <c r="CP33" s="38"/>
      <c r="CQ33" s="38"/>
      <c r="CR33" s="38"/>
      <c r="CS33" s="38"/>
      <c r="CT33" s="38"/>
      <c r="CU33" s="38"/>
      <c r="CV33" s="38"/>
      <c r="CW33" s="38"/>
      <c r="CX33" s="38"/>
      <c r="CY33" s="38"/>
      <c r="CZ33" s="38"/>
      <c r="DA33" s="38"/>
      <c r="DB33" s="38"/>
      <c r="DC33" s="38"/>
      <c r="DD33" s="38"/>
      <c r="DE33" s="38"/>
      <c r="DF33" s="38"/>
      <c r="DG33" s="38"/>
      <c r="DH33" s="38"/>
      <c r="DI33" s="38"/>
      <c r="DJ33" s="38"/>
      <c r="DK33" s="38"/>
      <c r="DL33" s="38"/>
      <c r="DM33" s="38"/>
      <c r="DN33" s="38"/>
      <c r="DO33" s="38"/>
      <c r="DP33" s="38"/>
      <c r="DQ33" s="38"/>
      <c r="DR33" s="38"/>
      <c r="DS33" s="38"/>
      <c r="DT33" s="38"/>
      <c r="DU33" s="38"/>
      <c r="DV33" s="38"/>
      <c r="DW33" s="38"/>
      <c r="DX33" s="38"/>
      <c r="DY33" s="38"/>
      <c r="DZ33" s="38"/>
      <c r="EA33" s="38"/>
      <c r="EB33" s="38"/>
      <c r="EC33" s="38"/>
      <c r="ED33" s="38"/>
      <c r="EE33" s="38"/>
      <c r="EF33" s="38"/>
      <c r="EG33" s="38"/>
      <c r="EH33" s="38"/>
      <c r="EI33" s="38"/>
      <c r="EJ33" s="38"/>
      <c r="EK33" s="38"/>
      <c r="EL33" s="38"/>
      <c r="EM33" s="38"/>
      <c r="EN33" s="38"/>
      <c r="EO33" s="38"/>
      <c r="EP33" s="38"/>
      <c r="EQ33" s="38"/>
      <c r="ER33" s="38"/>
      <c r="ES33" s="38"/>
      <c r="ET33" s="38"/>
      <c r="EU33" s="38"/>
      <c r="EV33" s="38"/>
      <c r="EW33" s="38"/>
      <c r="EX33" s="38"/>
      <c r="EY33" s="38"/>
      <c r="EZ33" s="38"/>
      <c r="FA33" s="38"/>
      <c r="FB33" s="38"/>
      <c r="FC33" s="38"/>
      <c r="FD33" s="38"/>
      <c r="FE33" s="38"/>
      <c r="FF33" s="38"/>
      <c r="FG33" s="38"/>
      <c r="FH33" s="38"/>
      <c r="FI33" s="38"/>
      <c r="FJ33" s="38"/>
      <c r="FK33" s="38"/>
      <c r="FL33" s="38"/>
      <c r="FM33" s="38"/>
      <c r="FN33" s="38"/>
      <c r="FO33" s="38"/>
      <c r="FP33" s="38"/>
      <c r="FQ33" s="38"/>
      <c r="FR33" s="38"/>
      <c r="FS33" s="38"/>
      <c r="FT33" s="38"/>
      <c r="FU33" s="38"/>
      <c r="FV33" s="38"/>
      <c r="FW33" s="38"/>
      <c r="FX33" s="38"/>
      <c r="FY33" s="38"/>
      <c r="FZ33" s="38"/>
      <c r="GA33" s="38"/>
      <c r="GB33" s="38"/>
      <c r="GC33" s="38"/>
      <c r="GD33" s="38"/>
      <c r="GE33" s="38"/>
      <c r="GF33" s="38"/>
      <c r="GG33" s="38"/>
      <c r="GH33" s="38"/>
      <c r="GI33" s="38"/>
      <c r="GJ33" s="38"/>
      <c r="GK33" s="38"/>
      <c r="GL33" s="38"/>
      <c r="GM33" s="38"/>
      <c r="GN33" s="38"/>
      <c r="GO33" s="38"/>
      <c r="GP33" s="38"/>
      <c r="GQ33" s="38"/>
      <c r="GR33" s="38"/>
      <c r="GS33" s="38"/>
      <c r="GT33" s="38"/>
      <c r="GU33" s="38"/>
      <c r="GV33" s="38"/>
      <c r="GW33" s="38"/>
      <c r="GX33" s="38"/>
      <c r="GY33" s="38"/>
      <c r="GZ33" s="38"/>
      <c r="HA33" s="38"/>
      <c r="HB33" s="38"/>
      <c r="HC33" s="38"/>
      <c r="HD33" s="38"/>
      <c r="HE33" s="38"/>
      <c r="HF33" s="38"/>
      <c r="HG33" s="38"/>
      <c r="HH33" s="38"/>
      <c r="HI33" s="38"/>
      <c r="HJ33" s="38"/>
      <c r="HK33" s="38"/>
      <c r="HL33" s="38"/>
      <c r="HM33" s="38"/>
      <c r="HN33" s="38"/>
      <c r="HO33" s="38"/>
      <c r="HP33" s="38"/>
      <c r="HQ33" s="38"/>
      <c r="HR33" s="38"/>
      <c r="HS33" s="38"/>
      <c r="HT33" s="38"/>
      <c r="HU33" s="38"/>
      <c r="HV33" s="38"/>
      <c r="HW33" s="38"/>
      <c r="HX33" s="38"/>
      <c r="HY33" s="38"/>
      <c r="HZ33" s="38"/>
      <c r="IA33" s="38"/>
      <c r="IB33" s="38"/>
      <c r="IC33" s="38"/>
      <c r="ID33" s="38"/>
      <c r="IE33" s="38"/>
      <c r="IF33" s="38"/>
      <c r="IG33" s="38"/>
      <c r="IH33" s="38"/>
      <c r="II33" s="38"/>
      <c r="IJ33" s="38"/>
      <c r="IK33" s="38"/>
      <c r="IL33" s="38"/>
      <c r="IM33" s="38"/>
      <c r="IN33" s="38"/>
      <c r="IO33" s="38"/>
      <c r="IP33" s="38"/>
      <c r="IQ33" s="38"/>
      <c r="IR33" s="38"/>
      <c r="IS33" s="38"/>
      <c r="IT33" s="38"/>
      <c r="IU33" s="38"/>
      <c r="IV33" s="38"/>
      <c r="IW33" s="38"/>
    </row>
    <row r="34" customFormat="false" ht="12.75" hidden="false" customHeight="false" outlineLevel="0" collapsed="false">
      <c r="A34" s="38"/>
      <c r="B34" s="38"/>
      <c r="C34" s="38"/>
      <c r="D34" s="38"/>
      <c r="E34" s="38"/>
      <c r="F34" s="38"/>
      <c r="G34" s="43"/>
      <c r="H34" s="38"/>
      <c r="I34" s="43"/>
      <c r="J34" s="38"/>
      <c r="K34" s="38"/>
      <c r="L34" s="41"/>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c r="BJ34" s="38"/>
      <c r="BK34" s="38"/>
      <c r="BL34" s="38"/>
      <c r="BM34" s="38"/>
      <c r="BN34" s="38"/>
      <c r="BO34" s="38"/>
      <c r="BP34" s="38"/>
      <c r="BQ34" s="38"/>
      <c r="BR34" s="38"/>
      <c r="BS34" s="38"/>
      <c r="BT34" s="38"/>
      <c r="BU34" s="38"/>
      <c r="BV34" s="38"/>
      <c r="BW34" s="38"/>
      <c r="BX34" s="38"/>
      <c r="BY34" s="38"/>
      <c r="BZ34" s="38"/>
      <c r="CA34" s="38"/>
      <c r="CB34" s="38"/>
      <c r="CC34" s="38"/>
      <c r="CD34" s="38"/>
      <c r="CE34" s="38"/>
      <c r="CF34" s="38"/>
      <c r="CG34" s="38"/>
      <c r="CH34" s="38"/>
      <c r="CI34" s="38"/>
      <c r="CJ34" s="38"/>
      <c r="CK34" s="38"/>
      <c r="CL34" s="38"/>
      <c r="CM34" s="38"/>
      <c r="CN34" s="38"/>
      <c r="CO34" s="38"/>
      <c r="CP34" s="38"/>
      <c r="CQ34" s="38"/>
      <c r="CR34" s="38"/>
      <c r="CS34" s="38"/>
      <c r="CT34" s="38"/>
      <c r="CU34" s="38"/>
      <c r="CV34" s="38"/>
      <c r="CW34" s="38"/>
      <c r="CX34" s="38"/>
      <c r="CY34" s="38"/>
      <c r="CZ34" s="38"/>
      <c r="DA34" s="38"/>
      <c r="DB34" s="38"/>
      <c r="DC34" s="38"/>
      <c r="DD34" s="38"/>
      <c r="DE34" s="38"/>
      <c r="DF34" s="38"/>
      <c r="DG34" s="38"/>
      <c r="DH34" s="38"/>
      <c r="DI34" s="38"/>
      <c r="DJ34" s="38"/>
      <c r="DK34" s="38"/>
      <c r="DL34" s="38"/>
      <c r="DM34" s="38"/>
      <c r="DN34" s="38"/>
      <c r="DO34" s="38"/>
      <c r="DP34" s="38"/>
      <c r="DQ34" s="38"/>
      <c r="DR34" s="38"/>
      <c r="DS34" s="38"/>
      <c r="DT34" s="38"/>
      <c r="DU34" s="38"/>
      <c r="DV34" s="38"/>
      <c r="DW34" s="38"/>
      <c r="DX34" s="38"/>
      <c r="DY34" s="38"/>
      <c r="DZ34" s="38"/>
      <c r="EA34" s="38"/>
      <c r="EB34" s="38"/>
      <c r="EC34" s="38"/>
      <c r="ED34" s="38"/>
      <c r="EE34" s="38"/>
      <c r="EF34" s="38"/>
      <c r="EG34" s="38"/>
      <c r="EH34" s="38"/>
      <c r="EI34" s="38"/>
      <c r="EJ34" s="38"/>
      <c r="EK34" s="38"/>
      <c r="EL34" s="38"/>
      <c r="EM34" s="38"/>
      <c r="EN34" s="38"/>
      <c r="EO34" s="38"/>
      <c r="EP34" s="38"/>
      <c r="EQ34" s="38"/>
      <c r="ER34" s="38"/>
      <c r="ES34" s="38"/>
      <c r="ET34" s="38"/>
      <c r="EU34" s="38"/>
      <c r="EV34" s="38"/>
      <c r="EW34" s="38"/>
      <c r="EX34" s="38"/>
      <c r="EY34" s="38"/>
      <c r="EZ34" s="38"/>
      <c r="FA34" s="38"/>
      <c r="FB34" s="38"/>
      <c r="FC34" s="38"/>
      <c r="FD34" s="38"/>
      <c r="FE34" s="38"/>
      <c r="FF34" s="38"/>
      <c r="FG34" s="38"/>
      <c r="FH34" s="38"/>
      <c r="FI34" s="38"/>
      <c r="FJ34" s="38"/>
      <c r="FK34" s="38"/>
      <c r="FL34" s="38"/>
      <c r="FM34" s="38"/>
      <c r="FN34" s="38"/>
      <c r="FO34" s="38"/>
      <c r="FP34" s="38"/>
      <c r="FQ34" s="38"/>
      <c r="FR34" s="38"/>
      <c r="FS34" s="38"/>
      <c r="FT34" s="38"/>
      <c r="FU34" s="38"/>
      <c r="FV34" s="38"/>
      <c r="FW34" s="38"/>
      <c r="FX34" s="38"/>
      <c r="FY34" s="38"/>
      <c r="FZ34" s="38"/>
      <c r="GA34" s="38"/>
      <c r="GB34" s="38"/>
      <c r="GC34" s="38"/>
      <c r="GD34" s="38"/>
      <c r="GE34" s="38"/>
      <c r="GF34" s="38"/>
      <c r="GG34" s="38"/>
      <c r="GH34" s="38"/>
      <c r="GI34" s="38"/>
      <c r="GJ34" s="38"/>
      <c r="GK34" s="38"/>
      <c r="GL34" s="38"/>
      <c r="GM34" s="38"/>
      <c r="GN34" s="38"/>
      <c r="GO34" s="38"/>
      <c r="GP34" s="38"/>
      <c r="GQ34" s="38"/>
      <c r="GR34" s="38"/>
      <c r="GS34" s="38"/>
      <c r="GT34" s="38"/>
      <c r="GU34" s="38"/>
      <c r="GV34" s="38"/>
      <c r="GW34" s="38"/>
      <c r="GX34" s="38"/>
      <c r="GY34" s="38"/>
      <c r="GZ34" s="38"/>
      <c r="HA34" s="38"/>
      <c r="HB34" s="38"/>
      <c r="HC34" s="38"/>
      <c r="HD34" s="38"/>
      <c r="HE34" s="38"/>
      <c r="HF34" s="38"/>
      <c r="HG34" s="38"/>
      <c r="HH34" s="38"/>
      <c r="HI34" s="38"/>
      <c r="HJ34" s="38"/>
      <c r="HK34" s="38"/>
      <c r="HL34" s="38"/>
      <c r="HM34" s="38"/>
      <c r="HN34" s="38"/>
      <c r="HO34" s="38"/>
      <c r="HP34" s="38"/>
      <c r="HQ34" s="38"/>
      <c r="HR34" s="38"/>
      <c r="HS34" s="38"/>
      <c r="HT34" s="38"/>
      <c r="HU34" s="38"/>
      <c r="HV34" s="38"/>
      <c r="HW34" s="38"/>
      <c r="HX34" s="38"/>
      <c r="HY34" s="38"/>
      <c r="HZ34" s="38"/>
      <c r="IA34" s="38"/>
      <c r="IB34" s="38"/>
      <c r="IC34" s="38"/>
      <c r="ID34" s="38"/>
      <c r="IE34" s="38"/>
      <c r="IF34" s="38"/>
      <c r="IG34" s="38"/>
      <c r="IH34" s="38"/>
      <c r="II34" s="38"/>
      <c r="IJ34" s="38"/>
      <c r="IK34" s="38"/>
      <c r="IL34" s="38"/>
      <c r="IM34" s="38"/>
      <c r="IN34" s="38"/>
      <c r="IO34" s="38"/>
      <c r="IP34" s="38"/>
      <c r="IQ34" s="38"/>
      <c r="IR34" s="38"/>
      <c r="IS34" s="38"/>
      <c r="IT34" s="38"/>
      <c r="IU34" s="38"/>
      <c r="IV34" s="38"/>
      <c r="IW34" s="38"/>
    </row>
    <row r="35" customFormat="false" ht="12.75" hidden="false" customHeight="false" outlineLevel="0" collapsed="false">
      <c r="A35" s="38"/>
      <c r="B35" s="38"/>
      <c r="C35" s="38"/>
      <c r="D35" s="38"/>
      <c r="E35" s="38"/>
      <c r="F35" s="38"/>
      <c r="G35" s="43"/>
      <c r="H35" s="38"/>
      <c r="I35" s="43"/>
      <c r="J35" s="38"/>
      <c r="K35" s="38"/>
      <c r="L35" s="41"/>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c r="BJ35" s="38"/>
      <c r="BK35" s="38"/>
      <c r="BL35" s="38"/>
      <c r="BM35" s="38"/>
      <c r="BN35" s="38"/>
      <c r="BO35" s="38"/>
      <c r="BP35" s="38"/>
      <c r="BQ35" s="38"/>
      <c r="BR35" s="38"/>
      <c r="BS35" s="38"/>
      <c r="BT35" s="38"/>
      <c r="BU35" s="38"/>
      <c r="BV35" s="38"/>
      <c r="BW35" s="38"/>
      <c r="BX35" s="38"/>
      <c r="BY35" s="38"/>
      <c r="BZ35" s="38"/>
      <c r="CA35" s="38"/>
      <c r="CB35" s="38"/>
      <c r="CC35" s="38"/>
      <c r="CD35" s="38"/>
      <c r="CE35" s="38"/>
      <c r="CF35" s="38"/>
      <c r="CG35" s="38"/>
      <c r="CH35" s="38"/>
      <c r="CI35" s="38"/>
      <c r="CJ35" s="38"/>
      <c r="CK35" s="38"/>
      <c r="CL35" s="38"/>
      <c r="CM35" s="38"/>
      <c r="CN35" s="38"/>
      <c r="CO35" s="38"/>
      <c r="CP35" s="38"/>
      <c r="CQ35" s="38"/>
      <c r="CR35" s="38"/>
      <c r="CS35" s="38"/>
      <c r="CT35" s="38"/>
      <c r="CU35" s="38"/>
      <c r="CV35" s="38"/>
      <c r="CW35" s="38"/>
      <c r="CX35" s="38"/>
      <c r="CY35" s="38"/>
      <c r="CZ35" s="38"/>
      <c r="DA35" s="38"/>
      <c r="DB35" s="38"/>
      <c r="DC35" s="38"/>
      <c r="DD35" s="38"/>
      <c r="DE35" s="38"/>
      <c r="DF35" s="38"/>
      <c r="DG35" s="38"/>
      <c r="DH35" s="38"/>
      <c r="DI35" s="38"/>
      <c r="DJ35" s="38"/>
      <c r="DK35" s="38"/>
      <c r="DL35" s="38"/>
      <c r="DM35" s="38"/>
      <c r="DN35" s="38"/>
      <c r="DO35" s="38"/>
      <c r="DP35" s="38"/>
      <c r="DQ35" s="38"/>
      <c r="DR35" s="38"/>
      <c r="DS35" s="38"/>
      <c r="DT35" s="38"/>
      <c r="DU35" s="38"/>
      <c r="DV35" s="38"/>
      <c r="DW35" s="38"/>
      <c r="DX35" s="38"/>
      <c r="DY35" s="38"/>
      <c r="DZ35" s="38"/>
      <c r="EA35" s="38"/>
      <c r="EB35" s="38"/>
      <c r="EC35" s="38"/>
      <c r="ED35" s="38"/>
      <c r="EE35" s="38"/>
      <c r="EF35" s="38"/>
      <c r="EG35" s="38"/>
      <c r="EH35" s="38"/>
      <c r="EI35" s="38"/>
      <c r="EJ35" s="38"/>
      <c r="EK35" s="38"/>
      <c r="EL35" s="38"/>
      <c r="EM35" s="38"/>
      <c r="EN35" s="38"/>
      <c r="EO35" s="38"/>
      <c r="EP35" s="38"/>
      <c r="EQ35" s="38"/>
      <c r="ER35" s="38"/>
      <c r="ES35" s="38"/>
      <c r="ET35" s="38"/>
      <c r="EU35" s="38"/>
      <c r="EV35" s="38"/>
      <c r="EW35" s="38"/>
      <c r="EX35" s="38"/>
      <c r="EY35" s="38"/>
      <c r="EZ35" s="38"/>
      <c r="FA35" s="38"/>
      <c r="FB35" s="38"/>
      <c r="FC35" s="38"/>
      <c r="FD35" s="38"/>
      <c r="FE35" s="38"/>
      <c r="FF35" s="38"/>
      <c r="FG35" s="38"/>
      <c r="FH35" s="38"/>
      <c r="FI35" s="38"/>
      <c r="FJ35" s="38"/>
      <c r="FK35" s="38"/>
      <c r="FL35" s="38"/>
      <c r="FM35" s="38"/>
      <c r="FN35" s="38"/>
      <c r="FO35" s="38"/>
      <c r="FP35" s="38"/>
      <c r="FQ35" s="38"/>
      <c r="FR35" s="38"/>
      <c r="FS35" s="38"/>
      <c r="FT35" s="38"/>
      <c r="FU35" s="38"/>
      <c r="FV35" s="38"/>
      <c r="FW35" s="38"/>
      <c r="FX35" s="38"/>
      <c r="FY35" s="38"/>
      <c r="FZ35" s="38"/>
      <c r="GA35" s="38"/>
      <c r="GB35" s="38"/>
      <c r="GC35" s="38"/>
      <c r="GD35" s="38"/>
      <c r="GE35" s="38"/>
      <c r="GF35" s="38"/>
      <c r="GG35" s="38"/>
      <c r="GH35" s="38"/>
      <c r="GI35" s="38"/>
      <c r="GJ35" s="38"/>
      <c r="GK35" s="38"/>
      <c r="GL35" s="38"/>
      <c r="GM35" s="38"/>
      <c r="GN35" s="38"/>
      <c r="GO35" s="38"/>
      <c r="GP35" s="38"/>
      <c r="GQ35" s="38"/>
      <c r="GR35" s="38"/>
      <c r="GS35" s="38"/>
      <c r="GT35" s="38"/>
      <c r="GU35" s="38"/>
      <c r="GV35" s="38"/>
      <c r="GW35" s="38"/>
      <c r="GX35" s="38"/>
      <c r="GY35" s="38"/>
      <c r="GZ35" s="38"/>
      <c r="HA35" s="38"/>
      <c r="HB35" s="38"/>
      <c r="HC35" s="38"/>
      <c r="HD35" s="38"/>
      <c r="HE35" s="38"/>
      <c r="HF35" s="38"/>
      <c r="HG35" s="38"/>
      <c r="HH35" s="38"/>
      <c r="HI35" s="38"/>
      <c r="HJ35" s="38"/>
      <c r="HK35" s="38"/>
      <c r="HL35" s="38"/>
      <c r="HM35" s="38"/>
      <c r="HN35" s="38"/>
      <c r="HO35" s="38"/>
      <c r="HP35" s="38"/>
      <c r="HQ35" s="38"/>
      <c r="HR35" s="38"/>
      <c r="HS35" s="38"/>
      <c r="HT35" s="38"/>
      <c r="HU35" s="38"/>
      <c r="HV35" s="38"/>
      <c r="HW35" s="38"/>
      <c r="HX35" s="38"/>
      <c r="HY35" s="38"/>
      <c r="HZ35" s="38"/>
      <c r="IA35" s="38"/>
      <c r="IB35" s="38"/>
      <c r="IC35" s="38"/>
      <c r="ID35" s="38"/>
      <c r="IE35" s="38"/>
      <c r="IF35" s="38"/>
      <c r="IG35" s="38"/>
      <c r="IH35" s="38"/>
      <c r="II35" s="38"/>
      <c r="IJ35" s="38"/>
      <c r="IK35" s="38"/>
      <c r="IL35" s="38"/>
      <c r="IM35" s="38"/>
      <c r="IN35" s="38"/>
      <c r="IO35" s="38"/>
      <c r="IP35" s="38"/>
      <c r="IQ35" s="38"/>
      <c r="IR35" s="38"/>
      <c r="IS35" s="38"/>
      <c r="IT35" s="38"/>
      <c r="IU35" s="38"/>
      <c r="IV35" s="38"/>
      <c r="IW35" s="38"/>
    </row>
  </sheetData>
  <dataValidations count="1">
    <dataValidation allowBlank="true" errorStyle="stop" operator="between" prompt="A: Execution stage&#10;B: Processing for mandate&#10;C: Pitching" promptTitle="Transaction status" showDropDown="false" showErrorMessage="true" showInputMessage="true" sqref="B15:C20 D16:D20 B21:D1026" type="none">
      <formula1>0</formula1>
      <formula2>0</formula2>
    </dataValidation>
  </dataValidations>
  <printOptions headings="false" gridLines="false" gridLinesSet="true" horizontalCentered="false" verticalCentered="false"/>
  <pageMargins left="0.39375" right="0.275694444444444" top="1.02361111111111" bottom="0.511805555555556" header="0.275694444444444" footer="0.236111111111111"/>
  <pageSetup paperSize="9" scale="75" fitToWidth="1" fitToHeight="1" pageOrder="downThenOver" orientation="landscape" blackAndWhite="false" draft="false" cellComments="none" horizontalDpi="300" verticalDpi="300" copies="1"/>
  <headerFooter differentFirst="false" differentOddEven="false">
    <oddHeader>&amp;C&amp;"Arial,Bold"&amp;24ENRON JAPAN ORIGINATION - DEALS PIPELINE LIST</oddHeader>
    <oddFooter>&amp;L&amp;"Arial,Bold"Enron Corp Confidential (&amp;D, &amp;T)&amp;C&amp;A&amp;RPage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4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4" topLeftCell="BM5" activePane="bottomLeft" state="frozen"/>
      <selection pane="topLeft" activeCell="A1" activeCellId="0" sqref="A1"/>
      <selection pane="bottomLeft" activeCell="L9" activeCellId="0" sqref="L9"/>
    </sheetView>
  </sheetViews>
  <sheetFormatPr defaultColWidth="9.0546875" defaultRowHeight="12.75" customHeight="true" zeroHeight="false" outlineLevelRow="0" outlineLevelCol="0"/>
  <cols>
    <col collapsed="false" customWidth="true" hidden="false" outlineLevel="0" max="1" min="1" style="0" width="5.28"/>
    <col collapsed="false" customWidth="true" hidden="false" outlineLevel="0" max="2" min="2" style="0" width="5.85"/>
    <col collapsed="false" customWidth="true" hidden="false" outlineLevel="0" max="3" min="3" style="0" width="5.56"/>
    <col collapsed="false" customWidth="true" hidden="false" outlineLevel="0" max="4" min="4" style="0" width="20.28"/>
    <col collapsed="false" customWidth="true" hidden="false" outlineLevel="0" max="5" min="5" style="0" width="34.41"/>
    <col collapsed="false" customWidth="true" hidden="false" outlineLevel="0" max="6" min="6" style="2" width="12.14"/>
    <col collapsed="false" customWidth="true" hidden="false" outlineLevel="0" max="7" min="7" style="0" width="9.28"/>
    <col collapsed="false" customWidth="true" hidden="false" outlineLevel="0" max="8" min="8" style="2" width="9.14"/>
    <col collapsed="false" customWidth="true" hidden="false" outlineLevel="0" max="9" min="9" style="0" width="8.99"/>
    <col collapsed="false" customWidth="true" hidden="false" outlineLevel="0" max="10" min="10" style="0" width="8.14"/>
    <col collapsed="false" customWidth="true" hidden="false" outlineLevel="0" max="11" min="11" style="3" width="8.99"/>
    <col collapsed="false" customWidth="true" hidden="false" outlineLevel="0" max="12" min="12" style="0" width="10.85"/>
    <col collapsed="false" customWidth="true" hidden="false" outlineLevel="0" max="13" min="13" style="0" width="39.7"/>
    <col collapsed="false" customWidth="true" hidden="false" outlineLevel="0" max="14" min="14" style="0" width="10.56"/>
    <col collapsed="false" customWidth="true" hidden="false" outlineLevel="0" max="16" min="16" style="0" width="39.7"/>
  </cols>
  <sheetData>
    <row r="1" customFormat="false" ht="18" hidden="false" customHeight="false" outlineLevel="0" collapsed="false">
      <c r="A1" s="44" t="s">
        <v>29</v>
      </c>
      <c r="B1" s="44"/>
      <c r="C1" s="44"/>
      <c r="M1" s="45" t="n">
        <f aca="true">+TODAY()</f>
        <v>45926</v>
      </c>
    </row>
    <row r="2" customFormat="false" ht="18" hidden="false" customHeight="true" outlineLevel="0" collapsed="false"/>
    <row r="3" customFormat="false" ht="33" hidden="false" customHeight="true" outlineLevel="0" collapsed="false">
      <c r="A3" s="46" t="s">
        <v>30</v>
      </c>
      <c r="B3" s="46" t="s">
        <v>31</v>
      </c>
      <c r="C3" s="46" t="s">
        <v>32</v>
      </c>
      <c r="D3" s="46" t="s">
        <v>33</v>
      </c>
      <c r="E3" s="46" t="s">
        <v>34</v>
      </c>
      <c r="F3" s="46" t="s">
        <v>35</v>
      </c>
      <c r="G3" s="46" t="s">
        <v>36</v>
      </c>
      <c r="H3" s="47" t="s">
        <v>37</v>
      </c>
      <c r="I3" s="46" t="s">
        <v>38</v>
      </c>
      <c r="J3" s="46" t="s">
        <v>39</v>
      </c>
      <c r="K3" s="46" t="s">
        <v>40</v>
      </c>
      <c r="L3" s="46" t="s">
        <v>41</v>
      </c>
      <c r="M3" s="46" t="s">
        <v>42</v>
      </c>
      <c r="N3" s="46" t="s">
        <v>43</v>
      </c>
      <c r="O3" s="48"/>
      <c r="P3" s="48"/>
    </row>
    <row r="4" customFormat="false" ht="85.5" hidden="false" customHeight="true" outlineLevel="0" collapsed="false">
      <c r="A4" s="49" t="s">
        <v>4</v>
      </c>
      <c r="B4" s="50"/>
      <c r="C4" s="51"/>
      <c r="D4" s="51"/>
      <c r="E4" s="51"/>
      <c r="F4" s="52"/>
      <c r="G4" s="51"/>
      <c r="H4" s="52"/>
      <c r="I4" s="51"/>
      <c r="J4" s="51"/>
      <c r="K4" s="51"/>
      <c r="L4" s="53"/>
      <c r="M4" s="54" t="s">
        <v>44</v>
      </c>
      <c r="N4" s="51"/>
      <c r="O4" s="55"/>
      <c r="P4" s="55"/>
    </row>
    <row r="5" customFormat="false" ht="47.25" hidden="false" customHeight="true" outlineLevel="0" collapsed="false">
      <c r="A5" s="56" t="s">
        <v>18</v>
      </c>
      <c r="B5" s="56" t="n">
        <v>1</v>
      </c>
      <c r="C5" s="56" t="s">
        <v>45</v>
      </c>
      <c r="D5" s="57" t="s">
        <v>46</v>
      </c>
      <c r="E5" s="57" t="s">
        <v>47</v>
      </c>
      <c r="F5" s="58" t="n">
        <v>0</v>
      </c>
      <c r="G5" s="59" t="n">
        <v>0</v>
      </c>
      <c r="H5" s="58" t="s">
        <v>48</v>
      </c>
      <c r="I5" s="60" t="s">
        <v>48</v>
      </c>
      <c r="J5" s="58" t="s">
        <v>48</v>
      </c>
      <c r="K5" s="61" t="s">
        <v>49</v>
      </c>
      <c r="L5" s="62"/>
      <c r="M5" s="63" t="s">
        <v>50</v>
      </c>
      <c r="N5" s="64" t="n">
        <v>37174</v>
      </c>
      <c r="O5" s="65"/>
      <c r="P5" s="65"/>
    </row>
    <row r="6" customFormat="false" ht="156" hidden="false" customHeight="true" outlineLevel="0" collapsed="false">
      <c r="A6" s="66" t="s">
        <v>18</v>
      </c>
      <c r="B6" s="66" t="n">
        <v>1</v>
      </c>
      <c r="C6" s="66" t="s">
        <v>51</v>
      </c>
      <c r="D6" s="67" t="s">
        <v>52</v>
      </c>
      <c r="E6" s="67" t="s">
        <v>53</v>
      </c>
      <c r="F6" s="68" t="n">
        <v>4.5</v>
      </c>
      <c r="G6" s="69" t="n">
        <v>0.055</v>
      </c>
      <c r="H6" s="68" t="n">
        <f aca="false">+G6*F6*1000</f>
        <v>247.5</v>
      </c>
      <c r="I6" s="70" t="n">
        <v>0.4</v>
      </c>
      <c r="J6" s="71" t="n">
        <v>100</v>
      </c>
      <c r="K6" s="68" t="s">
        <v>49</v>
      </c>
      <c r="L6" s="66" t="n">
        <v>3</v>
      </c>
      <c r="M6" s="72" t="s">
        <v>54</v>
      </c>
      <c r="N6" s="73" t="n">
        <v>37174</v>
      </c>
      <c r="O6" s="74"/>
      <c r="P6" s="74"/>
    </row>
    <row r="7" customFormat="false" ht="78" hidden="false" customHeight="true" outlineLevel="0" collapsed="false">
      <c r="A7" s="66" t="s">
        <v>18</v>
      </c>
      <c r="B7" s="66" t="n">
        <v>1</v>
      </c>
      <c r="C7" s="66" t="s">
        <v>55</v>
      </c>
      <c r="D7" s="67" t="s">
        <v>56</v>
      </c>
      <c r="E7" s="67" t="s">
        <v>57</v>
      </c>
      <c r="F7" s="68" t="n">
        <v>7.8</v>
      </c>
      <c r="G7" s="69" t="n">
        <v>0.01</v>
      </c>
      <c r="H7" s="68" t="n">
        <f aca="false">+G7*F7*1000</f>
        <v>78</v>
      </c>
      <c r="I7" s="70" t="n">
        <v>0.5</v>
      </c>
      <c r="J7" s="75" t="n">
        <f aca="false">F7*1000*G7*I7</f>
        <v>39</v>
      </c>
      <c r="K7" s="76" t="s">
        <v>49</v>
      </c>
      <c r="L7" s="66" t="n">
        <v>3</v>
      </c>
      <c r="M7" s="72" t="s">
        <v>58</v>
      </c>
      <c r="N7" s="73" t="n">
        <v>37174</v>
      </c>
    </row>
    <row r="8" customFormat="false" ht="73.5" hidden="false" customHeight="true" outlineLevel="0" collapsed="false">
      <c r="A8" s="77" t="s">
        <v>20</v>
      </c>
      <c r="B8" s="77" t="n">
        <v>1</v>
      </c>
      <c r="C8" s="77" t="s">
        <v>59</v>
      </c>
      <c r="D8" s="78" t="s">
        <v>60</v>
      </c>
      <c r="E8" s="78" t="s">
        <v>61</v>
      </c>
      <c r="F8" s="79" t="n">
        <v>150</v>
      </c>
      <c r="G8" s="80" t="n">
        <v>0.02</v>
      </c>
      <c r="H8" s="79" t="n">
        <f aca="false">+G8*F8*1000</f>
        <v>3000</v>
      </c>
      <c r="I8" s="80" t="n">
        <v>0.3</v>
      </c>
      <c r="J8" s="81" t="n">
        <f aca="false">F8*1000*G8*I8</f>
        <v>900</v>
      </c>
      <c r="K8" s="76" t="s">
        <v>49</v>
      </c>
      <c r="L8" s="77" t="s">
        <v>62</v>
      </c>
      <c r="M8" s="82" t="s">
        <v>63</v>
      </c>
      <c r="N8" s="83" t="n">
        <v>37174</v>
      </c>
      <c r="O8" s="78"/>
      <c r="P8" s="78"/>
    </row>
    <row r="9" customFormat="false" ht="91.5" hidden="false" customHeight="true" outlineLevel="0" collapsed="false">
      <c r="A9" s="66" t="s">
        <v>18</v>
      </c>
      <c r="B9" s="66" t="n">
        <v>2</v>
      </c>
      <c r="C9" s="66" t="s">
        <v>51</v>
      </c>
      <c r="D9" s="67" t="s">
        <v>64</v>
      </c>
      <c r="E9" s="67" t="s">
        <v>65</v>
      </c>
      <c r="F9" s="68" t="n">
        <v>1</v>
      </c>
      <c r="G9" s="69"/>
      <c r="H9" s="68" t="n">
        <v>10</v>
      </c>
      <c r="I9" s="70" t="n">
        <v>0.5</v>
      </c>
      <c r="J9" s="75" t="n">
        <v>5</v>
      </c>
      <c r="K9" s="76" t="s">
        <v>49</v>
      </c>
      <c r="L9" s="66" t="n">
        <v>3</v>
      </c>
      <c r="M9" s="72" t="s">
        <v>66</v>
      </c>
      <c r="N9" s="73" t="n">
        <v>37174</v>
      </c>
      <c r="O9" s="78"/>
      <c r="P9" s="78"/>
    </row>
    <row r="10" customFormat="false" ht="94.5" hidden="false" customHeight="true" outlineLevel="0" collapsed="false">
      <c r="A10" s="66" t="s">
        <v>20</v>
      </c>
      <c r="B10" s="66" t="n">
        <v>3</v>
      </c>
      <c r="C10" s="66" t="s">
        <v>51</v>
      </c>
      <c r="D10" s="67" t="s">
        <v>67</v>
      </c>
      <c r="E10" s="67" t="s">
        <v>68</v>
      </c>
      <c r="F10" s="68" t="n">
        <v>2</v>
      </c>
      <c r="G10" s="69" t="n">
        <v>0.03</v>
      </c>
      <c r="H10" s="68" t="n">
        <f aca="false">+G10*F10*1000</f>
        <v>60</v>
      </c>
      <c r="I10" s="70" t="n">
        <v>0.4</v>
      </c>
      <c r="J10" s="71" t="n">
        <f aca="false">F10*1000*G10*I10</f>
        <v>24</v>
      </c>
      <c r="K10" s="76" t="s">
        <v>49</v>
      </c>
      <c r="L10" s="66" t="n">
        <v>3</v>
      </c>
      <c r="M10" s="72" t="s">
        <v>69</v>
      </c>
      <c r="N10" s="73" t="n">
        <v>37174</v>
      </c>
      <c r="O10" s="74"/>
      <c r="P10" s="74"/>
    </row>
    <row r="11" customFormat="false" ht="42.75" hidden="false" customHeight="true" outlineLevel="0" collapsed="false">
      <c r="A11" s="84" t="s">
        <v>70</v>
      </c>
      <c r="B11" s="84"/>
      <c r="C11" s="84"/>
      <c r="D11" s="85" t="s">
        <v>71</v>
      </c>
      <c r="E11" s="84"/>
      <c r="F11" s="86" t="n">
        <v>149</v>
      </c>
      <c r="G11" s="87"/>
      <c r="H11" s="86" t="n">
        <f aca="false">SUM(H5:H10)</f>
        <v>3395.5</v>
      </c>
      <c r="I11" s="88"/>
      <c r="J11" s="89" t="n">
        <f aca="false">SUM(J5:J10)</f>
        <v>1068</v>
      </c>
      <c r="K11" s="90"/>
      <c r="L11" s="91"/>
      <c r="M11" s="84"/>
      <c r="N11" s="84"/>
      <c r="O11" s="92"/>
      <c r="P11" s="92"/>
    </row>
    <row r="12" customFormat="false" ht="13.5" hidden="false" customHeight="false" outlineLevel="0" collapsed="false">
      <c r="L12" s="77"/>
    </row>
    <row r="13" customFormat="false" ht="12.75" hidden="false" customHeight="false" outlineLevel="0" collapsed="false">
      <c r="L13" s="77"/>
    </row>
    <row r="14" customFormat="false" ht="12.75" hidden="false" customHeight="false" outlineLevel="0" collapsed="false">
      <c r="L14" s="77"/>
    </row>
    <row r="15" customFormat="false" ht="12.75" hidden="false" customHeight="false" outlineLevel="0" collapsed="false">
      <c r="L15" s="77"/>
    </row>
    <row r="16" customFormat="false" ht="12.75" hidden="false" customHeight="false" outlineLevel="0" collapsed="false">
      <c r="L16" s="77"/>
    </row>
    <row r="17" customFormat="false" ht="12.75" hidden="false" customHeight="false" outlineLevel="0" collapsed="false">
      <c r="L17" s="77"/>
    </row>
    <row r="18" customFormat="false" ht="12.75" hidden="false" customHeight="false" outlineLevel="0" collapsed="false">
      <c r="L18" s="77"/>
    </row>
    <row r="19" customFormat="false" ht="12.75" hidden="false" customHeight="false" outlineLevel="0" collapsed="false">
      <c r="L19" s="77"/>
    </row>
    <row r="20" customFormat="false" ht="12.75" hidden="false" customHeight="false" outlineLevel="0" collapsed="false">
      <c r="L20" s="77"/>
    </row>
    <row r="21" customFormat="false" ht="12.75" hidden="false" customHeight="false" outlineLevel="0" collapsed="false">
      <c r="L21" s="77"/>
    </row>
    <row r="22" customFormat="false" ht="12.75" hidden="false" customHeight="false" outlineLevel="0" collapsed="false">
      <c r="L22" s="93"/>
    </row>
    <row r="23" customFormat="false" ht="12.75" hidden="false" customHeight="false" outlineLevel="0" collapsed="false">
      <c r="L23" s="94"/>
    </row>
    <row r="24" customFormat="false" ht="12.75" hidden="false" customHeight="false" outlineLevel="0" collapsed="false">
      <c r="L24" s="94"/>
    </row>
    <row r="27" customFormat="false" ht="12.75" hidden="false" customHeight="false" outlineLevel="0" collapsed="false">
      <c r="A27" s="95"/>
      <c r="B27" s="95"/>
      <c r="C27" s="95"/>
      <c r="D27" s="95"/>
      <c r="E27" s="95"/>
      <c r="F27" s="43"/>
      <c r="G27" s="95"/>
      <c r="H27" s="43"/>
      <c r="I27" s="95"/>
      <c r="J27" s="95"/>
      <c r="K27" s="41"/>
      <c r="M27" s="95"/>
      <c r="N27" s="95"/>
      <c r="O27" s="95"/>
      <c r="P27" s="95"/>
    </row>
    <row r="28" customFormat="false" ht="12.75" hidden="false" customHeight="false" outlineLevel="0" collapsed="false">
      <c r="A28" s="95"/>
      <c r="B28" s="95"/>
      <c r="C28" s="95"/>
      <c r="D28" s="95"/>
      <c r="E28" s="95"/>
      <c r="F28" s="43"/>
      <c r="G28" s="95"/>
      <c r="H28" s="43"/>
      <c r="I28" s="95"/>
      <c r="J28" s="95"/>
      <c r="K28" s="41"/>
      <c r="M28" s="95"/>
      <c r="N28" s="95"/>
      <c r="O28" s="95"/>
      <c r="P28" s="95"/>
    </row>
    <row r="29" customFormat="false" ht="12.75" hidden="false" customHeight="false" outlineLevel="0" collapsed="false">
      <c r="A29" s="95"/>
      <c r="B29" s="95"/>
      <c r="C29" s="95"/>
      <c r="D29" s="95"/>
      <c r="E29" s="95"/>
      <c r="F29" s="43"/>
      <c r="G29" s="95"/>
      <c r="H29" s="43"/>
      <c r="I29" s="95"/>
      <c r="J29" s="95"/>
      <c r="K29" s="41"/>
      <c r="M29" s="95"/>
      <c r="N29" s="95"/>
      <c r="O29" s="95"/>
      <c r="P29" s="95"/>
    </row>
    <row r="30" customFormat="false" ht="12.75" hidden="false" customHeight="false" outlineLevel="0" collapsed="false">
      <c r="A30" s="95"/>
      <c r="B30" s="95"/>
      <c r="C30" s="95"/>
      <c r="D30" s="95"/>
      <c r="E30" s="95"/>
      <c r="F30" s="43"/>
      <c r="G30" s="95"/>
      <c r="H30" s="43"/>
      <c r="I30" s="95"/>
      <c r="J30" s="95"/>
      <c r="K30" s="41"/>
      <c r="M30" s="95"/>
      <c r="N30" s="95"/>
      <c r="O30" s="95"/>
      <c r="P30" s="95"/>
    </row>
    <row r="31" customFormat="false" ht="12.75" hidden="false" customHeight="false" outlineLevel="0" collapsed="false">
      <c r="A31" s="95"/>
      <c r="B31" s="95"/>
      <c r="C31" s="95"/>
      <c r="D31" s="95"/>
      <c r="E31" s="95"/>
      <c r="F31" s="43"/>
      <c r="G31" s="95"/>
      <c r="H31" s="43"/>
      <c r="I31" s="95"/>
      <c r="J31" s="95"/>
      <c r="K31" s="41"/>
      <c r="M31" s="95"/>
      <c r="N31" s="95"/>
      <c r="O31" s="95"/>
      <c r="P31" s="95"/>
    </row>
    <row r="32" customFormat="false" ht="12.75" hidden="false" customHeight="false" outlineLevel="0" collapsed="false">
      <c r="A32" s="95"/>
      <c r="B32" s="95"/>
      <c r="C32" s="95"/>
      <c r="D32" s="95"/>
      <c r="E32" s="95"/>
      <c r="F32" s="43"/>
      <c r="G32" s="95"/>
      <c r="H32" s="43"/>
      <c r="I32" s="95"/>
      <c r="J32" s="95"/>
      <c r="K32" s="41"/>
      <c r="M32" s="95"/>
      <c r="N32" s="95"/>
      <c r="O32" s="95"/>
      <c r="P32" s="95"/>
    </row>
    <row r="33" customFormat="false" ht="12.75" hidden="false" customHeight="false" outlineLevel="0" collapsed="false">
      <c r="A33" s="95"/>
      <c r="B33" s="95"/>
      <c r="C33" s="95"/>
      <c r="D33" s="95"/>
      <c r="E33" s="95"/>
      <c r="F33" s="43"/>
      <c r="G33" s="95"/>
      <c r="H33" s="43"/>
      <c r="I33" s="95"/>
      <c r="J33" s="95"/>
      <c r="K33" s="41"/>
      <c r="M33" s="95"/>
      <c r="N33" s="95"/>
      <c r="O33" s="95"/>
      <c r="P33" s="95"/>
    </row>
    <row r="34" customFormat="false" ht="12.75" hidden="false" customHeight="false" outlineLevel="0" collapsed="false">
      <c r="A34" s="95"/>
      <c r="B34" s="95"/>
      <c r="C34" s="95"/>
      <c r="D34" s="95"/>
      <c r="E34" s="95"/>
      <c r="F34" s="43"/>
      <c r="G34" s="95"/>
      <c r="H34" s="43"/>
      <c r="I34" s="95"/>
      <c r="J34" s="95"/>
      <c r="K34" s="41"/>
      <c r="M34" s="95"/>
      <c r="N34" s="95"/>
      <c r="O34" s="95"/>
      <c r="P34" s="95"/>
    </row>
    <row r="35" customFormat="false" ht="12.75" hidden="false" customHeight="false" outlineLevel="0" collapsed="false">
      <c r="A35" s="95"/>
      <c r="B35" s="95"/>
      <c r="C35" s="95"/>
      <c r="D35" s="95"/>
      <c r="E35" s="95"/>
      <c r="F35" s="43"/>
      <c r="G35" s="95"/>
      <c r="H35" s="43"/>
      <c r="I35" s="95"/>
      <c r="J35" s="95"/>
      <c r="K35" s="41"/>
      <c r="M35" s="95"/>
      <c r="N35" s="95"/>
      <c r="O35" s="95"/>
      <c r="P35" s="95"/>
    </row>
    <row r="36" customFormat="false" ht="12.75" hidden="false" customHeight="false" outlineLevel="0" collapsed="false">
      <c r="A36" s="95"/>
      <c r="B36" s="95"/>
      <c r="C36" s="95"/>
      <c r="D36" s="95"/>
      <c r="E36" s="95"/>
      <c r="F36" s="43"/>
      <c r="G36" s="95"/>
      <c r="H36" s="43"/>
      <c r="I36" s="95"/>
      <c r="J36" s="95"/>
      <c r="K36" s="41"/>
      <c r="M36" s="95"/>
      <c r="N36" s="95"/>
      <c r="O36" s="95"/>
      <c r="P36" s="95"/>
    </row>
    <row r="37" customFormat="false" ht="12.75" hidden="false" customHeight="false" outlineLevel="0" collapsed="false">
      <c r="A37" s="95"/>
      <c r="B37" s="95"/>
      <c r="C37" s="95"/>
      <c r="D37" s="95"/>
      <c r="E37" s="95"/>
      <c r="F37" s="43"/>
      <c r="G37" s="95"/>
      <c r="H37" s="43"/>
      <c r="I37" s="95"/>
      <c r="J37" s="95"/>
      <c r="K37" s="41"/>
      <c r="M37" s="95"/>
      <c r="N37" s="95"/>
      <c r="O37" s="95"/>
      <c r="P37" s="95"/>
    </row>
    <row r="38" customFormat="false" ht="12.75" hidden="false" customHeight="false" outlineLevel="0" collapsed="false">
      <c r="A38" s="95"/>
      <c r="B38" s="95"/>
      <c r="C38" s="95"/>
      <c r="D38" s="95"/>
      <c r="E38" s="95"/>
      <c r="F38" s="43"/>
      <c r="G38" s="95"/>
      <c r="H38" s="43"/>
      <c r="I38" s="95"/>
      <c r="J38" s="95"/>
      <c r="K38" s="41"/>
      <c r="M38" s="95"/>
      <c r="N38" s="95"/>
      <c r="O38" s="95"/>
      <c r="P38" s="95"/>
    </row>
    <row r="39" customFormat="false" ht="12.75" hidden="false" customHeight="false" outlineLevel="0" collapsed="false">
      <c r="A39" s="95"/>
      <c r="B39" s="95"/>
      <c r="C39" s="95"/>
      <c r="D39" s="95"/>
      <c r="E39" s="95"/>
      <c r="F39" s="43"/>
      <c r="G39" s="95"/>
      <c r="H39" s="43"/>
      <c r="I39" s="95"/>
      <c r="J39" s="95"/>
      <c r="K39" s="41"/>
      <c r="M39" s="95"/>
      <c r="N39" s="95"/>
      <c r="O39" s="95"/>
      <c r="P39" s="95"/>
    </row>
    <row r="40" customFormat="false" ht="12.75" hidden="false" customHeight="false" outlineLevel="0" collapsed="false">
      <c r="A40" s="95"/>
      <c r="B40" s="95"/>
      <c r="C40" s="95"/>
      <c r="D40" s="95"/>
      <c r="E40" s="95"/>
      <c r="F40" s="43"/>
      <c r="G40" s="95"/>
      <c r="H40" s="43"/>
      <c r="I40" s="95"/>
      <c r="J40" s="95"/>
      <c r="K40" s="41"/>
      <c r="M40" s="95"/>
      <c r="N40" s="95"/>
      <c r="O40" s="95"/>
      <c r="P40" s="95"/>
    </row>
    <row r="41" customFormat="false" ht="12.75" hidden="false" customHeight="false" outlineLevel="0" collapsed="false">
      <c r="A41" s="95"/>
      <c r="B41" s="95"/>
      <c r="C41" s="95"/>
      <c r="D41" s="95"/>
      <c r="E41" s="95"/>
      <c r="F41" s="43"/>
      <c r="G41" s="95"/>
      <c r="H41" s="43"/>
      <c r="I41" s="95"/>
      <c r="J41" s="95"/>
      <c r="K41" s="41"/>
      <c r="M41" s="95"/>
      <c r="N41" s="95"/>
      <c r="O41" s="95"/>
      <c r="P41" s="95"/>
    </row>
    <row r="42" customFormat="false" ht="12.75" hidden="false" customHeight="false" outlineLevel="0" collapsed="false">
      <c r="A42" s="95"/>
      <c r="B42" s="95"/>
      <c r="C42" s="95"/>
      <c r="D42" s="95"/>
      <c r="E42" s="95"/>
      <c r="F42" s="43"/>
      <c r="G42" s="95"/>
      <c r="H42" s="43"/>
      <c r="I42" s="95"/>
      <c r="J42" s="95"/>
      <c r="K42" s="41"/>
      <c r="M42" s="95"/>
      <c r="N42" s="95"/>
      <c r="O42" s="95"/>
      <c r="P42" s="95"/>
    </row>
    <row r="43" customFormat="false" ht="12.75" hidden="false" customHeight="false" outlineLevel="0" collapsed="false">
      <c r="A43" s="95"/>
      <c r="B43" s="95"/>
      <c r="C43" s="95"/>
      <c r="D43" s="95"/>
      <c r="E43" s="95"/>
      <c r="F43" s="43"/>
      <c r="G43" s="95"/>
      <c r="H43" s="43"/>
      <c r="I43" s="95"/>
      <c r="J43" s="95"/>
      <c r="K43" s="41"/>
      <c r="M43" s="95"/>
      <c r="N43" s="95"/>
      <c r="O43" s="95"/>
      <c r="P43" s="95"/>
    </row>
  </sheetData>
  <autoFilter ref="B4:N11"/>
  <dataValidations count="1">
    <dataValidation allowBlank="true" errorStyle="stop" operator="between" prompt="A: Execution stage&#10;B: Processing for mandate&#10;C: Pitching" promptTitle="Transaction status" showDropDown="false" showErrorMessage="true" showInputMessage="true" sqref="A1:C1 A3:C10 A27:C1011" type="none">
      <formula1>0</formula1>
      <formula2>0</formula2>
    </dataValidation>
  </dataValidations>
  <printOptions headings="false" gridLines="false" gridLinesSet="true" horizontalCentered="false" verticalCentered="false"/>
  <pageMargins left="0.39375" right="0.270138888888889" top="0.329861111111111" bottom="0.4" header="0.511811023622047" footer="0.170138888888889"/>
  <pageSetup paperSize="9" scale="75" fitToWidth="1" fitToHeight="1" pageOrder="downThenOver" orientation="landscape" blackAndWhite="false" draft="false" cellComments="none" horizontalDpi="300" verticalDpi="300" copies="1"/>
  <headerFooter differentFirst="false" differentOddEven="false">
    <oddHeader/>
    <oddFooter>&amp;L&amp;"Arial,Bold"Enron Corp Confidential (&amp;D, &amp;T)&amp;C&amp;A&amp;RPage &amp;P</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18"/>
  <sheetViews>
    <sheetView showFormulas="false" showGridLines="true" showRowColHeaders="true" showZeros="true" rightToLeft="false" tabSelected="false" showOutlineSymbols="true" defaultGridColor="true" view="normal" topLeftCell="A2" colorId="64" zoomScale="100" zoomScaleNormal="100" zoomScalePageLayoutView="100" workbookViewId="0">
      <pane xSplit="0" ySplit="3" topLeftCell="BM5" activePane="bottomLeft" state="frozen"/>
      <selection pane="topLeft" activeCell="A2" activeCellId="0" sqref="A2"/>
      <selection pane="bottomLeft" activeCell="D29" activeCellId="0" sqref="D29"/>
    </sheetView>
  </sheetViews>
  <sheetFormatPr defaultColWidth="9.0546875" defaultRowHeight="12.75" customHeight="true" zeroHeight="false" outlineLevelRow="0" outlineLevelCol="0"/>
  <cols>
    <col collapsed="false" customWidth="true" hidden="false" outlineLevel="0" max="1" min="1" style="0" width="5.28"/>
    <col collapsed="false" customWidth="true" hidden="false" outlineLevel="0" max="2" min="2" style="0" width="5.85"/>
    <col collapsed="false" customWidth="true" hidden="false" outlineLevel="0" max="3" min="3" style="0" width="5.56"/>
    <col collapsed="false" customWidth="true" hidden="false" outlineLevel="0" max="4" min="4" style="0" width="20.28"/>
    <col collapsed="false" customWidth="true" hidden="false" outlineLevel="0" max="5" min="5" style="0" width="34.41"/>
    <col collapsed="false" customWidth="true" hidden="false" outlineLevel="0" max="6" min="6" style="0" width="8.56"/>
    <col collapsed="false" customWidth="true" hidden="false" outlineLevel="0" max="7" min="7" style="0" width="9.7"/>
    <col collapsed="false" customWidth="true" hidden="false" outlineLevel="0" max="8" min="8" style="0" width="8.14"/>
    <col collapsed="false" customWidth="true" hidden="false" outlineLevel="0" max="9" min="9" style="0" width="8.99"/>
    <col collapsed="false" customWidth="true" hidden="false" outlineLevel="0" max="10" min="10" style="0" width="8.14"/>
    <col collapsed="false" customWidth="true" hidden="false" outlineLevel="0" max="11" min="11" style="0" width="8.99"/>
    <col collapsed="false" customWidth="true" hidden="false" outlineLevel="0" max="12" min="12" style="0" width="10.85"/>
    <col collapsed="false" customWidth="true" hidden="false" outlineLevel="0" max="13" min="13" style="0" width="39.7"/>
    <col collapsed="false" customWidth="true" hidden="false" outlineLevel="0" max="14" min="14" style="0" width="10.56"/>
  </cols>
  <sheetData>
    <row r="1" customFormat="false" ht="18" hidden="false" customHeight="false" outlineLevel="0" collapsed="false">
      <c r="A1" s="44" t="s">
        <v>29</v>
      </c>
      <c r="B1" s="44"/>
      <c r="C1" s="44"/>
      <c r="F1" s="2"/>
      <c r="H1" s="2"/>
      <c r="K1" s="3"/>
      <c r="N1" s="45" t="n">
        <f aca="true">+TODAY()</f>
        <v>45926</v>
      </c>
    </row>
    <row r="2" customFormat="false" ht="18" hidden="false" customHeight="true" outlineLevel="0" collapsed="false">
      <c r="A2" s="96" t="s">
        <v>70</v>
      </c>
      <c r="B2" s="96"/>
      <c r="C2" s="44"/>
      <c r="F2" s="2"/>
      <c r="H2" s="2"/>
      <c r="K2" s="3"/>
      <c r="M2" s="45" t="n">
        <f aca="true">+TODAY()</f>
        <v>45926</v>
      </c>
    </row>
    <row r="3" customFormat="false" ht="33" hidden="false" customHeight="true" outlineLevel="0" collapsed="false">
      <c r="A3" s="46" t="s">
        <v>30</v>
      </c>
      <c r="B3" s="46" t="s">
        <v>31</v>
      </c>
      <c r="C3" s="46" t="s">
        <v>32</v>
      </c>
      <c r="D3" s="46" t="s">
        <v>33</v>
      </c>
      <c r="E3" s="46" t="s">
        <v>34</v>
      </c>
      <c r="F3" s="46" t="s">
        <v>72</v>
      </c>
      <c r="G3" s="46" t="s">
        <v>36</v>
      </c>
      <c r="H3" s="47" t="s">
        <v>37</v>
      </c>
      <c r="I3" s="46" t="s">
        <v>38</v>
      </c>
      <c r="J3" s="46" t="s">
        <v>39</v>
      </c>
      <c r="K3" s="46" t="s">
        <v>40</v>
      </c>
      <c r="L3" s="46" t="s">
        <v>41</v>
      </c>
      <c r="M3" s="46" t="s">
        <v>42</v>
      </c>
      <c r="N3" s="46" t="s">
        <v>43</v>
      </c>
    </row>
    <row r="4" customFormat="false" ht="80.25" hidden="false" customHeight="true" outlineLevel="0" collapsed="false">
      <c r="A4" s="97" t="s">
        <v>6</v>
      </c>
      <c r="B4" s="98"/>
      <c r="C4" s="98"/>
      <c r="D4" s="98"/>
      <c r="E4" s="98"/>
      <c r="F4" s="99"/>
      <c r="G4" s="98"/>
      <c r="H4" s="99"/>
      <c r="I4" s="98"/>
      <c r="J4" s="98"/>
      <c r="K4" s="100"/>
      <c r="L4" s="101"/>
      <c r="M4" s="102" t="s">
        <v>73</v>
      </c>
      <c r="N4" s="98"/>
    </row>
    <row r="5" customFormat="false" ht="145.5" hidden="false" customHeight="true" outlineLevel="0" collapsed="false">
      <c r="A5" s="103" t="s">
        <v>20</v>
      </c>
      <c r="B5" s="103" t="n">
        <v>1</v>
      </c>
      <c r="C5" s="103" t="s">
        <v>74</v>
      </c>
      <c r="D5" s="104" t="s">
        <v>75</v>
      </c>
      <c r="E5" s="104" t="s">
        <v>76</v>
      </c>
      <c r="F5" s="105" t="n">
        <v>18</v>
      </c>
      <c r="G5" s="106" t="n">
        <v>0.02</v>
      </c>
      <c r="H5" s="105" t="n">
        <f aca="false">+G5*F5*1000</f>
        <v>360</v>
      </c>
      <c r="I5" s="107" t="n">
        <v>0.05</v>
      </c>
      <c r="J5" s="108" t="n">
        <f aca="false">F5*1000*G5*I5</f>
        <v>18</v>
      </c>
      <c r="K5" s="109" t="s">
        <v>49</v>
      </c>
      <c r="L5" s="103" t="n">
        <v>1</v>
      </c>
      <c r="M5" s="110" t="s">
        <v>77</v>
      </c>
      <c r="N5" s="111" t="n">
        <v>37174</v>
      </c>
    </row>
    <row r="6" customFormat="false" ht="72.75" hidden="false" customHeight="true" outlineLevel="0" collapsed="false">
      <c r="A6" s="66" t="s">
        <v>20</v>
      </c>
      <c r="B6" s="66" t="n">
        <v>1</v>
      </c>
      <c r="C6" s="66" t="s">
        <v>78</v>
      </c>
      <c r="D6" s="67" t="s">
        <v>79</v>
      </c>
      <c r="E6" s="67" t="s">
        <v>80</v>
      </c>
      <c r="F6" s="68" t="n">
        <v>136</v>
      </c>
      <c r="G6" s="69" t="n">
        <v>0.01</v>
      </c>
      <c r="H6" s="68" t="n">
        <f aca="false">+G6*F6*1000</f>
        <v>1360</v>
      </c>
      <c r="I6" s="70" t="n">
        <v>0.1</v>
      </c>
      <c r="J6" s="75" t="n">
        <v>136</v>
      </c>
      <c r="K6" s="76" t="s">
        <v>49</v>
      </c>
      <c r="L6" s="66"/>
      <c r="M6" s="72" t="s">
        <v>81</v>
      </c>
      <c r="N6" s="73" t="n">
        <v>37174</v>
      </c>
    </row>
    <row r="7" customFormat="false" ht="81.75" hidden="false" customHeight="true" outlineLevel="0" collapsed="false">
      <c r="A7" s="66" t="s">
        <v>18</v>
      </c>
      <c r="B7" s="66" t="n">
        <v>1</v>
      </c>
      <c r="C7" s="66" t="s">
        <v>82</v>
      </c>
      <c r="D7" s="67" t="s">
        <v>83</v>
      </c>
      <c r="E7" s="67" t="s">
        <v>84</v>
      </c>
      <c r="F7" s="68" t="n">
        <v>16</v>
      </c>
      <c r="G7" s="69"/>
      <c r="H7" s="68" t="n">
        <v>500</v>
      </c>
      <c r="I7" s="70" t="n">
        <v>0.2</v>
      </c>
      <c r="J7" s="75" t="n">
        <f aca="false">+H7*I7</f>
        <v>100</v>
      </c>
      <c r="K7" s="76" t="s">
        <v>85</v>
      </c>
      <c r="L7" s="76"/>
      <c r="M7" s="72" t="s">
        <v>86</v>
      </c>
      <c r="N7" s="73" t="n">
        <v>37174</v>
      </c>
    </row>
    <row r="8" customFormat="false" ht="85.5" hidden="false" customHeight="true" outlineLevel="0" collapsed="false">
      <c r="A8" s="66" t="s">
        <v>20</v>
      </c>
      <c r="B8" s="66" t="n">
        <v>1</v>
      </c>
      <c r="C8" s="66" t="s">
        <v>87</v>
      </c>
      <c r="D8" s="67" t="s">
        <v>88</v>
      </c>
      <c r="E8" s="67" t="s">
        <v>89</v>
      </c>
      <c r="F8" s="68" t="n">
        <v>120</v>
      </c>
      <c r="G8" s="69" t="n">
        <v>0.01</v>
      </c>
      <c r="H8" s="68" t="n">
        <f aca="false">+G8*F8*1000</f>
        <v>1200</v>
      </c>
      <c r="I8" s="70" t="n">
        <v>0.1</v>
      </c>
      <c r="J8" s="75" t="n">
        <f aca="false">F8*1000*G8*I8</f>
        <v>120</v>
      </c>
      <c r="K8" s="76" t="s">
        <v>90</v>
      </c>
      <c r="L8" s="66" t="s">
        <v>91</v>
      </c>
      <c r="M8" s="72" t="s">
        <v>92</v>
      </c>
      <c r="N8" s="73" t="n">
        <v>37174</v>
      </c>
    </row>
    <row r="9" customFormat="false" ht="116.25" hidden="false" customHeight="true" outlineLevel="0" collapsed="false">
      <c r="A9" s="66" t="s">
        <v>20</v>
      </c>
      <c r="B9" s="66" t="n">
        <v>1</v>
      </c>
      <c r="C9" s="66" t="s">
        <v>93</v>
      </c>
      <c r="D9" s="67" t="s">
        <v>94</v>
      </c>
      <c r="E9" s="67" t="s">
        <v>95</v>
      </c>
      <c r="F9" s="68" t="n">
        <v>200</v>
      </c>
      <c r="G9" s="70" t="n">
        <v>0.03</v>
      </c>
      <c r="H9" s="68" t="n">
        <f aca="false">+G9*F9*1000</f>
        <v>6000</v>
      </c>
      <c r="I9" s="70" t="n">
        <v>0.1</v>
      </c>
      <c r="J9" s="75" t="n">
        <f aca="false">F9*1000*G9*I9</f>
        <v>600</v>
      </c>
      <c r="K9" s="76" t="s">
        <v>49</v>
      </c>
      <c r="L9" s="66" t="n">
        <v>1</v>
      </c>
      <c r="M9" s="72" t="s">
        <v>96</v>
      </c>
      <c r="N9" s="73" t="n">
        <v>37174</v>
      </c>
    </row>
    <row r="10" customFormat="false" ht="94.5" hidden="false" customHeight="true" outlineLevel="0" collapsed="false">
      <c r="A10" s="77" t="s">
        <v>20</v>
      </c>
      <c r="B10" s="77" t="n">
        <v>1</v>
      </c>
      <c r="C10" s="77" t="s">
        <v>97</v>
      </c>
      <c r="D10" s="78" t="s">
        <v>98</v>
      </c>
      <c r="E10" s="78" t="s">
        <v>99</v>
      </c>
      <c r="F10" s="79" t="n">
        <v>13</v>
      </c>
      <c r="G10" s="80" t="n">
        <v>0.05</v>
      </c>
      <c r="H10" s="79" t="n">
        <v>1000</v>
      </c>
      <c r="I10" s="80" t="n">
        <v>0.1</v>
      </c>
      <c r="J10" s="81" t="n">
        <v>100</v>
      </c>
      <c r="K10" s="112" t="s">
        <v>100</v>
      </c>
      <c r="L10" s="66" t="s">
        <v>101</v>
      </c>
      <c r="M10" s="82" t="s">
        <v>102</v>
      </c>
      <c r="N10" s="83" t="n">
        <v>37169</v>
      </c>
    </row>
    <row r="11" customFormat="false" ht="68.25" hidden="false" customHeight="true" outlineLevel="0" collapsed="false">
      <c r="A11" s="113" t="s">
        <v>18</v>
      </c>
      <c r="B11" s="113" t="n">
        <v>1</v>
      </c>
      <c r="C11" s="113" t="s">
        <v>103</v>
      </c>
      <c r="D11" s="114" t="s">
        <v>104</v>
      </c>
      <c r="E11" s="114" t="s">
        <v>105</v>
      </c>
      <c r="F11" s="115" t="n">
        <v>10</v>
      </c>
      <c r="G11" s="116" t="n">
        <v>0.03</v>
      </c>
      <c r="H11" s="115" t="n">
        <f aca="false">+G11*F11*1000</f>
        <v>300</v>
      </c>
      <c r="I11" s="117" t="n">
        <v>0.2</v>
      </c>
      <c r="J11" s="71" t="n">
        <f aca="false">F11*1000*G11*I11</f>
        <v>60</v>
      </c>
      <c r="K11" s="118" t="s">
        <v>49</v>
      </c>
      <c r="L11" s="119" t="s">
        <v>106</v>
      </c>
      <c r="M11" s="120" t="s">
        <v>107</v>
      </c>
      <c r="N11" s="121" t="n">
        <v>37168</v>
      </c>
    </row>
    <row r="12" customFormat="false" ht="129.75" hidden="false" customHeight="true" outlineLevel="0" collapsed="false">
      <c r="A12" s="66" t="s">
        <v>18</v>
      </c>
      <c r="B12" s="66" t="n">
        <v>1</v>
      </c>
      <c r="C12" s="66" t="s">
        <v>108</v>
      </c>
      <c r="D12" s="67" t="s">
        <v>109</v>
      </c>
      <c r="E12" s="67" t="s">
        <v>110</v>
      </c>
      <c r="F12" s="122" t="s">
        <v>111</v>
      </c>
      <c r="G12" s="123" t="s">
        <v>112</v>
      </c>
      <c r="H12" s="124" t="s">
        <v>113</v>
      </c>
      <c r="I12" s="76" t="s">
        <v>114</v>
      </c>
      <c r="J12" s="76" t="s">
        <v>115</v>
      </c>
      <c r="K12" s="7" t="s">
        <v>49</v>
      </c>
      <c r="L12" s="66" t="n">
        <v>3</v>
      </c>
      <c r="M12" s="72" t="s">
        <v>116</v>
      </c>
      <c r="N12" s="73" t="n">
        <v>37174</v>
      </c>
    </row>
    <row r="13" customFormat="false" ht="74.25" hidden="false" customHeight="true" outlineLevel="0" collapsed="false">
      <c r="A13" s="113" t="s">
        <v>18</v>
      </c>
      <c r="B13" s="113" t="n">
        <v>2</v>
      </c>
      <c r="C13" s="113" t="s">
        <v>45</v>
      </c>
      <c r="D13" s="114" t="s">
        <v>117</v>
      </c>
      <c r="E13" s="114" t="s">
        <v>118</v>
      </c>
      <c r="F13" s="115" t="n">
        <v>100</v>
      </c>
      <c r="G13" s="116" t="n">
        <v>0.00125</v>
      </c>
      <c r="H13" s="115" t="n">
        <f aca="false">+G13*F13*1000</f>
        <v>125</v>
      </c>
      <c r="I13" s="117" t="n">
        <v>0.5</v>
      </c>
      <c r="J13" s="71" t="n">
        <f aca="false">F13*1000*G13*I13</f>
        <v>62.5</v>
      </c>
      <c r="K13" s="118" t="s">
        <v>49</v>
      </c>
      <c r="L13" s="66"/>
      <c r="M13" s="120" t="s">
        <v>119</v>
      </c>
      <c r="N13" s="121" t="n">
        <v>37168</v>
      </c>
    </row>
    <row r="14" customFormat="false" ht="63" hidden="false" customHeight="true" outlineLevel="0" collapsed="false">
      <c r="A14" s="77" t="s">
        <v>20</v>
      </c>
      <c r="B14" s="77" t="n">
        <v>2</v>
      </c>
      <c r="C14" s="77" t="s">
        <v>120</v>
      </c>
      <c r="D14" s="78" t="s">
        <v>121</v>
      </c>
      <c r="E14" s="78" t="s">
        <v>122</v>
      </c>
      <c r="F14" s="125" t="n">
        <v>7.5</v>
      </c>
      <c r="G14" s="126"/>
      <c r="H14" s="79" t="n">
        <v>750</v>
      </c>
      <c r="I14" s="80" t="n">
        <v>0.2</v>
      </c>
      <c r="J14" s="81" t="n">
        <f aca="false">+H14*I14</f>
        <v>150</v>
      </c>
      <c r="K14" s="112" t="s">
        <v>123</v>
      </c>
      <c r="L14" s="77"/>
      <c r="M14" s="82" t="s">
        <v>124</v>
      </c>
      <c r="N14" s="83" t="n">
        <v>37174</v>
      </c>
    </row>
    <row r="15" customFormat="false" ht="74.25" hidden="false" customHeight="true" outlineLevel="0" collapsed="false">
      <c r="A15" s="66" t="s">
        <v>20</v>
      </c>
      <c r="B15" s="66" t="n">
        <v>3</v>
      </c>
      <c r="C15" s="66" t="s">
        <v>125</v>
      </c>
      <c r="D15" s="67" t="s">
        <v>67</v>
      </c>
      <c r="E15" s="67" t="s">
        <v>126</v>
      </c>
      <c r="F15" s="127" t="n">
        <v>0.35</v>
      </c>
      <c r="G15" s="69"/>
      <c r="H15" s="68" t="n">
        <v>50</v>
      </c>
      <c r="I15" s="70" t="n">
        <v>0.1</v>
      </c>
      <c r="J15" s="75" t="n">
        <f aca="false">+H15*I15</f>
        <v>5</v>
      </c>
      <c r="K15" s="76" t="s">
        <v>49</v>
      </c>
      <c r="L15" s="66"/>
      <c r="M15" s="72" t="s">
        <v>127</v>
      </c>
      <c r="N15" s="73" t="n">
        <v>37174</v>
      </c>
    </row>
    <row r="16" customFormat="false" ht="42.75" hidden="false" customHeight="true" outlineLevel="0" collapsed="false">
      <c r="A16" s="84" t="s">
        <v>70</v>
      </c>
      <c r="B16" s="84"/>
      <c r="C16" s="84"/>
      <c r="D16" s="85" t="s">
        <v>71</v>
      </c>
      <c r="E16" s="84"/>
      <c r="F16" s="86" t="s">
        <v>128</v>
      </c>
      <c r="G16" s="87"/>
      <c r="H16" s="86" t="s">
        <v>129</v>
      </c>
      <c r="I16" s="84"/>
      <c r="J16" s="86" t="s">
        <v>130</v>
      </c>
      <c r="K16" s="90"/>
      <c r="L16" s="91"/>
      <c r="M16" s="84"/>
      <c r="N16" s="84"/>
    </row>
    <row r="17" customFormat="false" ht="13.5" hidden="false" customHeight="false" outlineLevel="0" collapsed="false">
      <c r="L17" s="94"/>
    </row>
    <row r="18" customFormat="false" ht="12.75" hidden="false" customHeight="false" outlineLevel="0" collapsed="false">
      <c r="L18" s="94"/>
    </row>
  </sheetData>
  <autoFilter ref="A4:M16"/>
  <dataValidations count="1">
    <dataValidation allowBlank="true" errorStyle="stop" operator="between" prompt="A: Execution stage&#10;B: Processing for mandate&#10;C: Pitching" promptTitle="Transaction status" showDropDown="false" showErrorMessage="true" showInputMessage="true" sqref="A1:C4 A6:C7 A9:C15" type="none">
      <formula1>0</formula1>
      <formula2>0</formula2>
    </dataValidation>
  </dataValidations>
  <printOptions headings="false" gridLines="false" gridLinesSet="true" horizontalCentered="false" verticalCentered="false"/>
  <pageMargins left="0.39375" right="0.270138888888889" top="0.329861111111111" bottom="0.409722222222222" header="0.511811023622047" footer="0.179861111111111"/>
  <pageSetup paperSize="9" scale="75" fitToWidth="1" fitToHeight="1" pageOrder="downThenOver" orientation="landscape" blackAndWhite="false" draft="false" cellComments="none" horizontalDpi="300" verticalDpi="300" copies="1"/>
  <headerFooter differentFirst="false" differentOddEven="false">
    <oddHeader/>
    <oddFooter>&amp;L&amp;"Arial,Bold"Enron Corp Confidential (&amp;D, &amp;T)&amp;C&amp;A&amp;RPage &amp;P</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2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4" topLeftCell="BM5" activePane="bottomLeft" state="frozen"/>
      <selection pane="topLeft" activeCell="A1" activeCellId="0" sqref="A1"/>
      <selection pane="bottomLeft" activeCell="D29" activeCellId="0" sqref="D29"/>
    </sheetView>
  </sheetViews>
  <sheetFormatPr defaultColWidth="9.0546875" defaultRowHeight="12.75" customHeight="true" zeroHeight="false" outlineLevelRow="0" outlineLevelCol="0"/>
  <cols>
    <col collapsed="false" customWidth="true" hidden="false" outlineLevel="0" max="1" min="1" style="0" width="5.28"/>
    <col collapsed="false" customWidth="true" hidden="false" outlineLevel="0" max="2" min="2" style="0" width="5.85"/>
    <col collapsed="false" customWidth="true" hidden="false" outlineLevel="0" max="3" min="3" style="0" width="5.56"/>
    <col collapsed="false" customWidth="true" hidden="false" outlineLevel="0" max="4" min="4" style="0" width="20.28"/>
    <col collapsed="false" customWidth="true" hidden="false" outlineLevel="0" max="5" min="5" style="0" width="34.41"/>
    <col collapsed="false" customWidth="true" hidden="false" outlineLevel="0" max="6" min="6" style="0" width="8.28"/>
    <col collapsed="false" customWidth="true" hidden="false" outlineLevel="0" max="8" min="8" style="0" width="8.14"/>
    <col collapsed="false" customWidth="true" hidden="false" outlineLevel="0" max="9" min="9" style="0" width="8.28"/>
    <col collapsed="false" customWidth="true" hidden="false" outlineLevel="0" max="11" min="10" style="0" width="8.99"/>
    <col collapsed="false" customWidth="true" hidden="false" outlineLevel="0" max="12" min="12" style="0" width="10.85"/>
    <col collapsed="false" customWidth="true" hidden="false" outlineLevel="0" max="13" min="13" style="0" width="40.42"/>
    <col collapsed="false" customWidth="true" hidden="false" outlineLevel="0" max="14" min="14" style="0" width="10.56"/>
  </cols>
  <sheetData>
    <row r="1" customFormat="false" ht="18" hidden="false" customHeight="false" outlineLevel="0" collapsed="false">
      <c r="A1" s="44" t="s">
        <v>29</v>
      </c>
      <c r="B1" s="44"/>
      <c r="C1" s="44"/>
      <c r="F1" s="2"/>
      <c r="H1" s="2"/>
      <c r="K1" s="3"/>
      <c r="N1" s="45" t="n">
        <f aca="true">+TODAY()</f>
        <v>45926</v>
      </c>
    </row>
    <row r="2" customFormat="false" ht="18" hidden="false" customHeight="true" outlineLevel="0" collapsed="false">
      <c r="A2" s="96" t="s">
        <v>70</v>
      </c>
      <c r="B2" s="96"/>
      <c r="C2" s="44"/>
      <c r="F2" s="2"/>
      <c r="H2" s="2"/>
      <c r="K2" s="3"/>
    </row>
    <row r="3" customFormat="false" ht="33" hidden="false" customHeight="true" outlineLevel="0" collapsed="false">
      <c r="A3" s="46" t="s">
        <v>30</v>
      </c>
      <c r="B3" s="46" t="s">
        <v>31</v>
      </c>
      <c r="C3" s="46" t="s">
        <v>32</v>
      </c>
      <c r="D3" s="46" t="s">
        <v>33</v>
      </c>
      <c r="E3" s="46" t="s">
        <v>34</v>
      </c>
      <c r="F3" s="46" t="s">
        <v>72</v>
      </c>
      <c r="G3" s="46" t="s">
        <v>36</v>
      </c>
      <c r="H3" s="47" t="s">
        <v>37</v>
      </c>
      <c r="I3" s="46" t="s">
        <v>38</v>
      </c>
      <c r="J3" s="46" t="s">
        <v>39</v>
      </c>
      <c r="K3" s="46" t="s">
        <v>40</v>
      </c>
      <c r="L3" s="46" t="s">
        <v>41</v>
      </c>
      <c r="M3" s="46" t="s">
        <v>42</v>
      </c>
      <c r="N3" s="46" t="s">
        <v>43</v>
      </c>
    </row>
    <row r="4" customFormat="false" ht="81" hidden="false" customHeight="true" outlineLevel="0" collapsed="false">
      <c r="A4" s="97" t="s">
        <v>9</v>
      </c>
      <c r="B4" s="101"/>
      <c r="C4" s="101"/>
      <c r="D4" s="128"/>
      <c r="E4" s="128"/>
      <c r="F4" s="129"/>
      <c r="G4" s="130"/>
      <c r="H4" s="131"/>
      <c r="I4" s="132"/>
      <c r="J4" s="133"/>
      <c r="K4" s="134"/>
      <c r="L4" s="101"/>
      <c r="M4" s="102" t="s">
        <v>73</v>
      </c>
      <c r="N4" s="135"/>
    </row>
    <row r="5" customFormat="false" ht="74.25" hidden="false" customHeight="true" outlineLevel="0" collapsed="false">
      <c r="A5" s="66" t="s">
        <v>20</v>
      </c>
      <c r="B5" s="66" t="n">
        <v>1</v>
      </c>
      <c r="C5" s="66" t="s">
        <v>78</v>
      </c>
      <c r="D5" s="67" t="s">
        <v>131</v>
      </c>
      <c r="E5" s="67" t="s">
        <v>132</v>
      </c>
      <c r="F5" s="68" t="n">
        <v>1.8</v>
      </c>
      <c r="G5" s="70" t="n">
        <v>0.01</v>
      </c>
      <c r="H5" s="68" t="n">
        <f aca="false">+G5*F5*1000</f>
        <v>18</v>
      </c>
      <c r="I5" s="70" t="n">
        <v>0.1</v>
      </c>
      <c r="J5" s="75" t="n">
        <f aca="false">F5*1000*G5*I5</f>
        <v>1.8</v>
      </c>
      <c r="K5" s="76" t="s">
        <v>49</v>
      </c>
      <c r="L5" s="66" t="n">
        <v>1</v>
      </c>
      <c r="M5" s="72" t="s">
        <v>133</v>
      </c>
      <c r="N5" s="73" t="n">
        <v>37174</v>
      </c>
    </row>
    <row r="6" customFormat="false" ht="80.25" hidden="false" customHeight="true" outlineLevel="0" collapsed="false">
      <c r="A6" s="66" t="s">
        <v>20</v>
      </c>
      <c r="B6" s="66" t="n">
        <v>1</v>
      </c>
      <c r="C6" s="66" t="s">
        <v>78</v>
      </c>
      <c r="D6" s="67" t="s">
        <v>134</v>
      </c>
      <c r="E6" s="67" t="s">
        <v>135</v>
      </c>
      <c r="F6" s="68" t="n">
        <v>2.4</v>
      </c>
      <c r="G6" s="69" t="n">
        <v>0.03</v>
      </c>
      <c r="H6" s="68" t="n">
        <f aca="false">+G6*F6*1000</f>
        <v>72</v>
      </c>
      <c r="I6" s="70" t="n">
        <v>0.1</v>
      </c>
      <c r="J6" s="75" t="n">
        <f aca="false">F6*1000*G6*I6</f>
        <v>7.2</v>
      </c>
      <c r="K6" s="76" t="s">
        <v>49</v>
      </c>
      <c r="L6" s="66"/>
      <c r="M6" s="72" t="s">
        <v>136</v>
      </c>
      <c r="N6" s="73" t="n">
        <v>37174</v>
      </c>
    </row>
    <row r="7" customFormat="false" ht="66.75" hidden="false" customHeight="true" outlineLevel="0" collapsed="false">
      <c r="A7" s="66" t="s">
        <v>20</v>
      </c>
      <c r="B7" s="66" t="n">
        <v>1</v>
      </c>
      <c r="C7" s="66" t="s">
        <v>78</v>
      </c>
      <c r="D7" s="67" t="s">
        <v>137</v>
      </c>
      <c r="E7" s="67" t="s">
        <v>138</v>
      </c>
      <c r="F7" s="68"/>
      <c r="G7" s="69"/>
      <c r="H7" s="68"/>
      <c r="I7" s="70" t="n">
        <v>0.1</v>
      </c>
      <c r="J7" s="75"/>
      <c r="K7" s="76" t="s">
        <v>49</v>
      </c>
      <c r="L7" s="66"/>
      <c r="M7" s="72" t="s">
        <v>139</v>
      </c>
      <c r="N7" s="73" t="n">
        <v>37174</v>
      </c>
    </row>
    <row r="8" customFormat="false" ht="101.25" hidden="false" customHeight="false" outlineLevel="0" collapsed="false">
      <c r="A8" s="66" t="s">
        <v>20</v>
      </c>
      <c r="B8" s="66" t="n">
        <v>1</v>
      </c>
      <c r="C8" s="66" t="s">
        <v>140</v>
      </c>
      <c r="D8" s="67" t="s">
        <v>141</v>
      </c>
      <c r="E8" s="67" t="s">
        <v>142</v>
      </c>
      <c r="F8" s="68" t="n">
        <v>50</v>
      </c>
      <c r="G8" s="69"/>
      <c r="H8" s="68" t="n">
        <v>3000</v>
      </c>
      <c r="I8" s="70" t="n">
        <v>0.1</v>
      </c>
      <c r="J8" s="75" t="n">
        <f aca="false">+H8*I8</f>
        <v>300</v>
      </c>
      <c r="K8" s="76" t="s">
        <v>90</v>
      </c>
      <c r="L8" s="76"/>
      <c r="M8" s="72" t="s">
        <v>143</v>
      </c>
      <c r="N8" s="136" t="n">
        <v>37174</v>
      </c>
    </row>
    <row r="9" customFormat="false" ht="60.75" hidden="false" customHeight="true" outlineLevel="0" collapsed="false">
      <c r="A9" s="137" t="s">
        <v>18</v>
      </c>
      <c r="B9" s="137" t="n">
        <v>1</v>
      </c>
      <c r="C9" s="137" t="s">
        <v>144</v>
      </c>
      <c r="D9" s="138" t="s">
        <v>145</v>
      </c>
      <c r="E9" s="138" t="s">
        <v>146</v>
      </c>
      <c r="F9" s="139" t="n">
        <v>2.75</v>
      </c>
      <c r="G9" s="140" t="n">
        <v>0.05</v>
      </c>
      <c r="H9" s="68" t="n">
        <f aca="false">+G9*F9*1000</f>
        <v>137.5</v>
      </c>
      <c r="I9" s="141" t="n">
        <v>0.5</v>
      </c>
      <c r="J9" s="142" t="n">
        <f aca="false">H9*I9</f>
        <v>68.75</v>
      </c>
      <c r="K9" s="143" t="s">
        <v>49</v>
      </c>
      <c r="L9" s="137" t="n">
        <v>3</v>
      </c>
      <c r="M9" s="144" t="s">
        <v>147</v>
      </c>
      <c r="N9" s="145" t="n">
        <v>37174</v>
      </c>
    </row>
    <row r="10" customFormat="false" ht="102.75" hidden="false" customHeight="true" outlineLevel="0" collapsed="false">
      <c r="A10" s="66" t="s">
        <v>20</v>
      </c>
      <c r="B10" s="66" t="n">
        <v>2</v>
      </c>
      <c r="C10" s="66" t="s">
        <v>148</v>
      </c>
      <c r="D10" s="67" t="s">
        <v>149</v>
      </c>
      <c r="E10" s="67" t="s">
        <v>150</v>
      </c>
      <c r="F10" s="68" t="s">
        <v>151</v>
      </c>
      <c r="G10" s="69" t="n">
        <v>0</v>
      </c>
      <c r="H10" s="68" t="s">
        <v>151</v>
      </c>
      <c r="I10" s="70" t="n">
        <v>0</v>
      </c>
      <c r="J10" s="75" t="n">
        <v>0</v>
      </c>
      <c r="K10" s="76" t="s">
        <v>152</v>
      </c>
      <c r="L10" s="66" t="n">
        <v>2</v>
      </c>
      <c r="M10" s="72" t="s">
        <v>153</v>
      </c>
      <c r="N10" s="73" t="n">
        <v>37168</v>
      </c>
    </row>
    <row r="11" customFormat="false" ht="98.25" hidden="false" customHeight="true" outlineLevel="0" collapsed="false">
      <c r="A11" s="66" t="s">
        <v>20</v>
      </c>
      <c r="B11" s="66" t="n">
        <v>2</v>
      </c>
      <c r="C11" s="66" t="s">
        <v>51</v>
      </c>
      <c r="D11" s="67" t="s">
        <v>154</v>
      </c>
      <c r="E11" s="67" t="s">
        <v>155</v>
      </c>
      <c r="F11" s="146" t="n">
        <v>6.9</v>
      </c>
      <c r="G11" s="69" t="n">
        <v>0.05</v>
      </c>
      <c r="H11" s="68" t="n">
        <f aca="false">+G11*F11*1000</f>
        <v>345</v>
      </c>
      <c r="I11" s="70" t="n">
        <v>0.15</v>
      </c>
      <c r="J11" s="147" t="n">
        <f aca="false">+H11*I11</f>
        <v>51.75</v>
      </c>
      <c r="K11" s="76" t="s">
        <v>152</v>
      </c>
      <c r="L11" s="66" t="s">
        <v>62</v>
      </c>
      <c r="M11" s="72" t="s">
        <v>156</v>
      </c>
      <c r="N11" s="73" t="n">
        <v>37165</v>
      </c>
    </row>
    <row r="12" customFormat="false" ht="119.25" hidden="false" customHeight="true" outlineLevel="0" collapsed="false">
      <c r="A12" s="66" t="s">
        <v>20</v>
      </c>
      <c r="B12" s="66" t="n">
        <v>2</v>
      </c>
      <c r="C12" s="66" t="s">
        <v>74</v>
      </c>
      <c r="D12" s="67" t="s">
        <v>157</v>
      </c>
      <c r="E12" s="67" t="s">
        <v>158</v>
      </c>
      <c r="F12" s="68" t="s">
        <v>151</v>
      </c>
      <c r="G12" s="69"/>
      <c r="H12" s="68"/>
      <c r="I12" s="70"/>
      <c r="J12" s="71"/>
      <c r="K12" s="76"/>
      <c r="L12" s="66" t="n">
        <v>1</v>
      </c>
      <c r="M12" s="72" t="s">
        <v>159</v>
      </c>
      <c r="N12" s="73" t="n">
        <v>37174</v>
      </c>
    </row>
    <row r="13" customFormat="false" ht="64.5" hidden="false" customHeight="true" outlineLevel="0" collapsed="false">
      <c r="A13" s="66" t="s">
        <v>20</v>
      </c>
      <c r="B13" s="66" t="n">
        <v>3</v>
      </c>
      <c r="C13" s="66" t="s">
        <v>160</v>
      </c>
      <c r="D13" s="67" t="s">
        <v>161</v>
      </c>
      <c r="E13" s="67" t="s">
        <v>162</v>
      </c>
      <c r="F13" s="68" t="n">
        <v>70</v>
      </c>
      <c r="G13" s="70" t="n">
        <v>0.05</v>
      </c>
      <c r="H13" s="68" t="n">
        <f aca="false">+G13*F13*1000</f>
        <v>3500</v>
      </c>
      <c r="I13" s="70" t="n">
        <v>0.05</v>
      </c>
      <c r="J13" s="75" t="n">
        <f aca="false">F13*1000*G13*I13</f>
        <v>175</v>
      </c>
      <c r="K13" s="76" t="s">
        <v>163</v>
      </c>
      <c r="L13" s="66"/>
      <c r="M13" s="72" t="s">
        <v>164</v>
      </c>
      <c r="N13" s="73" t="n">
        <v>37148</v>
      </c>
    </row>
    <row r="14" customFormat="false" ht="78.75" hidden="false" customHeight="true" outlineLevel="0" collapsed="false">
      <c r="A14" s="66" t="s">
        <v>20</v>
      </c>
      <c r="B14" s="66" t="n">
        <v>3</v>
      </c>
      <c r="C14" s="66" t="s">
        <v>59</v>
      </c>
      <c r="D14" s="67" t="s">
        <v>165</v>
      </c>
      <c r="E14" s="67" t="s">
        <v>166</v>
      </c>
      <c r="F14" s="68" t="n">
        <v>150</v>
      </c>
      <c r="G14" s="70" t="n">
        <v>0.02</v>
      </c>
      <c r="H14" s="68" t="n">
        <f aca="false">+G14*F14*1000</f>
        <v>3000</v>
      </c>
      <c r="I14" s="70" t="n">
        <v>0.05</v>
      </c>
      <c r="J14" s="75" t="n">
        <f aca="false">F14*1000*G14*I14</f>
        <v>150</v>
      </c>
      <c r="K14" s="76" t="s">
        <v>49</v>
      </c>
      <c r="L14" s="66" t="n">
        <v>1</v>
      </c>
      <c r="M14" s="72" t="s">
        <v>167</v>
      </c>
      <c r="N14" s="73" t="n">
        <v>37174</v>
      </c>
    </row>
    <row r="15" customFormat="false" ht="96" hidden="false" customHeight="true" outlineLevel="0" collapsed="false">
      <c r="A15" s="66" t="s">
        <v>20</v>
      </c>
      <c r="B15" s="66" t="n">
        <v>3</v>
      </c>
      <c r="C15" s="66" t="s">
        <v>168</v>
      </c>
      <c r="D15" s="67" t="s">
        <v>169</v>
      </c>
      <c r="E15" s="67" t="s">
        <v>170</v>
      </c>
      <c r="F15" s="68" t="n">
        <v>5</v>
      </c>
      <c r="G15" s="70" t="n">
        <v>0.01</v>
      </c>
      <c r="H15" s="68" t="n">
        <f aca="false">+G15*F15*1000</f>
        <v>50</v>
      </c>
      <c r="I15" s="70" t="n">
        <v>0.05</v>
      </c>
      <c r="J15" s="75" t="n">
        <f aca="false">F15*1000*G15*I15</f>
        <v>2.5</v>
      </c>
      <c r="K15" s="76" t="s">
        <v>163</v>
      </c>
      <c r="L15" s="66"/>
      <c r="M15" s="72" t="s">
        <v>171</v>
      </c>
      <c r="N15" s="73" t="n">
        <v>37174</v>
      </c>
    </row>
    <row r="16" customFormat="false" ht="144.75" hidden="false" customHeight="true" outlineLevel="0" collapsed="false">
      <c r="A16" s="66" t="s">
        <v>20</v>
      </c>
      <c r="B16" s="66" t="n">
        <v>3</v>
      </c>
      <c r="C16" s="66" t="s">
        <v>51</v>
      </c>
      <c r="D16" s="67" t="s">
        <v>172</v>
      </c>
      <c r="E16" s="67" t="s">
        <v>173</v>
      </c>
      <c r="F16" s="68" t="n">
        <v>0</v>
      </c>
      <c r="G16" s="69" t="n">
        <v>0</v>
      </c>
      <c r="H16" s="68" t="n">
        <f aca="false">+G16*F16*1000</f>
        <v>0</v>
      </c>
      <c r="I16" s="70" t="n">
        <v>0.25</v>
      </c>
      <c r="J16" s="75" t="n">
        <v>0</v>
      </c>
      <c r="K16" s="76" t="s">
        <v>152</v>
      </c>
      <c r="L16" s="66"/>
      <c r="M16" s="72" t="s">
        <v>174</v>
      </c>
      <c r="N16" s="73" t="n">
        <v>37174</v>
      </c>
    </row>
    <row r="17" customFormat="false" ht="62.25" hidden="false" customHeight="true" outlineLevel="0" collapsed="false">
      <c r="A17" s="76" t="s">
        <v>20</v>
      </c>
      <c r="B17" s="66" t="n">
        <v>3</v>
      </c>
      <c r="C17" s="66" t="s">
        <v>175</v>
      </c>
      <c r="D17" s="67" t="s">
        <v>176</v>
      </c>
      <c r="E17" s="67" t="s">
        <v>177</v>
      </c>
      <c r="F17" s="68" t="n">
        <v>120</v>
      </c>
      <c r="G17" s="148" t="s">
        <v>178</v>
      </c>
      <c r="H17" s="149" t="s">
        <v>179</v>
      </c>
      <c r="I17" s="150" t="n">
        <v>0.1</v>
      </c>
      <c r="J17" s="151" t="s">
        <v>180</v>
      </c>
      <c r="K17" s="76" t="s">
        <v>163</v>
      </c>
      <c r="L17" s="66"/>
      <c r="M17" s="72" t="s">
        <v>181</v>
      </c>
      <c r="N17" s="73" t="n">
        <f aca="true">+TODAY()</f>
        <v>45926</v>
      </c>
    </row>
    <row r="18" customFormat="false" ht="71.25" hidden="false" customHeight="true" outlineLevel="0" collapsed="false">
      <c r="A18" s="76" t="s">
        <v>20</v>
      </c>
      <c r="B18" s="66" t="n">
        <v>3</v>
      </c>
      <c r="C18" s="66" t="s">
        <v>182</v>
      </c>
      <c r="D18" s="67" t="s">
        <v>183</v>
      </c>
      <c r="E18" s="67" t="s">
        <v>184</v>
      </c>
      <c r="F18" s="68" t="s">
        <v>185</v>
      </c>
      <c r="G18" s="148" t="s">
        <v>178</v>
      </c>
      <c r="H18" s="152" t="n">
        <v>500</v>
      </c>
      <c r="I18" s="150" t="n">
        <v>0.1</v>
      </c>
      <c r="J18" s="149" t="s">
        <v>186</v>
      </c>
      <c r="K18" s="76" t="s">
        <v>152</v>
      </c>
      <c r="L18" s="66"/>
      <c r="M18" s="72" t="s">
        <v>187</v>
      </c>
      <c r="N18" s="73" t="n">
        <f aca="true">+TODAY()</f>
        <v>45926</v>
      </c>
    </row>
    <row r="19" customFormat="false" ht="71.25" hidden="false" customHeight="true" outlineLevel="0" collapsed="false">
      <c r="A19" s="76" t="s">
        <v>20</v>
      </c>
      <c r="B19" s="66" t="n">
        <v>3</v>
      </c>
      <c r="C19" s="66" t="s">
        <v>188</v>
      </c>
      <c r="D19" s="67" t="s">
        <v>189</v>
      </c>
      <c r="E19" s="67" t="s">
        <v>190</v>
      </c>
      <c r="F19" s="76" t="s">
        <v>191</v>
      </c>
      <c r="G19" s="76" t="s">
        <v>191</v>
      </c>
      <c r="H19" s="76" t="s">
        <v>191</v>
      </c>
      <c r="I19" s="76" t="s">
        <v>191</v>
      </c>
      <c r="J19" s="76" t="s">
        <v>191</v>
      </c>
      <c r="K19" s="76" t="s">
        <v>152</v>
      </c>
      <c r="L19" s="66"/>
      <c r="M19" s="72" t="s">
        <v>192</v>
      </c>
      <c r="N19" s="73" t="n">
        <f aca="true">+TODAY()</f>
        <v>45926</v>
      </c>
    </row>
    <row r="20" customFormat="false" ht="149.25" hidden="false" customHeight="true" outlineLevel="0" collapsed="false">
      <c r="A20" s="66" t="s">
        <v>20</v>
      </c>
      <c r="B20" s="66" t="n">
        <v>3</v>
      </c>
      <c r="C20" s="66" t="s">
        <v>51</v>
      </c>
      <c r="D20" s="67" t="s">
        <v>193</v>
      </c>
      <c r="E20" s="67" t="s">
        <v>194</v>
      </c>
      <c r="F20" s="68" t="n">
        <v>0</v>
      </c>
      <c r="G20" s="69" t="n">
        <v>0</v>
      </c>
      <c r="H20" s="68" t="n">
        <f aca="false">+G20*F20*1000</f>
        <v>0</v>
      </c>
      <c r="I20" s="70" t="n">
        <v>0</v>
      </c>
      <c r="J20" s="71" t="n">
        <f aca="false">F20*1000*G20*I20</f>
        <v>0</v>
      </c>
      <c r="K20" s="76" t="s">
        <v>152</v>
      </c>
      <c r="L20" s="66"/>
      <c r="M20" s="72" t="s">
        <v>195</v>
      </c>
      <c r="N20" s="73" t="n">
        <v>37165</v>
      </c>
    </row>
    <row r="21" customFormat="false" ht="93.75" hidden="false" customHeight="true" outlineLevel="0" collapsed="false">
      <c r="A21" s="137" t="s">
        <v>20</v>
      </c>
      <c r="B21" s="137" t="n">
        <v>3</v>
      </c>
      <c r="C21" s="137" t="s">
        <v>196</v>
      </c>
      <c r="D21" s="138" t="s">
        <v>197</v>
      </c>
      <c r="E21" s="138" t="s">
        <v>198</v>
      </c>
      <c r="F21" s="139" t="n">
        <v>10</v>
      </c>
      <c r="G21" s="140" t="n">
        <v>0.005</v>
      </c>
      <c r="H21" s="139" t="n">
        <f aca="false">+G21*F21*1000</f>
        <v>50</v>
      </c>
      <c r="I21" s="141" t="n">
        <v>0.1</v>
      </c>
      <c r="J21" s="153" t="n">
        <f aca="false">F21*1000*G21*I21</f>
        <v>5</v>
      </c>
      <c r="K21" s="143" t="s">
        <v>163</v>
      </c>
      <c r="L21" s="137"/>
      <c r="M21" s="144" t="s">
        <v>199</v>
      </c>
      <c r="N21" s="145" t="n">
        <v>37174</v>
      </c>
    </row>
    <row r="22" customFormat="false" ht="57.75" hidden="false" customHeight="true" outlineLevel="0" collapsed="false">
      <c r="A22" s="66" t="s">
        <v>20</v>
      </c>
      <c r="B22" s="66" t="n">
        <v>3</v>
      </c>
      <c r="C22" s="66" t="s">
        <v>160</v>
      </c>
      <c r="D22" s="67" t="s">
        <v>200</v>
      </c>
      <c r="E22" s="67" t="s">
        <v>201</v>
      </c>
      <c r="F22" s="68" t="n">
        <v>0</v>
      </c>
      <c r="G22" s="69" t="n">
        <v>0</v>
      </c>
      <c r="H22" s="68" t="n">
        <v>0</v>
      </c>
      <c r="I22" s="70" t="n">
        <v>0</v>
      </c>
      <c r="J22" s="71" t="n">
        <v>0</v>
      </c>
      <c r="K22" s="76"/>
      <c r="L22" s="66" t="n">
        <v>1</v>
      </c>
      <c r="M22" s="72" t="s">
        <v>202</v>
      </c>
      <c r="N22" s="73" t="n">
        <v>37162</v>
      </c>
    </row>
    <row r="23" customFormat="false" ht="57.75" hidden="false" customHeight="true" outlineLevel="0" collapsed="false">
      <c r="A23" s="66" t="s">
        <v>20</v>
      </c>
      <c r="B23" s="66" t="n">
        <v>3</v>
      </c>
      <c r="C23" s="66" t="s">
        <v>203</v>
      </c>
      <c r="D23" s="67" t="s">
        <v>204</v>
      </c>
      <c r="E23" s="67" t="s">
        <v>205</v>
      </c>
      <c r="F23" s="68" t="n">
        <v>0</v>
      </c>
      <c r="G23" s="69" t="n">
        <v>0</v>
      </c>
      <c r="H23" s="68" t="n">
        <v>0</v>
      </c>
      <c r="I23" s="70" t="n">
        <v>0</v>
      </c>
      <c r="J23" s="71" t="n">
        <v>0</v>
      </c>
      <c r="K23" s="76"/>
      <c r="L23" s="66" t="n">
        <v>1</v>
      </c>
      <c r="M23" s="72" t="s">
        <v>206</v>
      </c>
      <c r="N23" s="73" t="n">
        <v>37169</v>
      </c>
    </row>
    <row r="24" customFormat="false" ht="57.75" hidden="false" customHeight="true" outlineLevel="0" collapsed="false">
      <c r="A24" s="154" t="s">
        <v>20</v>
      </c>
      <c r="B24" s="154" t="n">
        <v>3</v>
      </c>
      <c r="C24" s="154" t="s">
        <v>207</v>
      </c>
      <c r="D24" s="155" t="s">
        <v>208</v>
      </c>
      <c r="E24" s="155" t="s">
        <v>209</v>
      </c>
      <c r="F24" s="156" t="n">
        <v>0</v>
      </c>
      <c r="G24" s="157" t="n">
        <v>0</v>
      </c>
      <c r="H24" s="156" t="n">
        <v>0</v>
      </c>
      <c r="I24" s="158" t="n">
        <v>0</v>
      </c>
      <c r="J24" s="159" t="n">
        <v>0</v>
      </c>
      <c r="K24" s="160"/>
      <c r="L24" s="154" t="s">
        <v>62</v>
      </c>
      <c r="M24" s="161" t="s">
        <v>210</v>
      </c>
      <c r="N24" s="162" t="n">
        <v>37169</v>
      </c>
    </row>
    <row r="25" customFormat="false" ht="48" hidden="false" customHeight="true" outlineLevel="0" collapsed="false">
      <c r="A25" s="163" t="s">
        <v>70</v>
      </c>
      <c r="B25" s="163"/>
      <c r="C25" s="164"/>
      <c r="D25" s="165" t="s">
        <v>71</v>
      </c>
      <c r="E25" s="165"/>
      <c r="F25" s="166" t="n">
        <f aca="false">SUM(F5:F22)</f>
        <v>418.85</v>
      </c>
      <c r="G25" s="167"/>
      <c r="H25" s="166" t="n">
        <f aca="false">SUM(H5:H24)</f>
        <v>10672.5</v>
      </c>
      <c r="I25" s="168"/>
      <c r="J25" s="169" t="s">
        <v>211</v>
      </c>
      <c r="K25" s="170"/>
      <c r="L25" s="164"/>
      <c r="M25" s="168"/>
      <c r="N25" s="171"/>
    </row>
    <row r="26" customFormat="false" ht="38.25" hidden="false" customHeight="true" outlineLevel="0" collapsed="false">
      <c r="A26" s="74"/>
      <c r="B26" s="74"/>
      <c r="C26" s="74"/>
      <c r="D26" s="74"/>
      <c r="E26" s="74"/>
      <c r="F26" s="172"/>
      <c r="G26" s="74"/>
      <c r="H26" s="172"/>
      <c r="I26" s="74"/>
      <c r="J26" s="74"/>
      <c r="K26" s="119"/>
      <c r="L26" s="77"/>
      <c r="M26" s="74"/>
      <c r="N26" s="74"/>
    </row>
    <row r="27" customFormat="false" ht="38.25" hidden="false" customHeight="true" outlineLevel="0" collapsed="false">
      <c r="A27" s="74"/>
      <c r="B27" s="74"/>
      <c r="C27" s="74"/>
      <c r="D27" s="74"/>
      <c r="E27" s="74"/>
      <c r="F27" s="172"/>
      <c r="G27" s="74"/>
      <c r="H27" s="172"/>
      <c r="I27" s="74"/>
      <c r="J27" s="74"/>
      <c r="K27" s="119"/>
      <c r="L27" s="93"/>
      <c r="M27" s="74"/>
      <c r="N27" s="74"/>
    </row>
    <row r="28" customFormat="false" ht="38.25" hidden="false" customHeight="true" outlineLevel="0" collapsed="false">
      <c r="L28" s="93"/>
    </row>
    <row r="29" customFormat="false" ht="12.75" hidden="false" customHeight="false" outlineLevel="0" collapsed="false">
      <c r="L29" s="94"/>
    </row>
  </sheetData>
  <autoFilter ref="A4:N26"/>
  <dataValidations count="1">
    <dataValidation allowBlank="true" errorStyle="stop" operator="between" prompt="A: Execution stage&#10;B: Processing for mandate&#10;C: Pitching" promptTitle="Transaction status" showDropDown="false" showErrorMessage="true" showInputMessage="true" sqref="A1:C15 A19:C26 D25:E25 A27:C27" type="none">
      <formula1>0</formula1>
      <formula2>0</formula2>
    </dataValidation>
  </dataValidations>
  <printOptions headings="false" gridLines="false" gridLinesSet="true" horizontalCentered="false" verticalCentered="false"/>
  <pageMargins left="0.39375" right="0.270138888888889" top="0.329861111111111" bottom="0.390277777777778" header="0.511811023622047" footer="0.170138888888889"/>
  <pageSetup paperSize="9" scale="75" fitToWidth="1" fitToHeight="1" pageOrder="downThenOver" orientation="landscape" blackAndWhite="false" draft="false" cellComments="none" horizontalDpi="300" verticalDpi="300" copies="1"/>
  <headerFooter differentFirst="false" differentOddEven="false">
    <oddHeader/>
    <oddFooter>&amp;L&amp;"Arial,Bold"Enron Corp Confidential (&amp;D, &amp;T)&amp;C&amp;A&amp;RPage &amp;P</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2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2" topLeftCell="BM3" activePane="bottomLeft" state="frozen"/>
      <selection pane="topLeft" activeCell="A1" activeCellId="0" sqref="A1"/>
      <selection pane="bottomLeft" activeCell="D29" activeCellId="0" sqref="D29"/>
    </sheetView>
  </sheetViews>
  <sheetFormatPr defaultColWidth="9.0546875" defaultRowHeight="12.75" customHeight="true" zeroHeight="false" outlineLevelRow="0" outlineLevelCol="0"/>
  <cols>
    <col collapsed="false" customWidth="true" hidden="false" outlineLevel="0" max="1" min="1" style="0" width="5.28"/>
    <col collapsed="false" customWidth="true" hidden="false" outlineLevel="0" max="2" min="2" style="0" width="5.85"/>
    <col collapsed="false" customWidth="true" hidden="false" outlineLevel="0" max="3" min="3" style="0" width="6.85"/>
    <col collapsed="false" customWidth="true" hidden="false" outlineLevel="0" max="4" min="4" style="0" width="20.28"/>
    <col collapsed="false" customWidth="true" hidden="false" outlineLevel="0" max="5" min="5" style="0" width="34.41"/>
    <col collapsed="false" customWidth="true" hidden="false" outlineLevel="0" max="6" min="6" style="2" width="8.14"/>
    <col collapsed="false" customWidth="true" hidden="false" outlineLevel="0" max="7" min="7" style="0" width="9.28"/>
    <col collapsed="false" customWidth="true" hidden="false" outlineLevel="0" max="8" min="8" style="0" width="8.14"/>
    <col collapsed="false" customWidth="true" hidden="false" outlineLevel="0" max="9" min="9" style="0" width="8.85"/>
    <col collapsed="false" customWidth="true" hidden="false" outlineLevel="0" max="10" min="10" style="0" width="8.14"/>
    <col collapsed="false" customWidth="true" hidden="false" outlineLevel="0" max="11" min="11" style="3" width="8.99"/>
    <col collapsed="false" customWidth="true" hidden="false" outlineLevel="0" max="12" min="12" style="0" width="10.85"/>
    <col collapsed="false" customWidth="true" hidden="false" outlineLevel="0" max="13" min="13" style="0" width="39.7"/>
    <col collapsed="false" customWidth="true" hidden="false" outlineLevel="0" max="14" min="14" style="0" width="10.56"/>
  </cols>
  <sheetData>
    <row r="1" customFormat="false" ht="78.75" hidden="false" customHeight="false" outlineLevel="0" collapsed="false">
      <c r="A1" s="173" t="s">
        <v>212</v>
      </c>
      <c r="B1" s="44"/>
      <c r="C1" s="44"/>
      <c r="M1" s="174" t="s">
        <v>73</v>
      </c>
      <c r="N1" s="45" t="n">
        <f aca="true">+TODAY()</f>
        <v>45926</v>
      </c>
    </row>
    <row r="2" customFormat="false" ht="33" hidden="false" customHeight="true" outlineLevel="0" collapsed="false">
      <c r="A2" s="46" t="s">
        <v>30</v>
      </c>
      <c r="B2" s="46" t="s">
        <v>31</v>
      </c>
      <c r="C2" s="46" t="s">
        <v>213</v>
      </c>
      <c r="D2" s="46" t="s">
        <v>33</v>
      </c>
      <c r="E2" s="46" t="s">
        <v>34</v>
      </c>
      <c r="F2" s="46" t="s">
        <v>72</v>
      </c>
      <c r="G2" s="46" t="s">
        <v>36</v>
      </c>
      <c r="H2" s="46" t="s">
        <v>37</v>
      </c>
      <c r="I2" s="46" t="s">
        <v>38</v>
      </c>
      <c r="J2" s="46" t="s">
        <v>39</v>
      </c>
      <c r="K2" s="46" t="s">
        <v>40</v>
      </c>
      <c r="L2" s="46" t="s">
        <v>41</v>
      </c>
      <c r="M2" s="46" t="s">
        <v>42</v>
      </c>
      <c r="N2" s="46" t="s">
        <v>43</v>
      </c>
    </row>
    <row r="3" customFormat="false" ht="98.25" hidden="false" customHeight="true" outlineLevel="0" collapsed="false">
      <c r="A3" s="175" t="s">
        <v>18</v>
      </c>
      <c r="B3" s="175" t="n">
        <v>1</v>
      </c>
      <c r="C3" s="175" t="s">
        <v>214</v>
      </c>
      <c r="D3" s="176" t="s">
        <v>215</v>
      </c>
      <c r="E3" s="176" t="s">
        <v>216</v>
      </c>
      <c r="F3" s="68" t="n">
        <v>0</v>
      </c>
      <c r="G3" s="177" t="n">
        <v>0</v>
      </c>
      <c r="H3" s="178" t="n">
        <f aca="false">F3*G3*1000</f>
        <v>0</v>
      </c>
      <c r="I3" s="150" t="n">
        <v>0</v>
      </c>
      <c r="J3" s="179" t="n">
        <f aca="false">H3*I3</f>
        <v>0</v>
      </c>
      <c r="K3" s="180" t="s">
        <v>49</v>
      </c>
      <c r="L3" s="119"/>
      <c r="M3" s="176" t="s">
        <v>217</v>
      </c>
      <c r="N3" s="73" t="n">
        <v>37174</v>
      </c>
    </row>
    <row r="4" customFormat="false" ht="108.75" hidden="false" customHeight="true" outlineLevel="0" collapsed="false">
      <c r="A4" s="181" t="s">
        <v>18</v>
      </c>
      <c r="B4" s="181" t="n">
        <v>1</v>
      </c>
      <c r="C4" s="181" t="s">
        <v>218</v>
      </c>
      <c r="D4" s="182" t="s">
        <v>219</v>
      </c>
      <c r="E4" s="182" t="s">
        <v>220</v>
      </c>
      <c r="F4" s="183" t="n">
        <v>100</v>
      </c>
      <c r="G4" s="184" t="n">
        <v>0.00175</v>
      </c>
      <c r="H4" s="185" t="n">
        <f aca="false">+G4*F4*1000</f>
        <v>175</v>
      </c>
      <c r="I4" s="186" t="n">
        <v>0.5</v>
      </c>
      <c r="J4" s="185" t="n">
        <f aca="false">F4*1000*G4*I4</f>
        <v>87.5</v>
      </c>
      <c r="K4" s="187" t="s">
        <v>49</v>
      </c>
      <c r="L4" s="188" t="s">
        <v>62</v>
      </c>
      <c r="M4" s="182" t="s">
        <v>221</v>
      </c>
      <c r="N4" s="189" t="n">
        <v>37174</v>
      </c>
    </row>
    <row r="5" customFormat="false" ht="126.75" hidden="false" customHeight="true" outlineLevel="0" collapsed="false">
      <c r="A5" s="175" t="s">
        <v>18</v>
      </c>
      <c r="B5" s="175" t="n">
        <v>1</v>
      </c>
      <c r="C5" s="175" t="s">
        <v>222</v>
      </c>
      <c r="D5" s="176" t="s">
        <v>223</v>
      </c>
      <c r="E5" s="176" t="s">
        <v>224</v>
      </c>
      <c r="F5" s="68" t="n">
        <v>190</v>
      </c>
      <c r="G5" s="177" t="n">
        <v>0.005</v>
      </c>
      <c r="H5" s="178" t="n">
        <f aca="false">F5*G5*1000</f>
        <v>950</v>
      </c>
      <c r="I5" s="150" t="n">
        <v>0.1</v>
      </c>
      <c r="J5" s="179" t="n">
        <f aca="false">H5*I5</f>
        <v>95</v>
      </c>
      <c r="K5" s="180" t="s">
        <v>49</v>
      </c>
      <c r="L5" s="66" t="s">
        <v>91</v>
      </c>
      <c r="M5" s="176" t="s">
        <v>225</v>
      </c>
      <c r="N5" s="73" t="n">
        <v>37168</v>
      </c>
    </row>
    <row r="6" customFormat="false" ht="72.75" hidden="false" customHeight="true" outlineLevel="0" collapsed="false">
      <c r="A6" s="66" t="s">
        <v>18</v>
      </c>
      <c r="B6" s="66" t="n">
        <v>1</v>
      </c>
      <c r="C6" s="66" t="s">
        <v>78</v>
      </c>
      <c r="D6" s="67" t="s">
        <v>226</v>
      </c>
      <c r="E6" s="67" t="s">
        <v>227</v>
      </c>
      <c r="F6" s="68"/>
      <c r="G6" s="69"/>
      <c r="H6" s="68"/>
      <c r="I6" s="70"/>
      <c r="J6" s="75"/>
      <c r="K6" s="76"/>
      <c r="L6" s="66" t="n">
        <v>1</v>
      </c>
      <c r="M6" s="72" t="s">
        <v>228</v>
      </c>
      <c r="N6" s="73" t="n">
        <v>37168</v>
      </c>
    </row>
    <row r="7" customFormat="false" ht="91.5" hidden="false" customHeight="true" outlineLevel="0" collapsed="false">
      <c r="A7" s="175" t="s">
        <v>20</v>
      </c>
      <c r="B7" s="175" t="n">
        <v>2</v>
      </c>
      <c r="C7" s="175" t="s">
        <v>229</v>
      </c>
      <c r="D7" s="176" t="s">
        <v>230</v>
      </c>
      <c r="E7" s="176" t="s">
        <v>231</v>
      </c>
      <c r="F7" s="68" t="n">
        <v>1000</v>
      </c>
      <c r="G7" s="177" t="n">
        <v>0.005</v>
      </c>
      <c r="H7" s="178" t="n">
        <f aca="false">F7*G7*1000</f>
        <v>5000</v>
      </c>
      <c r="I7" s="150" t="n">
        <v>0</v>
      </c>
      <c r="J7" s="179" t="n">
        <f aca="false">H7*I7</f>
        <v>0</v>
      </c>
      <c r="K7" s="180" t="s">
        <v>49</v>
      </c>
      <c r="L7" s="66"/>
      <c r="M7" s="176" t="s">
        <v>232</v>
      </c>
      <c r="N7" s="73" t="s">
        <v>233</v>
      </c>
    </row>
    <row r="8" customFormat="false" ht="80.25" hidden="false" customHeight="true" outlineLevel="0" collapsed="false">
      <c r="A8" s="175" t="s">
        <v>20</v>
      </c>
      <c r="B8" s="175" t="n">
        <v>2</v>
      </c>
      <c r="C8" s="175" t="s">
        <v>222</v>
      </c>
      <c r="D8" s="176" t="s">
        <v>234</v>
      </c>
      <c r="E8" s="176" t="s">
        <v>235</v>
      </c>
      <c r="F8" s="68" t="n">
        <v>500</v>
      </c>
      <c r="G8" s="177" t="n">
        <v>0.01</v>
      </c>
      <c r="H8" s="178" t="n">
        <f aca="false">F8*G8*1000</f>
        <v>5000</v>
      </c>
      <c r="I8" s="150" t="n">
        <v>0</v>
      </c>
      <c r="J8" s="179" t="n">
        <f aca="false">H8*I8</f>
        <v>0</v>
      </c>
      <c r="K8" s="180" t="s">
        <v>49</v>
      </c>
      <c r="L8" s="66"/>
      <c r="M8" s="176" t="s">
        <v>236</v>
      </c>
      <c r="N8" s="73" t="n">
        <v>37174</v>
      </c>
    </row>
    <row r="9" customFormat="false" ht="69.75" hidden="false" customHeight="true" outlineLevel="0" collapsed="false">
      <c r="A9" s="175" t="s">
        <v>20</v>
      </c>
      <c r="B9" s="175" t="n">
        <v>3</v>
      </c>
      <c r="C9" s="175" t="s">
        <v>229</v>
      </c>
      <c r="D9" s="176" t="s">
        <v>237</v>
      </c>
      <c r="E9" s="176" t="s">
        <v>238</v>
      </c>
      <c r="F9" s="68" t="n">
        <v>0</v>
      </c>
      <c r="G9" s="177" t="n">
        <v>0</v>
      </c>
      <c r="H9" s="178" t="n">
        <f aca="false">F9*G9*1000</f>
        <v>0</v>
      </c>
      <c r="I9" s="150" t="n">
        <v>0</v>
      </c>
      <c r="J9" s="179" t="n">
        <f aca="false">H9*I9</f>
        <v>0</v>
      </c>
      <c r="K9" s="180" t="s">
        <v>49</v>
      </c>
      <c r="L9" s="66"/>
      <c r="M9" s="176" t="s">
        <v>239</v>
      </c>
      <c r="N9" s="73" t="n">
        <v>37174</v>
      </c>
    </row>
    <row r="10" customFormat="false" ht="69.75" hidden="false" customHeight="true" outlineLevel="0" collapsed="false">
      <c r="A10" s="175" t="s">
        <v>20</v>
      </c>
      <c r="B10" s="175" t="n">
        <v>3</v>
      </c>
      <c r="C10" s="175" t="s">
        <v>229</v>
      </c>
      <c r="D10" s="176" t="s">
        <v>240</v>
      </c>
      <c r="E10" s="176" t="s">
        <v>241</v>
      </c>
      <c r="F10" s="68" t="n">
        <v>0</v>
      </c>
      <c r="G10" s="177" t="n">
        <v>0</v>
      </c>
      <c r="H10" s="178" t="n">
        <f aca="false">F10*G10*1000</f>
        <v>0</v>
      </c>
      <c r="I10" s="150" t="n">
        <v>0</v>
      </c>
      <c r="J10" s="179" t="n">
        <f aca="false">H10*I10</f>
        <v>0</v>
      </c>
      <c r="K10" s="180" t="s">
        <v>49</v>
      </c>
      <c r="L10" s="119"/>
      <c r="M10" s="176" t="s">
        <v>242</v>
      </c>
      <c r="N10" s="73" t="n">
        <v>37174</v>
      </c>
    </row>
    <row r="11" customFormat="false" ht="69.75" hidden="false" customHeight="true" outlineLevel="0" collapsed="false">
      <c r="A11" s="175" t="s">
        <v>20</v>
      </c>
      <c r="B11" s="175" t="n">
        <v>2</v>
      </c>
      <c r="C11" s="175" t="s">
        <v>214</v>
      </c>
      <c r="D11" s="176" t="s">
        <v>243</v>
      </c>
      <c r="E11" s="176" t="s">
        <v>244</v>
      </c>
      <c r="F11" s="68" t="n">
        <v>60</v>
      </c>
      <c r="G11" s="177" t="n">
        <v>0.005</v>
      </c>
      <c r="H11" s="178" t="n">
        <f aca="false">F11*G11*1000</f>
        <v>300</v>
      </c>
      <c r="I11" s="150" t="n">
        <v>0</v>
      </c>
      <c r="J11" s="179" t="n">
        <f aca="false">H11*I11</f>
        <v>0</v>
      </c>
      <c r="K11" s="180" t="s">
        <v>49</v>
      </c>
      <c r="L11" s="66"/>
      <c r="M11" s="176" t="s">
        <v>245</v>
      </c>
      <c r="N11" s="73" t="n">
        <v>37168</v>
      </c>
    </row>
    <row r="12" customFormat="false" ht="87.75" hidden="false" customHeight="true" outlineLevel="0" collapsed="false">
      <c r="A12" s="175" t="s">
        <v>20</v>
      </c>
      <c r="B12" s="175" t="n">
        <v>3</v>
      </c>
      <c r="C12" s="175" t="s">
        <v>246</v>
      </c>
      <c r="D12" s="176" t="s">
        <v>247</v>
      </c>
      <c r="E12" s="176" t="s">
        <v>248</v>
      </c>
      <c r="F12" s="68" t="n">
        <v>50</v>
      </c>
      <c r="G12" s="177" t="n">
        <v>0.005</v>
      </c>
      <c r="H12" s="178" t="n">
        <f aca="false">F12*G12*1000</f>
        <v>250</v>
      </c>
      <c r="I12" s="150" t="n">
        <v>0</v>
      </c>
      <c r="J12" s="179" t="n">
        <f aca="false">H12*I12</f>
        <v>0</v>
      </c>
      <c r="K12" s="180" t="s">
        <v>49</v>
      </c>
      <c r="L12" s="66"/>
      <c r="M12" s="176" t="s">
        <v>249</v>
      </c>
      <c r="N12" s="73" t="n">
        <v>37174</v>
      </c>
    </row>
    <row r="13" customFormat="false" ht="95.25" hidden="false" customHeight="true" outlineLevel="0" collapsed="false">
      <c r="A13" s="175" t="s">
        <v>20</v>
      </c>
      <c r="B13" s="175" t="n">
        <v>3</v>
      </c>
      <c r="C13" s="175" t="s">
        <v>246</v>
      </c>
      <c r="D13" s="176" t="s">
        <v>250</v>
      </c>
      <c r="E13" s="176" t="s">
        <v>251</v>
      </c>
      <c r="F13" s="68" t="n">
        <v>0</v>
      </c>
      <c r="G13" s="177" t="n">
        <v>0</v>
      </c>
      <c r="H13" s="178" t="n">
        <f aca="false">F13*G13*1000</f>
        <v>0</v>
      </c>
      <c r="I13" s="150" t="n">
        <v>0</v>
      </c>
      <c r="J13" s="179" t="n">
        <f aca="false">H13*I13</f>
        <v>0</v>
      </c>
      <c r="K13" s="180" t="s">
        <v>49</v>
      </c>
      <c r="L13" s="66"/>
      <c r="M13" s="176" t="s">
        <v>252</v>
      </c>
      <c r="N13" s="73" t="n">
        <v>37174</v>
      </c>
    </row>
    <row r="14" customFormat="false" ht="69.75" hidden="false" customHeight="true" outlineLevel="0" collapsed="false">
      <c r="A14" s="76" t="s">
        <v>253</v>
      </c>
      <c r="B14" s="66" t="n">
        <v>1</v>
      </c>
      <c r="C14" s="66"/>
      <c r="D14" s="67" t="s">
        <v>254</v>
      </c>
      <c r="E14" s="67" t="s">
        <v>255</v>
      </c>
      <c r="F14" s="68" t="n">
        <v>17</v>
      </c>
      <c r="G14" s="69" t="n">
        <v>0.05</v>
      </c>
      <c r="H14" s="68" t="n">
        <v>850</v>
      </c>
      <c r="I14" s="70" t="n">
        <v>0.3</v>
      </c>
      <c r="J14" s="75" t="n">
        <v>255</v>
      </c>
      <c r="K14" s="76" t="s">
        <v>152</v>
      </c>
      <c r="L14" s="66"/>
      <c r="M14" s="72" t="s">
        <v>256</v>
      </c>
      <c r="N14" s="73" t="n">
        <f aca="true">+TODAY()</f>
        <v>45926</v>
      </c>
    </row>
    <row r="15" customFormat="false" ht="69.75" hidden="false" customHeight="true" outlineLevel="0" collapsed="false">
      <c r="A15" s="175" t="s">
        <v>253</v>
      </c>
      <c r="B15" s="175" t="n">
        <v>3</v>
      </c>
      <c r="C15" s="175" t="s">
        <v>246</v>
      </c>
      <c r="D15" s="176" t="s">
        <v>257</v>
      </c>
      <c r="E15" s="176" t="s">
        <v>258</v>
      </c>
      <c r="F15" s="68" t="n">
        <v>40</v>
      </c>
      <c r="G15" s="177" t="n">
        <v>0.005</v>
      </c>
      <c r="H15" s="178" t="n">
        <f aca="false">F15*G15*1000</f>
        <v>200</v>
      </c>
      <c r="I15" s="150" t="n">
        <v>0.1</v>
      </c>
      <c r="J15" s="179" t="n">
        <f aca="false">H15*I15</f>
        <v>20</v>
      </c>
      <c r="K15" s="180" t="s">
        <v>259</v>
      </c>
      <c r="L15" s="66"/>
      <c r="M15" s="190" t="s">
        <v>260</v>
      </c>
      <c r="N15" s="73" t="n">
        <v>37126</v>
      </c>
    </row>
    <row r="16" customFormat="false" ht="78.75" hidden="false" customHeight="true" outlineLevel="0" collapsed="false">
      <c r="A16" s="175" t="s">
        <v>20</v>
      </c>
      <c r="B16" s="175" t="n">
        <v>3</v>
      </c>
      <c r="C16" s="175" t="s">
        <v>214</v>
      </c>
      <c r="D16" s="176" t="s">
        <v>261</v>
      </c>
      <c r="E16" s="176" t="s">
        <v>262</v>
      </c>
      <c r="F16" s="68"/>
      <c r="G16" s="177"/>
      <c r="H16" s="178"/>
      <c r="I16" s="150"/>
      <c r="J16" s="179"/>
      <c r="K16" s="180"/>
      <c r="L16" s="66"/>
      <c r="M16" s="176" t="s">
        <v>263</v>
      </c>
      <c r="N16" s="73" t="n">
        <f aca="true">+TODAY()</f>
        <v>45926</v>
      </c>
    </row>
    <row r="17" customFormat="false" ht="78.75" hidden="false" customHeight="true" outlineLevel="0" collapsed="false">
      <c r="A17" s="175" t="s">
        <v>20</v>
      </c>
      <c r="B17" s="175" t="n">
        <v>3</v>
      </c>
      <c r="C17" s="175" t="s">
        <v>214</v>
      </c>
      <c r="D17" s="176" t="s">
        <v>264</v>
      </c>
      <c r="E17" s="176" t="s">
        <v>265</v>
      </c>
      <c r="F17" s="68"/>
      <c r="G17" s="177"/>
      <c r="H17" s="178"/>
      <c r="I17" s="150"/>
      <c r="J17" s="179"/>
      <c r="K17" s="180"/>
      <c r="L17" s="66"/>
      <c r="M17" s="176" t="s">
        <v>263</v>
      </c>
      <c r="N17" s="73" t="n">
        <f aca="true">+TODAY()</f>
        <v>45926</v>
      </c>
    </row>
    <row r="18" customFormat="false" ht="78.75" hidden="false" customHeight="true" outlineLevel="0" collapsed="false">
      <c r="A18" s="175" t="s">
        <v>20</v>
      </c>
      <c r="B18" s="175" t="n">
        <v>3</v>
      </c>
      <c r="C18" s="175" t="s">
        <v>214</v>
      </c>
      <c r="D18" s="176" t="s">
        <v>266</v>
      </c>
      <c r="E18" s="176" t="s">
        <v>267</v>
      </c>
      <c r="F18" s="68"/>
      <c r="G18" s="177"/>
      <c r="H18" s="178"/>
      <c r="I18" s="150"/>
      <c r="J18" s="179"/>
      <c r="K18" s="180"/>
      <c r="L18" s="66"/>
      <c r="M18" s="176" t="s">
        <v>263</v>
      </c>
      <c r="N18" s="73" t="n">
        <f aca="true">+TODAY()</f>
        <v>45926</v>
      </c>
    </row>
    <row r="19" customFormat="false" ht="78.75" hidden="false" customHeight="true" outlineLevel="0" collapsed="false">
      <c r="A19" s="175" t="s">
        <v>20</v>
      </c>
      <c r="B19" s="175" t="n">
        <v>2</v>
      </c>
      <c r="C19" s="175" t="s">
        <v>214</v>
      </c>
      <c r="D19" s="176" t="s">
        <v>268</v>
      </c>
      <c r="E19" s="176" t="s">
        <v>269</v>
      </c>
      <c r="F19" s="68"/>
      <c r="G19" s="177"/>
      <c r="H19" s="178"/>
      <c r="I19" s="150"/>
      <c r="J19" s="179"/>
      <c r="K19" s="180"/>
      <c r="L19" s="66"/>
      <c r="M19" s="176" t="s">
        <v>263</v>
      </c>
      <c r="N19" s="73" t="n">
        <f aca="true">+TODAY()</f>
        <v>45926</v>
      </c>
    </row>
    <row r="20" customFormat="false" ht="78.75" hidden="false" customHeight="true" outlineLevel="0" collapsed="false">
      <c r="A20" s="175" t="s">
        <v>20</v>
      </c>
      <c r="B20" s="175" t="n">
        <v>3</v>
      </c>
      <c r="C20" s="175" t="s">
        <v>229</v>
      </c>
      <c r="D20" s="176" t="s">
        <v>270</v>
      </c>
      <c r="E20" s="176" t="s">
        <v>271</v>
      </c>
      <c r="F20" s="68"/>
      <c r="G20" s="177"/>
      <c r="H20" s="178"/>
      <c r="I20" s="150"/>
      <c r="J20" s="179"/>
      <c r="K20" s="180"/>
      <c r="L20" s="66"/>
      <c r="M20" s="176" t="s">
        <v>263</v>
      </c>
      <c r="N20" s="73" t="n">
        <f aca="true">+TODAY()</f>
        <v>45926</v>
      </c>
    </row>
    <row r="21" customFormat="false" ht="69.75" hidden="false" customHeight="true" outlineLevel="0" collapsed="false">
      <c r="A21" s="76" t="s">
        <v>20</v>
      </c>
      <c r="B21" s="66" t="n">
        <v>3</v>
      </c>
      <c r="C21" s="66" t="s">
        <v>229</v>
      </c>
      <c r="D21" s="67" t="s">
        <v>272</v>
      </c>
      <c r="E21" s="67" t="s">
        <v>273</v>
      </c>
      <c r="F21" s="68"/>
      <c r="G21" s="69"/>
      <c r="H21" s="68"/>
      <c r="I21" s="70"/>
      <c r="J21" s="75"/>
      <c r="K21" s="76"/>
      <c r="L21" s="66"/>
      <c r="M21" s="176" t="s">
        <v>263</v>
      </c>
      <c r="N21" s="73" t="n">
        <f aca="true">+TODAY()</f>
        <v>45926</v>
      </c>
    </row>
    <row r="22" customFormat="false" ht="69.75" hidden="false" customHeight="true" outlineLevel="0" collapsed="false">
      <c r="A22" s="175" t="s">
        <v>20</v>
      </c>
      <c r="B22" s="175" t="n">
        <v>3</v>
      </c>
      <c r="C22" s="175" t="s">
        <v>229</v>
      </c>
      <c r="D22" s="176" t="s">
        <v>274</v>
      </c>
      <c r="E22" s="176" t="s">
        <v>275</v>
      </c>
      <c r="F22" s="68"/>
      <c r="G22" s="177"/>
      <c r="H22" s="178"/>
      <c r="I22" s="150"/>
      <c r="J22" s="179"/>
      <c r="K22" s="180"/>
      <c r="L22" s="66"/>
      <c r="M22" s="176" t="s">
        <v>263</v>
      </c>
      <c r="N22" s="73" t="n">
        <f aca="true">+TODAY()</f>
        <v>45926</v>
      </c>
    </row>
    <row r="23" customFormat="false" ht="59.25" hidden="false" customHeight="true" outlineLevel="0" collapsed="false">
      <c r="A23" s="191" t="s">
        <v>20</v>
      </c>
      <c r="B23" s="191" t="n">
        <v>3</v>
      </c>
      <c r="C23" s="191" t="s">
        <v>246</v>
      </c>
      <c r="D23" s="192" t="s">
        <v>276</v>
      </c>
      <c r="E23" s="192" t="s">
        <v>277</v>
      </c>
      <c r="F23" s="105"/>
      <c r="G23" s="193"/>
      <c r="H23" s="194"/>
      <c r="I23" s="195"/>
      <c r="J23" s="196"/>
      <c r="K23" s="197"/>
      <c r="L23" s="103"/>
      <c r="M23" s="176" t="s">
        <v>263</v>
      </c>
      <c r="N23" s="73" t="n">
        <f aca="true">+TODAY()</f>
        <v>45926</v>
      </c>
    </row>
    <row r="24" customFormat="false" ht="38.25" hidden="false" customHeight="true" outlineLevel="0" collapsed="false">
      <c r="A24" s="198" t="s">
        <v>70</v>
      </c>
      <c r="B24" s="198"/>
      <c r="C24" s="199"/>
      <c r="D24" s="200" t="s">
        <v>71</v>
      </c>
      <c r="E24" s="200"/>
      <c r="F24" s="201" t="n">
        <f aca="false">SUM(F3:F15)</f>
        <v>1957</v>
      </c>
      <c r="G24" s="202"/>
      <c r="H24" s="203" t="n">
        <f aca="false">SUM(H3:H15)</f>
        <v>12725</v>
      </c>
      <c r="I24" s="202"/>
      <c r="J24" s="204" t="n">
        <f aca="false">SUM(J3:J15)</f>
        <v>457.5</v>
      </c>
      <c r="K24" s="202"/>
      <c r="L24" s="202"/>
      <c r="M24" s="202"/>
      <c r="N24" s="202"/>
    </row>
    <row r="25" customFormat="false" ht="38.25" hidden="false" customHeight="true" outlineLevel="0" collapsed="false">
      <c r="A25" s="94"/>
      <c r="B25" s="94"/>
      <c r="C25" s="94"/>
      <c r="D25" s="94"/>
      <c r="E25" s="94"/>
      <c r="F25" s="205"/>
      <c r="G25" s="94"/>
      <c r="H25" s="94"/>
      <c r="I25" s="94"/>
      <c r="J25" s="94"/>
      <c r="K25" s="206"/>
      <c r="L25" s="94"/>
      <c r="M25" s="94"/>
      <c r="N25" s="94"/>
    </row>
    <row r="26" customFormat="false" ht="38.25" hidden="false" customHeight="true" outlineLevel="0" collapsed="false">
      <c r="A26" s="94"/>
      <c r="B26" s="94"/>
      <c r="C26" s="94"/>
      <c r="D26" s="94"/>
      <c r="E26" s="94"/>
      <c r="F26" s="205"/>
      <c r="G26" s="94"/>
      <c r="H26" s="94"/>
      <c r="I26" s="94"/>
      <c r="J26" s="94"/>
      <c r="K26" s="206"/>
      <c r="L26" s="94"/>
      <c r="M26" s="94"/>
      <c r="N26" s="94"/>
    </row>
  </sheetData>
  <dataValidations count="2">
    <dataValidation allowBlank="true" errorStyle="stop" operator="between" prompt="A: Execution stage&#10;B: Processing for mandate&#10;C: Pitching" promptTitle="Transaction status" showDropDown="false" showErrorMessage="true" showInputMessage="true" sqref="C1:C25 A5:B6 A23:B23 D24:E24 C26:C1024" type="none">
      <formula1>0</formula1>
      <formula2>0</formula2>
    </dataValidation>
    <dataValidation allowBlank="true" errorStyle="stop" operator="between" prompt="A: Execution Stage&#10;B: Processing for Mandate&#10;C: Pitching&#10;D: Done Deal&#10;X: Declined/ Lost" promptTitle="Transaction Status" showDropDown="false" showErrorMessage="true" showInputMessage="true" sqref="A1:B4 A7:B22 A24:B1024" type="none">
      <formula1>0</formula1>
      <formula2>0</formula2>
    </dataValidation>
  </dataValidations>
  <printOptions headings="false" gridLines="false" gridLinesSet="true" horizontalCentered="false" verticalCentered="false"/>
  <pageMargins left="0.39375" right="0.270138888888889" top="0.329861111111111" bottom="0.420138888888889" header="0.511811023622047" footer="0.2"/>
  <pageSetup paperSize="9" scale="75" fitToWidth="1" fitToHeight="1" pageOrder="downThenOver" orientation="landscape" blackAndWhite="false" draft="false" cellComments="none" horizontalDpi="300" verticalDpi="300" copies="1"/>
  <headerFooter differentFirst="false" differentOddEven="false">
    <oddHeader/>
    <oddFooter>&amp;L&amp;"Arial,Bold"Enron Corp Confidential (&amp;D, &amp;T)&amp;C&amp;A&amp;RPage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B13"/>
  <sheetViews>
    <sheetView showFormulas="false" showGridLines="true" showRowColHeaders="true" showZeros="true" rightToLeft="false" tabSelected="false" showOutlineSymbols="true" defaultGridColor="true" view="normal" topLeftCell="A7" colorId="64" zoomScale="75" zoomScaleNormal="75" zoomScalePageLayoutView="100" workbookViewId="0">
      <pane xSplit="1" ySplit="0" topLeftCell="Z1" activePane="topRight" state="frozen"/>
      <selection pane="topLeft" activeCell="A7" activeCellId="0" sqref="A7"/>
      <selection pane="topRight" activeCell="D29" activeCellId="0" sqref="D29"/>
    </sheetView>
  </sheetViews>
  <sheetFormatPr defaultColWidth="9.0546875" defaultRowHeight="12.75" customHeight="true" zeroHeight="false" outlineLevelRow="0" outlineLevelCol="1"/>
  <cols>
    <col collapsed="false" customWidth="true" hidden="false" outlineLevel="0" max="1" min="1" style="207" width="14.99"/>
    <col collapsed="false" customWidth="true" hidden="true" outlineLevel="1" max="2" min="2" style="208" width="21.84"/>
    <col collapsed="false" customWidth="true" hidden="true" outlineLevel="1" max="3" min="3" style="208" width="19.85"/>
    <col collapsed="false" customWidth="true" hidden="true" outlineLevel="1" max="4" min="4" style="208" width="15.56"/>
    <col collapsed="false" customWidth="true" hidden="true" outlineLevel="1" max="7" min="5" style="0" width="3.42"/>
    <col collapsed="false" customWidth="true" hidden="true" outlineLevel="1" max="8" min="8" style="0" width="16.56"/>
    <col collapsed="false" customWidth="true" hidden="true" outlineLevel="1" max="9" min="9" style="0" width="16.84"/>
    <col collapsed="false" customWidth="true" hidden="true" outlineLevel="1" max="10" min="10" style="0" width="16.13"/>
    <col collapsed="false" customWidth="true" hidden="true" outlineLevel="1" max="11" min="11" style="0" width="14.7"/>
    <col collapsed="false" customWidth="true" hidden="true" outlineLevel="1" max="13" min="12" style="0" width="3.42"/>
    <col collapsed="false" customWidth="true" hidden="false" outlineLevel="0" max="14" min="14" style="0" width="16.84"/>
    <col collapsed="false" customWidth="true" hidden="false" outlineLevel="1" max="15" min="15" style="0" width="16.84"/>
    <col collapsed="false" customWidth="true" hidden="false" outlineLevel="1" max="16" min="16" style="0" width="16.42"/>
    <col collapsed="false" customWidth="true" hidden="false" outlineLevel="1" max="17" min="17" style="0" width="14.14"/>
    <col collapsed="false" customWidth="true" hidden="false" outlineLevel="1" max="18" min="18" style="0" width="15.28"/>
    <col collapsed="false" customWidth="true" hidden="false" outlineLevel="1" max="21" min="19" style="0" width="3.42"/>
    <col collapsed="false" customWidth="true" hidden="false" outlineLevel="1" max="22" min="22" style="0" width="17.56"/>
    <col collapsed="false" customWidth="true" hidden="false" outlineLevel="1" max="23" min="23" style="0" width="21.13"/>
    <col collapsed="false" customWidth="true" hidden="false" outlineLevel="1" max="24" min="24" style="208" width="15.99"/>
    <col collapsed="false" customWidth="true" hidden="false" outlineLevel="1" max="25" min="25" style="0" width="11.85"/>
    <col collapsed="false" customWidth="true" hidden="false" outlineLevel="1" max="35" min="26" style="0" width="3.42"/>
    <col collapsed="false" customWidth="true" hidden="false" outlineLevel="1" max="36" min="36" style="0" width="15.99"/>
    <col collapsed="false" customWidth="true" hidden="false" outlineLevel="1" max="37" min="37" style="0" width="3.42"/>
    <col collapsed="false" customWidth="true" hidden="false" outlineLevel="1" max="38" min="38" style="0" width="10.99"/>
    <col collapsed="false" customWidth="true" hidden="false" outlineLevel="1" max="44" min="39" style="0" width="3.42"/>
    <col collapsed="false" customWidth="true" hidden="false" outlineLevel="0" max="45" min="45" style="0" width="3.42"/>
    <col collapsed="false" customWidth="true" hidden="true" outlineLevel="1" max="74" min="46" style="0" width="3.42"/>
    <col collapsed="false" customWidth="true" hidden="false" outlineLevel="0" max="75" min="75" style="0" width="3.42"/>
    <col collapsed="false" customWidth="true" hidden="true" outlineLevel="1" max="105" min="76" style="0" width="3.42"/>
    <col collapsed="false" customWidth="true" hidden="false" outlineLevel="0" max="106" min="106" style="0" width="32.14"/>
  </cols>
  <sheetData>
    <row r="1" customFormat="false" ht="35.25" hidden="false" customHeight="true" outlineLevel="0" collapsed="false">
      <c r="A1" s="209" t="s">
        <v>278</v>
      </c>
    </row>
    <row r="2" customFormat="false" ht="27" hidden="false" customHeight="false" outlineLevel="0" collapsed="false">
      <c r="A2" s="210"/>
      <c r="B2" s="211" t="s">
        <v>279</v>
      </c>
      <c r="C2" s="212"/>
      <c r="D2" s="212"/>
      <c r="E2" s="213"/>
      <c r="F2" s="213"/>
      <c r="G2" s="213"/>
      <c r="H2" s="213"/>
      <c r="I2" s="213"/>
      <c r="J2" s="213"/>
      <c r="K2" s="213"/>
      <c r="L2" s="213"/>
      <c r="M2" s="213"/>
      <c r="N2" s="214" t="s">
        <v>280</v>
      </c>
      <c r="O2" s="213"/>
      <c r="P2" s="213"/>
      <c r="Q2" s="213"/>
      <c r="R2" s="213"/>
      <c r="S2" s="213"/>
      <c r="T2" s="213"/>
      <c r="U2" s="213"/>
      <c r="V2" s="213"/>
      <c r="W2" s="213"/>
      <c r="X2" s="212"/>
      <c r="Y2" s="213"/>
      <c r="Z2" s="213"/>
      <c r="AA2" s="213"/>
      <c r="AB2" s="213"/>
      <c r="AC2" s="213"/>
      <c r="AD2" s="213"/>
      <c r="AE2" s="213"/>
      <c r="AF2" s="213"/>
      <c r="AG2" s="213"/>
      <c r="AH2" s="213"/>
      <c r="AI2" s="213"/>
      <c r="AJ2" s="213"/>
      <c r="AK2" s="213"/>
      <c r="AL2" s="213"/>
      <c r="AM2" s="213"/>
      <c r="AN2" s="213"/>
      <c r="AO2" s="213"/>
      <c r="AP2" s="213"/>
      <c r="AQ2" s="213"/>
      <c r="AR2" s="213"/>
      <c r="AS2" s="215" t="s">
        <v>281</v>
      </c>
      <c r="AT2" s="213"/>
      <c r="AU2" s="213"/>
      <c r="AV2" s="213"/>
      <c r="AW2" s="213"/>
      <c r="AX2" s="213"/>
      <c r="AY2" s="213"/>
      <c r="AZ2" s="213"/>
      <c r="BA2" s="213"/>
      <c r="BB2" s="213"/>
      <c r="BC2" s="213"/>
      <c r="BD2" s="213"/>
      <c r="BE2" s="213"/>
      <c r="BF2" s="213"/>
      <c r="BG2" s="213"/>
      <c r="BH2" s="213"/>
      <c r="BI2" s="213"/>
      <c r="BJ2" s="213"/>
      <c r="BK2" s="213"/>
      <c r="BL2" s="213"/>
      <c r="BM2" s="213"/>
      <c r="BN2" s="213"/>
      <c r="BO2" s="213"/>
      <c r="BP2" s="213"/>
      <c r="BQ2" s="213"/>
      <c r="BR2" s="213"/>
      <c r="BS2" s="213"/>
      <c r="BT2" s="213"/>
      <c r="BU2" s="213"/>
      <c r="BV2" s="213"/>
      <c r="BW2" s="216" t="s">
        <v>282</v>
      </c>
      <c r="BX2" s="213"/>
      <c r="BY2" s="213"/>
      <c r="BZ2" s="213"/>
      <c r="CA2" s="213"/>
      <c r="CB2" s="213"/>
      <c r="CC2" s="213"/>
      <c r="CD2" s="213"/>
      <c r="CE2" s="213"/>
      <c r="CF2" s="213"/>
      <c r="CG2" s="213"/>
      <c r="CH2" s="213"/>
      <c r="CI2" s="213"/>
      <c r="CJ2" s="213"/>
      <c r="CK2" s="213"/>
      <c r="CL2" s="213"/>
      <c r="CM2" s="213"/>
      <c r="CN2" s="213"/>
      <c r="CO2" s="213"/>
      <c r="CP2" s="213"/>
      <c r="CQ2" s="213"/>
      <c r="CR2" s="213"/>
      <c r="CS2" s="213"/>
      <c r="CT2" s="213"/>
      <c r="CU2" s="213"/>
      <c r="CV2" s="213"/>
      <c r="CW2" s="213"/>
      <c r="CX2" s="213"/>
      <c r="CY2" s="213"/>
      <c r="CZ2" s="213"/>
      <c r="DA2" s="213"/>
      <c r="DB2" s="217"/>
    </row>
    <row r="3" customFormat="false" ht="12.75" hidden="false" customHeight="false" outlineLevel="0" collapsed="false">
      <c r="A3" s="218" t="s">
        <v>283</v>
      </c>
      <c r="B3" s="219" t="n">
        <v>19</v>
      </c>
      <c r="C3" s="219" t="n">
        <v>20</v>
      </c>
      <c r="D3" s="219" t="n">
        <v>21</v>
      </c>
      <c r="E3" s="220" t="n">
        <v>22</v>
      </c>
      <c r="F3" s="220" t="n">
        <v>23</v>
      </c>
      <c r="G3" s="221" t="n">
        <v>24</v>
      </c>
      <c r="H3" s="220" t="n">
        <v>25</v>
      </c>
      <c r="I3" s="220" t="n">
        <v>26</v>
      </c>
      <c r="J3" s="220" t="n">
        <v>27</v>
      </c>
      <c r="K3" s="220" t="n">
        <v>28</v>
      </c>
      <c r="L3" s="220" t="n">
        <v>29</v>
      </c>
      <c r="M3" s="220" t="n">
        <v>30</v>
      </c>
      <c r="N3" s="222" t="n">
        <v>1</v>
      </c>
      <c r="O3" s="223" t="n">
        <v>2</v>
      </c>
      <c r="P3" s="223" t="n">
        <v>3</v>
      </c>
      <c r="Q3" s="223" t="n">
        <v>4</v>
      </c>
      <c r="R3" s="223" t="n">
        <v>5</v>
      </c>
      <c r="S3" s="223" t="n">
        <v>6</v>
      </c>
      <c r="T3" s="223" t="n">
        <v>7</v>
      </c>
      <c r="U3" s="223" t="n">
        <v>8</v>
      </c>
      <c r="V3" s="223" t="n">
        <v>9</v>
      </c>
      <c r="W3" s="223" t="n">
        <v>10</v>
      </c>
      <c r="X3" s="224" t="n">
        <v>11</v>
      </c>
      <c r="Y3" s="223" t="n">
        <v>12</v>
      </c>
      <c r="Z3" s="223" t="n">
        <v>13</v>
      </c>
      <c r="AA3" s="223" t="n">
        <v>14</v>
      </c>
      <c r="AB3" s="223" t="n">
        <v>15</v>
      </c>
      <c r="AC3" s="223" t="n">
        <v>16</v>
      </c>
      <c r="AD3" s="223" t="n">
        <v>17</v>
      </c>
      <c r="AE3" s="223" t="n">
        <v>18</v>
      </c>
      <c r="AF3" s="223" t="n">
        <v>19</v>
      </c>
      <c r="AG3" s="223" t="n">
        <v>20</v>
      </c>
      <c r="AH3" s="223" t="n">
        <v>21</v>
      </c>
      <c r="AI3" s="223" t="n">
        <v>22</v>
      </c>
      <c r="AJ3" s="223" t="n">
        <v>23</v>
      </c>
      <c r="AK3" s="225" t="n">
        <v>24</v>
      </c>
      <c r="AL3" s="223" t="n">
        <v>25</v>
      </c>
      <c r="AM3" s="223" t="n">
        <v>26</v>
      </c>
      <c r="AN3" s="223" t="n">
        <v>27</v>
      </c>
      <c r="AO3" s="223" t="n">
        <v>28</v>
      </c>
      <c r="AP3" s="223" t="n">
        <v>29</v>
      </c>
      <c r="AQ3" s="226" t="n">
        <v>30</v>
      </c>
      <c r="AR3" s="227" t="n">
        <v>31</v>
      </c>
      <c r="AS3" s="228" t="n">
        <v>1</v>
      </c>
      <c r="AT3" s="229" t="n">
        <v>2</v>
      </c>
      <c r="AU3" s="229" t="n">
        <v>3</v>
      </c>
      <c r="AV3" s="229" t="n">
        <v>4</v>
      </c>
      <c r="AW3" s="229" t="n">
        <v>5</v>
      </c>
      <c r="AX3" s="229" t="n">
        <v>6</v>
      </c>
      <c r="AY3" s="229" t="n">
        <v>7</v>
      </c>
      <c r="AZ3" s="229" t="n">
        <v>8</v>
      </c>
      <c r="BA3" s="229" t="n">
        <v>9</v>
      </c>
      <c r="BB3" s="230" t="n">
        <v>10</v>
      </c>
      <c r="BC3" s="230" t="n">
        <v>11</v>
      </c>
      <c r="BD3" s="229" t="n">
        <v>12</v>
      </c>
      <c r="BE3" s="229" t="n">
        <v>13</v>
      </c>
      <c r="BF3" s="229" t="n">
        <v>14</v>
      </c>
      <c r="BG3" s="229" t="n">
        <v>15</v>
      </c>
      <c r="BH3" s="229" t="n">
        <v>16</v>
      </c>
      <c r="BI3" s="229" t="n">
        <v>17</v>
      </c>
      <c r="BJ3" s="229" t="n">
        <v>18</v>
      </c>
      <c r="BK3" s="229" t="n">
        <v>19</v>
      </c>
      <c r="BL3" s="229" t="n">
        <v>20</v>
      </c>
      <c r="BM3" s="229" t="n">
        <v>21</v>
      </c>
      <c r="BN3" s="229" t="n">
        <v>22</v>
      </c>
      <c r="BO3" s="229" t="n">
        <v>23</v>
      </c>
      <c r="BP3" s="230" t="n">
        <v>24</v>
      </c>
      <c r="BQ3" s="229" t="n">
        <v>25</v>
      </c>
      <c r="BR3" s="229" t="n">
        <v>26</v>
      </c>
      <c r="BS3" s="229" t="n">
        <v>27</v>
      </c>
      <c r="BT3" s="229" t="n">
        <v>28</v>
      </c>
      <c r="BU3" s="229" t="n">
        <v>29</v>
      </c>
      <c r="BV3" s="229" t="n">
        <v>30</v>
      </c>
      <c r="BW3" s="231" t="n">
        <v>1</v>
      </c>
      <c r="BX3" s="232" t="n">
        <v>2</v>
      </c>
      <c r="BY3" s="233" t="n">
        <v>3</v>
      </c>
      <c r="BZ3" s="233" t="n">
        <v>4</v>
      </c>
      <c r="CA3" s="233" t="n">
        <v>5</v>
      </c>
      <c r="CB3" s="233" t="n">
        <v>6</v>
      </c>
      <c r="CC3" s="233" t="n">
        <v>7</v>
      </c>
      <c r="CD3" s="233" t="n">
        <v>8</v>
      </c>
      <c r="CE3" s="233" t="n">
        <v>9</v>
      </c>
      <c r="CF3" s="233" t="n">
        <v>10</v>
      </c>
      <c r="CG3" s="233" t="n">
        <v>11</v>
      </c>
      <c r="CH3" s="233" t="n">
        <v>12</v>
      </c>
      <c r="CI3" s="233" t="n">
        <v>13</v>
      </c>
      <c r="CJ3" s="233" t="n">
        <v>14</v>
      </c>
      <c r="CK3" s="233" t="n">
        <v>15</v>
      </c>
      <c r="CL3" s="233" t="n">
        <v>16</v>
      </c>
      <c r="CM3" s="233" t="n">
        <v>17</v>
      </c>
      <c r="CN3" s="233" t="n">
        <v>18</v>
      </c>
      <c r="CO3" s="233" t="n">
        <v>19</v>
      </c>
      <c r="CP3" s="233" t="n">
        <v>20</v>
      </c>
      <c r="CQ3" s="233" t="n">
        <v>21</v>
      </c>
      <c r="CR3" s="233" t="n">
        <v>22</v>
      </c>
      <c r="CS3" s="233" t="n">
        <v>23</v>
      </c>
      <c r="CT3" s="234" t="n">
        <v>24</v>
      </c>
      <c r="CU3" s="233" t="n">
        <v>25</v>
      </c>
      <c r="CV3" s="233" t="n">
        <v>26</v>
      </c>
      <c r="CW3" s="233" t="n">
        <v>27</v>
      </c>
      <c r="CX3" s="233" t="n">
        <v>28</v>
      </c>
      <c r="CY3" s="233" t="n">
        <v>29</v>
      </c>
      <c r="CZ3" s="233" t="n">
        <v>30</v>
      </c>
      <c r="DA3" s="233" t="n">
        <v>31</v>
      </c>
      <c r="DB3" s="235" t="s">
        <v>284</v>
      </c>
    </row>
    <row r="4" customFormat="false" ht="41.25" hidden="false" customHeight="true" outlineLevel="0" collapsed="false">
      <c r="A4" s="236" t="s">
        <v>285</v>
      </c>
      <c r="B4" s="237" t="s">
        <v>286</v>
      </c>
      <c r="C4" s="238" t="s">
        <v>287</v>
      </c>
      <c r="D4" s="238" t="s">
        <v>288</v>
      </c>
      <c r="E4" s="239"/>
      <c r="F4" s="239"/>
      <c r="G4" s="240"/>
      <c r="H4" s="241" t="s">
        <v>289</v>
      </c>
      <c r="I4" s="241" t="s">
        <v>290</v>
      </c>
      <c r="J4" s="238" t="s">
        <v>291</v>
      </c>
      <c r="K4" s="241"/>
      <c r="L4" s="239"/>
      <c r="M4" s="242"/>
      <c r="N4" s="243"/>
      <c r="O4" s="241" t="s">
        <v>292</v>
      </c>
      <c r="P4" s="241" t="s">
        <v>293</v>
      </c>
      <c r="Q4" s="244" t="s">
        <v>294</v>
      </c>
      <c r="R4" s="245" t="s">
        <v>295</v>
      </c>
      <c r="S4" s="239"/>
      <c r="T4" s="239"/>
      <c r="U4" s="240"/>
      <c r="V4" s="241" t="s">
        <v>289</v>
      </c>
      <c r="W4" s="241" t="s">
        <v>296</v>
      </c>
      <c r="X4" s="238" t="s">
        <v>297</v>
      </c>
      <c r="Y4" s="241" t="s">
        <v>298</v>
      </c>
      <c r="Z4" s="239"/>
      <c r="AA4" s="239"/>
      <c r="AB4" s="241"/>
      <c r="AC4" s="241"/>
      <c r="AD4" s="241"/>
      <c r="AE4" s="246"/>
      <c r="AF4" s="245"/>
      <c r="AG4" s="239"/>
      <c r="AH4" s="239"/>
      <c r="AI4" s="241"/>
      <c r="AJ4" s="241" t="s">
        <v>299</v>
      </c>
      <c r="AK4" s="241"/>
      <c r="AL4" s="241"/>
      <c r="AM4" s="241"/>
      <c r="AN4" s="239"/>
      <c r="AO4" s="239"/>
      <c r="AP4" s="241"/>
      <c r="AQ4" s="241"/>
      <c r="AR4" s="245"/>
      <c r="AS4" s="243"/>
      <c r="AT4" s="241"/>
      <c r="AU4" s="239"/>
      <c r="AV4" s="247"/>
      <c r="AW4" s="245"/>
      <c r="AX4" s="241"/>
      <c r="AY4" s="241"/>
      <c r="AZ4" s="241"/>
      <c r="BA4" s="241"/>
      <c r="BB4" s="239"/>
      <c r="BC4" s="239"/>
      <c r="BD4" s="241"/>
      <c r="BE4" s="241"/>
      <c r="BF4" s="241"/>
      <c r="BG4" s="241"/>
      <c r="BH4" s="241"/>
      <c r="BI4" s="239"/>
      <c r="BJ4" s="247"/>
      <c r="BK4" s="245"/>
      <c r="BL4" s="241"/>
      <c r="BM4" s="241"/>
      <c r="BN4" s="241"/>
      <c r="BO4" s="240"/>
      <c r="BP4" s="239"/>
      <c r="BQ4" s="239"/>
      <c r="BR4" s="241"/>
      <c r="BS4" s="241"/>
      <c r="BT4" s="241"/>
      <c r="BU4" s="241"/>
      <c r="BV4" s="248"/>
      <c r="BW4" s="249"/>
      <c r="BX4" s="250"/>
      <c r="BY4" s="241"/>
      <c r="BZ4" s="246"/>
      <c r="CA4" s="245"/>
      <c r="CB4" s="241"/>
      <c r="CC4" s="241"/>
      <c r="CD4" s="239"/>
      <c r="CE4" s="239"/>
      <c r="CF4" s="241"/>
      <c r="CG4" s="241"/>
      <c r="CH4" s="241"/>
      <c r="CI4" s="241"/>
      <c r="CJ4" s="241"/>
      <c r="CK4" s="239"/>
      <c r="CL4" s="239"/>
      <c r="CM4" s="241"/>
      <c r="CN4" s="246"/>
      <c r="CO4" s="245"/>
      <c r="CP4" s="241"/>
      <c r="CQ4" s="241"/>
      <c r="CR4" s="239"/>
      <c r="CS4" s="239"/>
      <c r="CT4" s="240"/>
      <c r="CU4" s="241"/>
      <c r="CV4" s="241"/>
      <c r="CW4" s="241"/>
      <c r="CX4" s="241"/>
      <c r="CY4" s="239"/>
      <c r="CZ4" s="239"/>
      <c r="DA4" s="245"/>
      <c r="DB4" s="251"/>
    </row>
    <row r="5" customFormat="false" ht="41.25" hidden="false" customHeight="true" outlineLevel="0" collapsed="false">
      <c r="A5" s="236" t="s">
        <v>300</v>
      </c>
      <c r="B5" s="237"/>
      <c r="C5" s="238"/>
      <c r="D5" s="238"/>
      <c r="E5" s="239"/>
      <c r="F5" s="239"/>
      <c r="G5" s="240"/>
      <c r="H5" s="241"/>
      <c r="I5" s="241"/>
      <c r="J5" s="238"/>
      <c r="K5" s="241"/>
      <c r="L5" s="239"/>
      <c r="M5" s="242"/>
      <c r="N5" s="243"/>
      <c r="O5" s="241"/>
      <c r="P5" s="241"/>
      <c r="Q5" s="252"/>
      <c r="R5" s="245"/>
      <c r="S5" s="239"/>
      <c r="T5" s="239"/>
      <c r="U5" s="240"/>
      <c r="V5" s="241"/>
      <c r="W5" s="241"/>
      <c r="X5" s="238"/>
      <c r="Y5" s="241"/>
      <c r="Z5" s="239"/>
      <c r="AA5" s="239"/>
      <c r="AB5" s="241"/>
      <c r="AC5" s="241"/>
      <c r="AD5" s="241"/>
      <c r="AE5" s="246"/>
      <c r="AF5" s="245"/>
      <c r="AG5" s="239"/>
      <c r="AH5" s="239"/>
      <c r="AI5" s="241"/>
      <c r="AJ5" s="241"/>
      <c r="AK5" s="241"/>
      <c r="AL5" s="241"/>
      <c r="AM5" s="241"/>
      <c r="AN5" s="239"/>
      <c r="AO5" s="239"/>
      <c r="AP5" s="241"/>
      <c r="AQ5" s="241"/>
      <c r="AR5" s="245"/>
      <c r="AS5" s="243"/>
      <c r="AT5" s="241"/>
      <c r="AU5" s="239"/>
      <c r="AV5" s="247"/>
      <c r="AW5" s="245"/>
      <c r="AX5" s="241"/>
      <c r="AY5" s="241"/>
      <c r="AZ5" s="241"/>
      <c r="BA5" s="241"/>
      <c r="BB5" s="239"/>
      <c r="BC5" s="239"/>
      <c r="BD5" s="241"/>
      <c r="BE5" s="241"/>
      <c r="BF5" s="241"/>
      <c r="BG5" s="241"/>
      <c r="BH5" s="241"/>
      <c r="BI5" s="239"/>
      <c r="BJ5" s="247"/>
      <c r="BK5" s="245"/>
      <c r="BL5" s="241"/>
      <c r="BM5" s="241"/>
      <c r="BN5" s="241"/>
      <c r="BO5" s="240"/>
      <c r="BP5" s="239"/>
      <c r="BQ5" s="239"/>
      <c r="BR5" s="241"/>
      <c r="BS5" s="241"/>
      <c r="BT5" s="241"/>
      <c r="BU5" s="241"/>
      <c r="BV5" s="248"/>
      <c r="BW5" s="249"/>
      <c r="BX5" s="250"/>
      <c r="BY5" s="241"/>
      <c r="BZ5" s="246"/>
      <c r="CA5" s="245"/>
      <c r="CB5" s="241"/>
      <c r="CC5" s="241"/>
      <c r="CD5" s="239"/>
      <c r="CE5" s="239"/>
      <c r="CF5" s="241"/>
      <c r="CG5" s="241"/>
      <c r="CH5" s="241"/>
      <c r="CI5" s="241"/>
      <c r="CJ5" s="241"/>
      <c r="CK5" s="239"/>
      <c r="CL5" s="239"/>
      <c r="CM5" s="241"/>
      <c r="CN5" s="246"/>
      <c r="CO5" s="245"/>
      <c r="CP5" s="241"/>
      <c r="CQ5" s="241"/>
      <c r="CR5" s="239"/>
      <c r="CS5" s="239"/>
      <c r="CT5" s="240"/>
      <c r="CU5" s="241"/>
      <c r="CV5" s="241"/>
      <c r="CW5" s="241"/>
      <c r="CX5" s="241"/>
      <c r="CY5" s="239"/>
      <c r="CZ5" s="239"/>
      <c r="DA5" s="245"/>
      <c r="DB5" s="251"/>
    </row>
    <row r="6" customFormat="false" ht="41.25" hidden="false" customHeight="true" outlineLevel="0" collapsed="false">
      <c r="A6" s="236" t="s">
        <v>301</v>
      </c>
      <c r="B6" s="253" t="s">
        <v>302</v>
      </c>
      <c r="C6" s="254"/>
      <c r="D6" s="254"/>
      <c r="E6" s="255"/>
      <c r="F6" s="239"/>
      <c r="G6" s="240"/>
      <c r="H6" s="241"/>
      <c r="I6" s="241" t="s">
        <v>303</v>
      </c>
      <c r="J6" s="241"/>
      <c r="K6" s="241"/>
      <c r="L6" s="239"/>
      <c r="M6" s="242"/>
      <c r="N6" s="243"/>
      <c r="O6" s="241"/>
      <c r="P6" s="238" t="s">
        <v>304</v>
      </c>
      <c r="Q6" s="241"/>
      <c r="R6" s="245"/>
      <c r="S6" s="239"/>
      <c r="T6" s="239"/>
      <c r="U6" s="240"/>
      <c r="V6" s="241"/>
      <c r="W6" s="241"/>
      <c r="X6" s="238"/>
      <c r="Y6" s="241"/>
      <c r="Z6" s="239"/>
      <c r="AA6" s="239"/>
      <c r="AB6" s="241"/>
      <c r="AC6" s="241"/>
      <c r="AD6" s="241"/>
      <c r="AE6" s="246"/>
      <c r="AF6" s="245"/>
      <c r="AG6" s="239"/>
      <c r="AH6" s="239"/>
      <c r="AI6" s="241"/>
      <c r="AJ6" s="241"/>
      <c r="AK6" s="241"/>
      <c r="AL6" s="241"/>
      <c r="AM6" s="241"/>
      <c r="AN6" s="239"/>
      <c r="AO6" s="239"/>
      <c r="AP6" s="241"/>
      <c r="AQ6" s="241"/>
      <c r="AR6" s="245"/>
      <c r="AS6" s="243"/>
      <c r="AT6" s="241"/>
      <c r="AU6" s="239"/>
      <c r="AV6" s="247"/>
      <c r="AW6" s="245"/>
      <c r="AX6" s="241"/>
      <c r="AY6" s="241"/>
      <c r="AZ6" s="241"/>
      <c r="BA6" s="241"/>
      <c r="BB6" s="239"/>
      <c r="BC6" s="239"/>
      <c r="BD6" s="241"/>
      <c r="BE6" s="241"/>
      <c r="BF6" s="241"/>
      <c r="BG6" s="241"/>
      <c r="BH6" s="241"/>
      <c r="BI6" s="239"/>
      <c r="BJ6" s="247"/>
      <c r="BK6" s="245"/>
      <c r="BL6" s="241"/>
      <c r="BM6" s="241"/>
      <c r="BN6" s="241"/>
      <c r="BO6" s="240"/>
      <c r="BP6" s="239"/>
      <c r="BQ6" s="239"/>
      <c r="BR6" s="241"/>
      <c r="BS6" s="241"/>
      <c r="BT6" s="241"/>
      <c r="BU6" s="241"/>
      <c r="BV6" s="248"/>
      <c r="BW6" s="249"/>
      <c r="BX6" s="250"/>
      <c r="BY6" s="241"/>
      <c r="BZ6" s="246"/>
      <c r="CA6" s="245"/>
      <c r="CB6" s="241"/>
      <c r="CC6" s="241"/>
      <c r="CD6" s="239"/>
      <c r="CE6" s="239"/>
      <c r="CF6" s="241"/>
      <c r="CG6" s="241"/>
      <c r="CH6" s="241"/>
      <c r="CI6" s="241"/>
      <c r="CJ6" s="241"/>
      <c r="CK6" s="239"/>
      <c r="CL6" s="239"/>
      <c r="CM6" s="241"/>
      <c r="CN6" s="246"/>
      <c r="CO6" s="245"/>
      <c r="CP6" s="241"/>
      <c r="CQ6" s="241"/>
      <c r="CR6" s="239"/>
      <c r="CS6" s="239"/>
      <c r="CT6" s="240"/>
      <c r="CU6" s="241"/>
      <c r="CV6" s="241"/>
      <c r="CW6" s="241"/>
      <c r="CX6" s="241"/>
      <c r="CY6" s="239"/>
      <c r="CZ6" s="239"/>
      <c r="DA6" s="245"/>
      <c r="DB6" s="251"/>
    </row>
    <row r="7" customFormat="false" ht="48" hidden="false" customHeight="true" outlineLevel="0" collapsed="false">
      <c r="A7" s="236" t="s">
        <v>305</v>
      </c>
      <c r="B7" s="256" t="s">
        <v>306</v>
      </c>
      <c r="C7" s="238"/>
      <c r="D7" s="257" t="s">
        <v>307</v>
      </c>
      <c r="E7" s="239"/>
      <c r="F7" s="239"/>
      <c r="G7" s="240"/>
      <c r="H7" s="238" t="s">
        <v>308</v>
      </c>
      <c r="I7" s="238" t="s">
        <v>309</v>
      </c>
      <c r="J7" s="241" t="s">
        <v>310</v>
      </c>
      <c r="K7" s="258" t="s">
        <v>311</v>
      </c>
      <c r="L7" s="239"/>
      <c r="M7" s="242"/>
      <c r="N7" s="259" t="s">
        <v>312</v>
      </c>
      <c r="O7" s="260"/>
      <c r="P7" s="260"/>
      <c r="Q7" s="260"/>
      <c r="R7" s="261"/>
      <c r="S7" s="262"/>
      <c r="T7" s="239"/>
      <c r="U7" s="240"/>
      <c r="V7" s="241"/>
      <c r="W7" s="241" t="s">
        <v>313</v>
      </c>
      <c r="X7" s="238"/>
      <c r="Y7" s="241"/>
      <c r="Z7" s="239"/>
      <c r="AA7" s="239"/>
      <c r="AB7" s="241"/>
      <c r="AC7" s="241"/>
      <c r="AD7" s="241"/>
      <c r="AE7" s="246"/>
      <c r="AF7" s="245"/>
      <c r="AG7" s="239"/>
      <c r="AH7" s="239"/>
      <c r="AI7" s="241"/>
      <c r="AJ7" s="241"/>
      <c r="AK7" s="241"/>
      <c r="AL7" s="241"/>
      <c r="AM7" s="241"/>
      <c r="AN7" s="239"/>
      <c r="AO7" s="239"/>
      <c r="AP7" s="241"/>
      <c r="AQ7" s="241"/>
      <c r="AR7" s="245"/>
      <c r="AS7" s="243"/>
      <c r="AT7" s="241"/>
      <c r="AU7" s="239"/>
      <c r="AV7" s="247"/>
      <c r="AW7" s="245"/>
      <c r="AX7" s="241"/>
      <c r="AY7" s="241"/>
      <c r="AZ7" s="241"/>
      <c r="BA7" s="241"/>
      <c r="BB7" s="239"/>
      <c r="BC7" s="239"/>
      <c r="BD7" s="241"/>
      <c r="BE7" s="241"/>
      <c r="BF7" s="241"/>
      <c r="BG7" s="241"/>
      <c r="BH7" s="241"/>
      <c r="BI7" s="239"/>
      <c r="BJ7" s="247"/>
      <c r="BK7" s="245"/>
      <c r="BL7" s="241"/>
      <c r="BM7" s="241"/>
      <c r="BN7" s="241"/>
      <c r="BO7" s="240"/>
      <c r="BP7" s="239"/>
      <c r="BQ7" s="239"/>
      <c r="BR7" s="241"/>
      <c r="BS7" s="241"/>
      <c r="BT7" s="241"/>
      <c r="BU7" s="241"/>
      <c r="BV7" s="248"/>
      <c r="BW7" s="249"/>
      <c r="BX7" s="250"/>
      <c r="BY7" s="241"/>
      <c r="BZ7" s="246"/>
      <c r="CA7" s="245"/>
      <c r="CB7" s="241"/>
      <c r="CC7" s="241"/>
      <c r="CD7" s="239"/>
      <c r="CE7" s="239"/>
      <c r="CF7" s="241"/>
      <c r="CG7" s="241"/>
      <c r="CH7" s="241"/>
      <c r="CI7" s="241"/>
      <c r="CJ7" s="241"/>
      <c r="CK7" s="239"/>
      <c r="CL7" s="239"/>
      <c r="CM7" s="241"/>
      <c r="CN7" s="246"/>
      <c r="CO7" s="245"/>
      <c r="CP7" s="241"/>
      <c r="CQ7" s="241"/>
      <c r="CR7" s="239"/>
      <c r="CS7" s="239"/>
      <c r="CT7" s="240"/>
      <c r="CU7" s="241"/>
      <c r="CV7" s="241"/>
      <c r="CW7" s="241"/>
      <c r="CX7" s="241"/>
      <c r="CY7" s="239"/>
      <c r="CZ7" s="239"/>
      <c r="DA7" s="245"/>
      <c r="DB7" s="251"/>
    </row>
    <row r="8" customFormat="false" ht="41.25" hidden="false" customHeight="true" outlineLevel="0" collapsed="false">
      <c r="A8" s="236" t="s">
        <v>314</v>
      </c>
      <c r="B8" s="237" t="s">
        <v>315</v>
      </c>
      <c r="C8" s="238" t="s">
        <v>316</v>
      </c>
      <c r="D8" s="238" t="s">
        <v>317</v>
      </c>
      <c r="E8" s="239"/>
      <c r="F8" s="239"/>
      <c r="G8" s="240"/>
      <c r="H8" s="241" t="s">
        <v>318</v>
      </c>
      <c r="I8" s="238" t="s">
        <v>319</v>
      </c>
      <c r="J8" s="241" t="s">
        <v>320</v>
      </c>
      <c r="K8" s="241"/>
      <c r="L8" s="239"/>
      <c r="M8" s="242"/>
      <c r="N8" s="243" t="s">
        <v>320</v>
      </c>
      <c r="O8" s="241"/>
      <c r="P8" s="241"/>
      <c r="Q8" s="241" t="s">
        <v>321</v>
      </c>
      <c r="R8" s="245" t="s">
        <v>322</v>
      </c>
      <c r="S8" s="239"/>
      <c r="T8" s="239"/>
      <c r="U8" s="240"/>
      <c r="V8" s="241"/>
      <c r="W8" s="241" t="s">
        <v>323</v>
      </c>
      <c r="X8" s="238"/>
      <c r="Y8" s="241"/>
      <c r="Z8" s="239"/>
      <c r="AA8" s="239"/>
      <c r="AB8" s="241"/>
      <c r="AC8" s="241"/>
      <c r="AD8" s="241"/>
      <c r="AE8" s="246"/>
      <c r="AF8" s="245"/>
      <c r="AG8" s="239"/>
      <c r="AH8" s="239"/>
      <c r="AI8" s="241"/>
      <c r="AJ8" s="241"/>
      <c r="AK8" s="241"/>
      <c r="AL8" s="241"/>
      <c r="AM8" s="241"/>
      <c r="AN8" s="239"/>
      <c r="AO8" s="239"/>
      <c r="AP8" s="241"/>
      <c r="AQ8" s="241"/>
      <c r="AR8" s="245"/>
      <c r="AS8" s="243"/>
      <c r="AT8" s="241"/>
      <c r="AU8" s="239"/>
      <c r="AV8" s="247"/>
      <c r="AW8" s="245"/>
      <c r="AX8" s="241"/>
      <c r="AY8" s="241"/>
      <c r="AZ8" s="241"/>
      <c r="BA8" s="241"/>
      <c r="BB8" s="239"/>
      <c r="BC8" s="239"/>
      <c r="BD8" s="241"/>
      <c r="BE8" s="241"/>
      <c r="BF8" s="241"/>
      <c r="BG8" s="241"/>
      <c r="BH8" s="241"/>
      <c r="BI8" s="239"/>
      <c r="BJ8" s="247"/>
      <c r="BK8" s="245"/>
      <c r="BL8" s="241"/>
      <c r="BM8" s="241"/>
      <c r="BN8" s="241"/>
      <c r="BO8" s="240"/>
      <c r="BP8" s="239"/>
      <c r="BQ8" s="239"/>
      <c r="BR8" s="241"/>
      <c r="BS8" s="241"/>
      <c r="BT8" s="241"/>
      <c r="BU8" s="241"/>
      <c r="BV8" s="248"/>
      <c r="BW8" s="249"/>
      <c r="BX8" s="250"/>
      <c r="BY8" s="241"/>
      <c r="BZ8" s="246"/>
      <c r="CA8" s="245"/>
      <c r="CB8" s="241"/>
      <c r="CC8" s="241"/>
      <c r="CD8" s="239"/>
      <c r="CE8" s="239"/>
      <c r="CF8" s="241"/>
      <c r="CG8" s="241"/>
      <c r="CH8" s="241"/>
      <c r="CI8" s="241"/>
      <c r="CJ8" s="241"/>
      <c r="CK8" s="239"/>
      <c r="CL8" s="239"/>
      <c r="CM8" s="241"/>
      <c r="CN8" s="246"/>
      <c r="CO8" s="245"/>
      <c r="CP8" s="241"/>
      <c r="CQ8" s="241"/>
      <c r="CR8" s="239"/>
      <c r="CS8" s="239"/>
      <c r="CT8" s="240"/>
      <c r="CU8" s="241"/>
      <c r="CV8" s="241"/>
      <c r="CW8" s="241"/>
      <c r="CX8" s="241"/>
      <c r="CY8" s="239"/>
      <c r="CZ8" s="239"/>
      <c r="DA8" s="245"/>
      <c r="DB8" s="251"/>
    </row>
    <row r="9" customFormat="false" ht="41.25" hidden="false" customHeight="true" outlineLevel="0" collapsed="false">
      <c r="A9" s="236" t="s">
        <v>324</v>
      </c>
      <c r="B9" s="237"/>
      <c r="C9" s="238"/>
      <c r="D9" s="238"/>
      <c r="E9" s="239"/>
      <c r="F9" s="239"/>
      <c r="G9" s="240"/>
      <c r="H9" s="241"/>
      <c r="I9" s="241"/>
      <c r="J9" s="241"/>
      <c r="K9" s="241"/>
      <c r="L9" s="239"/>
      <c r="M9" s="242"/>
      <c r="N9" s="243"/>
      <c r="O9" s="263" t="s">
        <v>325</v>
      </c>
      <c r="P9" s="241" t="s">
        <v>326</v>
      </c>
      <c r="Q9" s="241" t="s">
        <v>327</v>
      </c>
      <c r="R9" s="245"/>
      <c r="S9" s="239"/>
      <c r="T9" s="239"/>
      <c r="U9" s="240"/>
      <c r="V9" s="241" t="s">
        <v>328</v>
      </c>
      <c r="W9" s="241"/>
      <c r="X9" s="238"/>
      <c r="Y9" s="241"/>
      <c r="Z9" s="239"/>
      <c r="AA9" s="239"/>
      <c r="AB9" s="241"/>
      <c r="AC9" s="241"/>
      <c r="AD9" s="241"/>
      <c r="AE9" s="246"/>
      <c r="AF9" s="245"/>
      <c r="AG9" s="239"/>
      <c r="AH9" s="239"/>
      <c r="AI9" s="241"/>
      <c r="AJ9" s="241"/>
      <c r="AK9" s="241"/>
      <c r="AL9" s="241"/>
      <c r="AM9" s="241"/>
      <c r="AN9" s="239"/>
      <c r="AO9" s="239"/>
      <c r="AP9" s="241"/>
      <c r="AQ9" s="241"/>
      <c r="AR9" s="245"/>
      <c r="AS9" s="243"/>
      <c r="AT9" s="241"/>
      <c r="AU9" s="239"/>
      <c r="AV9" s="247"/>
      <c r="AW9" s="245"/>
      <c r="AX9" s="241"/>
      <c r="AY9" s="241"/>
      <c r="AZ9" s="241"/>
      <c r="BA9" s="241"/>
      <c r="BB9" s="239"/>
      <c r="BC9" s="239"/>
      <c r="BD9" s="241"/>
      <c r="BE9" s="241"/>
      <c r="BF9" s="241"/>
      <c r="BG9" s="241"/>
      <c r="BH9" s="241"/>
      <c r="BI9" s="239"/>
      <c r="BJ9" s="247"/>
      <c r="BK9" s="245"/>
      <c r="BL9" s="241"/>
      <c r="BM9" s="241"/>
      <c r="BN9" s="241"/>
      <c r="BO9" s="240"/>
      <c r="BP9" s="239"/>
      <c r="BQ9" s="239"/>
      <c r="BR9" s="241"/>
      <c r="BS9" s="241"/>
      <c r="BT9" s="241"/>
      <c r="BU9" s="241"/>
      <c r="BV9" s="248"/>
      <c r="BW9" s="249"/>
      <c r="BX9" s="250"/>
      <c r="BY9" s="241"/>
      <c r="BZ9" s="246"/>
      <c r="CA9" s="245"/>
      <c r="CB9" s="241"/>
      <c r="CC9" s="241"/>
      <c r="CD9" s="239"/>
      <c r="CE9" s="239"/>
      <c r="CF9" s="241"/>
      <c r="CG9" s="241"/>
      <c r="CH9" s="241"/>
      <c r="CI9" s="241"/>
      <c r="CJ9" s="241"/>
      <c r="CK9" s="239"/>
      <c r="CL9" s="239"/>
      <c r="CM9" s="241"/>
      <c r="CN9" s="246"/>
      <c r="CO9" s="245"/>
      <c r="CP9" s="241"/>
      <c r="CQ9" s="241"/>
      <c r="CR9" s="239"/>
      <c r="CS9" s="239"/>
      <c r="CT9" s="240"/>
      <c r="CU9" s="241"/>
      <c r="CV9" s="241"/>
      <c r="CW9" s="241"/>
      <c r="CX9" s="241"/>
      <c r="CY9" s="239"/>
      <c r="CZ9" s="239"/>
      <c r="DA9" s="245"/>
      <c r="DB9" s="251"/>
    </row>
    <row r="10" customFormat="false" ht="41.25" hidden="false" customHeight="true" outlineLevel="0" collapsed="false">
      <c r="A10" s="236" t="s">
        <v>329</v>
      </c>
      <c r="B10" s="243"/>
      <c r="C10" s="237" t="s">
        <v>330</v>
      </c>
      <c r="D10" s="238" t="s">
        <v>331</v>
      </c>
      <c r="E10" s="239"/>
      <c r="F10" s="239"/>
      <c r="G10" s="240"/>
      <c r="H10" s="241"/>
      <c r="I10" s="241" t="s">
        <v>332</v>
      </c>
      <c r="J10" s="241" t="s">
        <v>310</v>
      </c>
      <c r="K10" s="258" t="s">
        <v>311</v>
      </c>
      <c r="L10" s="239"/>
      <c r="M10" s="242"/>
      <c r="N10" s="243"/>
      <c r="O10" s="241" t="s">
        <v>333</v>
      </c>
      <c r="P10" s="241"/>
      <c r="Q10" s="241"/>
      <c r="R10" s="245"/>
      <c r="S10" s="239"/>
      <c r="T10" s="239"/>
      <c r="U10" s="240"/>
      <c r="V10" s="241" t="s">
        <v>289</v>
      </c>
      <c r="W10" s="241" t="s">
        <v>323</v>
      </c>
      <c r="X10" s="238" t="s">
        <v>334</v>
      </c>
      <c r="Y10" s="241"/>
      <c r="Z10" s="239"/>
      <c r="AA10" s="239"/>
      <c r="AB10" s="241"/>
      <c r="AC10" s="241"/>
      <c r="AD10" s="241"/>
      <c r="AE10" s="246"/>
      <c r="AF10" s="245"/>
      <c r="AG10" s="239"/>
      <c r="AH10" s="239"/>
      <c r="AI10" s="241"/>
      <c r="AJ10" s="241"/>
      <c r="AK10" s="241"/>
      <c r="AL10" s="241"/>
      <c r="AM10" s="241"/>
      <c r="AN10" s="239"/>
      <c r="AO10" s="239"/>
      <c r="AP10" s="241"/>
      <c r="AQ10" s="241"/>
      <c r="AR10" s="245"/>
      <c r="AS10" s="243"/>
      <c r="AT10" s="241"/>
      <c r="AU10" s="239"/>
      <c r="AV10" s="247"/>
      <c r="AW10" s="245"/>
      <c r="AX10" s="241"/>
      <c r="AY10" s="241"/>
      <c r="AZ10" s="241"/>
      <c r="BA10" s="241"/>
      <c r="BB10" s="239"/>
      <c r="BC10" s="239"/>
      <c r="BD10" s="241"/>
      <c r="BE10" s="241"/>
      <c r="BF10" s="241"/>
      <c r="BG10" s="241"/>
      <c r="BH10" s="241"/>
      <c r="BI10" s="239"/>
      <c r="BJ10" s="247"/>
      <c r="BK10" s="245"/>
      <c r="BL10" s="241"/>
      <c r="BM10" s="241"/>
      <c r="BN10" s="241"/>
      <c r="BO10" s="240"/>
      <c r="BP10" s="239"/>
      <c r="BQ10" s="239"/>
      <c r="BR10" s="241"/>
      <c r="BS10" s="241"/>
      <c r="BT10" s="241"/>
      <c r="BU10" s="241"/>
      <c r="BV10" s="248"/>
      <c r="BW10" s="249"/>
      <c r="BX10" s="250"/>
      <c r="BY10" s="241"/>
      <c r="BZ10" s="246"/>
      <c r="CA10" s="245"/>
      <c r="CB10" s="241"/>
      <c r="CC10" s="241"/>
      <c r="CD10" s="239"/>
      <c r="CE10" s="239"/>
      <c r="CF10" s="241"/>
      <c r="CG10" s="241"/>
      <c r="CH10" s="241"/>
      <c r="CI10" s="241"/>
      <c r="CJ10" s="241"/>
      <c r="CK10" s="239"/>
      <c r="CL10" s="239"/>
      <c r="CM10" s="241"/>
      <c r="CN10" s="246"/>
      <c r="CO10" s="245"/>
      <c r="CP10" s="241"/>
      <c r="CQ10" s="241"/>
      <c r="CR10" s="239"/>
      <c r="CS10" s="239"/>
      <c r="CT10" s="240"/>
      <c r="CU10" s="241"/>
      <c r="CV10" s="241"/>
      <c r="CW10" s="241"/>
      <c r="CX10" s="241"/>
      <c r="CY10" s="239"/>
      <c r="CZ10" s="239"/>
      <c r="DA10" s="245"/>
      <c r="DB10" s="251"/>
    </row>
    <row r="11" customFormat="false" ht="41.25" hidden="false" customHeight="true" outlineLevel="0" collapsed="false">
      <c r="A11" s="236" t="s">
        <v>335</v>
      </c>
      <c r="B11" s="237" t="s">
        <v>336</v>
      </c>
      <c r="C11" s="238" t="s">
        <v>337</v>
      </c>
      <c r="D11" s="238"/>
      <c r="E11" s="239"/>
      <c r="F11" s="239"/>
      <c r="G11" s="240"/>
      <c r="H11" s="241" t="s">
        <v>338</v>
      </c>
      <c r="I11" s="241" t="s">
        <v>303</v>
      </c>
      <c r="J11" s="241" t="s">
        <v>339</v>
      </c>
      <c r="K11" s="241"/>
      <c r="L11" s="239"/>
      <c r="M11" s="242"/>
      <c r="N11" s="243"/>
      <c r="O11" s="241" t="s">
        <v>340</v>
      </c>
      <c r="P11" s="241"/>
      <c r="Q11" s="241"/>
      <c r="R11" s="245"/>
      <c r="S11" s="239"/>
      <c r="T11" s="239"/>
      <c r="U11" s="240"/>
      <c r="V11" s="241"/>
      <c r="W11" s="241"/>
      <c r="X11" s="238"/>
      <c r="Y11" s="241"/>
      <c r="Z11" s="239"/>
      <c r="AA11" s="239"/>
      <c r="AB11" s="241"/>
      <c r="AC11" s="241"/>
      <c r="AD11" s="241"/>
      <c r="AE11" s="246"/>
      <c r="AF11" s="245"/>
      <c r="AG11" s="239"/>
      <c r="AH11" s="239"/>
      <c r="AI11" s="241"/>
      <c r="AJ11" s="241"/>
      <c r="AK11" s="241"/>
      <c r="AL11" s="241"/>
      <c r="AM11" s="241"/>
      <c r="AN11" s="239"/>
      <c r="AO11" s="239"/>
      <c r="AP11" s="241"/>
      <c r="AQ11" s="241"/>
      <c r="AR11" s="245"/>
      <c r="AS11" s="243"/>
      <c r="AT11" s="241"/>
      <c r="AU11" s="239"/>
      <c r="AV11" s="247"/>
      <c r="AW11" s="245"/>
      <c r="AX11" s="241"/>
      <c r="AY11" s="241"/>
      <c r="AZ11" s="241"/>
      <c r="BA11" s="241"/>
      <c r="BB11" s="239"/>
      <c r="BC11" s="239"/>
      <c r="BD11" s="241"/>
      <c r="BE11" s="241"/>
      <c r="BF11" s="241"/>
      <c r="BG11" s="241"/>
      <c r="BH11" s="241"/>
      <c r="BI11" s="239"/>
      <c r="BJ11" s="247"/>
      <c r="BK11" s="245"/>
      <c r="BL11" s="241"/>
      <c r="BM11" s="241"/>
      <c r="BN11" s="241"/>
      <c r="BO11" s="240"/>
      <c r="BP11" s="239"/>
      <c r="BQ11" s="239"/>
      <c r="BR11" s="241"/>
      <c r="BS11" s="241"/>
      <c r="BT11" s="241"/>
      <c r="BU11" s="241"/>
      <c r="BV11" s="248"/>
      <c r="BW11" s="249"/>
      <c r="BX11" s="250"/>
      <c r="BY11" s="241"/>
      <c r="BZ11" s="246"/>
      <c r="CA11" s="245"/>
      <c r="CB11" s="241"/>
      <c r="CC11" s="241"/>
      <c r="CD11" s="239"/>
      <c r="CE11" s="239"/>
      <c r="CF11" s="241"/>
      <c r="CG11" s="241"/>
      <c r="CH11" s="241"/>
      <c r="CI11" s="241"/>
      <c r="CJ11" s="241"/>
      <c r="CK11" s="239"/>
      <c r="CL11" s="239"/>
      <c r="CM11" s="241"/>
      <c r="CN11" s="246"/>
      <c r="CO11" s="245"/>
      <c r="CP11" s="241"/>
      <c r="CQ11" s="241"/>
      <c r="CR11" s="239"/>
      <c r="CS11" s="239"/>
      <c r="CT11" s="240"/>
      <c r="CU11" s="241"/>
      <c r="CV11" s="241"/>
      <c r="CW11" s="241"/>
      <c r="CX11" s="241"/>
      <c r="CY11" s="239"/>
      <c r="CZ11" s="239"/>
      <c r="DA11" s="245"/>
      <c r="DB11" s="251"/>
    </row>
    <row r="12" customFormat="false" ht="41.25" hidden="false" customHeight="true" outlineLevel="0" collapsed="false">
      <c r="A12" s="236" t="s">
        <v>341</v>
      </c>
      <c r="B12" s="264" t="s">
        <v>342</v>
      </c>
      <c r="C12" s="238"/>
      <c r="D12" s="238"/>
      <c r="E12" s="239"/>
      <c r="F12" s="239"/>
      <c r="G12" s="240"/>
      <c r="H12" s="241"/>
      <c r="I12" s="238" t="s">
        <v>343</v>
      </c>
      <c r="J12" s="241"/>
      <c r="K12" s="238" t="s">
        <v>344</v>
      </c>
      <c r="L12" s="239"/>
      <c r="M12" s="242"/>
      <c r="N12" s="243"/>
      <c r="O12" s="238" t="s">
        <v>345</v>
      </c>
      <c r="P12" s="238" t="s">
        <v>346</v>
      </c>
      <c r="Q12" s="241"/>
      <c r="R12" s="237" t="s">
        <v>347</v>
      </c>
      <c r="S12" s="239"/>
      <c r="T12" s="239"/>
      <c r="U12" s="240"/>
      <c r="V12" s="241" t="s">
        <v>348</v>
      </c>
      <c r="W12" s="241" t="s">
        <v>323</v>
      </c>
      <c r="X12" s="238" t="s">
        <v>349</v>
      </c>
      <c r="Y12" s="259" t="s">
        <v>350</v>
      </c>
      <c r="Z12" s="265"/>
      <c r="AA12" s="265"/>
      <c r="AB12" s="260"/>
      <c r="AC12" s="241"/>
      <c r="AD12" s="241"/>
      <c r="AE12" s="246"/>
      <c r="AF12" s="245"/>
      <c r="AG12" s="239"/>
      <c r="AH12" s="239"/>
      <c r="AI12" s="241"/>
      <c r="AJ12" s="241"/>
      <c r="AK12" s="241"/>
      <c r="AL12" s="241"/>
      <c r="AM12" s="241"/>
      <c r="AN12" s="239"/>
      <c r="AO12" s="239"/>
      <c r="AP12" s="241"/>
      <c r="AQ12" s="241"/>
      <c r="AR12" s="245"/>
      <c r="AS12" s="243"/>
      <c r="AT12" s="241"/>
      <c r="AU12" s="239"/>
      <c r="AV12" s="247"/>
      <c r="AW12" s="245"/>
      <c r="AX12" s="241"/>
      <c r="AY12" s="241"/>
      <c r="AZ12" s="241"/>
      <c r="BA12" s="241"/>
      <c r="BB12" s="239"/>
      <c r="BC12" s="239"/>
      <c r="BD12" s="241"/>
      <c r="BE12" s="241"/>
      <c r="BF12" s="241"/>
      <c r="BG12" s="241"/>
      <c r="BH12" s="241"/>
      <c r="BI12" s="239"/>
      <c r="BJ12" s="247"/>
      <c r="BK12" s="245"/>
      <c r="BL12" s="241"/>
      <c r="BM12" s="241"/>
      <c r="BN12" s="241"/>
      <c r="BO12" s="240"/>
      <c r="BP12" s="239"/>
      <c r="BQ12" s="239"/>
      <c r="BR12" s="241"/>
      <c r="BS12" s="241"/>
      <c r="BT12" s="241"/>
      <c r="BU12" s="241"/>
      <c r="BV12" s="248"/>
      <c r="BW12" s="249"/>
      <c r="BX12" s="250"/>
      <c r="BY12" s="241"/>
      <c r="BZ12" s="246"/>
      <c r="CA12" s="245"/>
      <c r="CB12" s="241"/>
      <c r="CC12" s="241"/>
      <c r="CD12" s="239"/>
      <c r="CE12" s="239"/>
      <c r="CF12" s="241"/>
      <c r="CG12" s="241"/>
      <c r="CH12" s="241"/>
      <c r="CI12" s="241"/>
      <c r="CJ12" s="241"/>
      <c r="CK12" s="239"/>
      <c r="CL12" s="239"/>
      <c r="CM12" s="241"/>
      <c r="CN12" s="246"/>
      <c r="CO12" s="245"/>
      <c r="CP12" s="241"/>
      <c r="CQ12" s="241"/>
      <c r="CR12" s="239"/>
      <c r="CS12" s="239"/>
      <c r="CT12" s="240"/>
      <c r="CU12" s="241"/>
      <c r="CV12" s="241"/>
      <c r="CW12" s="241"/>
      <c r="CX12" s="241"/>
      <c r="CY12" s="239"/>
      <c r="CZ12" s="239"/>
      <c r="DA12" s="245"/>
      <c r="DB12" s="251"/>
    </row>
    <row r="13" customFormat="false" ht="41.25" hidden="false" customHeight="true" outlineLevel="0" collapsed="false">
      <c r="A13" s="266" t="s">
        <v>351</v>
      </c>
      <c r="B13" s="267" t="s">
        <v>352</v>
      </c>
      <c r="C13" s="268"/>
      <c r="D13" s="268" t="s">
        <v>353</v>
      </c>
      <c r="E13" s="269"/>
      <c r="F13" s="269"/>
      <c r="G13" s="270"/>
      <c r="H13" s="271"/>
      <c r="I13" s="268" t="s">
        <v>354</v>
      </c>
      <c r="J13" s="268" t="s">
        <v>355</v>
      </c>
      <c r="K13" s="271"/>
      <c r="L13" s="269"/>
      <c r="M13" s="272"/>
      <c r="N13" s="273"/>
      <c r="O13" s="271" t="s">
        <v>356</v>
      </c>
      <c r="P13" s="268" t="s">
        <v>357</v>
      </c>
      <c r="Q13" s="271" t="s">
        <v>358</v>
      </c>
      <c r="R13" s="274" t="s">
        <v>338</v>
      </c>
      <c r="S13" s="269"/>
      <c r="T13" s="269"/>
      <c r="U13" s="270"/>
      <c r="V13" s="271"/>
      <c r="W13" s="271"/>
      <c r="X13" s="268" t="s">
        <v>359</v>
      </c>
      <c r="Y13" s="271"/>
      <c r="Z13" s="269"/>
      <c r="AA13" s="269"/>
      <c r="AB13" s="271"/>
      <c r="AC13" s="271"/>
      <c r="AD13" s="271"/>
      <c r="AE13" s="275"/>
      <c r="AF13" s="274"/>
      <c r="AG13" s="269"/>
      <c r="AH13" s="269"/>
      <c r="AI13" s="271"/>
      <c r="AJ13" s="271"/>
      <c r="AK13" s="271"/>
      <c r="AL13" s="271" t="s">
        <v>337</v>
      </c>
      <c r="AM13" s="271"/>
      <c r="AN13" s="269"/>
      <c r="AO13" s="269"/>
      <c r="AP13" s="271"/>
      <c r="AQ13" s="271"/>
      <c r="AR13" s="274"/>
      <c r="AS13" s="273"/>
      <c r="AT13" s="271"/>
      <c r="AU13" s="269"/>
      <c r="AV13" s="276"/>
      <c r="AW13" s="274"/>
      <c r="AX13" s="271"/>
      <c r="AY13" s="271"/>
      <c r="AZ13" s="271"/>
      <c r="BA13" s="271"/>
      <c r="BB13" s="269"/>
      <c r="BC13" s="269"/>
      <c r="BD13" s="271"/>
      <c r="BE13" s="271"/>
      <c r="BF13" s="271"/>
      <c r="BG13" s="271"/>
      <c r="BH13" s="271"/>
      <c r="BI13" s="269"/>
      <c r="BJ13" s="276"/>
      <c r="BK13" s="274"/>
      <c r="BL13" s="271"/>
      <c r="BM13" s="271"/>
      <c r="BN13" s="271"/>
      <c r="BO13" s="270"/>
      <c r="BP13" s="269"/>
      <c r="BQ13" s="269"/>
      <c r="BR13" s="271"/>
      <c r="BS13" s="271"/>
      <c r="BT13" s="271"/>
      <c r="BU13" s="271"/>
      <c r="BV13" s="277"/>
      <c r="BW13" s="278"/>
      <c r="BX13" s="279"/>
      <c r="BY13" s="271"/>
      <c r="BZ13" s="275"/>
      <c r="CA13" s="274"/>
      <c r="CB13" s="271"/>
      <c r="CC13" s="271"/>
      <c r="CD13" s="269"/>
      <c r="CE13" s="269"/>
      <c r="CF13" s="271"/>
      <c r="CG13" s="271"/>
      <c r="CH13" s="271"/>
      <c r="CI13" s="271"/>
      <c r="CJ13" s="271"/>
      <c r="CK13" s="269"/>
      <c r="CL13" s="269"/>
      <c r="CM13" s="271"/>
      <c r="CN13" s="275"/>
      <c r="CO13" s="274"/>
      <c r="CP13" s="271"/>
      <c r="CQ13" s="271"/>
      <c r="CR13" s="269"/>
      <c r="CS13" s="269"/>
      <c r="CT13" s="270"/>
      <c r="CU13" s="271"/>
      <c r="CV13" s="271"/>
      <c r="CW13" s="271"/>
      <c r="CX13" s="271"/>
      <c r="CY13" s="269"/>
      <c r="CZ13" s="269"/>
      <c r="DA13" s="274"/>
      <c r="DB13" s="280"/>
    </row>
  </sheetData>
  <printOptions headings="false" gridLines="false" gridLinesSet="true" horizontalCentered="false" verticalCentered="false"/>
  <pageMargins left="0.39375" right="0.270138888888889" top="0.329861111111111" bottom="0.459722222222222" header="0.511811023622047" footer="0.229861111111111"/>
  <pageSetup paperSize="9" scale="75" fitToWidth="1" fitToHeight="1" pageOrder="downThenOver" orientation="landscape" blackAndWhite="false" draft="false" cellComments="none" horizontalDpi="300" verticalDpi="300" copies="1"/>
  <headerFooter differentFirst="false" differentOddEven="false">
    <oddHeader/>
    <oddFooter>&amp;L&amp;"Arial,Bold"Enron Corp Confidential (&amp;D, &amp;T)&amp;C&amp;A&amp;RPage &amp;P</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2001-04-15T22:52:38Z</dcterms:created>
  <dc:creator>tmatsuba</dc:creator>
  <dc:description/>
  <dc:language>en-US</dc:language>
  <cp:lastModifiedBy>jthirsk</cp:lastModifiedBy>
  <cp:lastPrinted>2001-10-10T08:51:10Z</cp:lastPrinted>
  <dcterms:modified xsi:type="dcterms:W3CDTF">2001-10-10T09:07:01Z</dcterms:modified>
  <cp:revision>0</cp:revision>
  <dc:subject/>
  <dc:title/>
</cp:coreProperties>
</file>