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Advantages" sheetId="2"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<sst xmlns="http://schemas.openxmlformats.org/spreadsheetml/2006/main" count="83" uniqueCount="50">
  <si>
    <t xml:space="preserve">Import Project</t>
  </si>
  <si>
    <t xml:space="preserve">Summary of Savings</t>
  </si>
  <si>
    <t xml:space="preserve">Average</t>
  </si>
  <si>
    <t xml:space="preserve">Price</t>
  </si>
  <si>
    <t xml:space="preserve">Net </t>
  </si>
  <si>
    <t xml:space="preserve">Discounted</t>
  </si>
  <si>
    <t xml:space="preserve">Savings</t>
  </si>
  <si>
    <t xml:space="preserve">of Gas</t>
  </si>
  <si>
    <t xml:space="preserve">%</t>
  </si>
  <si>
    <t xml:space="preserve">$/MMBtu</t>
  </si>
  <si>
    <t xml:space="preserve">Saltillo</t>
  </si>
  <si>
    <t xml:space="preserve">Celaya</t>
  </si>
  <si>
    <t xml:space="preserve">DeAcero</t>
  </si>
  <si>
    <t xml:space="preserve">CERA</t>
  </si>
  <si>
    <t xml:space="preserve">PIRA</t>
  </si>
  <si>
    <t xml:space="preserve">CERA AVG.</t>
  </si>
  <si>
    <t xml:space="preserve">PIRA AVG.</t>
  </si>
  <si>
    <t xml:space="preserve">Min</t>
  </si>
  <si>
    <t xml:space="preserve">Max</t>
  </si>
  <si>
    <t xml:space="preserve">Avg.</t>
  </si>
  <si>
    <t xml:space="preserve">Analysis of Advantages and Risks</t>
  </si>
  <si>
    <t xml:space="preserve">Advantages</t>
  </si>
  <si>
    <t xml:space="preserve">•</t>
  </si>
  <si>
    <t xml:space="preserve">Contract of only 15 years</t>
  </si>
  <si>
    <t xml:space="preserve">Price security for budgeting purposes</t>
  </si>
  <si>
    <t xml:space="preserve">Prices comparable to a 250 MW plant</t>
  </si>
  <si>
    <t xml:space="preserve">Opportunity to resell into the ERCOT market</t>
  </si>
  <si>
    <t xml:space="preserve">The contract is tied to a market not just one plant - minimize operation risk</t>
  </si>
  <si>
    <t xml:space="preserve">Commercial Operation Date sooner than if you built a power plant</t>
  </si>
  <si>
    <t xml:space="preserve">Security of energy supply</t>
  </si>
  <si>
    <t xml:space="preserve">No physical gas supply risk</t>
  </si>
  <si>
    <t xml:space="preserve">Flexibility to terminate the contract within the 15 years</t>
  </si>
  <si>
    <t xml:space="preserve">Savings of $70 MM with a $3.50 / MMBtu gas price</t>
  </si>
  <si>
    <t xml:space="preserve">An "Upside" of $8-$10 MM of savings for every $1.00/MWh drop in the wheeling price</t>
  </si>
  <si>
    <t xml:space="preserve">Risks</t>
  </si>
  <si>
    <t xml:space="preserve">Comments</t>
  </si>
  <si>
    <t xml:space="preserve">Cost of wheeling increases in the next 5 years.</t>
  </si>
  <si>
    <t xml:space="preserve">With the demand increasing at the borde, all of the generation in that area will be consumed in that area. That means that there is more of a probability that the wheeling will lower in 5 years because the flow of energy will be going towards the border. </t>
  </si>
  <si>
    <t xml:space="preserve">Price of Gas</t>
  </si>
  <si>
    <t xml:space="preserve">This risk can be hedged using risk management products</t>
  </si>
  <si>
    <t xml:space="preserve">Peso devaluation</t>
  </si>
  <si>
    <t xml:space="preserve">If there is a devaluation, the CFE price should increase.  The fuel component of the tariff would need to be adjusted to take into account the US based indices and the inflation component of the tariff would also be adjusted.  The prices of the Import Pro</t>
  </si>
  <si>
    <t xml:space="preserve">CFE continues to subsidies the energy price</t>
  </si>
  <si>
    <t xml:space="preserve">In the recent news it is clear that the CFE cannot support subsidies at the level that they have been.  Although they might not get rid of the subsidies all together, it is most probable that they will need to reduce the subsidies and increase the tariffs</t>
  </si>
  <si>
    <t xml:space="preserve">Mexico has sufficient generation in the future to meet the increase in demand</t>
  </si>
  <si>
    <t xml:space="preserve">Under conservative scenarios of the Secretary of Energy, Mexico needs to increase the installed capacity from 35,000 MW to about 56,000 MW in the next 8 years.  This means that more than 2,200 MW will need to be installed and in operation for every year i</t>
  </si>
  <si>
    <t xml:space="preserve">The prices of electricity increase</t>
  </si>
  <si>
    <t xml:space="preserve">Conclusion</t>
  </si>
  <si>
    <t xml:space="preserve">The largest companies in Mexico have or are taking their future energy needs into their own hands.  All the projects that are being developed in the market are tied to a physical plant and most are contracted for 25 year terms.  The contracts are also mor</t>
  </si>
  <si>
    <t xml:space="preserve">Alfa, Cemex, Vitro, IMSA, Apasco, Peñoles, Kimberly-Clark, ISPAT, Copamex, Grupo Saltillo, Mexichem, FEMSA, Kaltex</t>
  </si>
</sst>
</file>

<file path=xl/styles.xml><?xml version="1.0" encoding="utf-8"?>
<styleSheet xmlns="http://schemas.openxmlformats.org/spreadsheetml/2006/main">
  <numFmts count="5">
    <numFmt numFmtId="164" formatCode="General"/>
    <numFmt numFmtId="165" formatCode="0.00"/>
    <numFmt numFmtId="166" formatCode="\$#,##0"/>
    <numFmt numFmtId="167" formatCode="0%"/>
    <numFmt numFmtId="168" formatCode="0.00%"/>
  </numFmts>
  <fonts count="10">
    <font>
      <sz val="10"/>
      <name val="Arial"/>
      <family val="0"/>
    </font>
    <font>
      <sz val="10"/>
      <name val="Arial"/>
      <family val="0"/>
    </font>
    <font>
      <sz val="10"/>
      <name val="Arial"/>
      <family val="0"/>
    </font>
    <font>
      <sz val="10"/>
      <name val="Arial"/>
      <family val="0"/>
    </font>
    <font>
      <b val="true"/>
      <u val="single"/>
      <sz val="16"/>
      <name val="Arial"/>
      <family val="2"/>
    </font>
    <font>
      <b val="true"/>
      <i val="true"/>
      <sz val="10"/>
      <name val="Arial"/>
      <family val="2"/>
    </font>
    <font>
      <sz val="10"/>
      <name val="Arial"/>
      <family val="2"/>
    </font>
    <font>
      <u val="single"/>
      <sz val="10"/>
      <name val="Arial"/>
      <family val="2"/>
    </font>
    <font>
      <b val="true"/>
      <u val="single"/>
      <sz val="10"/>
      <name val="Arial"/>
      <family val="2"/>
    </font>
    <font>
      <sz val="10"/>
      <color rgb="FF000000"/>
      <name val="Arial"/>
      <family val="2"/>
    </font>
  </fonts>
  <fills count="3">
    <fill>
      <patternFill patternType="none"/>
    </fill>
    <fill>
      <patternFill patternType="gray125"/>
    </fill>
    <fill>
      <patternFill patternType="solid">
        <fgColor rgb="FFFFFF99"/>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8" fontId="0" fillId="0" borderId="0" xfId="19" applyFont="true" applyBorder="true" applyAlignment="true" applyProtection="true">
      <alignment horizontal="center"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6" fontId="0" fillId="2" borderId="0" xfId="0" applyFont="false" applyBorder="false" applyAlignment="true" applyProtection="false">
      <alignment horizontal="center" vertical="bottom" textRotation="0" wrapText="false" indent="0" shrinkToFit="false"/>
      <protection locked="true" hidden="false"/>
    </xf>
    <xf numFmtId="168" fontId="0" fillId="2" borderId="0" xfId="19" applyFont="true" applyBorder="true" applyAlignment="true" applyProtection="tru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center" vertical="bottom" textRotation="0" wrapText="false" indent="0" shrinkToFit="false"/>
      <protection locked="true" hidden="false"/>
    </xf>
    <xf numFmtId="168" fontId="0" fillId="0" borderId="0"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3.41"/>
    <col collapsed="false" customWidth="true" hidden="false" outlineLevel="0" max="2" min="2" style="0" width="1.7"/>
    <col collapsed="false" customWidth="true" hidden="false" outlineLevel="0" max="3" min="3" style="0" width="13.14"/>
    <col collapsed="false" customWidth="true" hidden="false" outlineLevel="0" max="4" min="4" style="0" width="1.7"/>
    <col collapsed="false" customWidth="true" hidden="false" outlineLevel="0" max="5" min="5" style="0" width="12.14"/>
    <col collapsed="false" customWidth="true" hidden="false" outlineLevel="0" max="6" min="6" style="0" width="1.7"/>
    <col collapsed="false" customWidth="true" hidden="false" outlineLevel="0" max="7" min="7" style="0" width="10.99"/>
    <col collapsed="false" customWidth="true" hidden="false" outlineLevel="0" max="8" min="8" style="0" width="1.7"/>
    <col collapsed="false" customWidth="true" hidden="false" outlineLevel="0" max="9" min="9" style="0" width="12.99"/>
    <col collapsed="false" customWidth="true" hidden="false" outlineLevel="0" max="10" min="10" style="0" width="1.7"/>
    <col collapsed="false" customWidth="true" hidden="false" outlineLevel="0" max="11" min="11" style="0" width="12.99"/>
    <col collapsed="false" customWidth="true" hidden="false" outlineLevel="0" max="12" min="12" style="0" width="1.7"/>
    <col collapsed="false" customWidth="true" hidden="false" outlineLevel="0" max="13" min="13" style="0" width="10.99"/>
    <col collapsed="false" customWidth="true" hidden="false" outlineLevel="0" max="14" min="14" style="0" width="1.7"/>
    <col collapsed="false" customWidth="true" hidden="false" outlineLevel="0" max="15" min="15" style="0" width="12.99"/>
    <col collapsed="false" customWidth="true" hidden="false" outlineLevel="0" max="16" min="16" style="0" width="1.85"/>
    <col collapsed="false" customWidth="true" hidden="false" outlineLevel="0" max="17" min="17" style="0" width="12.99"/>
    <col collapsed="false" customWidth="true" hidden="false" outlineLevel="0" max="18" min="18" style="0" width="1.56"/>
    <col collapsed="false" customWidth="true" hidden="false" outlineLevel="0" max="19" min="19" style="0" width="10.99"/>
  </cols>
  <sheetData>
    <row r="1" customFormat="false" ht="20.25" hidden="false" customHeight="false" outlineLevel="0" collapsed="false">
      <c r="A1" s="1" t="s">
        <v>0</v>
      </c>
      <c r="B1" s="1"/>
    </row>
    <row r="2" customFormat="false" ht="12.75" hidden="false" customHeight="false" outlineLevel="0" collapsed="false">
      <c r="A2" s="2" t="s">
        <v>1</v>
      </c>
      <c r="B2" s="2"/>
    </row>
    <row r="6" customFormat="false" ht="12.75" hidden="false" customHeight="false" outlineLevel="0" collapsed="false">
      <c r="G6" s="3" t="s">
        <v>2</v>
      </c>
      <c r="M6" s="3" t="s">
        <v>2</v>
      </c>
      <c r="S6" s="3" t="s">
        <v>2</v>
      </c>
    </row>
    <row r="7" customFormat="false" ht="12.75" hidden="false" customHeight="false" outlineLevel="0" collapsed="false">
      <c r="A7" s="3" t="s">
        <v>3</v>
      </c>
      <c r="B7" s="3"/>
      <c r="C7" s="3" t="s">
        <v>4</v>
      </c>
      <c r="D7" s="3"/>
      <c r="E7" s="3" t="s">
        <v>5</v>
      </c>
      <c r="F7" s="3"/>
      <c r="G7" s="3" t="s">
        <v>6</v>
      </c>
      <c r="I7" s="3" t="s">
        <v>4</v>
      </c>
      <c r="J7" s="3"/>
      <c r="K7" s="3" t="s">
        <v>5</v>
      </c>
      <c r="L7" s="3"/>
      <c r="M7" s="3" t="s">
        <v>6</v>
      </c>
      <c r="O7" s="3" t="s">
        <v>4</v>
      </c>
      <c r="P7" s="3"/>
      <c r="Q7" s="3" t="s">
        <v>5</v>
      </c>
      <c r="R7" s="3"/>
      <c r="S7" s="3" t="s">
        <v>6</v>
      </c>
    </row>
    <row r="8" customFormat="false" ht="12.75" hidden="false" customHeight="false" outlineLevel="0" collapsed="false">
      <c r="A8" s="3" t="s">
        <v>7</v>
      </c>
      <c r="B8" s="3"/>
      <c r="C8" s="3" t="s">
        <v>6</v>
      </c>
      <c r="D8" s="3"/>
      <c r="E8" s="3" t="s">
        <v>6</v>
      </c>
      <c r="F8" s="3"/>
      <c r="G8" s="4" t="s">
        <v>8</v>
      </c>
      <c r="I8" s="3" t="s">
        <v>6</v>
      </c>
      <c r="J8" s="3"/>
      <c r="K8" s="3" t="s">
        <v>6</v>
      </c>
      <c r="L8" s="3"/>
      <c r="M8" s="4" t="s">
        <v>8</v>
      </c>
      <c r="O8" s="3" t="s">
        <v>6</v>
      </c>
      <c r="P8" s="3"/>
      <c r="Q8" s="3" t="s">
        <v>6</v>
      </c>
      <c r="R8" s="3"/>
      <c r="S8" s="4" t="s">
        <v>8</v>
      </c>
    </row>
    <row r="9" customFormat="false" ht="12.75" hidden="false" customHeight="false" outlineLevel="0" collapsed="false">
      <c r="A9" s="5" t="s">
        <v>9</v>
      </c>
      <c r="B9" s="5"/>
      <c r="C9" s="5" t="s">
        <v>10</v>
      </c>
      <c r="D9" s="5"/>
      <c r="E9" s="5" t="s">
        <v>10</v>
      </c>
      <c r="F9" s="5"/>
      <c r="G9" s="5" t="s">
        <v>10</v>
      </c>
      <c r="I9" s="5" t="s">
        <v>11</v>
      </c>
      <c r="J9" s="5"/>
      <c r="K9" s="5" t="s">
        <v>11</v>
      </c>
      <c r="L9" s="5"/>
      <c r="M9" s="5" t="s">
        <v>11</v>
      </c>
      <c r="O9" s="5" t="s">
        <v>12</v>
      </c>
      <c r="P9" s="5"/>
      <c r="Q9" s="5" t="s">
        <v>12</v>
      </c>
      <c r="R9" s="5"/>
      <c r="S9" s="5" t="s">
        <v>12</v>
      </c>
    </row>
    <row r="10" customFormat="false" ht="12.75" hidden="false" customHeight="false" outlineLevel="0" collapsed="false">
      <c r="A10" s="3"/>
      <c r="B10" s="3"/>
      <c r="C10" s="3"/>
      <c r="D10" s="3"/>
      <c r="E10" s="3"/>
      <c r="F10" s="3"/>
      <c r="I10" s="3"/>
      <c r="J10" s="3"/>
      <c r="K10" s="3"/>
      <c r="L10" s="3"/>
      <c r="O10" s="3"/>
      <c r="P10" s="3"/>
      <c r="Q10" s="3"/>
      <c r="R10" s="3"/>
      <c r="S10" s="3"/>
    </row>
    <row r="11" customFormat="false" ht="12.75" hidden="false" customHeight="false" outlineLevel="0" collapsed="false">
      <c r="A11" s="6" t="n">
        <v>2.5</v>
      </c>
      <c r="B11" s="6"/>
      <c r="C11" s="7" t="n">
        <v>88870088.2529755</v>
      </c>
      <c r="D11" s="7"/>
      <c r="E11" s="7" t="n">
        <v>37485566.6065982</v>
      </c>
      <c r="F11" s="7"/>
      <c r="G11" s="8" t="n">
        <v>0.265138986780205</v>
      </c>
      <c r="I11" s="7" t="n">
        <v>230173033.61</v>
      </c>
      <c r="J11" s="7"/>
      <c r="K11" s="7" t="n">
        <v>97850073.3197244</v>
      </c>
      <c r="L11" s="7"/>
      <c r="M11" s="8" t="n">
        <v>0.30754635244879</v>
      </c>
      <c r="O11" s="7" t="n">
        <f aca="false">C11+I11</f>
        <v>319043121.862976</v>
      </c>
      <c r="P11" s="7"/>
      <c r="Q11" s="7" t="n">
        <f aca="false">E11+K11</f>
        <v>135335639.926323</v>
      </c>
      <c r="R11" s="7"/>
      <c r="S11" s="8" t="n">
        <v>0.29442875929996</v>
      </c>
    </row>
    <row r="12" customFormat="false" ht="6" hidden="false" customHeight="true" outlineLevel="0" collapsed="false">
      <c r="A12" s="6"/>
      <c r="B12" s="6"/>
      <c r="C12" s="7"/>
      <c r="D12" s="7"/>
      <c r="E12" s="7"/>
      <c r="F12" s="7"/>
      <c r="G12" s="8"/>
      <c r="I12" s="7"/>
      <c r="J12" s="7"/>
      <c r="K12" s="7"/>
      <c r="L12" s="7"/>
      <c r="M12" s="8"/>
      <c r="O12" s="7"/>
      <c r="P12" s="7"/>
      <c r="Q12" s="7"/>
      <c r="R12" s="7"/>
      <c r="S12" s="8"/>
    </row>
    <row r="13" customFormat="false" ht="12.75" hidden="false" customHeight="false" outlineLevel="0" collapsed="false">
      <c r="A13" s="6" t="n">
        <v>3</v>
      </c>
      <c r="B13" s="6"/>
      <c r="C13" s="7" t="n">
        <v>70658048.2529755</v>
      </c>
      <c r="D13" s="7"/>
      <c r="E13" s="7" t="n">
        <v>28250751.659127</v>
      </c>
      <c r="F13" s="7"/>
      <c r="G13" s="8" t="n">
        <v>0.210804374001884</v>
      </c>
      <c r="I13" s="7" t="n">
        <v>186574513.61</v>
      </c>
      <c r="J13" s="7"/>
      <c r="K13" s="7" t="n">
        <v>75742486.0212327</v>
      </c>
      <c r="L13" s="7"/>
      <c r="M13" s="8" t="n">
        <v>0.249292066150053</v>
      </c>
      <c r="O13" s="7" t="n">
        <f aca="false">C13+I13</f>
        <v>257232561.862975</v>
      </c>
      <c r="P13" s="7"/>
      <c r="Q13" s="7" t="n">
        <f aca="false">E13+K13</f>
        <v>103993237.68036</v>
      </c>
      <c r="R13" s="7"/>
      <c r="S13" s="8" t="n">
        <v>0.237386919983167</v>
      </c>
    </row>
    <row r="14" customFormat="false" ht="6" hidden="false" customHeight="true" outlineLevel="0" collapsed="false">
      <c r="A14" s="6"/>
      <c r="B14" s="6"/>
      <c r="C14" s="7"/>
      <c r="D14" s="7"/>
      <c r="E14" s="7"/>
      <c r="F14" s="7"/>
      <c r="G14" s="8"/>
      <c r="I14" s="7"/>
      <c r="J14" s="7"/>
      <c r="K14" s="7"/>
      <c r="L14" s="7"/>
      <c r="M14" s="8"/>
      <c r="O14" s="7"/>
      <c r="P14" s="7"/>
      <c r="Q14" s="7"/>
      <c r="R14" s="7"/>
      <c r="S14" s="8"/>
    </row>
    <row r="15" customFormat="false" ht="12.75" hidden="false" customHeight="false" outlineLevel="0" collapsed="false">
      <c r="A15" s="9" t="n">
        <v>3.5</v>
      </c>
      <c r="B15" s="9"/>
      <c r="C15" s="10" t="n">
        <v>52446008.2529755</v>
      </c>
      <c r="D15" s="10"/>
      <c r="E15" s="10" t="n">
        <v>19015936.7116558</v>
      </c>
      <c r="F15" s="10"/>
      <c r="G15" s="11" t="n">
        <v>0.156469761223564</v>
      </c>
      <c r="H15" s="12"/>
      <c r="I15" s="10" t="n">
        <v>142975993.61</v>
      </c>
      <c r="J15" s="10"/>
      <c r="K15" s="10" t="n">
        <v>53634898.722741</v>
      </c>
      <c r="L15" s="10"/>
      <c r="M15" s="11" t="n">
        <v>0.191037779851317</v>
      </c>
      <c r="N15" s="12"/>
      <c r="O15" s="10" t="n">
        <f aca="false">C15+I15</f>
        <v>195422001.862975</v>
      </c>
      <c r="P15" s="10"/>
      <c r="Q15" s="10" t="n">
        <f aca="false">E15+K15</f>
        <v>72650835.4343968</v>
      </c>
      <c r="R15" s="10"/>
      <c r="S15" s="11" t="n">
        <v>0.180345080666375</v>
      </c>
    </row>
    <row r="16" customFormat="false" ht="6" hidden="false" customHeight="true" outlineLevel="0" collapsed="false">
      <c r="A16" s="6"/>
      <c r="B16" s="6"/>
      <c r="C16" s="7"/>
      <c r="D16" s="7"/>
      <c r="E16" s="7"/>
      <c r="F16" s="7"/>
      <c r="G16" s="8"/>
      <c r="I16" s="7"/>
      <c r="J16" s="7"/>
      <c r="K16" s="7"/>
      <c r="L16" s="7"/>
      <c r="M16" s="8"/>
      <c r="O16" s="7"/>
      <c r="P16" s="7"/>
      <c r="Q16" s="7"/>
      <c r="R16" s="7"/>
      <c r="S16" s="8"/>
    </row>
    <row r="17" customFormat="false" ht="12.75" hidden="false" customHeight="false" outlineLevel="0" collapsed="false">
      <c r="A17" s="6" t="n">
        <v>4</v>
      </c>
      <c r="B17" s="6"/>
      <c r="C17" s="7" t="n">
        <v>34233968.2529755</v>
      </c>
      <c r="D17" s="7"/>
      <c r="E17" s="7" t="n">
        <v>9781121.76418457</v>
      </c>
      <c r="F17" s="7"/>
      <c r="G17" s="8" t="n">
        <v>0.102135148445244</v>
      </c>
      <c r="I17" s="7" t="n">
        <v>99377473.61</v>
      </c>
      <c r="J17" s="7"/>
      <c r="K17" s="7" t="n">
        <v>31527311.4242494</v>
      </c>
      <c r="L17" s="7"/>
      <c r="M17" s="8" t="n">
        <v>0.13278349355258</v>
      </c>
      <c r="O17" s="7" t="n">
        <f aca="false">C17+I17</f>
        <v>133611441.862975</v>
      </c>
      <c r="P17" s="7"/>
      <c r="Q17" s="7" t="n">
        <f aca="false">E17+K17</f>
        <v>41308433.1884339</v>
      </c>
      <c r="R17" s="7"/>
      <c r="S17" s="8" t="n">
        <v>0.123303241349582</v>
      </c>
    </row>
    <row r="18" customFormat="false" ht="6" hidden="false" customHeight="true" outlineLevel="0" collapsed="false">
      <c r="A18" s="6"/>
      <c r="B18" s="6"/>
      <c r="C18" s="7"/>
      <c r="D18" s="7"/>
      <c r="E18" s="7"/>
      <c r="F18" s="7"/>
      <c r="G18" s="8"/>
      <c r="I18" s="7"/>
      <c r="J18" s="7"/>
      <c r="K18" s="7"/>
      <c r="L18" s="7"/>
      <c r="M18" s="8"/>
      <c r="O18" s="7"/>
      <c r="P18" s="7"/>
      <c r="Q18" s="7"/>
      <c r="R18" s="7"/>
      <c r="S18" s="8"/>
    </row>
    <row r="19" customFormat="false" ht="12.75" hidden="false" customHeight="false" outlineLevel="0" collapsed="false">
      <c r="A19" s="6" t="n">
        <v>4.5</v>
      </c>
      <c r="B19" s="6"/>
      <c r="C19" s="7" t="n">
        <v>16021928.2529755</v>
      </c>
      <c r="D19" s="7"/>
      <c r="E19" s="7" t="n">
        <v>546306.816713363</v>
      </c>
      <c r="F19" s="7"/>
      <c r="G19" s="8" t="n">
        <v>0.0478005356669241</v>
      </c>
      <c r="I19" s="7" t="n">
        <v>55778953.61</v>
      </c>
      <c r="J19" s="7"/>
      <c r="K19" s="7" t="n">
        <v>9419724.12575769</v>
      </c>
      <c r="L19" s="7"/>
      <c r="M19" s="8" t="n">
        <v>0.074529207253844</v>
      </c>
      <c r="O19" s="7" t="n">
        <f aca="false">C19+I19</f>
        <v>71800881.8629755</v>
      </c>
      <c r="P19" s="7"/>
      <c r="Q19" s="7" t="n">
        <f aca="false">E19+K19</f>
        <v>9966030.94247105</v>
      </c>
      <c r="R19" s="7"/>
      <c r="S19" s="8" t="n">
        <v>0.0662614020327894</v>
      </c>
    </row>
    <row r="20" customFormat="false" ht="6" hidden="false" customHeight="true" outlineLevel="0" collapsed="false">
      <c r="A20" s="6"/>
      <c r="B20" s="6"/>
      <c r="C20" s="7"/>
      <c r="D20" s="7"/>
      <c r="E20" s="7"/>
      <c r="F20" s="7"/>
      <c r="G20" s="8"/>
      <c r="I20" s="7"/>
      <c r="J20" s="7"/>
      <c r="K20" s="7"/>
      <c r="L20" s="7"/>
      <c r="M20" s="8"/>
      <c r="O20" s="7"/>
      <c r="P20" s="7"/>
      <c r="Q20" s="7"/>
      <c r="R20" s="7"/>
      <c r="S20" s="8"/>
    </row>
    <row r="21" customFormat="false" ht="12.75" hidden="false" customHeight="false" outlineLevel="0" collapsed="false">
      <c r="A21" s="3" t="s">
        <v>13</v>
      </c>
      <c r="B21" s="3"/>
      <c r="C21" s="7" t="n">
        <v>67170256.1427586</v>
      </c>
      <c r="D21" s="7"/>
      <c r="E21" s="7" t="n">
        <v>25690678.7402232</v>
      </c>
      <c r="F21" s="7"/>
      <c r="G21" s="8" t="n">
        <v>0.200398739390939</v>
      </c>
      <c r="I21" s="7" t="n">
        <v>178224950.679481</v>
      </c>
      <c r="J21" s="7"/>
      <c r="K21" s="7" t="n">
        <v>69613826.6093115</v>
      </c>
      <c r="L21" s="7"/>
      <c r="M21" s="8" t="n">
        <v>0.238135773931332</v>
      </c>
      <c r="O21" s="7" t="n">
        <f aca="false">C21+I21</f>
        <v>245395206.822239</v>
      </c>
      <c r="P21" s="7"/>
      <c r="Q21" s="7" t="n">
        <f aca="false">E21+K21</f>
        <v>95304505.3495346</v>
      </c>
      <c r="R21" s="7"/>
      <c r="S21" s="8" t="n">
        <v>0.22646282377421</v>
      </c>
    </row>
    <row r="22" customFormat="false" ht="6" hidden="false" customHeight="true" outlineLevel="0" collapsed="false">
      <c r="A22" s="3"/>
      <c r="B22" s="3"/>
      <c r="C22" s="7"/>
      <c r="D22" s="7"/>
      <c r="E22" s="7"/>
      <c r="F22" s="7"/>
      <c r="G22" s="8"/>
      <c r="I22" s="7"/>
      <c r="J22" s="7"/>
      <c r="K22" s="7"/>
      <c r="L22" s="7"/>
      <c r="M22" s="8"/>
      <c r="O22" s="7"/>
      <c r="P22" s="7"/>
      <c r="Q22" s="7"/>
      <c r="R22" s="7"/>
      <c r="S22" s="8"/>
    </row>
    <row r="23" customFormat="false" ht="12.75" hidden="false" customHeight="false" outlineLevel="0" collapsed="false">
      <c r="A23" s="3" t="s">
        <v>14</v>
      </c>
      <c r="B23" s="3"/>
      <c r="C23" s="7" t="n">
        <v>65033065.093832</v>
      </c>
      <c r="D23" s="7"/>
      <c r="E23" s="7" t="n">
        <v>24701545.4644655</v>
      </c>
      <c r="F23" s="7"/>
      <c r="G23" s="8" t="n">
        <v>0.194022548251632</v>
      </c>
      <c r="I23" s="7" t="n">
        <v>173108644.835081</v>
      </c>
      <c r="J23" s="7"/>
      <c r="K23" s="7" t="n">
        <v>67245901.494619</v>
      </c>
      <c r="L23" s="7"/>
      <c r="M23" s="8" t="n">
        <v>0.231299607349265</v>
      </c>
      <c r="O23" s="7" t="n">
        <f aca="false">C23+I23</f>
        <v>238141709.928913</v>
      </c>
      <c r="P23" s="7"/>
      <c r="Q23" s="7" t="n">
        <f aca="false">E23+K23</f>
        <v>91947446.9590845</v>
      </c>
      <c r="R23" s="7"/>
      <c r="S23" s="8" t="n">
        <v>0.21976893838838</v>
      </c>
    </row>
    <row r="24" customFormat="false" ht="6" hidden="false" customHeight="true" outlineLevel="0" collapsed="false">
      <c r="A24" s="3"/>
      <c r="B24" s="3"/>
      <c r="C24" s="7"/>
      <c r="D24" s="7"/>
      <c r="E24" s="7"/>
      <c r="F24" s="7"/>
      <c r="G24" s="8"/>
      <c r="I24" s="7"/>
      <c r="J24" s="7"/>
      <c r="K24" s="7"/>
      <c r="L24" s="7"/>
      <c r="M24" s="8"/>
      <c r="O24" s="7"/>
      <c r="P24" s="7"/>
      <c r="Q24" s="7"/>
      <c r="R24" s="7"/>
      <c r="S24" s="8"/>
    </row>
    <row r="25" customFormat="false" ht="12.75" hidden="false" customHeight="false" outlineLevel="0" collapsed="false">
      <c r="A25" s="13" t="s">
        <v>15</v>
      </c>
      <c r="B25" s="13"/>
      <c r="C25" s="10" t="n">
        <v>67170256.1427586</v>
      </c>
      <c r="D25" s="10"/>
      <c r="E25" s="10" t="n">
        <v>26482190.053008</v>
      </c>
      <c r="F25" s="10"/>
      <c r="G25" s="11" t="n">
        <v>0.20039873939094</v>
      </c>
      <c r="H25" s="12"/>
      <c r="I25" s="10" t="n">
        <v>178224950.679481</v>
      </c>
      <c r="J25" s="10"/>
      <c r="K25" s="10" t="n">
        <v>71508656.7217358</v>
      </c>
      <c r="L25" s="10"/>
      <c r="M25" s="11" t="n">
        <v>0.238135773931332</v>
      </c>
      <c r="N25" s="12"/>
      <c r="O25" s="10" t="n">
        <f aca="false">C25+I25</f>
        <v>245395206.822239</v>
      </c>
      <c r="P25" s="10"/>
      <c r="Q25" s="10" t="n">
        <f aca="false">E25+K25</f>
        <v>97990846.7747438</v>
      </c>
      <c r="R25" s="10"/>
      <c r="S25" s="11" t="n">
        <v>0.22646282377421</v>
      </c>
    </row>
    <row r="26" customFormat="false" ht="6" hidden="false" customHeight="true" outlineLevel="0" collapsed="false">
      <c r="A26" s="3"/>
      <c r="B26" s="3"/>
      <c r="C26" s="7"/>
      <c r="D26" s="7"/>
      <c r="E26" s="7"/>
      <c r="F26" s="7"/>
      <c r="G26" s="8"/>
      <c r="I26" s="7"/>
      <c r="J26" s="7"/>
      <c r="K26" s="7"/>
      <c r="L26" s="7"/>
      <c r="M26" s="8"/>
      <c r="O26" s="7"/>
      <c r="P26" s="7"/>
      <c r="Q26" s="7"/>
      <c r="R26" s="7"/>
      <c r="S26" s="8"/>
    </row>
    <row r="27" customFormat="false" ht="12.75" hidden="false" customHeight="false" outlineLevel="0" collapsed="false">
      <c r="A27" s="13" t="s">
        <v>16</v>
      </c>
      <c r="B27" s="13"/>
      <c r="C27" s="10" t="n">
        <v>65033065.093832</v>
      </c>
      <c r="D27" s="10"/>
      <c r="E27" s="10" t="n">
        <v>25398480.3837876</v>
      </c>
      <c r="F27" s="10"/>
      <c r="G27" s="11" t="n">
        <v>0.194022548251632</v>
      </c>
      <c r="H27" s="12"/>
      <c r="I27" s="10" t="n">
        <v>173108644.835081</v>
      </c>
      <c r="J27" s="10"/>
      <c r="K27" s="10" t="n">
        <v>68914321.452996</v>
      </c>
      <c r="L27" s="10"/>
      <c r="M27" s="11" t="n">
        <v>0.231299607349265</v>
      </c>
      <c r="N27" s="12"/>
      <c r="O27" s="10" t="n">
        <f aca="false">C27+I27</f>
        <v>238141709.928913</v>
      </c>
      <c r="P27" s="10"/>
      <c r="Q27" s="10" t="n">
        <f aca="false">E27+K27</f>
        <v>94312801.8367836</v>
      </c>
      <c r="R27" s="10"/>
      <c r="S27" s="11" t="n">
        <v>0.21976893838838</v>
      </c>
    </row>
    <row r="28" customFormat="false" ht="12.75" hidden="false" customHeight="false" outlineLevel="0" collapsed="false">
      <c r="G28" s="8"/>
      <c r="M28" s="8"/>
      <c r="S28" s="14"/>
    </row>
    <row r="29" customFormat="false" ht="12.75" hidden="false" customHeight="false" outlineLevel="0" collapsed="false">
      <c r="A29" s="3" t="s">
        <v>17</v>
      </c>
      <c r="C29" s="7" t="n">
        <f aca="false">MIN(C11:C27)</f>
        <v>16021928.2529755</v>
      </c>
      <c r="D29" s="3"/>
      <c r="E29" s="7" t="n">
        <f aca="false">MIN(E11:E27)</f>
        <v>546306.816713363</v>
      </c>
      <c r="F29" s="3"/>
      <c r="G29" s="8" t="n">
        <f aca="false">MIN(G11:G27)</f>
        <v>0.0478005356669241</v>
      </c>
      <c r="H29" s="3"/>
      <c r="I29" s="7" t="n">
        <f aca="false">MIN(I11:I27)</f>
        <v>55778953.61</v>
      </c>
      <c r="J29" s="3"/>
      <c r="K29" s="7" t="n">
        <f aca="false">MIN(K11:K27)</f>
        <v>9419724.12575769</v>
      </c>
      <c r="L29" s="3"/>
      <c r="M29" s="8" t="n">
        <f aca="false">MIN(M11:M27)</f>
        <v>0.074529207253844</v>
      </c>
      <c r="N29" s="3"/>
      <c r="O29" s="7" t="n">
        <f aca="false">MIN(O11:O27)</f>
        <v>71800881.8629755</v>
      </c>
      <c r="P29" s="3"/>
      <c r="Q29" s="7" t="n">
        <f aca="false">MIN(Q11:Q27)</f>
        <v>9966030.94247105</v>
      </c>
      <c r="R29" s="7"/>
      <c r="S29" s="8" t="n">
        <f aca="false">MIN(S11:S27)</f>
        <v>0.0662614020327894</v>
      </c>
    </row>
    <row r="30" customFormat="false" ht="6" hidden="false" customHeight="true" outlineLevel="0" collapsed="false">
      <c r="A30" s="3"/>
      <c r="C30" s="7"/>
      <c r="D30" s="3"/>
      <c r="E30" s="7"/>
      <c r="F30" s="3"/>
      <c r="G30" s="8"/>
      <c r="H30" s="3"/>
      <c r="I30" s="7"/>
      <c r="J30" s="3"/>
      <c r="K30" s="7"/>
      <c r="L30" s="3"/>
      <c r="M30" s="8"/>
      <c r="N30" s="3"/>
      <c r="O30" s="7"/>
      <c r="P30" s="3"/>
      <c r="Q30" s="7"/>
      <c r="R30" s="7"/>
      <c r="S30" s="8"/>
    </row>
    <row r="31" customFormat="false" ht="12.75" hidden="false" customHeight="false" outlineLevel="0" collapsed="false">
      <c r="A31" s="3" t="s">
        <v>18</v>
      </c>
      <c r="C31" s="7" t="n">
        <f aca="false">MAX(C11:C27)</f>
        <v>88870088.2529755</v>
      </c>
      <c r="D31" s="3"/>
      <c r="E31" s="7" t="n">
        <f aca="false">MAX(E11:E27)</f>
        <v>37485566.6065982</v>
      </c>
      <c r="F31" s="3"/>
      <c r="G31" s="8" t="n">
        <f aca="false">MAX(G11:G27)</f>
        <v>0.265138986780205</v>
      </c>
      <c r="H31" s="3"/>
      <c r="I31" s="7" t="n">
        <f aca="false">MAX(I11:I27)</f>
        <v>230173033.61</v>
      </c>
      <c r="J31" s="3"/>
      <c r="K31" s="7" t="n">
        <f aca="false">MAX(K11:K27)</f>
        <v>97850073.3197244</v>
      </c>
      <c r="L31" s="3"/>
      <c r="M31" s="8" t="n">
        <f aca="false">MAX(M11:M27)</f>
        <v>0.30754635244879</v>
      </c>
      <c r="N31" s="3"/>
      <c r="O31" s="7" t="n">
        <f aca="false">MAX(O11:O27)</f>
        <v>319043121.862976</v>
      </c>
      <c r="P31" s="3"/>
      <c r="Q31" s="7" t="n">
        <f aca="false">MAX(Q11:Q27)</f>
        <v>135335639.926323</v>
      </c>
      <c r="R31" s="7"/>
      <c r="S31" s="8" t="n">
        <f aca="false">MAX(S11:S27)</f>
        <v>0.29442875929996</v>
      </c>
    </row>
    <row r="32" customFormat="false" ht="6" hidden="false" customHeight="true" outlineLevel="0" collapsed="false">
      <c r="A32" s="3"/>
      <c r="C32" s="7"/>
      <c r="D32" s="3"/>
      <c r="E32" s="7"/>
      <c r="F32" s="3"/>
      <c r="G32" s="8"/>
      <c r="H32" s="3"/>
      <c r="I32" s="7"/>
      <c r="J32" s="3"/>
      <c r="K32" s="7"/>
      <c r="L32" s="3"/>
      <c r="M32" s="8"/>
      <c r="N32" s="3"/>
      <c r="O32" s="7"/>
      <c r="P32" s="3"/>
      <c r="Q32" s="7"/>
      <c r="R32" s="7"/>
      <c r="S32" s="8"/>
    </row>
    <row r="33" customFormat="false" ht="12.75" hidden="false" customHeight="false" outlineLevel="0" collapsed="false">
      <c r="A33" s="3" t="s">
        <v>19</v>
      </c>
      <c r="C33" s="7" t="n">
        <f aca="false">AVERAGE(C11:C27)</f>
        <v>58515187.0820065</v>
      </c>
      <c r="D33" s="3"/>
      <c r="E33" s="7" t="n">
        <f aca="false">AVERAGE(E11:E27)</f>
        <v>21928064.2444181</v>
      </c>
      <c r="F33" s="3"/>
      <c r="G33" s="8" t="n">
        <f aca="false">AVERAGE(G11:G27)</f>
        <v>0.174576820155885</v>
      </c>
      <c r="H33" s="3"/>
      <c r="I33" s="7" t="n">
        <f aca="false">AVERAGE(I11:I27)</f>
        <v>157505239.89768</v>
      </c>
      <c r="J33" s="3"/>
      <c r="K33" s="7" t="n">
        <f aca="false">AVERAGE(K11:K27)</f>
        <v>60606355.5435964</v>
      </c>
      <c r="L33" s="3"/>
      <c r="M33" s="8" t="n">
        <f aca="false">AVERAGE(M11:M27)</f>
        <v>0.210451073535309</v>
      </c>
      <c r="N33" s="3"/>
      <c r="O33" s="7" t="n">
        <f aca="false">AVERAGE(O11:O27)</f>
        <v>216020426.979687</v>
      </c>
      <c r="P33" s="3"/>
      <c r="Q33" s="7" t="n">
        <f aca="false">AVERAGE(Q11:Q27)</f>
        <v>82534419.7880145</v>
      </c>
      <c r="R33" s="7"/>
      <c r="S33" s="8" t="n">
        <f aca="false">AVERAGE(S11:S27)</f>
        <v>0.199354325295228</v>
      </c>
    </row>
    <row r="34" customFormat="false" ht="12.75" hidden="false" customHeight="false" outlineLevel="0" collapsed="false">
      <c r="C34" s="3"/>
      <c r="D34" s="3"/>
      <c r="E34" s="3"/>
      <c r="F34" s="3"/>
      <c r="G34" s="3"/>
      <c r="H34" s="3"/>
      <c r="I34" s="3"/>
      <c r="J34" s="3"/>
      <c r="K34" s="3"/>
      <c r="L34" s="3"/>
      <c r="M34" s="3"/>
      <c r="N34" s="3"/>
      <c r="O34" s="3"/>
      <c r="P34" s="3"/>
      <c r="Q34" s="3"/>
      <c r="R34" s="3"/>
      <c r="S34"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26" activeCellId="0" sqref="C26"/>
    </sheetView>
  </sheetViews>
  <sheetFormatPr defaultColWidth="9.0546875" defaultRowHeight="12.75" customHeight="true" zeroHeight="false" outlineLevelRow="0" outlineLevelCol="0"/>
  <cols>
    <col collapsed="false" customWidth="true" hidden="false" outlineLevel="0" max="1" min="1" style="0" width="1.7"/>
    <col collapsed="false" customWidth="true" hidden="false" outlineLevel="0" max="2" min="2" style="0" width="34.13"/>
    <col collapsed="false" customWidth="true" hidden="false" outlineLevel="0" max="3" min="3" style="0" width="62.14"/>
  </cols>
  <sheetData>
    <row r="1" customFormat="false" ht="20.25" hidden="false" customHeight="false" outlineLevel="0" collapsed="false">
      <c r="B1" s="1" t="s">
        <v>0</v>
      </c>
    </row>
    <row r="2" customFormat="false" ht="12.75" hidden="false" customHeight="false" outlineLevel="0" collapsed="false">
      <c r="B2" s="2" t="s">
        <v>20</v>
      </c>
    </row>
    <row r="5" customFormat="false" ht="12.75" hidden="false" customHeight="false" outlineLevel="0" collapsed="false">
      <c r="B5" s="15" t="s">
        <v>21</v>
      </c>
    </row>
    <row r="7" customFormat="false" ht="12.75" hidden="false" customHeight="false" outlineLevel="0" collapsed="false">
      <c r="A7" s="0" t="s">
        <v>22</v>
      </c>
      <c r="B7" s="16" t="s">
        <v>23</v>
      </c>
    </row>
    <row r="8" customFormat="false" ht="12.75" hidden="false" customHeight="false" outlineLevel="0" collapsed="false">
      <c r="A8" s="0" t="s">
        <v>22</v>
      </c>
      <c r="B8" s="16" t="s">
        <v>24</v>
      </c>
    </row>
    <row r="9" customFormat="false" ht="12.75" hidden="false" customHeight="false" outlineLevel="0" collapsed="false">
      <c r="A9" s="0" t="s">
        <v>22</v>
      </c>
      <c r="B9" s="16" t="s">
        <v>25</v>
      </c>
    </row>
    <row r="10" customFormat="false" ht="12.75" hidden="false" customHeight="false" outlineLevel="0" collapsed="false">
      <c r="A10" s="0" t="s">
        <v>22</v>
      </c>
      <c r="B10" s="16" t="s">
        <v>26</v>
      </c>
    </row>
    <row r="11" customFormat="false" ht="12.75" hidden="false" customHeight="false" outlineLevel="0" collapsed="false">
      <c r="A11" s="0" t="s">
        <v>22</v>
      </c>
      <c r="B11" s="16" t="s">
        <v>27</v>
      </c>
    </row>
    <row r="12" customFormat="false" ht="12.75" hidden="false" customHeight="false" outlineLevel="0" collapsed="false">
      <c r="A12" s="0" t="s">
        <v>22</v>
      </c>
      <c r="B12" s="16" t="s">
        <v>28</v>
      </c>
    </row>
    <row r="13" customFormat="false" ht="12.75" hidden="false" customHeight="false" outlineLevel="0" collapsed="false">
      <c r="A13" s="0" t="s">
        <v>22</v>
      </c>
      <c r="B13" s="0" t="s">
        <v>29</v>
      </c>
    </row>
    <row r="14" customFormat="false" ht="12.75" hidden="false" customHeight="false" outlineLevel="0" collapsed="false">
      <c r="A14" s="0" t="s">
        <v>22</v>
      </c>
      <c r="B14" s="16" t="s">
        <v>30</v>
      </c>
    </row>
    <row r="15" customFormat="false" ht="12.75" hidden="false" customHeight="false" outlineLevel="0" collapsed="false">
      <c r="A15" s="0" t="s">
        <v>22</v>
      </c>
      <c r="B15" s="0" t="s">
        <v>31</v>
      </c>
    </row>
    <row r="16" customFormat="false" ht="12.75" hidden="false" customHeight="false" outlineLevel="0" collapsed="false">
      <c r="A16" s="0" t="s">
        <v>22</v>
      </c>
      <c r="B16" s="16" t="s">
        <v>32</v>
      </c>
    </row>
    <row r="17" customFormat="false" ht="12.75" hidden="false" customHeight="false" outlineLevel="0" collapsed="false">
      <c r="A17" s="0" t="s">
        <v>22</v>
      </c>
      <c r="B17" s="16" t="s">
        <v>33</v>
      </c>
    </row>
    <row r="19" customFormat="false" ht="12.75" hidden="false" customHeight="false" outlineLevel="0" collapsed="false">
      <c r="B19" s="17" t="s">
        <v>34</v>
      </c>
      <c r="C19" s="17" t="s">
        <v>35</v>
      </c>
    </row>
    <row r="21" customFormat="false" ht="82.5" hidden="false" customHeight="true" outlineLevel="0" collapsed="false">
      <c r="B21" s="18" t="s">
        <v>36</v>
      </c>
      <c r="C21" s="18" t="s">
        <v>37</v>
      </c>
    </row>
    <row r="22" customFormat="false" ht="12.75" hidden="false" customHeight="false" outlineLevel="0" collapsed="false">
      <c r="B22" s="19" t="s">
        <v>38</v>
      </c>
      <c r="C22" s="18" t="s">
        <v>39</v>
      </c>
    </row>
    <row r="23" customFormat="false" ht="75.75" hidden="false" customHeight="true" outlineLevel="0" collapsed="false">
      <c r="B23" s="19" t="s">
        <v>40</v>
      </c>
      <c r="C23" s="18" t="s">
        <v>41</v>
      </c>
    </row>
    <row r="24" customFormat="false" ht="60.75" hidden="false" customHeight="true" outlineLevel="0" collapsed="false">
      <c r="B24" s="18" t="s">
        <v>42</v>
      </c>
      <c r="C24" s="18" t="s">
        <v>43</v>
      </c>
    </row>
    <row r="25" customFormat="false" ht="65.25" hidden="false" customHeight="true" outlineLevel="0" collapsed="false">
      <c r="B25" s="19" t="s">
        <v>44</v>
      </c>
      <c r="C25" s="20" t="s">
        <v>45</v>
      </c>
    </row>
    <row r="26" customFormat="false" ht="12.75" hidden="false" customHeight="false" outlineLevel="0" collapsed="false">
      <c r="B26" s="19" t="s">
        <v>46</v>
      </c>
      <c r="C26" s="19"/>
    </row>
    <row r="27" customFormat="false" ht="12.75" hidden="false" customHeight="false" outlineLevel="0" collapsed="false">
      <c r="C27" s="21"/>
    </row>
    <row r="28" customFormat="false" ht="12.75" hidden="false" customHeight="false" outlineLevel="0" collapsed="false">
      <c r="B28" s="22" t="s">
        <v>47</v>
      </c>
      <c r="C28" s="21"/>
    </row>
    <row r="30" customFormat="false" ht="59.25" hidden="false" customHeight="true" outlineLevel="0" collapsed="false">
      <c r="B30" s="23" t="s">
        <v>48</v>
      </c>
      <c r="C30" s="23"/>
    </row>
    <row r="31" customFormat="false" ht="30" hidden="false" customHeight="true" outlineLevel="0" collapsed="false">
      <c r="B31" s="23" t="s">
        <v>49</v>
      </c>
      <c r="C31" s="23"/>
    </row>
    <row r="32" customFormat="false" ht="12.75" hidden="false" customHeight="false" outlineLevel="0" collapsed="false">
      <c r="B32" s="23"/>
      <c r="C32" s="23"/>
    </row>
    <row r="33" customFormat="false" ht="12.75" hidden="false" customHeight="false" outlineLevel="0" collapsed="false">
      <c r="B33" s="23"/>
      <c r="C33" s="23"/>
    </row>
  </sheetData>
  <mergeCells count="4">
    <mergeCell ref="B30:C30"/>
    <mergeCell ref="B31:C31"/>
    <mergeCell ref="B32:C32"/>
    <mergeCell ref="B33:C3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2001-07-30T14:24:39Z</dcterms:created>
  <dc:creator>Marc K. O. Sabine</dc:creator>
  <dc:description/>
  <dc:language>en-US</dc:language>
  <cp:lastModifiedBy>Marc K. O. Sabine</cp:lastModifiedBy>
  <dcterms:modified xsi:type="dcterms:W3CDTF">2001-07-30T14:25:53Z</dcterms:modified>
  <cp:revision>0</cp:revision>
  <dc:subject/>
  <dc:title/>
</cp:coreProperties>
</file>