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Chart" sheetId="2" state="visible" r:id="rId4"/>
    <sheet name="StationDescription" sheetId="3" state="visible" r:id="rId5"/>
  </sheets>
  <definedNames>
    <definedName function="false" hidden="false" localSheetId="2" name="DESCRIPTION" vbProcedure="false">StationDescription!$A$1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<sst xmlns="http://schemas.openxmlformats.org/spreadsheetml/2006/main" count="336" uniqueCount="155">
  <si>
    <t xml:space="preserve">Historical Streamflow  (Average of the daily values)    Columbia River at The Dalles, Oregon</t>
  </si>
  <si>
    <t xml:space="preserve">October 1, 19XX - - September 30, 19YY</t>
  </si>
  <si>
    <t xml:space="preserve">1900-1999</t>
  </si>
  <si>
    <t xml:space="preserve">1936-1999</t>
  </si>
  <si>
    <t xml:space="preserve">Water Year Ranking</t>
  </si>
  <si>
    <t xml:space="preserve">Date</t>
  </si>
  <si>
    <t xml:space="preserve">Streamflow Risk Mitigation Proposal (Financial Settlement)</t>
  </si>
  <si>
    <t xml:space="preserve"> </t>
  </si>
  <si>
    <t xml:space="preserve">year</t>
  </si>
  <si>
    <t xml:space="preserve">Avg kcfs</t>
  </si>
  <si>
    <t xml:space="preserve">1936-1937</t>
  </si>
  <si>
    <t xml:space="preserve">1996-1997</t>
  </si>
  <si>
    <t xml:space="preserve">1900-1901</t>
  </si>
  <si>
    <t xml:space="preserve">1937-1938</t>
  </si>
  <si>
    <t xml:space="preserve">1995-1996</t>
  </si>
  <si>
    <t xml:space="preserve">1901-1902</t>
  </si>
  <si>
    <t xml:space="preserve">1938-1939</t>
  </si>
  <si>
    <t xml:space="preserve">1971-1972</t>
  </si>
  <si>
    <t xml:space="preserve">1902-1903</t>
  </si>
  <si>
    <t xml:space="preserve">1939-1940</t>
  </si>
  <si>
    <t xml:space="preserve">Location:</t>
  </si>
  <si>
    <t xml:space="preserve">The Columbia River at the Dalles, OR (USGS Station#14105700)</t>
  </si>
  <si>
    <t xml:space="preserve">1955-1956</t>
  </si>
  <si>
    <t xml:space="preserve">1903-1904</t>
  </si>
  <si>
    <t xml:space="preserve">1940-1941</t>
  </si>
  <si>
    <t xml:space="preserve">1904-1905</t>
  </si>
  <si>
    <t xml:space="preserve">1941-1942</t>
  </si>
  <si>
    <t xml:space="preserve">Index:</t>
  </si>
  <si>
    <t xml:space="preserve">Cumulative Stream Flow (mean kcfs per day as reported by</t>
  </si>
  <si>
    <t xml:space="preserve">1915-1916</t>
  </si>
  <si>
    <t xml:space="preserve">1905-1906</t>
  </si>
  <si>
    <t xml:space="preserve">1942-1943</t>
  </si>
  <si>
    <t xml:space="preserve">USGS)</t>
  </si>
  <si>
    <t xml:space="preserve">1973-1974</t>
  </si>
  <si>
    <t xml:space="preserve">1906-1907</t>
  </si>
  <si>
    <t xml:space="preserve">1943-1944</t>
  </si>
  <si>
    <t xml:space="preserve">1947-1948</t>
  </si>
  <si>
    <t xml:space="preserve">1907-1908</t>
  </si>
  <si>
    <t xml:space="preserve">1944-1945</t>
  </si>
  <si>
    <t xml:space="preserve">Term Start:</t>
  </si>
  <si>
    <t xml:space="preserve">1927-1928</t>
  </si>
  <si>
    <t xml:space="preserve">1908-1909</t>
  </si>
  <si>
    <t xml:space="preserve">1945-1946</t>
  </si>
  <si>
    <t xml:space="preserve">Term End:</t>
  </si>
  <si>
    <t xml:space="preserve">1920-1921</t>
  </si>
  <si>
    <t xml:space="preserve">1909-1910</t>
  </si>
  <si>
    <t xml:space="preserve">1946-1947</t>
  </si>
  <si>
    <t xml:space="preserve">Structure:</t>
  </si>
  <si>
    <t xml:space="preserve">Swap</t>
  </si>
  <si>
    <t xml:space="preserve">1910-1911</t>
  </si>
  <si>
    <t xml:space="preserve">Tick:</t>
  </si>
  <si>
    <t xml:space="preserve">1981-1982</t>
  </si>
  <si>
    <t xml:space="preserve">1911-1912</t>
  </si>
  <si>
    <t xml:space="preserve">1948-1949</t>
  </si>
  <si>
    <t xml:space="preserve">Maximum:</t>
  </si>
  <si>
    <t xml:space="preserve">1950-1951</t>
  </si>
  <si>
    <t xml:space="preserve">1912-1913</t>
  </si>
  <si>
    <t xml:space="preserve">1949-1950</t>
  </si>
  <si>
    <t xml:space="preserve">1970-1971</t>
  </si>
  <si>
    <t xml:space="preserve">1913-1914</t>
  </si>
  <si>
    <t xml:space="preserve">1964-1965</t>
  </si>
  <si>
    <t xml:space="preserve">1914-1915</t>
  </si>
  <si>
    <t xml:space="preserve">1951-1952</t>
  </si>
  <si>
    <t xml:space="preserve">1975-1976</t>
  </si>
  <si>
    <t xml:space="preserve">1952-1953</t>
  </si>
  <si>
    <t xml:space="preserve">Site Home page</t>
  </si>
  <si>
    <t xml:space="preserve">1916-1917</t>
  </si>
  <si>
    <t xml:space="preserve">1953-1954</t>
  </si>
  <si>
    <t xml:space="preserve">http://water.usgs.gov/nwis/nwisman/?site_no=14105700&amp;agency_cd=USGS</t>
  </si>
  <si>
    <t xml:space="preserve">1917-1918</t>
  </si>
  <si>
    <t xml:space="preserve">1954-1955</t>
  </si>
  <si>
    <t xml:space="preserve">1982-1983</t>
  </si>
  <si>
    <t xml:space="preserve">1918-1919</t>
  </si>
  <si>
    <t xml:space="preserve">1998-1999</t>
  </si>
  <si>
    <t xml:space="preserve">1919-1920</t>
  </si>
  <si>
    <t xml:space="preserve">1956-1957</t>
  </si>
  <si>
    <t xml:space="preserve">1957-1958</t>
  </si>
  <si>
    <t xml:space="preserve">1921-1922</t>
  </si>
  <si>
    <t xml:space="preserve">1958-1959</t>
  </si>
  <si>
    <t xml:space="preserve">1922-1923</t>
  </si>
  <si>
    <t xml:space="preserve">1959-1960</t>
  </si>
  <si>
    <t xml:space="preserve">1983-1984</t>
  </si>
  <si>
    <t xml:space="preserve">1923-1924</t>
  </si>
  <si>
    <t xml:space="preserve">1960-1961</t>
  </si>
  <si>
    <t xml:space="preserve">1933-1934</t>
  </si>
  <si>
    <t xml:space="preserve">1924-1925</t>
  </si>
  <si>
    <t xml:space="preserve">1961-1962</t>
  </si>
  <si>
    <t xml:space="preserve">1925-1926</t>
  </si>
  <si>
    <t xml:space="preserve">1962-1963</t>
  </si>
  <si>
    <t xml:space="preserve">1926-1927</t>
  </si>
  <si>
    <t xml:space="preserve">1963-1964</t>
  </si>
  <si>
    <t xml:space="preserve">1928-1929</t>
  </si>
  <si>
    <t xml:space="preserve">1965-1966</t>
  </si>
  <si>
    <t xml:space="preserve">1929-1930</t>
  </si>
  <si>
    <t xml:space="preserve">1966-1967</t>
  </si>
  <si>
    <t xml:space="preserve">1968-1969</t>
  </si>
  <si>
    <t xml:space="preserve">1930-1931</t>
  </si>
  <si>
    <t xml:space="preserve">1967-1968</t>
  </si>
  <si>
    <t xml:space="preserve">1931-1932</t>
  </si>
  <si>
    <t xml:space="preserve">1990-1991</t>
  </si>
  <si>
    <t xml:space="preserve">1932-1933</t>
  </si>
  <si>
    <t xml:space="preserve">1969-1970</t>
  </si>
  <si>
    <t xml:space="preserve">1934-1935</t>
  </si>
  <si>
    <t xml:space="preserve">1935-1936</t>
  </si>
  <si>
    <t xml:space="preserve">1972-1973</t>
  </si>
  <si>
    <t xml:space="preserve">1974-1975</t>
  </si>
  <si>
    <t xml:space="preserve">1976-1977</t>
  </si>
  <si>
    <t xml:space="preserve">1997-1998</t>
  </si>
  <si>
    <t xml:space="preserve">1977-1978</t>
  </si>
  <si>
    <t xml:space="preserve">1978-1979</t>
  </si>
  <si>
    <t xml:space="preserve">1979-1980</t>
  </si>
  <si>
    <t xml:space="preserve">1980-1981</t>
  </si>
  <si>
    <t xml:space="preserve">1985-1986</t>
  </si>
  <si>
    <t xml:space="preserve">1984-1985</t>
  </si>
  <si>
    <t xml:space="preserve">1986-1987</t>
  </si>
  <si>
    <t xml:space="preserve">1987-1988</t>
  </si>
  <si>
    <t xml:space="preserve">1988-1989</t>
  </si>
  <si>
    <t xml:space="preserve">1989-1990</t>
  </si>
  <si>
    <t xml:space="preserve">1991-1992</t>
  </si>
  <si>
    <t xml:space="preserve">1992-1993</t>
  </si>
  <si>
    <t xml:space="preserve">1993-1994</t>
  </si>
  <si>
    <t xml:space="preserve">1994-1995</t>
  </si>
  <si>
    <t xml:space="preserve">Grand Avg</t>
  </si>
  <si>
    <t xml:space="preserve">Std Dev</t>
  </si>
  <si>
    <t xml:space="preserve">Min</t>
  </si>
  <si>
    <t xml:space="preserve">Max</t>
  </si>
  <si>
    <t xml:space="preserve">Median</t>
  </si>
  <si>
    <t xml:space="preserve">Since1965</t>
  </si>
  <si>
    <t xml:space="preserve">Station Description</t>
  </si>
  <si>
    <t xml:space="preserve">STATION.--14105700  COLUMBIA RIVER AT THE DALLES, OR</t>
  </si>
  <si>
    <r>
      <rPr>
        <b val="true"/>
        <sz val="10"/>
        <rFont val="Courier New"/>
        <family val="0"/>
      </rPr>
      <t xml:space="preserve">LOCATION</t>
    </r>
    <r>
      <rPr>
        <sz val="10"/>
        <rFont val="Courier New"/>
        <family val="0"/>
      </rPr>
      <t xml:space="preserve">.--Lat 45°36'27", long 121°10'20", in SW 1/4 SW 1/4 sec.34, T.2 N., R.13 E.,</t>
    </r>
  </si>
  <si>
    <t xml:space="preserve">   Wasco County, Hydrologic Unit 17070105, Corps of Engineers land, on left bank 0.3</t>
  </si>
  <si>
    <t xml:space="preserve">   mi downstream from Mill Creek, 2.6 mi downstream from The Dalles Dam, and at</t>
  </si>
  <si>
    <t xml:space="preserve">   mile 188.9.</t>
  </si>
  <si>
    <t xml:space="preserve">[location map]</t>
  </si>
  <si>
    <r>
      <rPr>
        <b val="true"/>
        <sz val="10"/>
        <rFont val="Courier New"/>
        <family val="0"/>
      </rPr>
      <t xml:space="preserve">DRAINAGE AREA</t>
    </r>
    <r>
      <rPr>
        <sz val="10"/>
        <rFont val="Courier New"/>
        <family val="0"/>
      </rPr>
      <t xml:space="preserve">.--237,000 mi</t>
    </r>
    <r>
      <rPr>
        <vertAlign val="superscript"/>
        <sz val="10"/>
        <rFont val="Courier New"/>
        <family val="0"/>
      </rPr>
      <t xml:space="preserve">2</t>
    </r>
    <r>
      <rPr>
        <sz val="10"/>
        <rFont val="Courier New"/>
        <family val="0"/>
      </rPr>
      <t xml:space="preserve">, approximately.</t>
    </r>
  </si>
  <si>
    <r>
      <rPr>
        <b val="true"/>
        <sz val="10"/>
        <rFont val="Courier New"/>
        <family val="0"/>
      </rPr>
      <t xml:space="preserve">PERIOD OF RECORD</t>
    </r>
    <r>
      <rPr>
        <sz val="10"/>
        <rFont val="Courier New"/>
        <family val="0"/>
      </rPr>
      <t xml:space="preserve">.--October 1857 to September 1877 (annual maximum only, at Lower Cascades</t>
    </r>
  </si>
  <si>
    <t xml:space="preserve">   Landing, published in WSP 1318), June 1878 to current year. Published as "near The Dalles"</t>
  </si>
  <si>
    <t xml:space="preserve">   1936-56.</t>
  </si>
  <si>
    <r>
      <rPr>
        <b val="true"/>
        <sz val="10"/>
        <rFont val="Courier New"/>
        <family val="0"/>
      </rPr>
      <t xml:space="preserve">REVISED RECORDS</t>
    </r>
    <r>
      <rPr>
        <sz val="10"/>
        <rFont val="Courier New"/>
        <family val="0"/>
      </rPr>
      <t xml:space="preserve">.--WSP 534:  1920(m).  WSP 1094:  1894.  WSP 1248:  1866, 1888, 1899, 1909.</t>
    </r>
  </si>
  <si>
    <t xml:space="preserve">   WSP 1518:  1876(M).</t>
  </si>
  <si>
    <r>
      <rPr>
        <b val="true"/>
        <sz val="10"/>
        <rFont val="Courier New"/>
        <family val="0"/>
      </rPr>
      <t xml:space="preserve">GAGE</t>
    </r>
    <r>
      <rPr>
        <sz val="10"/>
        <rFont val="Courier New"/>
        <family val="0"/>
      </rPr>
      <t xml:space="preserve">.--Acoustic velocity meter (AVM) with water-stage and velocity-index recorder.</t>
    </r>
  </si>
  <si>
    <t xml:space="preserve">   Datum of gage is sea level.</t>
  </si>
  <si>
    <t xml:space="preserve">   See WSP 1738 for history of changes prior to Mar. 16, 1957.  Mar. 16, 1957, to</t>
  </si>
  <si>
    <t xml:space="preserve">   Sept 30, 1968, water-stage recorder at site 0.4 mi upstream at same datum.</t>
  </si>
  <si>
    <r>
      <rPr>
        <b val="true"/>
        <sz val="10"/>
        <rFont val="Courier New"/>
        <family val="0"/>
      </rPr>
      <t xml:space="preserve">REMARKS</t>
    </r>
    <r>
      <rPr>
        <sz val="10"/>
        <rFont val="Courier New"/>
        <family val="0"/>
      </rPr>
      <t xml:space="preserve">.--Considerable regulation by many large reservoirs. Diurnal fluctuations caused by</t>
    </r>
  </si>
  <si>
    <t xml:space="preserve">   powerplant and gates at The Dalles Dam. Many diversions for irrigation upstream from</t>
  </si>
  <si>
    <t xml:space="preserve">   station.  Continuous water-quality records for the period October 1957 to February 1985</t>
  </si>
  <si>
    <t xml:space="preserve">   have been collected at this location.</t>
  </si>
  <si>
    <r>
      <rPr>
        <b val="true"/>
        <sz val="10"/>
        <rFont val="Courier New"/>
        <family val="0"/>
      </rPr>
      <t xml:space="preserve">AVERAGE DISCHARGE</t>
    </r>
    <r>
      <rPr>
        <sz val="10"/>
        <rFont val="Courier New"/>
        <family val="0"/>
      </rPr>
      <t xml:space="preserve">.--121 years (water years 1879-99), 192,100 ft</t>
    </r>
    <r>
      <rPr>
        <vertAlign val="superscript"/>
        <sz val="10"/>
        <rFont val="Courier New"/>
        <family val="0"/>
      </rPr>
      <t xml:space="preserve">3</t>
    </r>
    <r>
      <rPr>
        <sz val="10"/>
        <rFont val="Courier New"/>
        <family val="0"/>
      </rPr>
      <t xml:space="preserve">/s, 139,200,000 acre-ft/yr,</t>
    </r>
  </si>
  <si>
    <t xml:space="preserve">   unadjusted.</t>
  </si>
  <si>
    <r>
      <rPr>
        <b val="true"/>
        <sz val="10"/>
        <rFont val="Courier New"/>
        <family val="0"/>
      </rPr>
      <t xml:space="preserve">EXTREMES FOR PERIOD OF RECORD</t>
    </r>
    <r>
      <rPr>
        <sz val="10"/>
        <rFont val="Courier New"/>
        <family val="0"/>
      </rPr>
      <t xml:space="preserve">.--Maximum discharge (since 1858), 1,240,000 ft</t>
    </r>
    <r>
      <rPr>
        <vertAlign val="superscript"/>
        <sz val="10"/>
        <rFont val="Courier New"/>
        <family val="0"/>
      </rPr>
      <t xml:space="preserve">3</t>
    </r>
    <r>
      <rPr>
        <sz val="10"/>
        <rFont val="Courier New"/>
        <family val="0"/>
      </rPr>
      <t xml:space="preserve">/s June 6, 1894,</t>
    </r>
  </si>
  <si>
    <r>
      <rPr>
        <sz val="10"/>
        <rFont val="Courier New"/>
        <family val="0"/>
      </rPr>
      <t xml:space="preserve">   elevation, 106.5 ft; minimum discharge (since 1878), 12,100 ft</t>
    </r>
    <r>
      <rPr>
        <vertAlign val="superscript"/>
        <sz val="10"/>
        <rFont val="Courier New"/>
        <family val="0"/>
      </rPr>
      <t xml:space="preserve">3</t>
    </r>
    <r>
      <rPr>
        <sz val="10"/>
        <rFont val="Courier New"/>
        <family val="0"/>
      </rPr>
      <t xml:space="preserve">/s Apr. 16, 1968 (due to</t>
    </r>
  </si>
  <si>
    <t xml:space="preserve">   closure of John Day dam, recorded by AVM).</t>
  </si>
  <si>
    <r>
      <rPr>
        <b val="true"/>
        <sz val="10"/>
        <rFont val="Courier New"/>
        <family val="0"/>
      </rPr>
      <t xml:space="preserve">COOPERATOR</t>
    </r>
    <r>
      <rPr>
        <sz val="10"/>
        <rFont val="Courier New"/>
        <family val="0"/>
      </rPr>
      <t xml:space="preserve">.--Support in the form of funding provided by the U.S. Geological Survey.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</si>
</sst>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[$-409]d\-mmm\-yy"/>
    <numFmt numFmtId="167" formatCode="\$#,##0_);[RED]&quot;($&quot;#,##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i val="true"/>
      <sz val="14"/>
      <name val="Arial"/>
      <family val="2"/>
    </font>
    <font>
      <sz val="8"/>
      <name val="Arial"/>
      <family val="2"/>
    </font>
    <font>
      <b val="true"/>
      <i val="true"/>
      <sz val="8"/>
      <name val="Arial"/>
      <family val="2"/>
    </font>
    <font>
      <b val="true"/>
      <sz val="8"/>
      <name val="Arial"/>
      <family val="2"/>
    </font>
    <font>
      <u val="single"/>
      <sz val="8"/>
      <name val="Arial"/>
      <family val="2"/>
    </font>
    <font>
      <b val="true"/>
      <sz val="23.25"/>
      <color rgb="FF000000"/>
      <name val="Arial"/>
      <family val="2"/>
    </font>
    <font>
      <sz val="19.5"/>
      <color rgb="FF000000"/>
      <name val="Arial"/>
      <family val="2"/>
    </font>
    <font>
      <b val="true"/>
      <sz val="19.5"/>
      <color rgb="FF000000"/>
      <name val="Arial"/>
      <family val="2"/>
    </font>
    <font>
      <b val="true"/>
      <sz val="12"/>
      <name val="Arial"/>
      <family val="0"/>
    </font>
    <font>
      <b val="true"/>
      <sz val="10"/>
      <name val="Courier New"/>
      <family val="0"/>
    </font>
    <font>
      <sz val="10"/>
      <name val="Courier New"/>
      <family val="0"/>
    </font>
    <font>
      <u val="single"/>
      <sz val="10"/>
      <color rgb="FF0000FF"/>
      <name val="Arial"/>
      <family val="0"/>
    </font>
    <font>
      <vertAlign val="superscript"/>
      <sz val="10"/>
      <name val="Courier New"/>
      <family val="0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325" strike="noStrike" u="none">
                <a:solidFill>
                  <a:srgbClr val="000000"/>
                </a:solidFill>
                <a:uFillTx/>
                <a:latin typeface="Arial"/>
              </a:rPr>
              <a:t>DallesStreamFlow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Data!$E$7:$E$105</c:f>
              <c:strCache>
                <c:ptCount val="99"/>
                <c:pt idx="0">
                  <c:v>1900-1901</c:v>
                </c:pt>
                <c:pt idx="1">
                  <c:v>1901-1902</c:v>
                </c:pt>
                <c:pt idx="2">
                  <c:v>1902-1903</c:v>
                </c:pt>
                <c:pt idx="3">
                  <c:v>1903-1904</c:v>
                </c:pt>
                <c:pt idx="4">
                  <c:v>1904-1905</c:v>
                </c:pt>
                <c:pt idx="5">
                  <c:v>1905-1906</c:v>
                </c:pt>
                <c:pt idx="6">
                  <c:v>1906-1907</c:v>
                </c:pt>
                <c:pt idx="7">
                  <c:v>1907-1908</c:v>
                </c:pt>
                <c:pt idx="8">
                  <c:v>1908-1909</c:v>
                </c:pt>
                <c:pt idx="9">
                  <c:v>1909-1910</c:v>
                </c:pt>
                <c:pt idx="10">
                  <c:v>1910-1911</c:v>
                </c:pt>
                <c:pt idx="11">
                  <c:v>1911-1912</c:v>
                </c:pt>
                <c:pt idx="12">
                  <c:v>1912-1913</c:v>
                </c:pt>
                <c:pt idx="13">
                  <c:v>1913-1914</c:v>
                </c:pt>
                <c:pt idx="14">
                  <c:v>1914-1915</c:v>
                </c:pt>
                <c:pt idx="15">
                  <c:v>1915-1916</c:v>
                </c:pt>
                <c:pt idx="16">
                  <c:v>1916-1917</c:v>
                </c:pt>
                <c:pt idx="17">
                  <c:v>1917-1918</c:v>
                </c:pt>
                <c:pt idx="18">
                  <c:v>1918-1919</c:v>
                </c:pt>
                <c:pt idx="19">
                  <c:v>1919-1920</c:v>
                </c:pt>
                <c:pt idx="20">
                  <c:v>1920-1921</c:v>
                </c:pt>
                <c:pt idx="21">
                  <c:v>1921-1922</c:v>
                </c:pt>
                <c:pt idx="22">
                  <c:v>1922-1923</c:v>
                </c:pt>
                <c:pt idx="23">
                  <c:v>1923-1924</c:v>
                </c:pt>
                <c:pt idx="24">
                  <c:v>1924-1925</c:v>
                </c:pt>
                <c:pt idx="25">
                  <c:v>1925-1926</c:v>
                </c:pt>
                <c:pt idx="26">
                  <c:v>1926-1927</c:v>
                </c:pt>
                <c:pt idx="27">
                  <c:v>1927-1928</c:v>
                </c:pt>
                <c:pt idx="28">
                  <c:v>1928-1929</c:v>
                </c:pt>
                <c:pt idx="29">
                  <c:v>1929-1930</c:v>
                </c:pt>
                <c:pt idx="30">
                  <c:v>1930-1931</c:v>
                </c:pt>
                <c:pt idx="31">
                  <c:v>1931-1932</c:v>
                </c:pt>
                <c:pt idx="32">
                  <c:v>1932-1933</c:v>
                </c:pt>
                <c:pt idx="33">
                  <c:v>1933-1934</c:v>
                </c:pt>
                <c:pt idx="34">
                  <c:v>1934-1935</c:v>
                </c:pt>
                <c:pt idx="35">
                  <c:v>1935-1936</c:v>
                </c:pt>
                <c:pt idx="36">
                  <c:v>1936-1937</c:v>
                </c:pt>
                <c:pt idx="37">
                  <c:v>1937-1938</c:v>
                </c:pt>
                <c:pt idx="38">
                  <c:v>1938-1939</c:v>
                </c:pt>
                <c:pt idx="39">
                  <c:v>1939-1940</c:v>
                </c:pt>
                <c:pt idx="40">
                  <c:v>1940-1941</c:v>
                </c:pt>
                <c:pt idx="41">
                  <c:v>1941-1942</c:v>
                </c:pt>
                <c:pt idx="42">
                  <c:v>1942-1943</c:v>
                </c:pt>
                <c:pt idx="43">
                  <c:v>1943-1944</c:v>
                </c:pt>
                <c:pt idx="44">
                  <c:v>1944-1945</c:v>
                </c:pt>
                <c:pt idx="45">
                  <c:v>1945-1946</c:v>
                </c:pt>
                <c:pt idx="46">
                  <c:v>1946-1947</c:v>
                </c:pt>
                <c:pt idx="47">
                  <c:v>1947-1948</c:v>
                </c:pt>
                <c:pt idx="48">
                  <c:v>1948-1949</c:v>
                </c:pt>
                <c:pt idx="49">
                  <c:v>1949-1950</c:v>
                </c:pt>
                <c:pt idx="50">
                  <c:v>1950-1951</c:v>
                </c:pt>
                <c:pt idx="51">
                  <c:v>1951-1952</c:v>
                </c:pt>
                <c:pt idx="52">
                  <c:v>1952-1953</c:v>
                </c:pt>
                <c:pt idx="53">
                  <c:v>1953-1954</c:v>
                </c:pt>
                <c:pt idx="54">
                  <c:v>1954-1955</c:v>
                </c:pt>
                <c:pt idx="55">
                  <c:v>1955-1956</c:v>
                </c:pt>
                <c:pt idx="56">
                  <c:v>1956-1957</c:v>
                </c:pt>
                <c:pt idx="57">
                  <c:v>1957-1958</c:v>
                </c:pt>
                <c:pt idx="58">
                  <c:v>1958-1959</c:v>
                </c:pt>
                <c:pt idx="59">
                  <c:v>1959-1960</c:v>
                </c:pt>
                <c:pt idx="60">
                  <c:v>1960-1961</c:v>
                </c:pt>
                <c:pt idx="61">
                  <c:v>1961-1962</c:v>
                </c:pt>
                <c:pt idx="62">
                  <c:v>1962-1963</c:v>
                </c:pt>
                <c:pt idx="63">
                  <c:v>1963-1964</c:v>
                </c:pt>
                <c:pt idx="64">
                  <c:v>1964-1965</c:v>
                </c:pt>
                <c:pt idx="65">
                  <c:v>1965-1966</c:v>
                </c:pt>
                <c:pt idx="66">
                  <c:v>1966-1967</c:v>
                </c:pt>
                <c:pt idx="67">
                  <c:v>1967-1968</c:v>
                </c:pt>
                <c:pt idx="68">
                  <c:v>1968-1969</c:v>
                </c:pt>
                <c:pt idx="69">
                  <c:v>1969-1970</c:v>
                </c:pt>
                <c:pt idx="70">
                  <c:v>1970-1971</c:v>
                </c:pt>
                <c:pt idx="71">
                  <c:v>1971-1972</c:v>
                </c:pt>
                <c:pt idx="72">
                  <c:v>1972-1973</c:v>
                </c:pt>
                <c:pt idx="73">
                  <c:v>1973-1974</c:v>
                </c:pt>
                <c:pt idx="74">
                  <c:v>1974-1975</c:v>
                </c:pt>
                <c:pt idx="75">
                  <c:v>1975-1976</c:v>
                </c:pt>
                <c:pt idx="76">
                  <c:v>1976-1977</c:v>
                </c:pt>
                <c:pt idx="77">
                  <c:v>1977-1978</c:v>
                </c:pt>
                <c:pt idx="78">
                  <c:v>1978-1979</c:v>
                </c:pt>
                <c:pt idx="79">
                  <c:v>1979-1980</c:v>
                </c:pt>
                <c:pt idx="80">
                  <c:v>1980-1981</c:v>
                </c:pt>
                <c:pt idx="81">
                  <c:v>1981-1982</c:v>
                </c:pt>
                <c:pt idx="82">
                  <c:v>1982-1983</c:v>
                </c:pt>
                <c:pt idx="83">
                  <c:v>1983-1984</c:v>
                </c:pt>
                <c:pt idx="84">
                  <c:v>1984-1985</c:v>
                </c:pt>
                <c:pt idx="85">
                  <c:v>1985-1986</c:v>
                </c:pt>
                <c:pt idx="86">
                  <c:v>1986-1987</c:v>
                </c:pt>
                <c:pt idx="87">
                  <c:v>1987-1988</c:v>
                </c:pt>
                <c:pt idx="88">
                  <c:v>1988-1989</c:v>
                </c:pt>
                <c:pt idx="89">
                  <c:v>1989-1990</c:v>
                </c:pt>
                <c:pt idx="90">
                  <c:v>1990-1991</c:v>
                </c:pt>
                <c:pt idx="91">
                  <c:v>1991-1992</c:v>
                </c:pt>
                <c:pt idx="92">
                  <c:v>1992-1993</c:v>
                </c:pt>
                <c:pt idx="93">
                  <c:v>1993-1994</c:v>
                </c:pt>
                <c:pt idx="94">
                  <c:v>1994-1995</c:v>
                </c:pt>
                <c:pt idx="95">
                  <c:v>1995-1996</c:v>
                </c:pt>
                <c:pt idx="96">
                  <c:v>1996-1997</c:v>
                </c:pt>
                <c:pt idx="97">
                  <c:v>1997-1998</c:v>
                </c:pt>
                <c:pt idx="98">
                  <c:v>1998-1999</c:v>
                </c:pt>
              </c:strCache>
            </c:strRef>
          </c:cat>
          <c:val>
            <c:numRef>
              <c:f>Data!$F$7:$F$105</c:f>
              <c:numCache>
                <c:formatCode>0.0</c:formatCode>
                <c:ptCount val="99"/>
                <c:pt idx="0">
                  <c:v>218.687397260274</c:v>
                </c:pt>
                <c:pt idx="1">
                  <c:v>197.422739726027</c:v>
                </c:pt>
                <c:pt idx="2">
                  <c:v>210.941369863014</c:v>
                </c:pt>
                <c:pt idx="3">
                  <c:v>242.079234972678</c:v>
                </c:pt>
                <c:pt idx="4">
                  <c:v>139.908493150685</c:v>
                </c:pt>
                <c:pt idx="5">
                  <c:v>156.714520547945</c:v>
                </c:pt>
                <c:pt idx="6">
                  <c:v>229.128493150685</c:v>
                </c:pt>
                <c:pt idx="7">
                  <c:v>196.218852459016</c:v>
                </c:pt>
                <c:pt idx="8">
                  <c:v>189.655342465753</c:v>
                </c:pt>
                <c:pt idx="9">
                  <c:v>212.777808219178</c:v>
                </c:pt>
                <c:pt idx="10">
                  <c:v>187.681369863014</c:v>
                </c:pt>
                <c:pt idx="11">
                  <c:v>182.831967213115</c:v>
                </c:pt>
                <c:pt idx="12">
                  <c:v>213.009315068493</c:v>
                </c:pt>
                <c:pt idx="13">
                  <c:v>186.865479452055</c:v>
                </c:pt>
                <c:pt idx="14">
                  <c:v>146.784657534247</c:v>
                </c:pt>
                <c:pt idx="15">
                  <c:v>238.087704918033</c:v>
                </c:pt>
                <c:pt idx="16">
                  <c:v>208.503561643836</c:v>
                </c:pt>
                <c:pt idx="17">
                  <c:v>204.659178082192</c:v>
                </c:pt>
                <c:pt idx="18">
                  <c:v>172.002739726027</c:v>
                </c:pt>
                <c:pt idx="19">
                  <c:v>156.794808743169</c:v>
                </c:pt>
                <c:pt idx="20">
                  <c:v>230.086575342466</c:v>
                </c:pt>
                <c:pt idx="21">
                  <c:v>183.195342465753</c:v>
                </c:pt>
                <c:pt idx="22">
                  <c:v>179.438082191781</c:v>
                </c:pt>
                <c:pt idx="23">
                  <c:v>136.795081967213</c:v>
                </c:pt>
                <c:pt idx="24">
                  <c:v>201.38301369863</c:v>
                </c:pt>
                <c:pt idx="25">
                  <c:v>118.106575342466</c:v>
                </c:pt>
                <c:pt idx="26">
                  <c:v>206.055616438356</c:v>
                </c:pt>
                <c:pt idx="27">
                  <c:v>231.212568306011</c:v>
                </c:pt>
                <c:pt idx="28">
                  <c:v>132.770410958904</c:v>
                </c:pt>
                <c:pt idx="29">
                  <c:v>131.392876712329</c:v>
                </c:pt>
                <c:pt idx="30">
                  <c:v>121.921917808219</c:v>
                </c:pt>
                <c:pt idx="31">
                  <c:v>185.517759562842</c:v>
                </c:pt>
                <c:pt idx="32">
                  <c:v>197.995068493151</c:v>
                </c:pt>
                <c:pt idx="33">
                  <c:v>211.48</c:v>
                </c:pt>
                <c:pt idx="34">
                  <c:v>170.22</c:v>
                </c:pt>
                <c:pt idx="35">
                  <c:v>158.919398907104</c:v>
                </c:pt>
                <c:pt idx="36">
                  <c:v>128.716712328767</c:v>
                </c:pt>
                <c:pt idx="37">
                  <c:v>190.153150684931</c:v>
                </c:pt>
                <c:pt idx="38">
                  <c:v>149.724109589041</c:v>
                </c:pt>
                <c:pt idx="39">
                  <c:v>148.453278688525</c:v>
                </c:pt>
                <c:pt idx="40">
                  <c:v>130.025205479452</c:v>
                </c:pt>
                <c:pt idx="41">
                  <c:v>178.581095890411</c:v>
                </c:pt>
                <c:pt idx="42">
                  <c:v>207.303561643836</c:v>
                </c:pt>
                <c:pt idx="43">
                  <c:v>119.604644808743</c:v>
                </c:pt>
                <c:pt idx="44">
                  <c:v>150.812602739726</c:v>
                </c:pt>
                <c:pt idx="45">
                  <c:v>196.098356164384</c:v>
                </c:pt>
                <c:pt idx="46">
                  <c:v>193.672328767123</c:v>
                </c:pt>
                <c:pt idx="47">
                  <c:v>235.468306010929</c:v>
                </c:pt>
                <c:pt idx="48">
                  <c:v>180.141643835616</c:v>
                </c:pt>
                <c:pt idx="49">
                  <c:v>217.140821917808</c:v>
                </c:pt>
                <c:pt idx="50">
                  <c:v>226.431232876712</c:v>
                </c:pt>
                <c:pt idx="51">
                  <c:v>198.168579234973</c:v>
                </c:pt>
                <c:pt idx="52">
                  <c:v>179.335890410959</c:v>
                </c:pt>
                <c:pt idx="53">
                  <c:v>209.05397260274</c:v>
                </c:pt>
                <c:pt idx="54">
                  <c:v>178.972876712329</c:v>
                </c:pt>
                <c:pt idx="55">
                  <c:v>243.390163934426</c:v>
                </c:pt>
                <c:pt idx="56">
                  <c:v>194.119178082192</c:v>
                </c:pt>
                <c:pt idx="57">
                  <c:v>180.745205479452</c:v>
                </c:pt>
                <c:pt idx="58">
                  <c:v>211.587945205479</c:v>
                </c:pt>
                <c:pt idx="59">
                  <c:v>195.346721311475</c:v>
                </c:pt>
                <c:pt idx="60">
                  <c:v>189.031232876712</c:v>
                </c:pt>
                <c:pt idx="61">
                  <c:v>169.322465753425</c:v>
                </c:pt>
                <c:pt idx="62">
                  <c:v>174.147671232877</c:v>
                </c:pt>
                <c:pt idx="63">
                  <c:v>184.192896174863</c:v>
                </c:pt>
                <c:pt idx="64">
                  <c:v>224.451506849315</c:v>
                </c:pt>
                <c:pt idx="65">
                  <c:v>162.022465753425</c:v>
                </c:pt>
                <c:pt idx="66">
                  <c:v>191.291232876712</c:v>
                </c:pt>
                <c:pt idx="67">
                  <c:v>165.701639344262</c:v>
                </c:pt>
                <c:pt idx="68">
                  <c:v>205.827123287671</c:v>
                </c:pt>
                <c:pt idx="69">
                  <c:v>166.478356164384</c:v>
                </c:pt>
                <c:pt idx="70">
                  <c:v>226.361643835617</c:v>
                </c:pt>
                <c:pt idx="71">
                  <c:v>244.140163934426</c:v>
                </c:pt>
                <c:pt idx="72">
                  <c:v>136.134794520548</c:v>
                </c:pt>
                <c:pt idx="73">
                  <c:v>237.74</c:v>
                </c:pt>
                <c:pt idx="74">
                  <c:v>187.01397260274</c:v>
                </c:pt>
                <c:pt idx="75">
                  <c:v>220.272131147541</c:v>
                </c:pt>
                <c:pt idx="76">
                  <c:v>120.440273972603</c:v>
                </c:pt>
                <c:pt idx="77">
                  <c:v>170.530410958904</c:v>
                </c:pt>
                <c:pt idx="78">
                  <c:v>152.480821917808</c:v>
                </c:pt>
                <c:pt idx="79">
                  <c:v>159.036338797814</c:v>
                </c:pt>
                <c:pt idx="80">
                  <c:v>187.411506849315</c:v>
                </c:pt>
                <c:pt idx="81">
                  <c:v>228.904383561644</c:v>
                </c:pt>
                <c:pt idx="82">
                  <c:v>216.630410958904</c:v>
                </c:pt>
                <c:pt idx="83">
                  <c:v>211.531967213115</c:v>
                </c:pt>
                <c:pt idx="84">
                  <c:v>165.061917808219</c:v>
                </c:pt>
                <c:pt idx="85">
                  <c:v>190.056438356164</c:v>
                </c:pt>
                <c:pt idx="86">
                  <c:v>145.089315068493</c:v>
                </c:pt>
                <c:pt idx="87">
                  <c:v>135.80737704918</c:v>
                </c:pt>
                <c:pt idx="88">
                  <c:v>155.927397260274</c:v>
                </c:pt>
                <c:pt idx="89">
                  <c:v>177.004383561644</c:v>
                </c:pt>
                <c:pt idx="90">
                  <c:v>203.445205479452</c:v>
                </c:pt>
                <c:pt idx="91">
                  <c:v>143.430054644809</c:v>
                </c:pt>
                <c:pt idx="92">
                  <c:v>155.247945205479</c:v>
                </c:pt>
                <c:pt idx="93">
                  <c:v>132.713698630137</c:v>
                </c:pt>
                <c:pt idx="94">
                  <c:v>167.210136986301</c:v>
                </c:pt>
                <c:pt idx="95">
                  <c:v>251.87131147541</c:v>
                </c:pt>
                <c:pt idx="96">
                  <c:v>263.711780821918</c:v>
                </c:pt>
                <c:pt idx="97">
                  <c:v>194.469315068493</c:v>
                </c:pt>
                <c:pt idx="98">
                  <c:v>215.369315068493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2456557"/>
        <c:axId val="18514666"/>
      </c:lineChart>
      <c:catAx>
        <c:axId val="424565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WaterYear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14666"/>
        <c:crossesAt val="0"/>
        <c:auto val="1"/>
        <c:lblAlgn val="ctr"/>
        <c:lblOffset val="100"/>
        <c:noMultiLvlLbl val="0"/>
      </c:catAx>
      <c:valAx>
        <c:axId val="185146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kcfs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5655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628200</xdr:colOff>
      <xdr:row>1</xdr:row>
      <xdr:rowOff>66240</xdr:rowOff>
    </xdr:from>
    <xdr:to>
      <xdr:col>12</xdr:col>
      <xdr:colOff>219960</xdr:colOff>
      <xdr:row>34</xdr:row>
      <xdr:rowOff>152280</xdr:rowOff>
    </xdr:to>
    <xdr:graphicFrame>
      <xdr:nvGraphicFramePr>
        <xdr:cNvPr id="0" name="Chart 1"/>
        <xdr:cNvGraphicFramePr/>
      </xdr:nvGraphicFramePr>
      <xdr:xfrm>
        <a:off x="628200" y="228240"/>
        <a:ext cx="7250040" cy="5429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oregon.usgs.gov/rt_home/gifs/col.dalles.gi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99"/>
    <col collapsed="false" customWidth="true" hidden="false" outlineLevel="0" max="9" min="9" style="0" width="9.41"/>
    <col collapsed="false" customWidth="true" hidden="false" outlineLevel="0" max="16" min="16" style="0" width="9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.75" hidden="false" customHeight="false" outlineLevel="0" collapsed="false">
      <c r="A2" s="1"/>
      <c r="B2" s="1"/>
      <c r="C2" s="2" t="s">
        <v>1</v>
      </c>
      <c r="D2" s="2"/>
      <c r="E2" s="2"/>
      <c r="F2" s="2"/>
      <c r="G2" s="1"/>
      <c r="H2" s="1"/>
    </row>
    <row r="3" customFormat="false" ht="13.5" hidden="false" customHeight="false" outlineLevel="0" collapsed="false">
      <c r="B3" s="3" t="s">
        <v>2</v>
      </c>
      <c r="C3" s="3"/>
      <c r="E3" s="3" t="s">
        <v>2</v>
      </c>
      <c r="F3" s="3"/>
      <c r="H3" s="4" t="s">
        <v>3</v>
      </c>
      <c r="I3" s="4"/>
    </row>
    <row r="4" customFormat="false" ht="12" hidden="false" customHeight="false" outlineLevel="0" collapsed="false">
      <c r="A4" s="5"/>
      <c r="B4" s="6" t="s">
        <v>4</v>
      </c>
      <c r="C4" s="6"/>
      <c r="D4" s="5"/>
      <c r="E4" s="6" t="s">
        <v>5</v>
      </c>
      <c r="F4" s="6"/>
      <c r="G4" s="5"/>
      <c r="H4" s="7" t="s">
        <v>5</v>
      </c>
      <c r="I4" s="7"/>
      <c r="J4" s="5"/>
      <c r="K4" s="5" t="s">
        <v>6</v>
      </c>
      <c r="L4" s="5"/>
      <c r="M4" s="5"/>
      <c r="N4" s="5"/>
      <c r="O4" s="5"/>
      <c r="P4" s="5"/>
    </row>
    <row r="5" customFormat="false" ht="12" hidden="false" customHeight="false" outlineLevel="0" collapsed="false">
      <c r="A5" s="5"/>
      <c r="B5" s="8" t="s">
        <v>7</v>
      </c>
      <c r="C5" s="9"/>
      <c r="D5" s="5"/>
      <c r="E5" s="8" t="s">
        <v>7</v>
      </c>
      <c r="F5" s="9"/>
      <c r="G5" s="5"/>
      <c r="H5" s="10" t="s">
        <v>7</v>
      </c>
      <c r="I5" s="11"/>
      <c r="J5" s="5"/>
      <c r="K5" s="5"/>
      <c r="L5" s="5"/>
      <c r="M5" s="5"/>
      <c r="N5" s="5"/>
      <c r="O5" s="5"/>
      <c r="P5" s="5"/>
    </row>
    <row r="6" customFormat="false" ht="11.25" hidden="false" customHeight="false" outlineLevel="0" collapsed="false">
      <c r="A6" s="5"/>
      <c r="B6" s="8" t="s">
        <v>8</v>
      </c>
      <c r="C6" s="9" t="s">
        <v>9</v>
      </c>
      <c r="D6" s="5"/>
      <c r="E6" s="8" t="s">
        <v>8</v>
      </c>
      <c r="F6" s="9" t="s">
        <v>9</v>
      </c>
      <c r="G6" s="5"/>
      <c r="H6" s="10" t="s">
        <v>10</v>
      </c>
      <c r="I6" s="12" t="n">
        <v>128.716712328767</v>
      </c>
      <c r="J6" s="5"/>
      <c r="K6" s="5"/>
      <c r="L6" s="5"/>
      <c r="M6" s="5"/>
      <c r="N6" s="5"/>
      <c r="O6" s="5"/>
      <c r="P6" s="5"/>
    </row>
    <row r="7" customFormat="false" ht="11.25" hidden="false" customHeight="false" outlineLevel="0" collapsed="false">
      <c r="A7" s="5"/>
      <c r="B7" s="8" t="s">
        <v>11</v>
      </c>
      <c r="C7" s="13" t="n">
        <v>263.711780821918</v>
      </c>
      <c r="D7" s="5"/>
      <c r="E7" s="8" t="s">
        <v>12</v>
      </c>
      <c r="F7" s="13" t="n">
        <v>218.687397260274</v>
      </c>
      <c r="G7" s="5"/>
      <c r="H7" s="10" t="s">
        <v>13</v>
      </c>
      <c r="I7" s="12" t="n">
        <v>190.153150684931</v>
      </c>
      <c r="J7" s="5"/>
      <c r="K7" s="5"/>
      <c r="L7" s="5"/>
      <c r="M7" s="5"/>
      <c r="N7" s="5"/>
      <c r="O7" s="5"/>
      <c r="P7" s="5"/>
    </row>
    <row r="8" customFormat="false" ht="11.25" hidden="false" customHeight="false" outlineLevel="0" collapsed="false">
      <c r="A8" s="5"/>
      <c r="B8" s="8" t="s">
        <v>14</v>
      </c>
      <c r="C8" s="13" t="n">
        <v>251.87131147541</v>
      </c>
      <c r="D8" s="5"/>
      <c r="E8" s="8" t="s">
        <v>15</v>
      </c>
      <c r="F8" s="13" t="n">
        <v>197.422739726027</v>
      </c>
      <c r="G8" s="5"/>
      <c r="H8" s="10" t="s">
        <v>16</v>
      </c>
      <c r="I8" s="12" t="n">
        <v>149.724109589041</v>
      </c>
      <c r="J8" s="5"/>
      <c r="K8" s="5"/>
      <c r="L8" s="5"/>
      <c r="M8" s="5"/>
      <c r="N8" s="5"/>
      <c r="O8" s="5"/>
      <c r="P8" s="5"/>
    </row>
    <row r="9" customFormat="false" ht="11.25" hidden="false" customHeight="false" outlineLevel="0" collapsed="false">
      <c r="A9" s="5"/>
      <c r="B9" s="8" t="s">
        <v>17</v>
      </c>
      <c r="C9" s="13" t="n">
        <v>244.140163934426</v>
      </c>
      <c r="D9" s="5"/>
      <c r="E9" s="8" t="s">
        <v>18</v>
      </c>
      <c r="F9" s="13" t="n">
        <v>210.941369863014</v>
      </c>
      <c r="G9" s="5"/>
      <c r="H9" s="10" t="s">
        <v>19</v>
      </c>
      <c r="I9" s="12" t="n">
        <v>148.453278688525</v>
      </c>
      <c r="J9" s="5"/>
      <c r="K9" s="5" t="s">
        <v>20</v>
      </c>
      <c r="L9" s="5" t="s">
        <v>21</v>
      </c>
      <c r="M9" s="5"/>
      <c r="N9" s="5"/>
      <c r="O9" s="5"/>
      <c r="P9" s="5"/>
    </row>
    <row r="10" customFormat="false" ht="11.25" hidden="false" customHeight="false" outlineLevel="0" collapsed="false">
      <c r="A10" s="5"/>
      <c r="B10" s="8" t="s">
        <v>22</v>
      </c>
      <c r="C10" s="13" t="n">
        <v>243.390163934426</v>
      </c>
      <c r="D10" s="5"/>
      <c r="E10" s="8" t="s">
        <v>23</v>
      </c>
      <c r="F10" s="13" t="n">
        <v>242.079234972678</v>
      </c>
      <c r="G10" s="5"/>
      <c r="H10" s="10" t="s">
        <v>24</v>
      </c>
      <c r="I10" s="12" t="n">
        <v>130.025205479452</v>
      </c>
      <c r="J10" s="5"/>
      <c r="K10" s="5"/>
      <c r="L10" s="5"/>
      <c r="M10" s="5"/>
      <c r="N10" s="5"/>
      <c r="O10" s="5"/>
      <c r="P10" s="5"/>
    </row>
    <row r="11" customFormat="false" ht="11.25" hidden="false" customHeight="false" outlineLevel="0" collapsed="false">
      <c r="A11" s="5"/>
      <c r="B11" s="8" t="s">
        <v>23</v>
      </c>
      <c r="C11" s="13" t="n">
        <v>242.079234972678</v>
      </c>
      <c r="D11" s="5"/>
      <c r="E11" s="8" t="s">
        <v>25</v>
      </c>
      <c r="F11" s="13" t="n">
        <v>139.908493150685</v>
      </c>
      <c r="G11" s="5"/>
      <c r="H11" s="10" t="s">
        <v>26</v>
      </c>
      <c r="I11" s="12" t="n">
        <v>178.581095890411</v>
      </c>
      <c r="J11" s="5"/>
      <c r="K11" s="5" t="s">
        <v>27</v>
      </c>
      <c r="L11" s="5" t="s">
        <v>28</v>
      </c>
      <c r="M11" s="5"/>
      <c r="N11" s="5"/>
      <c r="O11" s="5"/>
      <c r="P11" s="5"/>
    </row>
    <row r="12" customFormat="false" ht="11.25" hidden="false" customHeight="false" outlineLevel="0" collapsed="false">
      <c r="A12" s="5"/>
      <c r="B12" s="8" t="s">
        <v>29</v>
      </c>
      <c r="C12" s="13" t="n">
        <v>238.087704918033</v>
      </c>
      <c r="D12" s="5"/>
      <c r="E12" s="8" t="s">
        <v>30</v>
      </c>
      <c r="F12" s="13" t="n">
        <v>156.714520547945</v>
      </c>
      <c r="G12" s="5"/>
      <c r="H12" s="10" t="s">
        <v>31</v>
      </c>
      <c r="I12" s="12" t="n">
        <v>207.303561643836</v>
      </c>
      <c r="J12" s="5"/>
      <c r="K12" s="5"/>
      <c r="L12" s="5" t="s">
        <v>32</v>
      </c>
      <c r="M12" s="5"/>
      <c r="N12" s="5"/>
      <c r="O12" s="5"/>
      <c r="P12" s="5"/>
    </row>
    <row r="13" customFormat="false" ht="11.25" hidden="false" customHeight="false" outlineLevel="0" collapsed="false">
      <c r="A13" s="5"/>
      <c r="B13" s="8" t="s">
        <v>33</v>
      </c>
      <c r="C13" s="13" t="n">
        <v>237.74</v>
      </c>
      <c r="D13" s="5"/>
      <c r="E13" s="8" t="s">
        <v>34</v>
      </c>
      <c r="F13" s="13" t="n">
        <v>229.128493150685</v>
      </c>
      <c r="G13" s="5"/>
      <c r="H13" s="10" t="s">
        <v>35</v>
      </c>
      <c r="I13" s="12" t="n">
        <v>119.604644808743</v>
      </c>
      <c r="J13" s="5"/>
      <c r="K13" s="5"/>
      <c r="L13" s="5"/>
      <c r="M13" s="5"/>
      <c r="N13" s="5"/>
      <c r="O13" s="5"/>
      <c r="P13" s="5"/>
    </row>
    <row r="14" customFormat="false" ht="11.25" hidden="false" customHeight="false" outlineLevel="0" collapsed="false">
      <c r="A14" s="5"/>
      <c r="B14" s="8" t="s">
        <v>36</v>
      </c>
      <c r="C14" s="13" t="n">
        <v>235.468306010929</v>
      </c>
      <c r="D14" s="5"/>
      <c r="E14" s="8" t="s">
        <v>37</v>
      </c>
      <c r="F14" s="13" t="n">
        <v>196.218852459016</v>
      </c>
      <c r="G14" s="5"/>
      <c r="H14" s="10" t="s">
        <v>38</v>
      </c>
      <c r="I14" s="12" t="n">
        <v>150.812602739726</v>
      </c>
      <c r="J14" s="5"/>
      <c r="K14" s="5" t="s">
        <v>39</v>
      </c>
      <c r="L14" s="5"/>
      <c r="M14" s="14" t="n">
        <v>37165</v>
      </c>
      <c r="N14" s="5"/>
      <c r="O14" s="5"/>
      <c r="P14" s="5"/>
    </row>
    <row r="15" customFormat="false" ht="11.25" hidden="false" customHeight="false" outlineLevel="0" collapsed="false">
      <c r="A15" s="5"/>
      <c r="B15" s="8" t="s">
        <v>40</v>
      </c>
      <c r="C15" s="13" t="n">
        <v>231.212568306011</v>
      </c>
      <c r="D15" s="5"/>
      <c r="E15" s="8" t="s">
        <v>41</v>
      </c>
      <c r="F15" s="13" t="n">
        <v>189.655342465753</v>
      </c>
      <c r="G15" s="5"/>
      <c r="H15" s="10" t="s">
        <v>42</v>
      </c>
      <c r="I15" s="12" t="n">
        <v>196.098356164384</v>
      </c>
      <c r="J15" s="5"/>
      <c r="K15" s="5" t="s">
        <v>43</v>
      </c>
      <c r="L15" s="5"/>
      <c r="M15" s="14" t="n">
        <v>37529</v>
      </c>
      <c r="N15" s="5"/>
      <c r="O15" s="5"/>
      <c r="P15" s="5"/>
    </row>
    <row r="16" customFormat="false" ht="11.25" hidden="false" customHeight="false" outlineLevel="0" collapsed="false">
      <c r="A16" s="5"/>
      <c r="B16" s="8" t="s">
        <v>44</v>
      </c>
      <c r="C16" s="13" t="n">
        <v>230.086575342466</v>
      </c>
      <c r="D16" s="5"/>
      <c r="E16" s="8" t="s">
        <v>45</v>
      </c>
      <c r="F16" s="13" t="n">
        <v>212.777808219178</v>
      </c>
      <c r="G16" s="5"/>
      <c r="H16" s="10" t="s">
        <v>46</v>
      </c>
      <c r="I16" s="12" t="n">
        <v>193.672328767123</v>
      </c>
      <c r="J16" s="5"/>
      <c r="K16" s="5" t="s">
        <v>47</v>
      </c>
      <c r="L16" s="5"/>
      <c r="M16" s="5" t="s">
        <v>48</v>
      </c>
      <c r="N16" s="5"/>
      <c r="O16" s="5"/>
      <c r="P16" s="5"/>
    </row>
    <row r="17" customFormat="false" ht="11.25" hidden="false" customHeight="false" outlineLevel="0" collapsed="false">
      <c r="A17" s="5"/>
      <c r="B17" s="8" t="s">
        <v>34</v>
      </c>
      <c r="C17" s="13" t="n">
        <v>229.128493150685</v>
      </c>
      <c r="D17" s="5"/>
      <c r="E17" s="8" t="s">
        <v>49</v>
      </c>
      <c r="F17" s="13" t="n">
        <v>187.681369863014</v>
      </c>
      <c r="G17" s="5"/>
      <c r="H17" s="10" t="s">
        <v>36</v>
      </c>
      <c r="I17" s="12" t="n">
        <v>235.468306010929</v>
      </c>
      <c r="J17" s="5"/>
      <c r="K17" s="5" t="s">
        <v>50</v>
      </c>
      <c r="L17" s="5"/>
      <c r="M17" s="15" t="n">
        <v>30000</v>
      </c>
      <c r="N17" s="5"/>
      <c r="O17" s="5"/>
      <c r="P17" s="5"/>
    </row>
    <row r="18" customFormat="false" ht="11.25" hidden="false" customHeight="false" outlineLevel="0" collapsed="false">
      <c r="A18" s="5"/>
      <c r="B18" s="8" t="s">
        <v>51</v>
      </c>
      <c r="C18" s="13" t="n">
        <v>228.904383561644</v>
      </c>
      <c r="D18" s="5"/>
      <c r="E18" s="8" t="s">
        <v>52</v>
      </c>
      <c r="F18" s="13" t="n">
        <v>182.831967213115</v>
      </c>
      <c r="G18" s="5"/>
      <c r="H18" s="10" t="s">
        <v>53</v>
      </c>
      <c r="I18" s="12" t="n">
        <v>180.141643835616</v>
      </c>
      <c r="J18" s="5"/>
      <c r="K18" s="5" t="s">
        <v>54</v>
      </c>
      <c r="L18" s="5"/>
      <c r="M18" s="15" t="n">
        <v>3000000</v>
      </c>
      <c r="N18" s="5"/>
      <c r="O18" s="5"/>
      <c r="P18" s="5"/>
    </row>
    <row r="19" customFormat="false" ht="11.25" hidden="false" customHeight="false" outlineLevel="0" collapsed="false">
      <c r="A19" s="5"/>
      <c r="B19" s="8" t="s">
        <v>55</v>
      </c>
      <c r="C19" s="13" t="n">
        <v>226.431232876712</v>
      </c>
      <c r="D19" s="5"/>
      <c r="E19" s="8" t="s">
        <v>56</v>
      </c>
      <c r="F19" s="13" t="n">
        <v>213.009315068493</v>
      </c>
      <c r="G19" s="5"/>
      <c r="H19" s="10" t="s">
        <v>57</v>
      </c>
      <c r="I19" s="12" t="n">
        <v>217.140821917808</v>
      </c>
      <c r="J19" s="5"/>
      <c r="K19" s="5"/>
      <c r="L19" s="5"/>
      <c r="M19" s="5"/>
      <c r="N19" s="5"/>
      <c r="O19" s="5"/>
      <c r="P19" s="5"/>
    </row>
    <row r="20" customFormat="false" ht="11.25" hidden="false" customHeight="false" outlineLevel="0" collapsed="false">
      <c r="A20" s="5"/>
      <c r="B20" s="8" t="s">
        <v>58</v>
      </c>
      <c r="C20" s="13" t="n">
        <v>226.361643835617</v>
      </c>
      <c r="D20" s="5"/>
      <c r="E20" s="8" t="s">
        <v>59</v>
      </c>
      <c r="F20" s="13" t="n">
        <v>186.865479452055</v>
      </c>
      <c r="G20" s="5"/>
      <c r="H20" s="10" t="s">
        <v>55</v>
      </c>
      <c r="I20" s="12" t="n">
        <v>226.431232876712</v>
      </c>
      <c r="J20" s="5"/>
      <c r="K20" s="5"/>
      <c r="L20" s="5"/>
      <c r="M20" s="5"/>
      <c r="N20" s="5"/>
      <c r="O20" s="5"/>
      <c r="P20" s="5"/>
    </row>
    <row r="21" customFormat="false" ht="11.25" hidden="false" customHeight="false" outlineLevel="0" collapsed="false">
      <c r="A21" s="5"/>
      <c r="B21" s="8" t="s">
        <v>60</v>
      </c>
      <c r="C21" s="13" t="n">
        <v>224.451506849315</v>
      </c>
      <c r="D21" s="5"/>
      <c r="E21" s="8" t="s">
        <v>61</v>
      </c>
      <c r="F21" s="13" t="n">
        <v>146.784657534247</v>
      </c>
      <c r="G21" s="5"/>
      <c r="H21" s="10" t="s">
        <v>62</v>
      </c>
      <c r="I21" s="12" t="n">
        <v>198.168579234973</v>
      </c>
      <c r="J21" s="5"/>
      <c r="K21" s="5"/>
      <c r="L21" s="5"/>
      <c r="M21" s="5"/>
      <c r="N21" s="5"/>
      <c r="O21" s="5"/>
      <c r="P21" s="5"/>
    </row>
    <row r="22" customFormat="false" ht="11.25" hidden="false" customHeight="false" outlineLevel="0" collapsed="false">
      <c r="A22" s="5"/>
      <c r="B22" s="8" t="s">
        <v>63</v>
      </c>
      <c r="C22" s="13" t="n">
        <v>220.272131147541</v>
      </c>
      <c r="D22" s="5"/>
      <c r="E22" s="8" t="s">
        <v>29</v>
      </c>
      <c r="F22" s="13" t="n">
        <v>238.087704918033</v>
      </c>
      <c r="G22" s="5"/>
      <c r="H22" s="10" t="s">
        <v>64</v>
      </c>
      <c r="I22" s="12" t="n">
        <v>179.335890410959</v>
      </c>
      <c r="J22" s="5"/>
      <c r="K22" s="16" t="s">
        <v>65</v>
      </c>
      <c r="L22" s="16"/>
      <c r="M22" s="5"/>
      <c r="N22" s="5"/>
      <c r="O22" s="5"/>
      <c r="P22" s="5"/>
    </row>
    <row r="23" customFormat="false" ht="11.25" hidden="false" customHeight="false" outlineLevel="0" collapsed="false">
      <c r="A23" s="5"/>
      <c r="B23" s="8" t="s">
        <v>12</v>
      </c>
      <c r="C23" s="13" t="n">
        <v>218.687397260274</v>
      </c>
      <c r="D23" s="5"/>
      <c r="E23" s="8" t="s">
        <v>66</v>
      </c>
      <c r="F23" s="13" t="n">
        <v>208.503561643836</v>
      </c>
      <c r="G23" s="5"/>
      <c r="H23" s="10" t="s">
        <v>67</v>
      </c>
      <c r="I23" s="12" t="n">
        <v>209.05397260274</v>
      </c>
      <c r="J23" s="5"/>
      <c r="K23" s="5" t="s">
        <v>68</v>
      </c>
      <c r="L23" s="5"/>
      <c r="M23" s="5"/>
      <c r="N23" s="5"/>
      <c r="O23" s="5"/>
      <c r="P23" s="5"/>
    </row>
    <row r="24" customFormat="false" ht="11.25" hidden="false" customHeight="false" outlineLevel="0" collapsed="false">
      <c r="A24" s="5"/>
      <c r="B24" s="8" t="s">
        <v>57</v>
      </c>
      <c r="C24" s="13" t="n">
        <v>217.140821917808</v>
      </c>
      <c r="D24" s="5"/>
      <c r="E24" s="8" t="s">
        <v>69</v>
      </c>
      <c r="F24" s="13" t="n">
        <v>204.659178082192</v>
      </c>
      <c r="G24" s="5"/>
      <c r="H24" s="10" t="s">
        <v>70</v>
      </c>
      <c r="I24" s="12" t="n">
        <v>178.972876712329</v>
      </c>
      <c r="J24" s="5"/>
      <c r="K24" s="5"/>
      <c r="L24" s="5"/>
      <c r="M24" s="5"/>
      <c r="N24" s="5"/>
      <c r="O24" s="5"/>
      <c r="P24" s="5"/>
    </row>
    <row r="25" customFormat="false" ht="11.25" hidden="false" customHeight="false" outlineLevel="0" collapsed="false">
      <c r="A25" s="5"/>
      <c r="B25" s="8" t="s">
        <v>71</v>
      </c>
      <c r="C25" s="13" t="n">
        <v>216.630410958904</v>
      </c>
      <c r="D25" s="5"/>
      <c r="E25" s="8" t="s">
        <v>72</v>
      </c>
      <c r="F25" s="13" t="n">
        <v>172.002739726027</v>
      </c>
      <c r="G25" s="5"/>
      <c r="H25" s="10" t="s">
        <v>22</v>
      </c>
      <c r="I25" s="12" t="n">
        <v>243.390163934426</v>
      </c>
      <c r="J25" s="5"/>
      <c r="K25" s="5"/>
      <c r="L25" s="5"/>
      <c r="M25" s="5"/>
      <c r="N25" s="5"/>
      <c r="O25" s="5"/>
      <c r="P25" s="5"/>
    </row>
    <row r="26" customFormat="false" ht="11.25" hidden="false" customHeight="false" outlineLevel="0" collapsed="false">
      <c r="A26" s="5"/>
      <c r="B26" s="8" t="s">
        <v>73</v>
      </c>
      <c r="C26" s="13" t="n">
        <v>215.369315068493</v>
      </c>
      <c r="D26" s="5"/>
      <c r="E26" s="8" t="s">
        <v>74</v>
      </c>
      <c r="F26" s="13" t="n">
        <v>156.794808743169</v>
      </c>
      <c r="G26" s="5"/>
      <c r="H26" s="10" t="s">
        <v>75</v>
      </c>
      <c r="I26" s="12" t="n">
        <v>194.119178082192</v>
      </c>
      <c r="J26" s="5"/>
      <c r="K26" s="5"/>
      <c r="L26" s="5"/>
      <c r="M26" s="5"/>
      <c r="N26" s="5"/>
      <c r="O26" s="5"/>
      <c r="P26" s="5"/>
    </row>
    <row r="27" customFormat="false" ht="11.25" hidden="false" customHeight="false" outlineLevel="0" collapsed="false">
      <c r="A27" s="5"/>
      <c r="B27" s="8" t="s">
        <v>56</v>
      </c>
      <c r="C27" s="13" t="n">
        <v>213.009315068493</v>
      </c>
      <c r="D27" s="5"/>
      <c r="E27" s="8" t="s">
        <v>44</v>
      </c>
      <c r="F27" s="13" t="n">
        <v>230.086575342466</v>
      </c>
      <c r="G27" s="5"/>
      <c r="H27" s="10" t="s">
        <v>76</v>
      </c>
      <c r="I27" s="12" t="n">
        <v>180.745205479452</v>
      </c>
      <c r="J27" s="5"/>
      <c r="K27" s="5"/>
      <c r="L27" s="5"/>
      <c r="M27" s="5"/>
      <c r="N27" s="5"/>
      <c r="O27" s="5"/>
      <c r="P27" s="5"/>
    </row>
    <row r="28" customFormat="false" ht="11.25" hidden="false" customHeight="false" outlineLevel="0" collapsed="false">
      <c r="A28" s="5"/>
      <c r="B28" s="8" t="s">
        <v>45</v>
      </c>
      <c r="C28" s="13" t="n">
        <v>212.777808219178</v>
      </c>
      <c r="D28" s="5"/>
      <c r="E28" s="8" t="s">
        <v>77</v>
      </c>
      <c r="F28" s="13" t="n">
        <v>183.195342465753</v>
      </c>
      <c r="G28" s="5"/>
      <c r="H28" s="10" t="s">
        <v>78</v>
      </c>
      <c r="I28" s="12" t="n">
        <v>211.587945205479</v>
      </c>
      <c r="J28" s="5"/>
      <c r="K28" s="5"/>
      <c r="L28" s="5"/>
      <c r="M28" s="5"/>
      <c r="N28" s="5"/>
      <c r="O28" s="5"/>
      <c r="P28" s="5"/>
    </row>
    <row r="29" customFormat="false" ht="11.25" hidden="false" customHeight="false" outlineLevel="0" collapsed="false">
      <c r="A29" s="5"/>
      <c r="B29" s="8" t="s">
        <v>78</v>
      </c>
      <c r="C29" s="13" t="n">
        <v>211.587945205479</v>
      </c>
      <c r="D29" s="5"/>
      <c r="E29" s="8" t="s">
        <v>79</v>
      </c>
      <c r="F29" s="13" t="n">
        <v>179.438082191781</v>
      </c>
      <c r="G29" s="5"/>
      <c r="H29" s="10" t="s">
        <v>80</v>
      </c>
      <c r="I29" s="12" t="n">
        <v>195.346721311475</v>
      </c>
      <c r="J29" s="5"/>
      <c r="K29" s="5"/>
      <c r="L29" s="5"/>
      <c r="M29" s="5"/>
      <c r="N29" s="5"/>
      <c r="O29" s="5"/>
      <c r="P29" s="5"/>
    </row>
    <row r="30" customFormat="false" ht="11.25" hidden="false" customHeight="false" outlineLevel="0" collapsed="false">
      <c r="A30" s="5"/>
      <c r="B30" s="8" t="s">
        <v>81</v>
      </c>
      <c r="C30" s="13" t="n">
        <v>211.531967213115</v>
      </c>
      <c r="D30" s="5"/>
      <c r="E30" s="8" t="s">
        <v>82</v>
      </c>
      <c r="F30" s="13" t="n">
        <v>136.795081967213</v>
      </c>
      <c r="G30" s="5"/>
      <c r="H30" s="10" t="s">
        <v>83</v>
      </c>
      <c r="I30" s="12" t="n">
        <v>189.031232876712</v>
      </c>
      <c r="J30" s="5"/>
      <c r="K30" s="5"/>
      <c r="L30" s="5"/>
      <c r="M30" s="5"/>
      <c r="N30" s="5"/>
      <c r="O30" s="5"/>
      <c r="P30" s="5"/>
    </row>
    <row r="31" customFormat="false" ht="11.25" hidden="false" customHeight="false" outlineLevel="0" collapsed="false">
      <c r="A31" s="5"/>
      <c r="B31" s="8" t="s">
        <v>84</v>
      </c>
      <c r="C31" s="13" t="n">
        <v>211.48</v>
      </c>
      <c r="D31" s="5"/>
      <c r="E31" s="8" t="s">
        <v>85</v>
      </c>
      <c r="F31" s="13" t="n">
        <v>201.38301369863</v>
      </c>
      <c r="G31" s="5"/>
      <c r="H31" s="10" t="s">
        <v>86</v>
      </c>
      <c r="I31" s="12" t="n">
        <v>169.322465753425</v>
      </c>
      <c r="J31" s="5"/>
      <c r="K31" s="5"/>
      <c r="L31" s="5"/>
      <c r="M31" s="5"/>
      <c r="N31" s="5"/>
      <c r="O31" s="5"/>
      <c r="P31" s="5"/>
    </row>
    <row r="32" customFormat="false" ht="11.25" hidden="false" customHeight="false" outlineLevel="0" collapsed="false">
      <c r="A32" s="5"/>
      <c r="B32" s="8" t="s">
        <v>18</v>
      </c>
      <c r="C32" s="13" t="n">
        <v>210.941369863014</v>
      </c>
      <c r="D32" s="5"/>
      <c r="E32" s="8" t="s">
        <v>87</v>
      </c>
      <c r="F32" s="17" t="n">
        <v>118.106575342466</v>
      </c>
      <c r="G32" s="5"/>
      <c r="H32" s="10" t="s">
        <v>88</v>
      </c>
      <c r="I32" s="12" t="n">
        <v>174.147671232877</v>
      </c>
      <c r="J32" s="5"/>
      <c r="K32" s="5"/>
      <c r="L32" s="5"/>
      <c r="M32" s="5"/>
      <c r="N32" s="5"/>
      <c r="O32" s="5"/>
      <c r="P32" s="5"/>
    </row>
    <row r="33" customFormat="false" ht="11.25" hidden="false" customHeight="false" outlineLevel="0" collapsed="false">
      <c r="A33" s="5"/>
      <c r="B33" s="8" t="s">
        <v>67</v>
      </c>
      <c r="C33" s="13" t="n">
        <v>209.05397260274</v>
      </c>
      <c r="D33" s="5"/>
      <c r="E33" s="8" t="s">
        <v>89</v>
      </c>
      <c r="F33" s="13" t="n">
        <v>206.055616438356</v>
      </c>
      <c r="G33" s="5"/>
      <c r="H33" s="10" t="s">
        <v>90</v>
      </c>
      <c r="I33" s="12" t="n">
        <v>184.192896174863</v>
      </c>
      <c r="J33" s="5"/>
      <c r="K33" s="5"/>
      <c r="L33" s="5"/>
      <c r="M33" s="5"/>
      <c r="N33" s="5"/>
      <c r="O33" s="5"/>
      <c r="P33" s="5"/>
    </row>
    <row r="34" customFormat="false" ht="11.25" hidden="false" customHeight="false" outlineLevel="0" collapsed="false">
      <c r="A34" s="5"/>
      <c r="B34" s="8" t="s">
        <v>66</v>
      </c>
      <c r="C34" s="13" t="n">
        <v>208.503561643836</v>
      </c>
      <c r="D34" s="5"/>
      <c r="E34" s="8" t="s">
        <v>40</v>
      </c>
      <c r="F34" s="13" t="n">
        <v>231.212568306011</v>
      </c>
      <c r="G34" s="5"/>
      <c r="H34" s="10" t="s">
        <v>60</v>
      </c>
      <c r="I34" s="12" t="n">
        <v>224.451506849315</v>
      </c>
      <c r="J34" s="5"/>
      <c r="K34" s="5"/>
      <c r="L34" s="5"/>
      <c r="M34" s="5"/>
      <c r="N34" s="5"/>
      <c r="O34" s="5"/>
      <c r="P34" s="5"/>
    </row>
    <row r="35" customFormat="false" ht="11.25" hidden="false" customHeight="false" outlineLevel="0" collapsed="false">
      <c r="A35" s="5"/>
      <c r="B35" s="8" t="s">
        <v>31</v>
      </c>
      <c r="C35" s="13" t="n">
        <v>207.303561643836</v>
      </c>
      <c r="D35" s="5"/>
      <c r="E35" s="8" t="s">
        <v>91</v>
      </c>
      <c r="F35" s="13" t="n">
        <v>132.770410958904</v>
      </c>
      <c r="G35" s="5"/>
      <c r="H35" s="10" t="s">
        <v>92</v>
      </c>
      <c r="I35" s="12" t="n">
        <v>162.022465753425</v>
      </c>
      <c r="J35" s="5"/>
      <c r="K35" s="5"/>
      <c r="L35" s="5"/>
      <c r="M35" s="5"/>
      <c r="N35" s="5"/>
      <c r="O35" s="5"/>
      <c r="P35" s="5"/>
    </row>
    <row r="36" customFormat="false" ht="11.25" hidden="false" customHeight="false" outlineLevel="0" collapsed="false">
      <c r="A36" s="5"/>
      <c r="B36" s="8" t="s">
        <v>89</v>
      </c>
      <c r="C36" s="13" t="n">
        <v>206.055616438356</v>
      </c>
      <c r="D36" s="5"/>
      <c r="E36" s="8" t="s">
        <v>93</v>
      </c>
      <c r="F36" s="13" t="n">
        <v>131.392876712329</v>
      </c>
      <c r="G36" s="5"/>
      <c r="H36" s="10" t="s">
        <v>94</v>
      </c>
      <c r="I36" s="12" t="n">
        <v>191.291232876712</v>
      </c>
      <c r="J36" s="5"/>
      <c r="K36" s="5"/>
      <c r="L36" s="5"/>
      <c r="M36" s="5"/>
      <c r="N36" s="5"/>
      <c r="O36" s="5"/>
      <c r="P36" s="5"/>
    </row>
    <row r="37" customFormat="false" ht="11.25" hidden="false" customHeight="false" outlineLevel="0" collapsed="false">
      <c r="A37" s="5"/>
      <c r="B37" s="8" t="s">
        <v>95</v>
      </c>
      <c r="C37" s="13" t="n">
        <v>205.827123287671</v>
      </c>
      <c r="D37" s="5"/>
      <c r="E37" s="8" t="s">
        <v>96</v>
      </c>
      <c r="F37" s="13" t="n">
        <v>121.921917808219</v>
      </c>
      <c r="G37" s="5"/>
      <c r="H37" s="10" t="s">
        <v>97</v>
      </c>
      <c r="I37" s="12" t="n">
        <v>165.701639344262</v>
      </c>
      <c r="J37" s="5"/>
      <c r="K37" s="5"/>
      <c r="L37" s="5"/>
      <c r="M37" s="5"/>
      <c r="N37" s="5"/>
      <c r="O37" s="5"/>
      <c r="P37" s="5"/>
    </row>
    <row r="38" customFormat="false" ht="11.25" hidden="false" customHeight="false" outlineLevel="0" collapsed="false">
      <c r="A38" s="5"/>
      <c r="B38" s="8" t="s">
        <v>69</v>
      </c>
      <c r="C38" s="13" t="n">
        <v>204.659178082192</v>
      </c>
      <c r="D38" s="5"/>
      <c r="E38" s="8" t="s">
        <v>98</v>
      </c>
      <c r="F38" s="13" t="n">
        <v>185.517759562842</v>
      </c>
      <c r="G38" s="5"/>
      <c r="H38" s="10" t="s">
        <v>95</v>
      </c>
      <c r="I38" s="12" t="n">
        <v>205.827123287671</v>
      </c>
      <c r="J38" s="5"/>
      <c r="K38" s="5"/>
      <c r="L38" s="5"/>
      <c r="M38" s="5"/>
      <c r="N38" s="5"/>
      <c r="O38" s="5"/>
      <c r="P38" s="5"/>
    </row>
    <row r="39" customFormat="false" ht="11.25" hidden="false" customHeight="false" outlineLevel="0" collapsed="false">
      <c r="A39" s="5"/>
      <c r="B39" s="8" t="s">
        <v>99</v>
      </c>
      <c r="C39" s="13" t="n">
        <v>203.445205479452</v>
      </c>
      <c r="D39" s="5"/>
      <c r="E39" s="8" t="s">
        <v>100</v>
      </c>
      <c r="F39" s="13" t="n">
        <v>197.995068493151</v>
      </c>
      <c r="G39" s="5"/>
      <c r="H39" s="10" t="s">
        <v>101</v>
      </c>
      <c r="I39" s="12" t="n">
        <v>166.478356164384</v>
      </c>
      <c r="J39" s="5"/>
      <c r="K39" s="5"/>
      <c r="L39" s="5"/>
      <c r="M39" s="5"/>
      <c r="N39" s="5"/>
      <c r="O39" s="5"/>
      <c r="P39" s="5"/>
    </row>
    <row r="40" customFormat="false" ht="11.25" hidden="false" customHeight="false" outlineLevel="0" collapsed="false">
      <c r="A40" s="5"/>
      <c r="B40" s="8" t="s">
        <v>85</v>
      </c>
      <c r="C40" s="13" t="n">
        <v>201.38301369863</v>
      </c>
      <c r="D40" s="5"/>
      <c r="E40" s="8" t="s">
        <v>84</v>
      </c>
      <c r="F40" s="13" t="n">
        <v>211.48</v>
      </c>
      <c r="G40" s="5"/>
      <c r="H40" s="10" t="s">
        <v>58</v>
      </c>
      <c r="I40" s="12" t="n">
        <v>226.361643835617</v>
      </c>
      <c r="J40" s="5"/>
      <c r="K40" s="5"/>
      <c r="L40" s="5"/>
      <c r="M40" s="5"/>
      <c r="N40" s="5"/>
      <c r="O40" s="5"/>
      <c r="P40" s="5"/>
    </row>
    <row r="41" customFormat="false" ht="11.25" hidden="false" customHeight="false" outlineLevel="0" collapsed="false">
      <c r="A41" s="5"/>
      <c r="B41" s="8" t="s">
        <v>62</v>
      </c>
      <c r="C41" s="13" t="n">
        <v>198.168579234973</v>
      </c>
      <c r="D41" s="5"/>
      <c r="E41" s="8" t="s">
        <v>102</v>
      </c>
      <c r="F41" s="13" t="n">
        <v>170.22</v>
      </c>
      <c r="G41" s="5"/>
      <c r="H41" s="10" t="s">
        <v>17</v>
      </c>
      <c r="I41" s="12" t="n">
        <v>244.140163934426</v>
      </c>
      <c r="J41" s="5"/>
      <c r="K41" s="5"/>
      <c r="L41" s="5"/>
      <c r="M41" s="5"/>
      <c r="N41" s="5"/>
      <c r="O41" s="5"/>
      <c r="P41" s="5"/>
    </row>
    <row r="42" customFormat="false" ht="11.25" hidden="false" customHeight="false" outlineLevel="0" collapsed="false">
      <c r="A42" s="5"/>
      <c r="B42" s="8" t="s">
        <v>100</v>
      </c>
      <c r="C42" s="13" t="n">
        <v>197.995068493151</v>
      </c>
      <c r="D42" s="5"/>
      <c r="E42" s="8" t="s">
        <v>103</v>
      </c>
      <c r="F42" s="13" t="n">
        <v>158.919398907104</v>
      </c>
      <c r="G42" s="5"/>
      <c r="H42" s="10" t="s">
        <v>104</v>
      </c>
      <c r="I42" s="12" t="n">
        <v>136.134794520548</v>
      </c>
      <c r="J42" s="5"/>
      <c r="K42" s="5"/>
      <c r="L42" s="5"/>
      <c r="M42" s="5"/>
      <c r="N42" s="5"/>
      <c r="O42" s="5"/>
      <c r="P42" s="5"/>
    </row>
    <row r="43" customFormat="false" ht="11.25" hidden="false" customHeight="false" outlineLevel="0" collapsed="false">
      <c r="A43" s="5"/>
      <c r="B43" s="8" t="s">
        <v>15</v>
      </c>
      <c r="C43" s="13" t="n">
        <v>197.422739726027</v>
      </c>
      <c r="D43" s="5"/>
      <c r="E43" s="8" t="s">
        <v>10</v>
      </c>
      <c r="F43" s="13" t="n">
        <v>128.716712328767</v>
      </c>
      <c r="G43" s="5"/>
      <c r="H43" s="10" t="s">
        <v>33</v>
      </c>
      <c r="I43" s="12" t="n">
        <v>237.74</v>
      </c>
      <c r="J43" s="5"/>
      <c r="K43" s="5"/>
      <c r="L43" s="5"/>
      <c r="M43" s="5"/>
      <c r="N43" s="5"/>
      <c r="O43" s="5"/>
      <c r="P43" s="5"/>
    </row>
    <row r="44" customFormat="false" ht="11.25" hidden="false" customHeight="false" outlineLevel="0" collapsed="false">
      <c r="A44" s="5"/>
      <c r="B44" s="8" t="s">
        <v>37</v>
      </c>
      <c r="C44" s="13" t="n">
        <v>196.218852459016</v>
      </c>
      <c r="D44" s="5"/>
      <c r="E44" s="8" t="s">
        <v>13</v>
      </c>
      <c r="F44" s="13" t="n">
        <v>190.153150684931</v>
      </c>
      <c r="G44" s="5"/>
      <c r="H44" s="10" t="s">
        <v>105</v>
      </c>
      <c r="I44" s="12" t="n">
        <v>187.01397260274</v>
      </c>
      <c r="J44" s="5"/>
      <c r="K44" s="5"/>
      <c r="L44" s="5"/>
      <c r="M44" s="5"/>
      <c r="N44" s="5"/>
      <c r="O44" s="5"/>
      <c r="P44" s="5"/>
    </row>
    <row r="45" customFormat="false" ht="11.25" hidden="false" customHeight="false" outlineLevel="0" collapsed="false">
      <c r="A45" s="5"/>
      <c r="B45" s="8" t="s">
        <v>42</v>
      </c>
      <c r="C45" s="13" t="n">
        <v>196.098356164384</v>
      </c>
      <c r="D45" s="5"/>
      <c r="E45" s="8" t="s">
        <v>16</v>
      </c>
      <c r="F45" s="13" t="n">
        <v>149.724109589041</v>
      </c>
      <c r="G45" s="5"/>
      <c r="H45" s="10" t="s">
        <v>63</v>
      </c>
      <c r="I45" s="12" t="n">
        <v>220.272131147541</v>
      </c>
      <c r="J45" s="5"/>
      <c r="K45" s="5"/>
      <c r="L45" s="5"/>
      <c r="M45" s="5"/>
      <c r="N45" s="5"/>
      <c r="O45" s="5"/>
      <c r="P45" s="5"/>
    </row>
    <row r="46" customFormat="false" ht="11.25" hidden="false" customHeight="false" outlineLevel="0" collapsed="false">
      <c r="A46" s="5"/>
      <c r="B46" s="8" t="s">
        <v>80</v>
      </c>
      <c r="C46" s="13" t="n">
        <v>195.346721311475</v>
      </c>
      <c r="D46" s="5"/>
      <c r="E46" s="8" t="s">
        <v>19</v>
      </c>
      <c r="F46" s="13" t="n">
        <v>148.453278688525</v>
      </c>
      <c r="G46" s="5"/>
      <c r="H46" s="10" t="s">
        <v>106</v>
      </c>
      <c r="I46" s="12" t="n">
        <v>120.440273972603</v>
      </c>
      <c r="J46" s="5"/>
      <c r="K46" s="5"/>
      <c r="L46" s="5"/>
      <c r="M46" s="5"/>
      <c r="N46" s="5"/>
      <c r="O46" s="5"/>
      <c r="P46" s="5"/>
    </row>
    <row r="47" customFormat="false" ht="11.25" hidden="false" customHeight="false" outlineLevel="0" collapsed="false">
      <c r="A47" s="5"/>
      <c r="B47" s="8" t="s">
        <v>107</v>
      </c>
      <c r="C47" s="13" t="n">
        <v>194.469315068493</v>
      </c>
      <c r="D47" s="5"/>
      <c r="E47" s="8" t="s">
        <v>24</v>
      </c>
      <c r="F47" s="13" t="n">
        <v>130.025205479452</v>
      </c>
      <c r="G47" s="5"/>
      <c r="H47" s="10" t="s">
        <v>108</v>
      </c>
      <c r="I47" s="12" t="n">
        <v>170.530410958904</v>
      </c>
      <c r="J47" s="5"/>
      <c r="K47" s="5"/>
      <c r="L47" s="5"/>
      <c r="M47" s="5"/>
      <c r="N47" s="5"/>
      <c r="O47" s="5"/>
      <c r="P47" s="5"/>
    </row>
    <row r="48" customFormat="false" ht="11.25" hidden="false" customHeight="false" outlineLevel="0" collapsed="false">
      <c r="A48" s="5"/>
      <c r="B48" s="8" t="s">
        <v>75</v>
      </c>
      <c r="C48" s="13" t="n">
        <v>194.119178082192</v>
      </c>
      <c r="D48" s="5"/>
      <c r="E48" s="8" t="s">
        <v>26</v>
      </c>
      <c r="F48" s="13" t="n">
        <v>178.581095890411</v>
      </c>
      <c r="G48" s="5"/>
      <c r="H48" s="10" t="s">
        <v>109</v>
      </c>
      <c r="I48" s="12" t="n">
        <v>152.480821917808</v>
      </c>
      <c r="J48" s="5"/>
      <c r="K48" s="5"/>
      <c r="L48" s="5"/>
      <c r="M48" s="5"/>
      <c r="N48" s="5"/>
      <c r="O48" s="5"/>
      <c r="P48" s="5"/>
    </row>
    <row r="49" customFormat="false" ht="11.25" hidden="false" customHeight="false" outlineLevel="0" collapsed="false">
      <c r="A49" s="5"/>
      <c r="B49" s="8" t="s">
        <v>46</v>
      </c>
      <c r="C49" s="13" t="n">
        <v>193.672328767123</v>
      </c>
      <c r="D49" s="5"/>
      <c r="E49" s="8" t="s">
        <v>31</v>
      </c>
      <c r="F49" s="13" t="n">
        <v>207.303561643836</v>
      </c>
      <c r="G49" s="5"/>
      <c r="H49" s="10" t="s">
        <v>110</v>
      </c>
      <c r="I49" s="12" t="n">
        <v>159.036338797814</v>
      </c>
      <c r="J49" s="5"/>
      <c r="K49" s="5"/>
      <c r="L49" s="5"/>
      <c r="M49" s="5"/>
      <c r="N49" s="5"/>
      <c r="O49" s="5"/>
      <c r="P49" s="5"/>
    </row>
    <row r="50" customFormat="false" ht="11.25" hidden="false" customHeight="false" outlineLevel="0" collapsed="false">
      <c r="A50" s="5"/>
      <c r="B50" s="8" t="s">
        <v>94</v>
      </c>
      <c r="C50" s="13" t="n">
        <v>191.291232876712</v>
      </c>
      <c r="D50" s="5"/>
      <c r="E50" s="8" t="s">
        <v>35</v>
      </c>
      <c r="F50" s="13" t="n">
        <v>119.604644808743</v>
      </c>
      <c r="G50" s="5"/>
      <c r="H50" s="10" t="s">
        <v>111</v>
      </c>
      <c r="I50" s="12" t="n">
        <v>187.411506849315</v>
      </c>
      <c r="J50" s="5"/>
      <c r="K50" s="5"/>
      <c r="L50" s="5"/>
      <c r="M50" s="5"/>
      <c r="N50" s="5"/>
      <c r="O50" s="5"/>
      <c r="P50" s="5"/>
    </row>
    <row r="51" customFormat="false" ht="11.25" hidden="false" customHeight="false" outlineLevel="0" collapsed="false">
      <c r="A51" s="5"/>
      <c r="B51" s="8" t="s">
        <v>13</v>
      </c>
      <c r="C51" s="13" t="n">
        <v>190.153150684931</v>
      </c>
      <c r="D51" s="5"/>
      <c r="E51" s="8" t="s">
        <v>38</v>
      </c>
      <c r="F51" s="13" t="n">
        <v>150.812602739726</v>
      </c>
      <c r="G51" s="5"/>
      <c r="H51" s="10" t="s">
        <v>51</v>
      </c>
      <c r="I51" s="12" t="n">
        <v>228.904383561644</v>
      </c>
      <c r="J51" s="5"/>
      <c r="K51" s="5"/>
      <c r="L51" s="5"/>
      <c r="M51" s="5"/>
      <c r="N51" s="5"/>
      <c r="O51" s="5"/>
      <c r="P51" s="5"/>
    </row>
    <row r="52" customFormat="false" ht="11.25" hidden="false" customHeight="false" outlineLevel="0" collapsed="false">
      <c r="A52" s="5"/>
      <c r="B52" s="8" t="s">
        <v>112</v>
      </c>
      <c r="C52" s="13" t="n">
        <v>190.056438356164</v>
      </c>
      <c r="D52" s="5"/>
      <c r="E52" s="8" t="s">
        <v>42</v>
      </c>
      <c r="F52" s="13" t="n">
        <v>196.098356164384</v>
      </c>
      <c r="G52" s="5"/>
      <c r="H52" s="10" t="s">
        <v>71</v>
      </c>
      <c r="I52" s="12" t="n">
        <v>216.630410958904</v>
      </c>
      <c r="J52" s="5"/>
      <c r="K52" s="5"/>
      <c r="L52" s="5"/>
      <c r="M52" s="5"/>
      <c r="N52" s="5"/>
      <c r="O52" s="5"/>
      <c r="P52" s="5"/>
    </row>
    <row r="53" customFormat="false" ht="11.25" hidden="false" customHeight="false" outlineLevel="0" collapsed="false">
      <c r="A53" s="5"/>
      <c r="B53" s="8" t="s">
        <v>41</v>
      </c>
      <c r="C53" s="13" t="n">
        <v>189.655342465753</v>
      </c>
      <c r="D53" s="5"/>
      <c r="E53" s="8" t="s">
        <v>46</v>
      </c>
      <c r="F53" s="13" t="n">
        <v>193.672328767123</v>
      </c>
      <c r="G53" s="5"/>
      <c r="H53" s="10" t="s">
        <v>81</v>
      </c>
      <c r="I53" s="12" t="n">
        <v>211.531967213115</v>
      </c>
      <c r="J53" s="5"/>
      <c r="K53" s="5"/>
      <c r="L53" s="5"/>
      <c r="M53" s="5"/>
      <c r="N53" s="5"/>
      <c r="O53" s="5"/>
      <c r="P53" s="5"/>
    </row>
    <row r="54" customFormat="false" ht="11.25" hidden="false" customHeight="false" outlineLevel="0" collapsed="false">
      <c r="A54" s="5"/>
      <c r="B54" s="8" t="s">
        <v>83</v>
      </c>
      <c r="C54" s="13" t="n">
        <v>189.031232876712</v>
      </c>
      <c r="D54" s="5"/>
      <c r="E54" s="8" t="s">
        <v>36</v>
      </c>
      <c r="F54" s="13" t="n">
        <v>235.468306010929</v>
      </c>
      <c r="G54" s="5"/>
      <c r="H54" s="10" t="s">
        <v>113</v>
      </c>
      <c r="I54" s="12" t="n">
        <v>165.061917808219</v>
      </c>
      <c r="J54" s="5"/>
      <c r="K54" s="5"/>
      <c r="L54" s="5"/>
      <c r="M54" s="5"/>
      <c r="N54" s="5"/>
      <c r="O54" s="5"/>
      <c r="P54" s="5"/>
    </row>
    <row r="55" customFormat="false" ht="11.25" hidden="false" customHeight="false" outlineLevel="0" collapsed="false">
      <c r="A55" s="5"/>
      <c r="B55" s="8" t="s">
        <v>49</v>
      </c>
      <c r="C55" s="13" t="n">
        <v>187.681369863014</v>
      </c>
      <c r="D55" s="5"/>
      <c r="E55" s="8" t="s">
        <v>53</v>
      </c>
      <c r="F55" s="13" t="n">
        <v>180.141643835616</v>
      </c>
      <c r="G55" s="5"/>
      <c r="H55" s="10" t="s">
        <v>112</v>
      </c>
      <c r="I55" s="12" t="n">
        <v>190.056438356164</v>
      </c>
      <c r="J55" s="5"/>
      <c r="K55" s="5"/>
      <c r="L55" s="5"/>
      <c r="M55" s="5"/>
      <c r="N55" s="5"/>
      <c r="O55" s="5"/>
      <c r="P55" s="5"/>
    </row>
    <row r="56" customFormat="false" ht="11.25" hidden="false" customHeight="false" outlineLevel="0" collapsed="false">
      <c r="A56" s="5"/>
      <c r="B56" s="8" t="s">
        <v>111</v>
      </c>
      <c r="C56" s="13" t="n">
        <v>187.411506849315</v>
      </c>
      <c r="D56" s="5"/>
      <c r="E56" s="8" t="s">
        <v>57</v>
      </c>
      <c r="F56" s="13" t="n">
        <v>217.140821917808</v>
      </c>
      <c r="G56" s="5"/>
      <c r="H56" s="10" t="s">
        <v>114</v>
      </c>
      <c r="I56" s="12" t="n">
        <v>145.089315068493</v>
      </c>
      <c r="J56" s="5"/>
      <c r="K56" s="5"/>
      <c r="L56" s="5"/>
      <c r="M56" s="5"/>
      <c r="N56" s="5"/>
      <c r="O56" s="5"/>
      <c r="P56" s="5"/>
    </row>
    <row r="57" customFormat="false" ht="11.25" hidden="false" customHeight="false" outlineLevel="0" collapsed="false">
      <c r="A57" s="5"/>
      <c r="B57" s="8" t="s">
        <v>105</v>
      </c>
      <c r="C57" s="13" t="n">
        <v>187.01397260274</v>
      </c>
      <c r="D57" s="5"/>
      <c r="E57" s="8" t="s">
        <v>55</v>
      </c>
      <c r="F57" s="13" t="n">
        <v>226.431232876712</v>
      </c>
      <c r="G57" s="5"/>
      <c r="H57" s="10" t="s">
        <v>115</v>
      </c>
      <c r="I57" s="12" t="n">
        <v>135.80737704918</v>
      </c>
      <c r="J57" s="5"/>
      <c r="K57" s="5"/>
      <c r="L57" s="5"/>
      <c r="M57" s="5"/>
      <c r="N57" s="5"/>
      <c r="O57" s="5"/>
      <c r="P57" s="5"/>
    </row>
    <row r="58" customFormat="false" ht="11.25" hidden="false" customHeight="false" outlineLevel="0" collapsed="false">
      <c r="A58" s="5"/>
      <c r="B58" s="8" t="s">
        <v>59</v>
      </c>
      <c r="C58" s="13" t="n">
        <v>186.865479452055</v>
      </c>
      <c r="D58" s="5"/>
      <c r="E58" s="8" t="s">
        <v>62</v>
      </c>
      <c r="F58" s="13" t="n">
        <v>198.168579234973</v>
      </c>
      <c r="G58" s="5"/>
      <c r="H58" s="10" t="s">
        <v>116</v>
      </c>
      <c r="I58" s="12" t="n">
        <v>155.927397260274</v>
      </c>
      <c r="J58" s="5"/>
      <c r="K58" s="5"/>
      <c r="L58" s="5"/>
      <c r="M58" s="5"/>
      <c r="N58" s="5"/>
      <c r="O58" s="5"/>
      <c r="P58" s="5"/>
    </row>
    <row r="59" customFormat="false" ht="11.25" hidden="false" customHeight="false" outlineLevel="0" collapsed="false">
      <c r="A59" s="5"/>
      <c r="B59" s="8" t="s">
        <v>98</v>
      </c>
      <c r="C59" s="13" t="n">
        <v>185.517759562842</v>
      </c>
      <c r="D59" s="5"/>
      <c r="E59" s="8" t="s">
        <v>64</v>
      </c>
      <c r="F59" s="13" t="n">
        <v>179.335890410959</v>
      </c>
      <c r="G59" s="5"/>
      <c r="H59" s="10" t="s">
        <v>117</v>
      </c>
      <c r="I59" s="12" t="n">
        <v>177.004383561644</v>
      </c>
      <c r="J59" s="5"/>
      <c r="K59" s="5"/>
      <c r="L59" s="5"/>
      <c r="M59" s="5"/>
      <c r="N59" s="5"/>
      <c r="O59" s="5"/>
      <c r="P59" s="5"/>
    </row>
    <row r="60" customFormat="false" ht="11.25" hidden="false" customHeight="false" outlineLevel="0" collapsed="false">
      <c r="A60" s="5"/>
      <c r="B60" s="8" t="s">
        <v>90</v>
      </c>
      <c r="C60" s="13" t="n">
        <v>184.192896174863</v>
      </c>
      <c r="D60" s="5"/>
      <c r="E60" s="8" t="s">
        <v>67</v>
      </c>
      <c r="F60" s="13" t="n">
        <v>209.05397260274</v>
      </c>
      <c r="G60" s="5"/>
      <c r="H60" s="10" t="s">
        <v>99</v>
      </c>
      <c r="I60" s="12" t="n">
        <v>203.445205479452</v>
      </c>
      <c r="J60" s="5"/>
      <c r="K60" s="5"/>
      <c r="L60" s="5"/>
      <c r="M60" s="5"/>
      <c r="N60" s="5"/>
      <c r="O60" s="5"/>
      <c r="P60" s="5"/>
    </row>
    <row r="61" customFormat="false" ht="11.25" hidden="false" customHeight="false" outlineLevel="0" collapsed="false">
      <c r="A61" s="5"/>
      <c r="B61" s="8" t="s">
        <v>77</v>
      </c>
      <c r="C61" s="13" t="n">
        <v>183.195342465753</v>
      </c>
      <c r="D61" s="5"/>
      <c r="E61" s="8" t="s">
        <v>70</v>
      </c>
      <c r="F61" s="13" t="n">
        <v>178.972876712329</v>
      </c>
      <c r="G61" s="5"/>
      <c r="H61" s="10" t="s">
        <v>118</v>
      </c>
      <c r="I61" s="12" t="n">
        <v>143.430054644809</v>
      </c>
      <c r="J61" s="5"/>
      <c r="K61" s="5"/>
      <c r="L61" s="5"/>
      <c r="M61" s="5"/>
      <c r="N61" s="5"/>
      <c r="O61" s="5"/>
      <c r="P61" s="5"/>
    </row>
    <row r="62" customFormat="false" ht="11.25" hidden="false" customHeight="false" outlineLevel="0" collapsed="false">
      <c r="A62" s="5"/>
      <c r="B62" s="8" t="s">
        <v>52</v>
      </c>
      <c r="C62" s="13" t="n">
        <v>182.831967213115</v>
      </c>
      <c r="D62" s="5"/>
      <c r="E62" s="8" t="s">
        <v>22</v>
      </c>
      <c r="F62" s="13" t="n">
        <v>243.390163934426</v>
      </c>
      <c r="G62" s="5"/>
      <c r="H62" s="10" t="s">
        <v>119</v>
      </c>
      <c r="I62" s="12" t="n">
        <v>155.247945205479</v>
      </c>
      <c r="J62" s="5"/>
      <c r="K62" s="5"/>
      <c r="L62" s="5"/>
      <c r="M62" s="5"/>
      <c r="N62" s="5"/>
      <c r="O62" s="5"/>
      <c r="P62" s="5"/>
    </row>
    <row r="63" customFormat="false" ht="11.25" hidden="false" customHeight="false" outlineLevel="0" collapsed="false">
      <c r="A63" s="5"/>
      <c r="B63" s="8" t="s">
        <v>76</v>
      </c>
      <c r="C63" s="13" t="n">
        <v>180.745205479452</v>
      </c>
      <c r="D63" s="5"/>
      <c r="E63" s="8" t="s">
        <v>75</v>
      </c>
      <c r="F63" s="13" t="n">
        <v>194.119178082192</v>
      </c>
      <c r="G63" s="5"/>
      <c r="H63" s="10" t="s">
        <v>120</v>
      </c>
      <c r="I63" s="12" t="n">
        <v>132.713698630137</v>
      </c>
      <c r="J63" s="5"/>
      <c r="K63" s="5"/>
      <c r="L63" s="5"/>
      <c r="M63" s="5"/>
      <c r="N63" s="5"/>
      <c r="O63" s="5"/>
      <c r="P63" s="5"/>
    </row>
    <row r="64" customFormat="false" ht="11.25" hidden="false" customHeight="false" outlineLevel="0" collapsed="false">
      <c r="A64" s="5"/>
      <c r="B64" s="8" t="s">
        <v>53</v>
      </c>
      <c r="C64" s="13" t="n">
        <v>180.141643835616</v>
      </c>
      <c r="D64" s="5"/>
      <c r="E64" s="8" t="s">
        <v>76</v>
      </c>
      <c r="F64" s="13" t="n">
        <v>180.745205479452</v>
      </c>
      <c r="G64" s="5"/>
      <c r="H64" s="10" t="s">
        <v>121</v>
      </c>
      <c r="I64" s="12" t="n">
        <v>167.210136986301</v>
      </c>
      <c r="J64" s="5"/>
      <c r="K64" s="5"/>
      <c r="L64" s="5"/>
      <c r="M64" s="5"/>
      <c r="N64" s="5"/>
      <c r="O64" s="5"/>
      <c r="P64" s="5"/>
    </row>
    <row r="65" customFormat="false" ht="11.25" hidden="false" customHeight="false" outlineLevel="0" collapsed="false">
      <c r="A65" s="5"/>
      <c r="B65" s="8" t="s">
        <v>79</v>
      </c>
      <c r="C65" s="13" t="n">
        <v>179.438082191781</v>
      </c>
      <c r="D65" s="5"/>
      <c r="E65" s="8" t="s">
        <v>78</v>
      </c>
      <c r="F65" s="13" t="n">
        <v>211.587945205479</v>
      </c>
      <c r="G65" s="5"/>
      <c r="H65" s="10" t="s">
        <v>14</v>
      </c>
      <c r="I65" s="12" t="n">
        <v>251.87131147541</v>
      </c>
      <c r="J65" s="5"/>
      <c r="K65" s="5"/>
      <c r="L65" s="5"/>
      <c r="M65" s="5"/>
      <c r="N65" s="5"/>
      <c r="O65" s="5"/>
      <c r="P65" s="5"/>
    </row>
    <row r="66" customFormat="false" ht="11.25" hidden="false" customHeight="false" outlineLevel="0" collapsed="false">
      <c r="A66" s="5"/>
      <c r="B66" s="8" t="s">
        <v>64</v>
      </c>
      <c r="C66" s="13" t="n">
        <v>179.335890410959</v>
      </c>
      <c r="D66" s="5"/>
      <c r="E66" s="8" t="s">
        <v>80</v>
      </c>
      <c r="F66" s="13" t="n">
        <v>195.346721311475</v>
      </c>
      <c r="G66" s="5"/>
      <c r="H66" s="10" t="s">
        <v>11</v>
      </c>
      <c r="I66" s="12" t="n">
        <v>263.711780821918</v>
      </c>
      <c r="J66" s="5"/>
      <c r="K66" s="5"/>
      <c r="L66" s="5"/>
      <c r="M66" s="5"/>
      <c r="N66" s="5"/>
      <c r="O66" s="5"/>
      <c r="P66" s="5"/>
    </row>
    <row r="67" customFormat="false" ht="11.25" hidden="false" customHeight="false" outlineLevel="0" collapsed="false">
      <c r="A67" s="5"/>
      <c r="B67" s="8" t="s">
        <v>70</v>
      </c>
      <c r="C67" s="13" t="n">
        <v>178.972876712329</v>
      </c>
      <c r="D67" s="5"/>
      <c r="E67" s="8" t="s">
        <v>83</v>
      </c>
      <c r="F67" s="13" t="n">
        <v>189.031232876712</v>
      </c>
      <c r="G67" s="5"/>
      <c r="H67" s="10" t="s">
        <v>107</v>
      </c>
      <c r="I67" s="12" t="n">
        <v>194.469315068493</v>
      </c>
      <c r="J67" s="5"/>
      <c r="K67" s="5"/>
      <c r="L67" s="5"/>
      <c r="M67" s="5"/>
      <c r="N67" s="5"/>
      <c r="O67" s="5"/>
      <c r="P67" s="5"/>
    </row>
    <row r="68" customFormat="false" ht="11.25" hidden="false" customHeight="false" outlineLevel="0" collapsed="false">
      <c r="A68" s="5"/>
      <c r="B68" s="8" t="s">
        <v>26</v>
      </c>
      <c r="C68" s="13" t="n">
        <v>178.581095890411</v>
      </c>
      <c r="D68" s="5"/>
      <c r="E68" s="8" t="s">
        <v>86</v>
      </c>
      <c r="F68" s="13" t="n">
        <v>169.322465753425</v>
      </c>
      <c r="G68" s="5"/>
      <c r="H68" s="18" t="s">
        <v>73</v>
      </c>
      <c r="I68" s="19" t="n">
        <v>215.369315068493</v>
      </c>
      <c r="J68" s="5"/>
      <c r="K68" s="5"/>
      <c r="L68" s="5"/>
      <c r="M68" s="5"/>
      <c r="N68" s="5"/>
      <c r="O68" s="5"/>
      <c r="P68" s="5"/>
    </row>
    <row r="69" customFormat="false" ht="11.25" hidden="false" customHeight="false" outlineLevel="0" collapsed="false">
      <c r="A69" s="5"/>
      <c r="B69" s="8" t="s">
        <v>117</v>
      </c>
      <c r="C69" s="13" t="n">
        <v>177.004383561644</v>
      </c>
      <c r="D69" s="5"/>
      <c r="E69" s="8" t="s">
        <v>88</v>
      </c>
      <c r="F69" s="13" t="n">
        <v>174.147671232877</v>
      </c>
      <c r="G69" s="5"/>
      <c r="H69" s="20"/>
      <c r="I69" s="20"/>
      <c r="J69" s="5"/>
      <c r="K69" s="5"/>
      <c r="L69" s="5"/>
      <c r="M69" s="5"/>
      <c r="N69" s="5"/>
      <c r="O69" s="5"/>
      <c r="P69" s="5"/>
    </row>
    <row r="70" customFormat="false" ht="11.25" hidden="false" customHeight="false" outlineLevel="0" collapsed="false">
      <c r="A70" s="5"/>
      <c r="B70" s="8" t="s">
        <v>88</v>
      </c>
      <c r="C70" s="13" t="n">
        <v>174.147671232877</v>
      </c>
      <c r="D70" s="5"/>
      <c r="E70" s="8" t="s">
        <v>90</v>
      </c>
      <c r="F70" s="13" t="n">
        <v>184.192896174863</v>
      </c>
      <c r="G70" s="5"/>
      <c r="H70" s="20" t="s">
        <v>122</v>
      </c>
      <c r="I70" s="21" t="n">
        <f aca="false">AVERAGE(I6:I68)</f>
        <v>185.246961705859</v>
      </c>
      <c r="J70" s="5"/>
      <c r="K70" s="5"/>
      <c r="L70" s="5"/>
      <c r="M70" s="5"/>
      <c r="N70" s="5"/>
      <c r="O70" s="5"/>
      <c r="P70" s="5"/>
    </row>
    <row r="71" customFormat="false" ht="11.25" hidden="false" customHeight="false" outlineLevel="0" collapsed="false">
      <c r="A71" s="5"/>
      <c r="B71" s="8" t="s">
        <v>72</v>
      </c>
      <c r="C71" s="13" t="n">
        <v>172.002739726027</v>
      </c>
      <c r="D71" s="5"/>
      <c r="E71" s="8" t="s">
        <v>60</v>
      </c>
      <c r="F71" s="13" t="n">
        <v>224.451506849315</v>
      </c>
      <c r="G71" s="5"/>
      <c r="H71" s="20" t="s">
        <v>123</v>
      </c>
      <c r="I71" s="20" t="n">
        <f aca="false">STDEV(I6:I68)</f>
        <v>34.429650913066</v>
      </c>
      <c r="J71" s="5"/>
      <c r="K71" s="5"/>
      <c r="L71" s="5"/>
      <c r="M71" s="5"/>
      <c r="N71" s="5"/>
      <c r="O71" s="5"/>
      <c r="P71" s="5"/>
    </row>
    <row r="72" customFormat="false" ht="11.25" hidden="false" customHeight="false" outlineLevel="0" collapsed="false">
      <c r="A72" s="5"/>
      <c r="B72" s="8" t="s">
        <v>108</v>
      </c>
      <c r="C72" s="13" t="n">
        <v>170.530410958904</v>
      </c>
      <c r="D72" s="5"/>
      <c r="E72" s="8" t="s">
        <v>92</v>
      </c>
      <c r="F72" s="13" t="n">
        <v>162.022465753425</v>
      </c>
      <c r="G72" s="5"/>
      <c r="H72" s="20" t="s">
        <v>124</v>
      </c>
      <c r="I72" s="21" t="n">
        <f aca="false">MIN(I6:I68)</f>
        <v>119.604644808743</v>
      </c>
      <c r="J72" s="5"/>
      <c r="K72" s="5"/>
      <c r="L72" s="5"/>
      <c r="M72" s="5"/>
      <c r="N72" s="5"/>
      <c r="O72" s="5"/>
      <c r="P72" s="5"/>
    </row>
    <row r="73" customFormat="false" ht="11.25" hidden="false" customHeight="false" outlineLevel="0" collapsed="false">
      <c r="A73" s="5"/>
      <c r="B73" s="8" t="s">
        <v>102</v>
      </c>
      <c r="C73" s="13" t="n">
        <v>170.22</v>
      </c>
      <c r="D73" s="5"/>
      <c r="E73" s="8" t="s">
        <v>94</v>
      </c>
      <c r="F73" s="13" t="n">
        <v>191.291232876712</v>
      </c>
      <c r="G73" s="5"/>
      <c r="H73" s="20" t="s">
        <v>125</v>
      </c>
      <c r="I73" s="21" t="n">
        <f aca="false">MAX(I6:I68)</f>
        <v>263.711780821918</v>
      </c>
      <c r="J73" s="5"/>
      <c r="K73" s="5"/>
      <c r="L73" s="5"/>
      <c r="M73" s="5"/>
      <c r="N73" s="5"/>
      <c r="O73" s="5"/>
      <c r="P73" s="5"/>
    </row>
    <row r="74" customFormat="false" ht="11.25" hidden="false" customHeight="false" outlineLevel="0" collapsed="false">
      <c r="A74" s="5"/>
      <c r="B74" s="8" t="s">
        <v>86</v>
      </c>
      <c r="C74" s="13" t="n">
        <v>169.322465753425</v>
      </c>
      <c r="D74" s="5"/>
      <c r="E74" s="8" t="s">
        <v>97</v>
      </c>
      <c r="F74" s="13" t="n">
        <v>165.701639344262</v>
      </c>
      <c r="G74" s="5"/>
      <c r="H74" s="20" t="s">
        <v>126</v>
      </c>
      <c r="I74" s="21" t="n">
        <f aca="false">MEDIAN(I6:I68)</f>
        <v>187.01397260274</v>
      </c>
      <c r="J74" s="5"/>
      <c r="K74" s="5"/>
      <c r="L74" s="5"/>
      <c r="M74" s="5"/>
      <c r="N74" s="5"/>
      <c r="O74" s="5"/>
      <c r="P74" s="5"/>
    </row>
    <row r="75" customFormat="false" ht="11.25" hidden="false" customHeight="false" outlineLevel="0" collapsed="false">
      <c r="A75" s="5"/>
      <c r="B75" s="8" t="s">
        <v>121</v>
      </c>
      <c r="C75" s="13" t="n">
        <v>167.210136986301</v>
      </c>
      <c r="D75" s="5"/>
      <c r="E75" s="8" t="s">
        <v>95</v>
      </c>
      <c r="F75" s="13" t="n">
        <v>205.827123287671</v>
      </c>
      <c r="G75" s="5"/>
      <c r="H75" s="5"/>
      <c r="I75" s="5"/>
      <c r="J75" s="5"/>
      <c r="K75" s="5"/>
      <c r="L75" s="5"/>
      <c r="M75" s="5"/>
      <c r="N75" s="5"/>
      <c r="O75" s="5"/>
      <c r="P75" s="5"/>
    </row>
    <row r="76" customFormat="false" ht="11.25" hidden="false" customHeight="false" outlineLevel="0" collapsed="false">
      <c r="A76" s="5"/>
      <c r="B76" s="8" t="s">
        <v>101</v>
      </c>
      <c r="C76" s="13" t="n">
        <v>166.478356164384</v>
      </c>
      <c r="D76" s="5"/>
      <c r="E76" s="8" t="s">
        <v>101</v>
      </c>
      <c r="F76" s="13" t="n">
        <v>166.478356164384</v>
      </c>
      <c r="G76" s="5"/>
      <c r="H76" s="5"/>
      <c r="I76" s="5"/>
      <c r="J76" s="5"/>
      <c r="K76" s="5"/>
      <c r="L76" s="5"/>
      <c r="M76" s="5"/>
      <c r="N76" s="5"/>
      <c r="O76" s="5"/>
      <c r="P76" s="5"/>
    </row>
    <row r="77" customFormat="false" ht="11.25" hidden="false" customHeight="false" outlineLevel="0" collapsed="false">
      <c r="A77" s="5"/>
      <c r="B77" s="8" t="s">
        <v>97</v>
      </c>
      <c r="C77" s="13" t="n">
        <v>165.701639344262</v>
      </c>
      <c r="D77" s="5"/>
      <c r="E77" s="8" t="s">
        <v>58</v>
      </c>
      <c r="F77" s="13" t="n">
        <v>226.361643835617</v>
      </c>
      <c r="G77" s="5"/>
      <c r="H77" s="22" t="s">
        <v>127</v>
      </c>
      <c r="I77" s="22"/>
      <c r="J77" s="5"/>
      <c r="K77" s="5"/>
      <c r="L77" s="5"/>
      <c r="M77" s="5"/>
      <c r="N77" s="5"/>
      <c r="O77" s="5"/>
      <c r="P77" s="5"/>
    </row>
    <row r="78" customFormat="false" ht="11.25" hidden="false" customHeight="false" outlineLevel="0" collapsed="false">
      <c r="A78" s="5"/>
      <c r="B78" s="8" t="s">
        <v>113</v>
      </c>
      <c r="C78" s="13" t="n">
        <v>165.061917808219</v>
      </c>
      <c r="D78" s="5"/>
      <c r="E78" s="8" t="s">
        <v>17</v>
      </c>
      <c r="F78" s="13" t="n">
        <v>244.140163934426</v>
      </c>
      <c r="G78" s="5"/>
      <c r="H78" s="20"/>
      <c r="I78" s="20"/>
      <c r="J78" s="5"/>
      <c r="K78" s="5"/>
      <c r="L78" s="5"/>
      <c r="M78" s="5"/>
      <c r="N78" s="5"/>
      <c r="O78" s="5"/>
      <c r="P78" s="5"/>
    </row>
    <row r="79" customFormat="false" ht="11.25" hidden="false" customHeight="false" outlineLevel="0" collapsed="false">
      <c r="A79" s="5"/>
      <c r="B79" s="8" t="s">
        <v>92</v>
      </c>
      <c r="C79" s="13" t="n">
        <v>162.022465753425</v>
      </c>
      <c r="D79" s="5"/>
      <c r="E79" s="8" t="s">
        <v>104</v>
      </c>
      <c r="F79" s="13" t="n">
        <v>136.134794520548</v>
      </c>
      <c r="G79" s="5"/>
      <c r="H79" s="20" t="s">
        <v>122</v>
      </c>
      <c r="I79" s="21" t="n">
        <f aca="false">AVERAGE(I36:I68)</f>
        <v>185.58614437662</v>
      </c>
      <c r="J79" s="5"/>
      <c r="K79" s="5"/>
      <c r="L79" s="5"/>
      <c r="M79" s="5"/>
      <c r="N79" s="5"/>
      <c r="O79" s="5"/>
      <c r="P79" s="5"/>
    </row>
    <row r="80" customFormat="false" ht="11.25" hidden="false" customHeight="false" outlineLevel="0" collapsed="false">
      <c r="A80" s="5"/>
      <c r="B80" s="8" t="s">
        <v>110</v>
      </c>
      <c r="C80" s="13" t="n">
        <v>159.036338797814</v>
      </c>
      <c r="D80" s="5"/>
      <c r="E80" s="8" t="s">
        <v>33</v>
      </c>
      <c r="F80" s="13" t="n">
        <v>237.74</v>
      </c>
      <c r="G80" s="5"/>
      <c r="H80" s="20" t="s">
        <v>123</v>
      </c>
      <c r="I80" s="20" t="n">
        <f aca="false">STDEV(I36:I68)</f>
        <v>37.7401510793442</v>
      </c>
      <c r="J80" s="5"/>
      <c r="K80" s="5"/>
      <c r="L80" s="5"/>
      <c r="M80" s="5"/>
      <c r="N80" s="5"/>
      <c r="O80" s="5"/>
      <c r="P80" s="5"/>
    </row>
    <row r="81" customFormat="false" ht="11.25" hidden="false" customHeight="false" outlineLevel="0" collapsed="false">
      <c r="A81" s="5"/>
      <c r="B81" s="8" t="s">
        <v>103</v>
      </c>
      <c r="C81" s="13" t="n">
        <v>158.919398907104</v>
      </c>
      <c r="D81" s="5"/>
      <c r="E81" s="8" t="s">
        <v>105</v>
      </c>
      <c r="F81" s="13" t="n">
        <v>187.01397260274</v>
      </c>
      <c r="G81" s="5"/>
      <c r="H81" s="20" t="s">
        <v>124</v>
      </c>
      <c r="I81" s="21" t="n">
        <f aca="false">MIN(I36:I68)</f>
        <v>120.440273972603</v>
      </c>
      <c r="J81" s="5"/>
      <c r="K81" s="5"/>
      <c r="L81" s="5"/>
      <c r="M81" s="5"/>
      <c r="N81" s="5"/>
      <c r="O81" s="5"/>
      <c r="P81" s="5"/>
    </row>
    <row r="82" customFormat="false" ht="11.25" hidden="false" customHeight="false" outlineLevel="0" collapsed="false">
      <c r="A82" s="5"/>
      <c r="B82" s="8" t="s">
        <v>74</v>
      </c>
      <c r="C82" s="13" t="n">
        <v>156.794808743169</v>
      </c>
      <c r="D82" s="5"/>
      <c r="E82" s="8" t="s">
        <v>63</v>
      </c>
      <c r="F82" s="13" t="n">
        <v>220.272131147541</v>
      </c>
      <c r="G82" s="5"/>
      <c r="H82" s="20" t="s">
        <v>125</v>
      </c>
      <c r="I82" s="21" t="n">
        <f aca="false">MAX(I36:I68)</f>
        <v>263.711780821918</v>
      </c>
      <c r="J82" s="5"/>
      <c r="K82" s="5"/>
      <c r="L82" s="5"/>
      <c r="M82" s="5"/>
      <c r="N82" s="5"/>
      <c r="O82" s="5"/>
      <c r="P82" s="5"/>
    </row>
    <row r="83" customFormat="false" ht="11.25" hidden="false" customHeight="false" outlineLevel="0" collapsed="false">
      <c r="A83" s="5"/>
      <c r="B83" s="8" t="s">
        <v>30</v>
      </c>
      <c r="C83" s="13" t="n">
        <v>156.714520547945</v>
      </c>
      <c r="D83" s="5"/>
      <c r="E83" s="8" t="s">
        <v>106</v>
      </c>
      <c r="F83" s="13" t="n">
        <v>120.440273972603</v>
      </c>
      <c r="G83" s="5"/>
      <c r="H83" s="20" t="s">
        <v>126</v>
      </c>
      <c r="I83" s="21" t="n">
        <f aca="false">MEDIAN(I35:I68)</f>
        <v>182.009178082192</v>
      </c>
      <c r="J83" s="5"/>
      <c r="K83" s="5"/>
      <c r="L83" s="5"/>
      <c r="M83" s="5"/>
      <c r="N83" s="5"/>
      <c r="O83" s="5"/>
      <c r="P83" s="5"/>
    </row>
    <row r="84" customFormat="false" ht="11.25" hidden="false" customHeight="false" outlineLevel="0" collapsed="false">
      <c r="A84" s="5"/>
      <c r="B84" s="8" t="s">
        <v>116</v>
      </c>
      <c r="C84" s="13" t="n">
        <v>155.927397260274</v>
      </c>
      <c r="D84" s="5"/>
      <c r="E84" s="8" t="s">
        <v>108</v>
      </c>
      <c r="F84" s="13" t="n">
        <v>170.530410958904</v>
      </c>
      <c r="G84" s="5"/>
      <c r="H84" s="5"/>
      <c r="I84" s="5"/>
      <c r="J84" s="5"/>
      <c r="K84" s="5"/>
      <c r="L84" s="5"/>
      <c r="M84" s="5"/>
      <c r="N84" s="5"/>
      <c r="O84" s="5"/>
      <c r="P84" s="5"/>
    </row>
    <row r="85" customFormat="false" ht="11.25" hidden="false" customHeight="false" outlineLevel="0" collapsed="false">
      <c r="A85" s="5"/>
      <c r="B85" s="8" t="s">
        <v>119</v>
      </c>
      <c r="C85" s="13" t="n">
        <v>155.247945205479</v>
      </c>
      <c r="D85" s="5"/>
      <c r="E85" s="8" t="s">
        <v>109</v>
      </c>
      <c r="F85" s="13" t="n">
        <v>152.480821917808</v>
      </c>
      <c r="G85" s="5"/>
      <c r="H85" s="5"/>
      <c r="I85" s="5"/>
      <c r="J85" s="5"/>
      <c r="K85" s="5"/>
      <c r="L85" s="5"/>
      <c r="M85" s="5"/>
      <c r="N85" s="5"/>
      <c r="O85" s="5"/>
      <c r="P85" s="5"/>
    </row>
    <row r="86" customFormat="false" ht="11.25" hidden="false" customHeight="false" outlineLevel="0" collapsed="false">
      <c r="A86" s="5"/>
      <c r="B86" s="8" t="s">
        <v>109</v>
      </c>
      <c r="C86" s="13" t="n">
        <v>152.480821917808</v>
      </c>
      <c r="D86" s="5"/>
      <c r="E86" s="8" t="s">
        <v>110</v>
      </c>
      <c r="F86" s="13" t="n">
        <v>159.036338797814</v>
      </c>
      <c r="G86" s="5"/>
      <c r="H86" s="5"/>
      <c r="I86" s="5"/>
      <c r="J86" s="5"/>
      <c r="K86" s="5"/>
      <c r="L86" s="5"/>
      <c r="M86" s="5"/>
      <c r="N86" s="5"/>
      <c r="O86" s="5"/>
      <c r="P86" s="5"/>
    </row>
    <row r="87" customFormat="false" ht="11.25" hidden="false" customHeight="false" outlineLevel="0" collapsed="false">
      <c r="A87" s="5"/>
      <c r="B87" s="8" t="s">
        <v>38</v>
      </c>
      <c r="C87" s="13" t="n">
        <v>150.812602739726</v>
      </c>
      <c r="D87" s="5"/>
      <c r="E87" s="8" t="s">
        <v>111</v>
      </c>
      <c r="F87" s="13" t="n">
        <v>187.411506849315</v>
      </c>
      <c r="G87" s="5"/>
      <c r="H87" s="5"/>
      <c r="I87" s="5"/>
      <c r="J87" s="5"/>
      <c r="K87" s="5"/>
      <c r="L87" s="5"/>
      <c r="M87" s="5"/>
      <c r="N87" s="5"/>
      <c r="O87" s="5"/>
      <c r="P87" s="5"/>
    </row>
    <row r="88" customFormat="false" ht="11.25" hidden="false" customHeight="false" outlineLevel="0" collapsed="false">
      <c r="A88" s="5"/>
      <c r="B88" s="8" t="s">
        <v>16</v>
      </c>
      <c r="C88" s="13" t="n">
        <v>149.724109589041</v>
      </c>
      <c r="D88" s="5"/>
      <c r="E88" s="8" t="s">
        <v>51</v>
      </c>
      <c r="F88" s="13" t="n">
        <v>228.904383561644</v>
      </c>
      <c r="G88" s="5"/>
      <c r="H88" s="5"/>
      <c r="I88" s="5"/>
      <c r="J88" s="5"/>
      <c r="K88" s="5"/>
      <c r="L88" s="5"/>
      <c r="M88" s="5"/>
      <c r="N88" s="5"/>
      <c r="O88" s="5"/>
      <c r="P88" s="5"/>
    </row>
    <row r="89" customFormat="false" ht="11.25" hidden="false" customHeight="false" outlineLevel="0" collapsed="false">
      <c r="A89" s="5"/>
      <c r="B89" s="8" t="s">
        <v>19</v>
      </c>
      <c r="C89" s="13" t="n">
        <v>148.453278688525</v>
      </c>
      <c r="D89" s="5"/>
      <c r="E89" s="8" t="s">
        <v>71</v>
      </c>
      <c r="F89" s="13" t="n">
        <v>216.630410958904</v>
      </c>
      <c r="G89" s="5"/>
      <c r="H89" s="5"/>
      <c r="I89" s="5"/>
      <c r="J89" s="5"/>
      <c r="K89" s="5"/>
      <c r="L89" s="5"/>
      <c r="M89" s="5"/>
      <c r="N89" s="5"/>
      <c r="O89" s="5"/>
      <c r="P89" s="5"/>
    </row>
    <row r="90" customFormat="false" ht="11.25" hidden="false" customHeight="false" outlineLevel="0" collapsed="false">
      <c r="A90" s="5"/>
      <c r="B90" s="8" t="s">
        <v>61</v>
      </c>
      <c r="C90" s="13" t="n">
        <v>146.784657534247</v>
      </c>
      <c r="D90" s="5"/>
      <c r="E90" s="8" t="s">
        <v>81</v>
      </c>
      <c r="F90" s="13" t="n">
        <v>211.531967213115</v>
      </c>
      <c r="G90" s="5"/>
      <c r="H90" s="5"/>
      <c r="I90" s="5"/>
      <c r="J90" s="5"/>
      <c r="K90" s="5"/>
      <c r="L90" s="5"/>
      <c r="M90" s="5"/>
      <c r="N90" s="5"/>
      <c r="O90" s="5"/>
      <c r="P90" s="5"/>
    </row>
    <row r="91" customFormat="false" ht="11.25" hidden="false" customHeight="false" outlineLevel="0" collapsed="false">
      <c r="A91" s="5"/>
      <c r="B91" s="8" t="s">
        <v>114</v>
      </c>
      <c r="C91" s="13" t="n">
        <v>145.089315068493</v>
      </c>
      <c r="D91" s="5"/>
      <c r="E91" s="8" t="s">
        <v>113</v>
      </c>
      <c r="F91" s="13" t="n">
        <v>165.061917808219</v>
      </c>
      <c r="G91" s="5"/>
      <c r="H91" s="5"/>
      <c r="I91" s="5"/>
      <c r="J91" s="5"/>
      <c r="K91" s="5"/>
      <c r="L91" s="5"/>
      <c r="M91" s="5"/>
      <c r="N91" s="5"/>
      <c r="O91" s="5"/>
      <c r="P91" s="5"/>
    </row>
    <row r="92" customFormat="false" ht="11.25" hidden="false" customHeight="false" outlineLevel="0" collapsed="false">
      <c r="A92" s="5"/>
      <c r="B92" s="8" t="s">
        <v>118</v>
      </c>
      <c r="C92" s="13" t="n">
        <v>143.430054644809</v>
      </c>
      <c r="D92" s="5"/>
      <c r="E92" s="8" t="s">
        <v>112</v>
      </c>
      <c r="F92" s="13" t="n">
        <v>190.056438356164</v>
      </c>
      <c r="G92" s="5"/>
      <c r="H92" s="5"/>
      <c r="I92" s="5"/>
      <c r="J92" s="5"/>
      <c r="K92" s="5"/>
      <c r="L92" s="5"/>
      <c r="M92" s="5"/>
      <c r="N92" s="5"/>
      <c r="O92" s="5"/>
      <c r="P92" s="5"/>
    </row>
    <row r="93" customFormat="false" ht="11.25" hidden="false" customHeight="false" outlineLevel="0" collapsed="false">
      <c r="A93" s="5"/>
      <c r="B93" s="8" t="s">
        <v>25</v>
      </c>
      <c r="C93" s="13" t="n">
        <v>139.908493150685</v>
      </c>
      <c r="D93" s="5"/>
      <c r="E93" s="8" t="s">
        <v>114</v>
      </c>
      <c r="F93" s="13" t="n">
        <v>145.089315068493</v>
      </c>
      <c r="G93" s="5"/>
      <c r="H93" s="5"/>
      <c r="I93" s="5"/>
      <c r="J93" s="5"/>
      <c r="K93" s="5"/>
      <c r="L93" s="5"/>
      <c r="M93" s="5"/>
      <c r="N93" s="5"/>
      <c r="O93" s="5"/>
      <c r="P93" s="5"/>
    </row>
    <row r="94" customFormat="false" ht="11.25" hidden="false" customHeight="false" outlineLevel="0" collapsed="false">
      <c r="A94" s="5"/>
      <c r="B94" s="8" t="s">
        <v>82</v>
      </c>
      <c r="C94" s="13" t="n">
        <v>136.795081967213</v>
      </c>
      <c r="D94" s="5"/>
      <c r="E94" s="8" t="s">
        <v>115</v>
      </c>
      <c r="F94" s="13" t="n">
        <v>135.80737704918</v>
      </c>
      <c r="G94" s="5"/>
      <c r="H94" s="5"/>
      <c r="I94" s="5"/>
      <c r="J94" s="5"/>
      <c r="K94" s="5"/>
      <c r="L94" s="5"/>
      <c r="M94" s="5"/>
      <c r="N94" s="5"/>
      <c r="O94" s="5"/>
      <c r="P94" s="5"/>
    </row>
    <row r="95" customFormat="false" ht="11.25" hidden="false" customHeight="false" outlineLevel="0" collapsed="false">
      <c r="A95" s="5"/>
      <c r="B95" s="8" t="s">
        <v>104</v>
      </c>
      <c r="C95" s="13" t="n">
        <v>136.134794520548</v>
      </c>
      <c r="D95" s="5"/>
      <c r="E95" s="8" t="s">
        <v>116</v>
      </c>
      <c r="F95" s="13" t="n">
        <v>155.927397260274</v>
      </c>
      <c r="G95" s="5"/>
      <c r="H95" s="5"/>
      <c r="I95" s="5"/>
      <c r="J95" s="5"/>
      <c r="K95" s="5"/>
      <c r="L95" s="5"/>
      <c r="M95" s="5"/>
      <c r="N95" s="5"/>
      <c r="O95" s="5"/>
      <c r="P95" s="5"/>
    </row>
    <row r="96" customFormat="false" ht="11.25" hidden="false" customHeight="false" outlineLevel="0" collapsed="false">
      <c r="A96" s="5"/>
      <c r="B96" s="8" t="s">
        <v>115</v>
      </c>
      <c r="C96" s="13" t="n">
        <v>135.80737704918</v>
      </c>
      <c r="D96" s="5"/>
      <c r="E96" s="8" t="s">
        <v>117</v>
      </c>
      <c r="F96" s="13" t="n">
        <v>177.004383561644</v>
      </c>
      <c r="G96" s="5"/>
      <c r="H96" s="5"/>
      <c r="I96" s="5"/>
      <c r="J96" s="5"/>
      <c r="K96" s="5"/>
      <c r="L96" s="5"/>
      <c r="M96" s="5"/>
      <c r="N96" s="5"/>
      <c r="O96" s="5"/>
      <c r="P96" s="5"/>
    </row>
    <row r="97" customFormat="false" ht="11.25" hidden="false" customHeight="false" outlineLevel="0" collapsed="false">
      <c r="A97" s="5"/>
      <c r="B97" s="8" t="s">
        <v>91</v>
      </c>
      <c r="C97" s="13" t="n">
        <v>132.770410958904</v>
      </c>
      <c r="D97" s="5"/>
      <c r="E97" s="8" t="s">
        <v>99</v>
      </c>
      <c r="F97" s="13" t="n">
        <v>203.445205479452</v>
      </c>
      <c r="G97" s="5"/>
      <c r="H97" s="5"/>
      <c r="I97" s="5"/>
      <c r="J97" s="5"/>
      <c r="K97" s="5"/>
      <c r="L97" s="5"/>
      <c r="M97" s="5"/>
      <c r="N97" s="5"/>
      <c r="O97" s="5"/>
      <c r="P97" s="5"/>
    </row>
    <row r="98" customFormat="false" ht="11.25" hidden="false" customHeight="false" outlineLevel="0" collapsed="false">
      <c r="A98" s="5"/>
      <c r="B98" s="8" t="s">
        <v>120</v>
      </c>
      <c r="C98" s="13" t="n">
        <v>132.713698630137</v>
      </c>
      <c r="D98" s="5"/>
      <c r="E98" s="8" t="s">
        <v>118</v>
      </c>
      <c r="F98" s="13" t="n">
        <v>143.430054644809</v>
      </c>
      <c r="G98" s="5"/>
      <c r="H98" s="5"/>
      <c r="I98" s="5"/>
      <c r="J98" s="5"/>
      <c r="K98" s="5"/>
      <c r="L98" s="5"/>
      <c r="M98" s="5"/>
      <c r="N98" s="5"/>
      <c r="O98" s="5"/>
      <c r="P98" s="5"/>
    </row>
    <row r="99" customFormat="false" ht="11.25" hidden="false" customHeight="false" outlineLevel="0" collapsed="false">
      <c r="A99" s="5"/>
      <c r="B99" s="8" t="s">
        <v>93</v>
      </c>
      <c r="C99" s="13" t="n">
        <v>131.392876712329</v>
      </c>
      <c r="D99" s="5"/>
      <c r="E99" s="8" t="s">
        <v>119</v>
      </c>
      <c r="F99" s="13" t="n">
        <v>155.247945205479</v>
      </c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customFormat="false" ht="11.25" hidden="false" customHeight="false" outlineLevel="0" collapsed="false">
      <c r="A100" s="5"/>
      <c r="B100" s="8" t="s">
        <v>24</v>
      </c>
      <c r="C100" s="13" t="n">
        <v>130.025205479452</v>
      </c>
      <c r="D100" s="5"/>
      <c r="E100" s="8" t="s">
        <v>120</v>
      </c>
      <c r="F100" s="13" t="n">
        <v>132.713698630137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customFormat="false" ht="11.25" hidden="false" customHeight="false" outlineLevel="0" collapsed="false">
      <c r="A101" s="5"/>
      <c r="B101" s="8" t="s">
        <v>10</v>
      </c>
      <c r="C101" s="13" t="n">
        <v>128.716712328767</v>
      </c>
      <c r="D101" s="5"/>
      <c r="E101" s="8" t="s">
        <v>121</v>
      </c>
      <c r="F101" s="13" t="n">
        <v>167.210136986301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customFormat="false" ht="11.25" hidden="false" customHeight="false" outlineLevel="0" collapsed="false">
      <c r="A102" s="5"/>
      <c r="B102" s="8" t="s">
        <v>96</v>
      </c>
      <c r="C102" s="13" t="n">
        <v>121.921917808219</v>
      </c>
      <c r="D102" s="5"/>
      <c r="E102" s="8" t="s">
        <v>14</v>
      </c>
      <c r="F102" s="13" t="n">
        <v>251.87131147541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customFormat="false" ht="11.25" hidden="false" customHeight="false" outlineLevel="0" collapsed="false">
      <c r="A103" s="5"/>
      <c r="B103" s="8" t="s">
        <v>106</v>
      </c>
      <c r="C103" s="13" t="n">
        <v>120.440273972603</v>
      </c>
      <c r="D103" s="5"/>
      <c r="E103" s="8" t="s">
        <v>11</v>
      </c>
      <c r="F103" s="13" t="n">
        <v>263.711780821918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customFormat="false" ht="11.25" hidden="false" customHeight="false" outlineLevel="0" collapsed="false">
      <c r="A104" s="5"/>
      <c r="B104" s="8" t="s">
        <v>35</v>
      </c>
      <c r="C104" s="13" t="n">
        <v>119.604644808743</v>
      </c>
      <c r="D104" s="5"/>
      <c r="E104" s="8" t="s">
        <v>107</v>
      </c>
      <c r="F104" s="13" t="n">
        <v>194.469315068493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</row>
    <row r="105" customFormat="false" ht="11.25" hidden="false" customHeight="false" outlineLevel="0" collapsed="false">
      <c r="A105" s="5"/>
      <c r="B105" s="23" t="s">
        <v>87</v>
      </c>
      <c r="C105" s="17" t="n">
        <v>118.106575342466</v>
      </c>
      <c r="D105" s="5"/>
      <c r="E105" s="23" t="s">
        <v>73</v>
      </c>
      <c r="F105" s="17" t="n">
        <v>215.369315068493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</row>
    <row r="106" customFormat="false" ht="11.25" hidden="false" customHeight="false" outlineLevel="0" collapsed="false">
      <c r="A106" s="5"/>
      <c r="B106" s="8"/>
      <c r="C106" s="9"/>
      <c r="D106" s="5"/>
      <c r="E106" s="8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</row>
    <row r="107" customFormat="false" ht="12" hidden="false" customHeight="false" outlineLevel="0" collapsed="false">
      <c r="A107" s="5"/>
      <c r="B107" s="24" t="s">
        <v>122</v>
      </c>
      <c r="C107" s="25" t="n">
        <v>185.43608230316</v>
      </c>
      <c r="D107" s="5"/>
      <c r="E107" s="24" t="s">
        <v>122</v>
      </c>
      <c r="F107" s="25" t="n">
        <v>185.43608230316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</row>
    <row r="108" customFormat="false" ht="11.25" hidden="false" customHeight="false" outlineLevel="0" collapsed="false">
      <c r="A108" s="5"/>
      <c r="B108" s="5" t="s">
        <v>123</v>
      </c>
      <c r="C108" s="5" t="n">
        <f aca="false">STDEV(C7:C105)</f>
        <v>34.1730813801803</v>
      </c>
      <c r="D108" s="5"/>
      <c r="E108" s="26" t="s">
        <v>123</v>
      </c>
      <c r="F108" s="26" t="n">
        <f aca="false">STDEV(F7:F105)</f>
        <v>34.1730813801803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</row>
    <row r="109" customFormat="false" ht="11.25" hidden="false" customHeight="false" outlineLevel="0" collapsed="false">
      <c r="A109" s="5"/>
      <c r="B109" s="26" t="s">
        <v>124</v>
      </c>
      <c r="C109" s="27" t="n">
        <f aca="false">MIN(C7:C105)</f>
        <v>118.106575342466</v>
      </c>
      <c r="D109" s="5"/>
      <c r="E109" s="26" t="s">
        <v>124</v>
      </c>
      <c r="F109" s="27" t="n">
        <f aca="false">MIN(F7:F105)</f>
        <v>118.106575342466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customFormat="false" ht="11.25" hidden="false" customHeight="false" outlineLevel="0" collapsed="false">
      <c r="A110" s="5"/>
      <c r="B110" s="26" t="s">
        <v>125</v>
      </c>
      <c r="C110" s="27" t="n">
        <f aca="false">MAX(C7:C105)</f>
        <v>263.711780821918</v>
      </c>
      <c r="D110" s="5"/>
      <c r="E110" s="26" t="s">
        <v>125</v>
      </c>
      <c r="F110" s="27" t="n">
        <f aca="false">MAX(F7:F105)</f>
        <v>263.711780821918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</row>
  </sheetData>
  <mergeCells count="7">
    <mergeCell ref="B3:C3"/>
    <mergeCell ref="E3:F3"/>
    <mergeCell ref="H3:I3"/>
    <mergeCell ref="B4:C4"/>
    <mergeCell ref="E4:F4"/>
    <mergeCell ref="H4:I4"/>
    <mergeCell ref="H77:I77"/>
  </mergeCells>
  <printOptions headings="false" gridLines="false" gridLinesSet="true" horizontalCentered="false" verticalCentered="false"/>
  <pageMargins left="0.747916666666667" right="0.747916666666667" top="0.229861111111111" bottom="0.179861111111111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29" activeCellId="0" sqref="A29"/>
    </sheetView>
  </sheetViews>
  <sheetFormatPr defaultColWidth="9.0546875" defaultRowHeight="12.75" customHeight="true" zeroHeight="false" outlineLevelRow="0" outlineLevelCol="0"/>
  <sheetData>
    <row r="1" customFormat="false" ht="15.75" hidden="false" customHeight="true" outlineLevel="0" collapsed="false">
      <c r="A1" s="28" t="s">
        <v>128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3" customFormat="false" ht="13.5" hidden="false" customHeight="false" outlineLevel="0" collapsed="false">
      <c r="A3" s="29" t="s">
        <v>129</v>
      </c>
    </row>
    <row r="4" customFormat="false" ht="13.5" hidden="false" customHeight="false" outlineLevel="0" collapsed="false">
      <c r="A4" s="29" t="s">
        <v>130</v>
      </c>
    </row>
    <row r="5" customFormat="false" ht="13.5" hidden="false" customHeight="false" outlineLevel="0" collapsed="false">
      <c r="A5" s="30" t="s">
        <v>131</v>
      </c>
    </row>
    <row r="6" customFormat="false" ht="13.5" hidden="false" customHeight="false" outlineLevel="0" collapsed="false">
      <c r="A6" s="30" t="s">
        <v>132</v>
      </c>
    </row>
    <row r="7" customFormat="false" ht="13.5" hidden="false" customHeight="false" outlineLevel="0" collapsed="false">
      <c r="A7" s="30" t="s">
        <v>133</v>
      </c>
    </row>
    <row r="8" customFormat="false" ht="12.75" hidden="false" customHeight="false" outlineLevel="0" collapsed="false">
      <c r="A8" s="31" t="s">
        <v>134</v>
      </c>
    </row>
    <row r="10" customFormat="false" ht="15.75" hidden="false" customHeight="false" outlineLevel="0" collapsed="false">
      <c r="A10" s="29" t="s">
        <v>135</v>
      </c>
    </row>
    <row r="11" customFormat="false" ht="13.5" hidden="false" customHeight="false" outlineLevel="0" collapsed="false">
      <c r="A11" s="29" t="s">
        <v>136</v>
      </c>
    </row>
    <row r="12" customFormat="false" ht="13.5" hidden="false" customHeight="false" outlineLevel="0" collapsed="false">
      <c r="A12" s="30" t="s">
        <v>137</v>
      </c>
    </row>
    <row r="13" customFormat="false" ht="13.5" hidden="false" customHeight="false" outlineLevel="0" collapsed="false">
      <c r="A13" s="30" t="s">
        <v>138</v>
      </c>
    </row>
    <row r="14" customFormat="false" ht="13.5" hidden="false" customHeight="false" outlineLevel="0" collapsed="false">
      <c r="A14" s="29" t="s">
        <v>139</v>
      </c>
    </row>
    <row r="15" customFormat="false" ht="13.5" hidden="false" customHeight="false" outlineLevel="0" collapsed="false">
      <c r="A15" s="30" t="s">
        <v>140</v>
      </c>
    </row>
    <row r="16" customFormat="false" ht="13.5" hidden="false" customHeight="false" outlineLevel="0" collapsed="false">
      <c r="A16" s="29" t="s">
        <v>141</v>
      </c>
    </row>
    <row r="17" customFormat="false" ht="13.5" hidden="false" customHeight="false" outlineLevel="0" collapsed="false">
      <c r="A17" s="30" t="s">
        <v>142</v>
      </c>
    </row>
    <row r="18" customFormat="false" ht="13.5" hidden="false" customHeight="false" outlineLevel="0" collapsed="false">
      <c r="A18" s="30" t="s">
        <v>143</v>
      </c>
    </row>
    <row r="19" customFormat="false" ht="13.5" hidden="false" customHeight="false" outlineLevel="0" collapsed="false">
      <c r="A19" s="30" t="s">
        <v>144</v>
      </c>
    </row>
    <row r="20" customFormat="false" ht="13.5" hidden="false" customHeight="false" outlineLevel="0" collapsed="false">
      <c r="A20" s="29" t="s">
        <v>145</v>
      </c>
    </row>
    <row r="21" customFormat="false" ht="13.5" hidden="false" customHeight="false" outlineLevel="0" collapsed="false">
      <c r="A21" s="30" t="s">
        <v>146</v>
      </c>
    </row>
    <row r="22" customFormat="false" ht="13.5" hidden="false" customHeight="false" outlineLevel="0" collapsed="false">
      <c r="A22" s="30" t="s">
        <v>147</v>
      </c>
    </row>
    <row r="23" customFormat="false" ht="13.5" hidden="false" customHeight="false" outlineLevel="0" collapsed="false">
      <c r="A23" s="30" t="s">
        <v>148</v>
      </c>
    </row>
    <row r="24" customFormat="false" ht="15.75" hidden="false" customHeight="false" outlineLevel="0" collapsed="false">
      <c r="A24" s="29" t="s">
        <v>149</v>
      </c>
    </row>
    <row r="25" customFormat="false" ht="13.5" hidden="false" customHeight="false" outlineLevel="0" collapsed="false">
      <c r="A25" s="30" t="s">
        <v>150</v>
      </c>
    </row>
    <row r="26" customFormat="false" ht="15.75" hidden="false" customHeight="false" outlineLevel="0" collapsed="false">
      <c r="A26" s="29" t="s">
        <v>151</v>
      </c>
    </row>
    <row r="27" customFormat="false" ht="15.75" hidden="false" customHeight="false" outlineLevel="0" collapsed="false">
      <c r="A27" s="30" t="s">
        <v>152</v>
      </c>
    </row>
    <row r="28" customFormat="false" ht="13.5" hidden="false" customHeight="false" outlineLevel="0" collapsed="false">
      <c r="A28" s="30" t="s">
        <v>153</v>
      </c>
    </row>
    <row r="29" customFormat="false" ht="13.5" hidden="false" customHeight="false" outlineLevel="0" collapsed="false">
      <c r="A29" s="29" t="s">
        <v>154</v>
      </c>
    </row>
  </sheetData>
  <mergeCells count="1">
    <mergeCell ref="A1:L1"/>
  </mergeCells>
  <hyperlinks>
    <hyperlink ref="A8" r:id="rId1" display="[location map]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2001-02-15T01:27:15Z</dcterms:created>
  <dc:creator>Preferred Customer</dc:creator>
  <dc:description/>
  <dc:language>en-US</dc:language>
  <cp:lastModifiedBy>kkelly</cp:lastModifiedBy>
  <cp:lastPrinted>2001-07-11T17:29:10Z</cp:lastPrinted>
  <cp:revision>0</cp:revision>
  <dc:subject/>
  <dc:title>Hydrograph and station description for 14105700</dc:title>
</cp:coreProperties>
</file>