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Sheet1!$A$1:$EL$142</definedName>
    <definedName function="false" hidden="false" name="canadaflag" vbProcedure="false">[1]Checks!$Y$40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bjones7:
</t>
        </r>
        <r>
          <rPr>
            <sz val="8"/>
            <color rgb="FF000000"/>
            <rFont val="Tahoma"/>
            <family val="0"/>
          </rPr>
          <t xml:space="preserve">Includes:
Barbe, DePaolis, Farhangnia, Frasier, Taylor, Jenkins, Kaiser, Junek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44</xdr:row>
                <xdr:rowOff>2</xdr:rowOff>
              </xdr:from>
              <xdr:to>
                <xdr:col>5</xdr:col>
                <xdr:colOff>44</xdr:colOff>
                <xdr:row>47</xdr:row>
                <xdr:rowOff>15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bjones7:
</t>
        </r>
        <r>
          <rPr>
            <sz val="8"/>
            <color rgb="FF000000"/>
            <rFont val="Tahoma"/>
            <family val="0"/>
          </rPr>
          <t xml:space="preserve">Includes:
Pollan, Menear, Parks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68</xdr:row>
                <xdr:rowOff>1</xdr:rowOff>
              </xdr:from>
              <xdr:to>
                <xdr:col>5</xdr:col>
                <xdr:colOff>44</xdr:colOff>
                <xdr:row>73</xdr:row>
                <xdr:rowOff>13</xdr:rowOff>
              </xdr:to>
            </anchor>
          </commentPr>
        </mc:Choice>
        <mc:Fallback/>
      </mc:AlternateContent>
    </comment>
    <comment ref="C76" authorId="0">
      <text>
        <r>
          <rPr>
            <b val="true"/>
            <sz val="8"/>
            <color rgb="FF000000"/>
            <rFont val="Tahoma"/>
            <family val="0"/>
          </rPr>
          <t xml:space="preserve">bjones7:
</t>
        </r>
        <r>
          <rPr>
            <sz val="8"/>
            <color rgb="FF000000"/>
            <rFont val="Tahoma"/>
            <family val="0"/>
          </rPr>
          <t xml:space="preserve">Includes:
McClendon, Metz, Villareal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89</xdr:row>
                <xdr:rowOff>1</xdr:rowOff>
              </xdr:from>
              <xdr:to>
                <xdr:col>5</xdr:col>
                <xdr:colOff>44</xdr:colOff>
                <xdr:row>92</xdr:row>
                <xdr:rowOff>15</xdr:rowOff>
              </xdr:to>
            </anchor>
          </commentPr>
        </mc:Choice>
        <mc:Fallback/>
      </mc:AlternateContent>
    </comment>
    <comment ref="C123" authorId="0">
      <text>
        <r>
          <rPr>
            <b val="true"/>
            <sz val="8"/>
            <color rgb="FF000000"/>
            <rFont val="Tahoma"/>
            <family val="0"/>
          </rPr>
          <t xml:space="preserve">bjones7:
</t>
        </r>
        <r>
          <rPr>
            <sz val="8"/>
            <color rgb="FF000000"/>
            <rFont val="Tahoma"/>
            <family val="0"/>
          </rPr>
          <t xml:space="preserve">Includes:
Lambie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135</xdr:row>
                <xdr:rowOff>19</xdr:rowOff>
              </xdr:from>
              <xdr:to>
                <xdr:col>5</xdr:col>
                <xdr:colOff>44</xdr:colOff>
                <xdr:row>139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<sst xmlns="http://schemas.openxmlformats.org/spreadsheetml/2006/main" count="206" uniqueCount="153">
  <si>
    <t xml:space="preserve">TOTAL NATURAL GAS TRADING</t>
  </si>
  <si>
    <t xml:space="preserve">Jan MTD</t>
  </si>
  <si>
    <t xml:space="preserve">Feb MTD</t>
  </si>
  <si>
    <t xml:space="preserve">Mar MTD</t>
  </si>
  <si>
    <t xml:space="preserve">Apr MTD</t>
  </si>
  <si>
    <t xml:space="preserve">May MTD</t>
  </si>
  <si>
    <t xml:space="preserve">Jun MTD</t>
  </si>
  <si>
    <t xml:space="preserve">YTD</t>
  </si>
  <si>
    <t xml:space="preserve">Total Gas Trading</t>
  </si>
  <si>
    <t xml:space="preserve">Total</t>
  </si>
  <si>
    <t xml:space="preserve">New Deals</t>
  </si>
  <si>
    <t xml:space="preserve">Curve Shift</t>
  </si>
  <si>
    <t xml:space="preserve">.</t>
  </si>
  <si>
    <t xml:space="preserve">EAST</t>
  </si>
  <si>
    <t xml:space="preserve">(Neal)</t>
  </si>
  <si>
    <t xml:space="preserve">Trader</t>
  </si>
  <si>
    <t xml:space="preserve">East Intra-Month         </t>
  </si>
  <si>
    <t xml:space="preserve">Neal</t>
  </si>
  <si>
    <t xml:space="preserve">Market 5</t>
  </si>
  <si>
    <t xml:space="preserve">Barbe</t>
  </si>
  <si>
    <t xml:space="preserve">Gulf Coast Firm         </t>
  </si>
  <si>
    <t xml:space="preserve">Brawner</t>
  </si>
  <si>
    <t xml:space="preserve">Gulf 4</t>
  </si>
  <si>
    <t xml:space="preserve">DePaolis</t>
  </si>
  <si>
    <t xml:space="preserve">Transport 3</t>
  </si>
  <si>
    <t xml:space="preserve">Germany</t>
  </si>
  <si>
    <t xml:space="preserve">Transp 1 (5/14-</t>
  </si>
  <si>
    <t xml:space="preserve">Goodell</t>
  </si>
  <si>
    <t xml:space="preserve">Market 4</t>
  </si>
  <si>
    <t xml:space="preserve">Hendrickson</t>
  </si>
  <si>
    <t xml:space="preserve">Market East</t>
  </si>
  <si>
    <t xml:space="preserve">Hodge</t>
  </si>
  <si>
    <t xml:space="preserve">VNG</t>
  </si>
  <si>
    <t xml:space="preserve">Hodge-VNG</t>
  </si>
  <si>
    <t xml:space="preserve">Kaiser</t>
  </si>
  <si>
    <t xml:space="preserve">Jenkins</t>
  </si>
  <si>
    <t xml:space="preserve">Jenkins-VNG</t>
  </si>
  <si>
    <t xml:space="preserve">Transport 1 (thru apr)</t>
  </si>
  <si>
    <t xml:space="preserve">Junek</t>
  </si>
  <si>
    <t xml:space="preserve">Total Keavey</t>
  </si>
  <si>
    <t xml:space="preserve">Keavey</t>
  </si>
  <si>
    <t xml:space="preserve">New York Firm               </t>
  </si>
  <si>
    <t xml:space="preserve">Mckay</t>
  </si>
  <si>
    <t xml:space="preserve">Gulf 2</t>
  </si>
  <si>
    <t xml:space="preserve">Pereira</t>
  </si>
  <si>
    <t xml:space="preserve">New York</t>
  </si>
  <si>
    <t xml:space="preserve">Pimenov</t>
  </si>
  <si>
    <t xml:space="preserve">Gulf 1</t>
  </si>
  <si>
    <t xml:space="preserve">Ring</t>
  </si>
  <si>
    <t xml:space="preserve">Gulf 7</t>
  </si>
  <si>
    <t xml:space="preserve">Taylor</t>
  </si>
  <si>
    <t xml:space="preserve">Transport 2</t>
  </si>
  <si>
    <t xml:space="preserve">Townsend</t>
  </si>
  <si>
    <t xml:space="preserve">Gulf 3</t>
  </si>
  <si>
    <t xml:space="preserve">Versen</t>
  </si>
  <si>
    <t xml:space="preserve">Add. Trading</t>
  </si>
  <si>
    <t xml:space="preserve">Originations</t>
  </si>
  <si>
    <t xml:space="preserve">Vickers (Origination)</t>
  </si>
  <si>
    <t xml:space="preserve">Total </t>
  </si>
  <si>
    <t xml:space="preserve">TOTAL</t>
  </si>
  <si>
    <t xml:space="preserve">CENTRAL</t>
  </si>
  <si>
    <t xml:space="preserve">(Shively)</t>
  </si>
  <si>
    <t xml:space="preserve">Management</t>
  </si>
  <si>
    <t xml:space="preserve">Shively</t>
  </si>
  <si>
    <t xml:space="preserve">Intra-Ontario</t>
  </si>
  <si>
    <t xml:space="preserve">Cuilla</t>
  </si>
  <si>
    <t xml:space="preserve">Gulf</t>
  </si>
  <si>
    <t xml:space="preserve">Donohoe</t>
  </si>
  <si>
    <t xml:space="preserve">GD-Central</t>
  </si>
  <si>
    <t xml:space="preserve">Lewis</t>
  </si>
  <si>
    <t xml:space="preserve">FT-CENT2 (thru 4/19)</t>
  </si>
  <si>
    <t xml:space="preserve">Menear</t>
  </si>
  <si>
    <t xml:space="preserve">Parks</t>
  </si>
  <si>
    <t xml:space="preserve">Pollan</t>
  </si>
  <si>
    <t xml:space="preserve">FT-Cent2/Sithe</t>
  </si>
  <si>
    <t xml:space="preserve">Ruscitti</t>
  </si>
  <si>
    <t xml:space="preserve">Total Stevens</t>
  </si>
  <si>
    <t xml:space="preserve">Stevens</t>
  </si>
  <si>
    <t xml:space="preserve">FT-Ontario</t>
  </si>
  <si>
    <t xml:space="preserve">Storey</t>
  </si>
  <si>
    <t xml:space="preserve">Market-CG</t>
  </si>
  <si>
    <t xml:space="preserve">Thurston</t>
  </si>
  <si>
    <t xml:space="preserve">Williams</t>
  </si>
  <si>
    <t xml:space="preserve">EMW</t>
  </si>
  <si>
    <t xml:space="preserve">Enovate</t>
  </si>
  <si>
    <t xml:space="preserve">Luce (Origination)</t>
  </si>
  <si>
    <t xml:space="preserve">TEXAS</t>
  </si>
  <si>
    <t xml:space="preserve">(Martin)</t>
  </si>
  <si>
    <t xml:space="preserve">TOTAL MARTIN</t>
  </si>
  <si>
    <t xml:space="preserve">Martin</t>
  </si>
  <si>
    <t xml:space="preserve">Texas Firm              </t>
  </si>
  <si>
    <t xml:space="preserve">Bass</t>
  </si>
  <si>
    <t xml:space="preserve">Waha</t>
  </si>
  <si>
    <t xml:space="preserve">Farmer</t>
  </si>
  <si>
    <t xml:space="preserve">FT-EOL</t>
  </si>
  <si>
    <t xml:space="preserve">McClendon</t>
  </si>
  <si>
    <t xml:space="preserve">Gas Daily - Texas            </t>
  </si>
  <si>
    <t xml:space="preserve">Metz</t>
  </si>
  <si>
    <t xml:space="preserve">FT-Katy-TX</t>
  </si>
  <si>
    <t xml:space="preserve">Storage                     </t>
  </si>
  <si>
    <t xml:space="preserve">Schwieger</t>
  </si>
  <si>
    <t xml:space="preserve">FT-STEXAS</t>
  </si>
  <si>
    <t xml:space="preserve">Villarreal</t>
  </si>
  <si>
    <t xml:space="preserve">WEST</t>
  </si>
  <si>
    <t xml:space="preserve">(Allen)</t>
  </si>
  <si>
    <t xml:space="preserve">West</t>
  </si>
  <si>
    <t xml:space="preserve">Allen</t>
  </si>
  <si>
    <t xml:space="preserve">Northwest Firm</t>
  </si>
  <si>
    <t xml:space="preserve">Ermis</t>
  </si>
  <si>
    <t xml:space="preserve">Keystone</t>
  </si>
  <si>
    <t xml:space="preserve">Gay</t>
  </si>
  <si>
    <t xml:space="preserve">Total-Grigsby</t>
  </si>
  <si>
    <t xml:space="preserve">Grigsby</t>
  </si>
  <si>
    <t xml:space="preserve">Gas Daily WestJr</t>
  </si>
  <si>
    <t xml:space="preserve">Sanchez</t>
  </si>
  <si>
    <t xml:space="preserve">West Firm             </t>
  </si>
  <si>
    <t xml:space="preserve">Holst</t>
  </si>
  <si>
    <t xml:space="preserve">San Juan</t>
  </si>
  <si>
    <t xml:space="preserve">Kuykendahl</t>
  </si>
  <si>
    <t xml:space="preserve">Permian</t>
  </si>
  <si>
    <t xml:space="preserve">Lenhart</t>
  </si>
  <si>
    <t xml:space="preserve">Total Denver</t>
  </si>
  <si>
    <t xml:space="preserve">Reitmeyer</t>
  </si>
  <si>
    <t xml:space="preserve">NW</t>
  </si>
  <si>
    <t xml:space="preserve">South</t>
  </si>
  <si>
    <t xml:space="preserve">SW</t>
  </si>
  <si>
    <t xml:space="preserve">Tholt</t>
  </si>
  <si>
    <t xml:space="preserve">Tycholiz (Origination)</t>
  </si>
  <si>
    <t xml:space="preserve">FINANCIAL</t>
  </si>
  <si>
    <t xml:space="preserve">(Arnold)</t>
  </si>
  <si>
    <t xml:space="preserve">Financial              </t>
  </si>
  <si>
    <t xml:space="preserve">Arnold</t>
  </si>
  <si>
    <t xml:space="preserve">Maggi</t>
  </si>
  <si>
    <t xml:space="preserve">Pipe Options                      </t>
  </si>
  <si>
    <t xml:space="preserve">May</t>
  </si>
  <si>
    <t xml:space="preserve">Disturnal</t>
  </si>
  <si>
    <t xml:space="preserve">OTHER GAS TRADING</t>
  </si>
  <si>
    <t xml:space="preserve">CANADA</t>
  </si>
  <si>
    <t xml:space="preserve">Clark</t>
  </si>
  <si>
    <t xml:space="preserve">Cowan</t>
  </si>
  <si>
    <t xml:space="preserve">Greenizan</t>
  </si>
  <si>
    <t xml:space="preserve">Lambie</t>
  </si>
  <si>
    <t xml:space="preserve">Origination</t>
  </si>
  <si>
    <t xml:space="preserve">Le Dain (Origination)</t>
  </si>
  <si>
    <t xml:space="preserve">WELLHEAD</t>
  </si>
  <si>
    <t xml:space="preserve">Wellhead</t>
  </si>
  <si>
    <t xml:space="preserve">Mrha</t>
  </si>
  <si>
    <t xml:space="preserve">STRUCTURED ADJUSTMENTS</t>
  </si>
  <si>
    <t xml:space="preserve">Structured Adjustments</t>
  </si>
  <si>
    <t xml:space="preserve">ORIGINATIONS</t>
  </si>
  <si>
    <t xml:space="preserve">Derivative Origination</t>
  </si>
  <si>
    <t xml:space="preserve">Lagrasta</t>
  </si>
  <si>
    <t xml:space="preserve">Total Check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</si>
</sst>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_);[RED]&quot;($&quot;#,##0\)"/>
    <numFmt numFmtId="166" formatCode="_(* #,##0_);[RED]\(* \(#,##0\);_(* \-_);_(@_)"/>
    <numFmt numFmtId="167" formatCode="_(&quot;C$&quot;* #,##0.00000_);_(&quot;C$&quot;* \(#,##0.00000\);_(&quot;C$&quot;* \0_);_(@_)"/>
    <numFmt numFmtId="168" formatCode="[$$-1009]#,##0;[RED]\-[$$-1009]#,##0"/>
    <numFmt numFmtId="169" formatCode="yy&quot;\\\-&quot;mm&quot;\\\-&quot;dd&quot;\\\\ &quot;h:mm"/>
    <numFmt numFmtId="170" formatCode="[$-409]#,##0_);\(#,##0\)"/>
    <numFmt numFmtId="171" formatCode="#,##0"/>
    <numFmt numFmtId="172" formatCode="[$-409]d\-mmm\-yy"/>
    <numFmt numFmtId="173" formatCode="&quot;As of &quot;mmmm\ dd&quot;, &quot;yyyy"/>
    <numFmt numFmtId="174" formatCode="_(\$* #,##0.00_);_(\$* \(#,##0.00\);_(\$* \-??_);_(@_)"/>
    <numFmt numFmtId="175" formatCode="_(\$* #,##0_);_(\$* \(#,##0\);_(\$* \-??_);_(@_)"/>
    <numFmt numFmtId="176" formatCode="[$-409]#,##0_);[RED]\(#,##0\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22"/>
      <name val="Arial Black"/>
      <family val="2"/>
    </font>
    <font>
      <b val="true"/>
      <sz val="20"/>
      <name val="Arial Black"/>
      <family val="2"/>
    </font>
    <font>
      <sz val="20"/>
      <name val="Arial Black"/>
      <family val="2"/>
    </font>
    <font>
      <sz val="10"/>
      <name val="Arial Black"/>
      <family val="2"/>
    </font>
    <font>
      <b val="true"/>
      <sz val="16"/>
      <name val="Arial Narrow"/>
      <family val="2"/>
    </font>
    <font>
      <b val="true"/>
      <sz val="14"/>
      <name val="Arial Black"/>
      <family val="2"/>
    </font>
    <font>
      <sz val="10"/>
      <name val="Arial Narrow"/>
      <family val="2"/>
    </font>
    <font>
      <b val="true"/>
      <sz val="10"/>
      <name val="Arial Black"/>
      <family val="2"/>
    </font>
    <font>
      <b val="true"/>
      <sz val="10"/>
      <name val="Arial Narrow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Arial Black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8080FF"/>
        <bgColor rgb="FF969696"/>
      </patternFill>
    </fill>
    <fill>
      <patternFill patternType="solid">
        <fgColor rgb="FFC0C0C0"/>
        <bgColor rgb="FFA6CAF0"/>
      </patternFill>
    </fill>
    <fill>
      <patternFill patternType="solid">
        <fgColor rgb="FF69FFFF"/>
        <bgColor rgb="FFA6CAF0"/>
      </patternFill>
    </fill>
    <fill>
      <patternFill patternType="solid">
        <fgColor rgb="FF00FFFF"/>
        <bgColor rgb="FF00FFFF"/>
      </patternFill>
    </fill>
    <fill>
      <patternFill patternType="solid">
        <fgColor rgb="FFA6CAF0"/>
        <bgColor rgb="FFCCCC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 style="medium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" applyFont="true" applyBorder="true" applyAlignment="true" applyProtection="false">
      <alignment horizontal="general" vertical="bottom" textRotation="0" wrapText="false" indent="0" shrinkToFit="false"/>
    </xf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4" xfId="28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3" fillId="3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3" borderId="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3" borderId="0" xfId="27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3" fillId="3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28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4" fillId="3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10" xfId="28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2" fontId="18" fillId="4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4" borderId="1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4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4" borderId="1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4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4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4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13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14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9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6" borderId="13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2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3" borderId="2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11" xfId="28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9" fillId="0" borderId="2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28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9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0" borderId="3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3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0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3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0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14" fillId="0" borderId="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2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2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32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7" borderId="2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2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2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2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35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7" borderId="1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1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1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1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2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36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7" fillId="0" borderId="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4" fillId="0" borderId="4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9" fillId="0" borderId="2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4" fillId="0" borderId="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14" fillId="7" borderId="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7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2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7" borderId="2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8" fillId="3" borderId="2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7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4" fillId="0" borderId="2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4" fillId="0" borderId="3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33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4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14" fillId="0" borderId="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9" fillId="0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3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3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13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8" fillId="7" borderId="3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7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9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3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30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9" fillId="4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23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4" borderId="2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2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7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29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9" fillId="0" borderId="2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3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35" xfId="28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9" fillId="0" borderId="2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7" xfId="28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6" fontId="14" fillId="0" borderId="1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1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3" borderId="2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4" fontId="21" fillId="0" borderId="0" xfId="28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Normal_GBM_0522" xfId="27"/>
    <cellStyle name="Normal_Greg Pos" xfId="28"/>
    <cellStyle name="Total" xfId="29"/>
    <cellStyle name="Unprot" xfId="30"/>
    <cellStyle name="Unprot$" xfId="31"/>
    <cellStyle name="Unprotect" xfId="32"/>
  </cellStyles>
  <dxfs count="2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1report/2001/0401phy/Reports/Ngpl0430fin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Sheet1"/>
      <sheetName val="Print"/>
      <sheetName val="Prior Day Roll Check"/>
      <sheetName val="Test"/>
      <sheetName val="Test (2)"/>
      <sheetName val="DENVER P&amp;L"/>
      <sheetName val="CCT P&amp;L"/>
      <sheetName val="Canada"/>
      <sheetName val="Aruba"/>
      <sheetName val="Sithe"/>
      <sheetName val="Central Midcon"/>
      <sheetName val="Central Gulf"/>
      <sheetName val="Central Mich"/>
      <sheetName val="Central Mich CG"/>
      <sheetName val="VNG"/>
      <sheetName val="Bug"/>
      <sheetName val="IEast Gulf3"/>
      <sheetName val="IEast Gulf4"/>
      <sheetName val="IEast Mkt3"/>
      <sheetName val="IEast Mkt5"/>
      <sheetName val="IEast NewEngl"/>
      <sheetName val="IEast CNG"/>
      <sheetName val="IEast TCO"/>
      <sheetName val="IEast NY"/>
      <sheetName val="IEast Gulf1"/>
      <sheetName val="IEast Gulf2"/>
      <sheetName val="IEast NorthEast"/>
      <sheetName val="IEast TP1"/>
      <sheetName val="IEast TP2"/>
      <sheetName val="IEast TP3"/>
      <sheetName val="IEast Trans Hedge"/>
      <sheetName val="IEast CES-ENTGY"/>
      <sheetName val="IEast ST-HATT"/>
      <sheetName val="IEast CES-TVSG"/>
      <sheetName val="IEast CES-LGS"/>
      <sheetName val="IEast ST-NAP"/>
      <sheetName val="Enron Midwest"/>
      <sheetName val="Denver"/>
      <sheetName val="TX"/>
      <sheetName val="WE"/>
      <sheetName val="SouthEast"/>
      <sheetName val="IE Gulf"/>
      <sheetName val="IE Market"/>
      <sheetName val="IE North"/>
      <sheetName val="IE Transport"/>
      <sheetName val="IntraCentral"/>
      <sheetName val="GDCE"/>
      <sheetName val="Chicago"/>
      <sheetName val="IntraTexas"/>
      <sheetName val="IntraWest"/>
      <sheetName val="IntraDenver"/>
      <sheetName val="Transport"/>
      <sheetName val="FT-VNG"/>
      <sheetName val="FTEast"/>
      <sheetName val="FTNY"/>
      <sheetName val="Wellhead"/>
      <sheetName val="FTCentral"/>
      <sheetName val="FTCent2"/>
      <sheetName val="FTTexas"/>
      <sheetName val="FT-KATY"/>
      <sheetName val="FTWest"/>
      <sheetName val="FT-NWest"/>
      <sheetName val="FTDenver"/>
      <sheetName val="NYMEX Daily"/>
      <sheetName val="NYMEX"/>
      <sheetName val="MANAGEMENT"/>
      <sheetName val="E&amp;WGasDaily"/>
      <sheetName val="PipeOptions"/>
      <sheetName val="Storage"/>
      <sheetName val="ST-Upstream"/>
      <sheetName val="ESpec &amp; Tech"/>
      <sheetName val="CCT"/>
      <sheetName val="Structured Adj"/>
      <sheetName val="Ft-Wellhead"/>
      <sheetName val="Sign-Off"/>
      <sheetName val="Checks"/>
      <sheetName val="Links"/>
      <sheetName val="Regions-D"/>
      <sheetName val="Regions-M"/>
      <sheetName val="Daily"/>
      <sheetName val="Monthly"/>
      <sheetName val="Gas P&amp;L By Trader"/>
      <sheetName val="Lavorato"/>
      <sheetName val="Months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L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28"/>
    <col collapsed="false" customWidth="true" hidden="false" outlineLevel="0" max="3" min="3" style="0" width="30.28"/>
    <col collapsed="false" customWidth="true" hidden="false" outlineLevel="0" max="4" min="4" style="0" width="1.13"/>
    <col collapsed="false" customWidth="true" hidden="false" outlineLevel="0" max="5" min="5" style="0" width="13.28"/>
    <col collapsed="false" customWidth="true" hidden="false" outlineLevel="0" max="6" min="6" style="0" width="11.7"/>
    <col collapsed="false" customWidth="true" hidden="false" outlineLevel="0" max="8" min="7" style="0" width="11.28"/>
    <col collapsed="false" customWidth="true" hidden="false" outlineLevel="0" max="26" min="9" style="0" width="12.7"/>
    <col collapsed="false" customWidth="true" hidden="false" outlineLevel="0" max="27" min="27" style="0" width="1.41"/>
    <col collapsed="false" customWidth="true" hidden="false" outlineLevel="0" max="47" min="28" style="0" width="12.7"/>
    <col collapsed="false" customWidth="true" hidden="false" outlineLevel="0" max="48" min="48" style="0" width="1.41"/>
    <col collapsed="false" customWidth="true" hidden="false" outlineLevel="0" max="61" min="49" style="0" width="12.7"/>
    <col collapsed="false" customWidth="true" hidden="false" outlineLevel="0" max="62" min="62" style="1" width="12.7"/>
    <col collapsed="false" customWidth="true" hidden="false" outlineLevel="0" max="71" min="63" style="0" width="12.7"/>
    <col collapsed="false" customWidth="true" hidden="false" outlineLevel="0" max="72" min="72" style="0" width="1.41"/>
    <col collapsed="false" customWidth="true" hidden="false" outlineLevel="0" max="84" min="73" style="0" width="12.7"/>
    <col collapsed="false" customWidth="true" hidden="false" outlineLevel="0" max="92" min="85" style="1" width="12.7"/>
    <col collapsed="false" customWidth="true" hidden="false" outlineLevel="0" max="93" min="93" style="0" width="12.7"/>
    <col collapsed="false" customWidth="true" hidden="false" outlineLevel="0" max="94" min="94" style="0" width="1.41"/>
    <col collapsed="false" customWidth="true" hidden="false" outlineLevel="0" max="95" min="95" style="0" width="12.7"/>
    <col collapsed="false" customWidth="true" hidden="false" outlineLevel="0" max="116" min="96" style="1" width="12.7"/>
    <col collapsed="false" customWidth="true" hidden="false" outlineLevel="0" max="117" min="117" style="0" width="12.7"/>
    <col collapsed="false" customWidth="true" hidden="false" outlineLevel="0" max="118" min="118" style="0" width="1.41"/>
    <col collapsed="false" customWidth="true" hidden="false" outlineLevel="0" max="140" min="119" style="0" width="12.7"/>
    <col collapsed="false" customWidth="true" hidden="false" outlineLevel="0" max="141" min="141" style="0" width="1.28"/>
    <col collapsed="false" customWidth="true" hidden="false" outlineLevel="0" max="142" min="142" style="0" width="12.7"/>
  </cols>
  <sheetData>
    <row r="1" customFormat="false" ht="13.5" hidden="false" customHeight="false" outlineLevel="0" collapsed="false">
      <c r="E1" s="2"/>
      <c r="BI1" s="1"/>
    </row>
    <row r="2" customFormat="false" ht="33.75" hidden="false" customHeight="false" outlineLevel="0" collapsed="false">
      <c r="B2" s="3"/>
      <c r="C2" s="4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7"/>
      <c r="BJ2" s="7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7"/>
      <c r="CH2" s="7"/>
      <c r="CI2" s="7"/>
      <c r="CJ2" s="7"/>
      <c r="CK2" s="7"/>
      <c r="CL2" s="7"/>
      <c r="CM2" s="7"/>
      <c r="CN2" s="7"/>
      <c r="CO2" s="6"/>
      <c r="CP2" s="6"/>
      <c r="CQ2" s="6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</row>
    <row r="3" customFormat="false" ht="31.5" hidden="false" customHeight="false" outlineLevel="0" collapsed="false">
      <c r="B3" s="8"/>
      <c r="C3" s="9" t="s">
        <v>0</v>
      </c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2"/>
      <c r="BJ3" s="12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2"/>
      <c r="CH3" s="12"/>
      <c r="CI3" s="12"/>
      <c r="CJ3" s="12"/>
      <c r="CK3" s="12"/>
      <c r="CL3" s="12"/>
      <c r="CM3" s="12"/>
      <c r="CN3" s="12"/>
      <c r="CO3" s="11"/>
      <c r="CP3" s="11"/>
      <c r="CQ3" s="11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</row>
    <row r="4" customFormat="false" ht="32.25" hidden="false" customHeight="false" outlineLevel="0" collapsed="false">
      <c r="B4" s="13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6"/>
      <c r="BJ4" s="16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6"/>
      <c r="CH4" s="16"/>
      <c r="CI4" s="16"/>
      <c r="CJ4" s="16"/>
      <c r="CK4" s="16"/>
      <c r="CL4" s="16"/>
      <c r="CM4" s="16"/>
      <c r="CN4" s="16"/>
      <c r="CO4" s="14"/>
      <c r="CP4" s="14"/>
      <c r="CQ4" s="14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</row>
    <row r="5" customFormat="false" ht="15.75" hidden="false" customHeight="false" outlineLevel="0" collapsed="false">
      <c r="B5" s="17"/>
      <c r="C5" s="18"/>
      <c r="D5" s="19"/>
      <c r="E5" s="20" t="n">
        <v>36893</v>
      </c>
      <c r="F5" s="20" t="n">
        <v>36894</v>
      </c>
      <c r="G5" s="20" t="n">
        <v>36895</v>
      </c>
      <c r="H5" s="20" t="n">
        <v>36896</v>
      </c>
      <c r="I5" s="20" t="n">
        <v>36899</v>
      </c>
      <c r="J5" s="20" t="n">
        <v>36900</v>
      </c>
      <c r="K5" s="20" t="n">
        <v>36901</v>
      </c>
      <c r="L5" s="20" t="n">
        <v>36902</v>
      </c>
      <c r="M5" s="20" t="n">
        <v>36903</v>
      </c>
      <c r="N5" s="20" t="n">
        <v>36907</v>
      </c>
      <c r="O5" s="20" t="n">
        <v>36908</v>
      </c>
      <c r="P5" s="20" t="n">
        <v>36909</v>
      </c>
      <c r="Q5" s="20" t="n">
        <v>36910</v>
      </c>
      <c r="R5" s="20" t="n">
        <v>36913</v>
      </c>
      <c r="S5" s="20" t="n">
        <v>36914</v>
      </c>
      <c r="T5" s="20" t="n">
        <v>36915</v>
      </c>
      <c r="U5" s="20" t="n">
        <v>36916</v>
      </c>
      <c r="V5" s="20" t="n">
        <v>36917</v>
      </c>
      <c r="W5" s="20" t="n">
        <v>36920</v>
      </c>
      <c r="X5" s="20" t="n">
        <v>36921</v>
      </c>
      <c r="Y5" s="21" t="n">
        <v>36922</v>
      </c>
      <c r="Z5" s="22" t="s">
        <v>1</v>
      </c>
      <c r="AA5" s="23"/>
      <c r="AB5" s="24" t="n">
        <v>36923</v>
      </c>
      <c r="AC5" s="20" t="n">
        <v>36924</v>
      </c>
      <c r="AD5" s="20" t="n">
        <v>36927</v>
      </c>
      <c r="AE5" s="20" t="n">
        <v>36928</v>
      </c>
      <c r="AF5" s="20" t="n">
        <v>36929</v>
      </c>
      <c r="AG5" s="20" t="n">
        <v>36930</v>
      </c>
      <c r="AH5" s="20" t="n">
        <v>36931</v>
      </c>
      <c r="AI5" s="20" t="n">
        <v>36934</v>
      </c>
      <c r="AJ5" s="20" t="n">
        <v>36935</v>
      </c>
      <c r="AK5" s="20" t="n">
        <v>36936</v>
      </c>
      <c r="AL5" s="20" t="n">
        <v>36937</v>
      </c>
      <c r="AM5" s="20" t="n">
        <v>36938</v>
      </c>
      <c r="AN5" s="20" t="n">
        <v>36942</v>
      </c>
      <c r="AO5" s="20" t="n">
        <v>36943</v>
      </c>
      <c r="AP5" s="20" t="n">
        <v>36944</v>
      </c>
      <c r="AQ5" s="20" t="n">
        <v>36945</v>
      </c>
      <c r="AR5" s="20" t="n">
        <v>36948</v>
      </c>
      <c r="AS5" s="20" t="n">
        <v>36949</v>
      </c>
      <c r="AT5" s="20" t="n">
        <v>36950</v>
      </c>
      <c r="AU5" s="22" t="s">
        <v>2</v>
      </c>
      <c r="AV5" s="23"/>
      <c r="AW5" s="24" t="n">
        <v>36951</v>
      </c>
      <c r="AX5" s="20" t="n">
        <v>36952</v>
      </c>
      <c r="AY5" s="20" t="n">
        <v>36955</v>
      </c>
      <c r="AZ5" s="20" t="n">
        <v>36956</v>
      </c>
      <c r="BA5" s="20" t="n">
        <v>36957</v>
      </c>
      <c r="BB5" s="20" t="n">
        <v>36958</v>
      </c>
      <c r="BC5" s="20" t="n">
        <v>36959</v>
      </c>
      <c r="BD5" s="20" t="n">
        <v>36962</v>
      </c>
      <c r="BE5" s="20" t="n">
        <v>36963</v>
      </c>
      <c r="BF5" s="20" t="n">
        <v>36964</v>
      </c>
      <c r="BG5" s="20" t="n">
        <v>36965</v>
      </c>
      <c r="BH5" s="20" t="n">
        <v>36966</v>
      </c>
      <c r="BI5" s="20" t="n">
        <v>36969</v>
      </c>
      <c r="BJ5" s="20" t="n">
        <v>36970</v>
      </c>
      <c r="BK5" s="20" t="n">
        <v>36971</v>
      </c>
      <c r="BL5" s="20" t="n">
        <v>36972</v>
      </c>
      <c r="BM5" s="20" t="n">
        <v>36973</v>
      </c>
      <c r="BN5" s="20" t="n">
        <v>36976</v>
      </c>
      <c r="BO5" s="20" t="n">
        <v>36977</v>
      </c>
      <c r="BP5" s="20" t="n">
        <v>36978</v>
      </c>
      <c r="BQ5" s="20" t="n">
        <v>36979</v>
      </c>
      <c r="BR5" s="20" t="n">
        <v>36980</v>
      </c>
      <c r="BS5" s="22" t="s">
        <v>3</v>
      </c>
      <c r="BT5" s="23"/>
      <c r="BU5" s="24" t="n">
        <v>36983</v>
      </c>
      <c r="BV5" s="20" t="n">
        <v>36984</v>
      </c>
      <c r="BW5" s="20" t="n">
        <v>36985</v>
      </c>
      <c r="BX5" s="20" t="n">
        <v>36986</v>
      </c>
      <c r="BY5" s="20" t="n">
        <v>36987</v>
      </c>
      <c r="BZ5" s="20" t="n">
        <v>36990</v>
      </c>
      <c r="CA5" s="20" t="n">
        <v>36991</v>
      </c>
      <c r="CB5" s="20" t="n">
        <v>36992</v>
      </c>
      <c r="CC5" s="20" t="n">
        <v>36993</v>
      </c>
      <c r="CD5" s="20" t="n">
        <v>36997</v>
      </c>
      <c r="CE5" s="20" t="n">
        <v>36998</v>
      </c>
      <c r="CF5" s="20" t="n">
        <v>36999</v>
      </c>
      <c r="CG5" s="20" t="n">
        <v>37000</v>
      </c>
      <c r="CH5" s="20" t="n">
        <v>37001</v>
      </c>
      <c r="CI5" s="20" t="n">
        <v>37004</v>
      </c>
      <c r="CJ5" s="20" t="n">
        <v>37005</v>
      </c>
      <c r="CK5" s="20" t="n">
        <v>37006</v>
      </c>
      <c r="CL5" s="20" t="n">
        <v>37007</v>
      </c>
      <c r="CM5" s="20" t="n">
        <v>37008</v>
      </c>
      <c r="CN5" s="20" t="n">
        <v>37011</v>
      </c>
      <c r="CO5" s="22" t="s">
        <v>4</v>
      </c>
      <c r="CP5" s="23"/>
      <c r="CQ5" s="24" t="n">
        <v>37012</v>
      </c>
      <c r="CR5" s="20" t="n">
        <v>37013</v>
      </c>
      <c r="CS5" s="20" t="n">
        <v>37014</v>
      </c>
      <c r="CT5" s="20" t="n">
        <v>37015</v>
      </c>
      <c r="CU5" s="20" t="n">
        <v>37018</v>
      </c>
      <c r="CV5" s="20" t="n">
        <v>37019</v>
      </c>
      <c r="CW5" s="20" t="n">
        <v>37020</v>
      </c>
      <c r="CX5" s="20" t="n">
        <v>37021</v>
      </c>
      <c r="CY5" s="20" t="n">
        <v>37022</v>
      </c>
      <c r="CZ5" s="20" t="n">
        <v>37025</v>
      </c>
      <c r="DA5" s="20" t="n">
        <v>37026</v>
      </c>
      <c r="DB5" s="20" t="n">
        <v>37027</v>
      </c>
      <c r="DC5" s="20" t="n">
        <v>37028</v>
      </c>
      <c r="DD5" s="20" t="n">
        <v>37029</v>
      </c>
      <c r="DE5" s="20" t="n">
        <v>37032</v>
      </c>
      <c r="DF5" s="20" t="n">
        <v>37033</v>
      </c>
      <c r="DG5" s="20" t="n">
        <v>37034</v>
      </c>
      <c r="DH5" s="20" t="n">
        <v>37035</v>
      </c>
      <c r="DI5" s="20" t="n">
        <v>37036</v>
      </c>
      <c r="DJ5" s="20" t="n">
        <v>37040</v>
      </c>
      <c r="DK5" s="20" t="n">
        <v>37041</v>
      </c>
      <c r="DL5" s="20" t="n">
        <v>37042</v>
      </c>
      <c r="DM5" s="22" t="s">
        <v>5</v>
      </c>
      <c r="DN5" s="23"/>
      <c r="DO5" s="25" t="n">
        <v>37043</v>
      </c>
      <c r="DP5" s="23" t="n">
        <v>37046</v>
      </c>
      <c r="DQ5" s="23" t="n">
        <v>37047</v>
      </c>
      <c r="DR5" s="23" t="n">
        <v>37048</v>
      </c>
      <c r="DS5" s="23" t="n">
        <v>37049</v>
      </c>
      <c r="DT5" s="23" t="n">
        <v>37050</v>
      </c>
      <c r="DU5" s="23" t="n">
        <v>37053</v>
      </c>
      <c r="DV5" s="23" t="n">
        <v>37054</v>
      </c>
      <c r="DW5" s="23" t="n">
        <v>37055</v>
      </c>
      <c r="DX5" s="23" t="n">
        <v>37056</v>
      </c>
      <c r="DY5" s="23" t="n">
        <v>37057</v>
      </c>
      <c r="DZ5" s="23" t="n">
        <v>37060</v>
      </c>
      <c r="EA5" s="23" t="n">
        <v>37061</v>
      </c>
      <c r="EB5" s="23" t="n">
        <v>37062</v>
      </c>
      <c r="EC5" s="23" t="n">
        <v>37063</v>
      </c>
      <c r="ED5" s="23" t="n">
        <v>37064</v>
      </c>
      <c r="EE5" s="23" t="n">
        <v>37067</v>
      </c>
      <c r="EF5" s="23" t="n">
        <v>37068</v>
      </c>
      <c r="EG5" s="23" t="n">
        <v>37069</v>
      </c>
      <c r="EH5" s="23" t="n">
        <v>37070</v>
      </c>
      <c r="EI5" s="23" t="n">
        <v>37071</v>
      </c>
      <c r="EJ5" s="22" t="s">
        <v>6</v>
      </c>
      <c r="EK5" s="23"/>
      <c r="EL5" s="22" t="s">
        <v>7</v>
      </c>
    </row>
    <row r="6" customFormat="false" ht="15.75" hidden="false" customHeight="false" outlineLevel="0" collapsed="false">
      <c r="B6" s="26" t="s">
        <v>8</v>
      </c>
      <c r="C6" s="27" t="s">
        <v>9</v>
      </c>
      <c r="D6" s="28"/>
      <c r="E6" s="29" t="n">
        <v>14568.6478680714</v>
      </c>
      <c r="F6" s="29" t="n">
        <v>-25968.2768556929</v>
      </c>
      <c r="G6" s="29" t="n">
        <v>37419.9177131593</v>
      </c>
      <c r="H6" s="29" t="n">
        <v>43983.9821747467</v>
      </c>
      <c r="I6" s="29" t="n">
        <v>-77521.1098583065</v>
      </c>
      <c r="J6" s="29" t="n">
        <v>5221.3683557805</v>
      </c>
      <c r="K6" s="29" t="n">
        <v>-51989.8710094309</v>
      </c>
      <c r="L6" s="29" t="n">
        <v>-11443.3991771035</v>
      </c>
      <c r="M6" s="29" t="n">
        <v>-9667.33154266844</v>
      </c>
      <c r="N6" s="29" t="n">
        <v>68081.4096037862</v>
      </c>
      <c r="O6" s="29" t="n">
        <v>8704.72550252844</v>
      </c>
      <c r="P6" s="29" t="n">
        <v>51776.4088383925</v>
      </c>
      <c r="Q6" s="29" t="n">
        <v>90429.3229975646</v>
      </c>
      <c r="R6" s="29" t="n">
        <v>-16350.8112994686</v>
      </c>
      <c r="S6" s="29" t="n">
        <v>-26485.9291451082</v>
      </c>
      <c r="T6" s="29" t="n">
        <v>25355.5514351004</v>
      </c>
      <c r="U6" s="29" t="n">
        <v>-7454.01596048099</v>
      </c>
      <c r="V6" s="29" t="n">
        <v>-15412.3360409782</v>
      </c>
      <c r="W6" s="29" t="n">
        <v>-26365.6405981069</v>
      </c>
      <c r="X6" s="29" t="n">
        <v>13930.1414046715</v>
      </c>
      <c r="Y6" s="30" t="n">
        <v>71984.6687623672</v>
      </c>
      <c r="Z6" s="31" t="n">
        <f aca="false">SUM(E6:Y6)</f>
        <v>162797.423168824</v>
      </c>
      <c r="AA6" s="32"/>
      <c r="AB6" s="33" t="n">
        <v>26121.072656183</v>
      </c>
      <c r="AC6" s="29" t="n">
        <v>3393.05853578896</v>
      </c>
      <c r="AD6" s="29" t="n">
        <v>-35838.0381781374</v>
      </c>
      <c r="AE6" s="29" t="n">
        <v>-15441.0184454295</v>
      </c>
      <c r="AF6" s="29" t="n">
        <v>28830.9314155949</v>
      </c>
      <c r="AG6" s="29" t="n">
        <v>-53375.5248005931</v>
      </c>
      <c r="AH6" s="29" t="n">
        <v>12627.6123349949</v>
      </c>
      <c r="AI6" s="29" t="n">
        <v>9688.3628815098</v>
      </c>
      <c r="AJ6" s="29" t="n">
        <v>68175.4736572177</v>
      </c>
      <c r="AK6" s="29" t="n">
        <v>-17282.1384379496</v>
      </c>
      <c r="AL6" s="29" t="n">
        <v>7898.47087297588</v>
      </c>
      <c r="AM6" s="29" t="n">
        <v>12526.5953525447</v>
      </c>
      <c r="AN6" s="29" t="n">
        <v>2139.74544737418</v>
      </c>
      <c r="AO6" s="29" t="n">
        <v>3327.07550365007</v>
      </c>
      <c r="AP6" s="29" t="n">
        <v>-45562.5291271443</v>
      </c>
      <c r="AQ6" s="29" t="n">
        <v>13218.4617460125</v>
      </c>
      <c r="AR6" s="29" t="n">
        <v>13087.5257830812</v>
      </c>
      <c r="AS6" s="29" t="n">
        <v>13184.4722917233</v>
      </c>
      <c r="AT6" s="29" t="n">
        <v>-11275.2301860767</v>
      </c>
      <c r="AU6" s="31" t="n">
        <f aca="false">SUM(AB6:AT6)</f>
        <v>35444.3793033205</v>
      </c>
      <c r="AV6" s="32"/>
      <c r="AW6" s="33" t="n">
        <v>-13602.0035141195</v>
      </c>
      <c r="AX6" s="29" t="n">
        <v>7719.22147331101</v>
      </c>
      <c r="AY6" s="29" t="n">
        <v>39622.7079847213</v>
      </c>
      <c r="AZ6" s="29" t="n">
        <v>-22437.0080231373</v>
      </c>
      <c r="BA6" s="29" t="n">
        <v>23795.577246477</v>
      </c>
      <c r="BB6" s="29" t="n">
        <v>7031.84780039015</v>
      </c>
      <c r="BC6" s="29" t="n">
        <v>41121.3971171116</v>
      </c>
      <c r="BD6" s="29" t="n">
        <v>22841.4647685423</v>
      </c>
      <c r="BE6" s="29" t="n">
        <v>-16342.9284463937</v>
      </c>
      <c r="BF6" s="29" t="n">
        <v>-9608.25654151747</v>
      </c>
      <c r="BG6" s="29" t="n">
        <v>9466.29748550626</v>
      </c>
      <c r="BH6" s="29" t="n">
        <v>10838.7048230424</v>
      </c>
      <c r="BI6" s="29" t="n">
        <v>38453.7762134532</v>
      </c>
      <c r="BJ6" s="29" t="n">
        <v>44502.6482337492</v>
      </c>
      <c r="BK6" s="29" t="n">
        <v>12843.71805657</v>
      </c>
      <c r="BL6" s="29" t="n">
        <v>-9809.02170293211</v>
      </c>
      <c r="BM6" s="29" t="n">
        <v>15122.2403753825</v>
      </c>
      <c r="BN6" s="29" t="n">
        <v>20334.5951875248</v>
      </c>
      <c r="BO6" s="29" t="n">
        <v>-26999.5004096274</v>
      </c>
      <c r="BP6" s="29" t="n">
        <v>66975.5981957527</v>
      </c>
      <c r="BQ6" s="29" t="n">
        <v>33227.2487550903</v>
      </c>
      <c r="BR6" s="29" t="n">
        <v>40564.2303802029</v>
      </c>
      <c r="BS6" s="31" t="n">
        <f aca="false">SUM(AW6:BR6)</f>
        <v>335662.5554591</v>
      </c>
      <c r="BT6" s="32"/>
      <c r="BU6" s="33" t="n">
        <v>68138.3604095219</v>
      </c>
      <c r="BV6" s="29" t="n">
        <v>59472.1552275354</v>
      </c>
      <c r="BW6" s="29" t="n">
        <f aca="false">76653.9204456217-2442</f>
        <v>74211.9204456217</v>
      </c>
      <c r="BX6" s="29" t="n">
        <v>-42906.768087487</v>
      </c>
      <c r="BY6" s="29" t="n">
        <v>-39439.8706199254</v>
      </c>
      <c r="BZ6" s="29" t="n">
        <v>-215804.287393687</v>
      </c>
      <c r="CA6" s="29" t="n">
        <v>99814.7433450356</v>
      </c>
      <c r="CB6" s="29" t="n">
        <v>-63115.917990478</v>
      </c>
      <c r="CC6" s="29" t="n">
        <v>-58839.7526586303</v>
      </c>
      <c r="CD6" s="29" t="n">
        <v>-8872.7209859051</v>
      </c>
      <c r="CE6" s="29" t="n">
        <v>4972.32570393895</v>
      </c>
      <c r="CF6" s="29" t="n">
        <v>-384.090322309061</v>
      </c>
      <c r="CG6" s="34" t="n">
        <v>57470.0706759997</v>
      </c>
      <c r="CH6" s="34" t="n">
        <v>-51231.8515632674</v>
      </c>
      <c r="CI6" s="34" t="n">
        <v>24419.284785536</v>
      </c>
      <c r="CJ6" s="34" t="n">
        <v>-15852.8311973289</v>
      </c>
      <c r="CK6" s="34" t="n">
        <v>-155251.363052874</v>
      </c>
      <c r="CL6" s="34" t="n">
        <v>62394.6777437158</v>
      </c>
      <c r="CM6" s="34" t="n">
        <v>76790.4194391674</v>
      </c>
      <c r="CN6" s="34" t="n">
        <v>-14069.989138494</v>
      </c>
      <c r="CO6" s="31" t="n">
        <f aca="false">SUM(BU6:CN6)</f>
        <v>-138085.485234314</v>
      </c>
      <c r="CP6" s="32"/>
      <c r="CQ6" s="33" t="n">
        <v>-35332.1909307302</v>
      </c>
      <c r="CR6" s="34" t="n">
        <v>3750.78108070121</v>
      </c>
      <c r="CS6" s="34" t="n">
        <v>-20971.2220478659</v>
      </c>
      <c r="CT6" s="34" t="n">
        <v>31648.5423760445</v>
      </c>
      <c r="CU6" s="34" t="n">
        <v>45011.5276261605</v>
      </c>
      <c r="CV6" s="34" t="n">
        <v>-79075.9846485544</v>
      </c>
      <c r="CW6" s="34" t="n">
        <v>50703.1944942725</v>
      </c>
      <c r="CX6" s="34" t="n">
        <v>-33974.3647318374</v>
      </c>
      <c r="CY6" s="34" t="n">
        <v>-91073.2232799641</v>
      </c>
      <c r="CZ6" s="34" t="n">
        <v>-81007.4493112842</v>
      </c>
      <c r="DA6" s="34" t="n">
        <v>-21943.639988524</v>
      </c>
      <c r="DB6" s="34" t="n">
        <v>43105.9344231216</v>
      </c>
      <c r="DC6" s="34" t="n">
        <v>67183.8542319394</v>
      </c>
      <c r="DD6" s="34" t="n">
        <v>96547.3613857129</v>
      </c>
      <c r="DE6" s="34" t="n">
        <v>139369.732313625</v>
      </c>
      <c r="DF6" s="34" t="n">
        <v>42110.0506056965</v>
      </c>
      <c r="DG6" s="34" t="n">
        <v>-57525.7659394855</v>
      </c>
      <c r="DH6" s="34" t="n">
        <v>-23063.6186290662</v>
      </c>
      <c r="DI6" s="34" t="n">
        <v>18962.9025048961</v>
      </c>
      <c r="DJ6" s="34" t="n">
        <v>-13145.4110784079</v>
      </c>
      <c r="DK6" s="34" t="n">
        <v>-94313.8974157022</v>
      </c>
      <c r="DL6" s="34" t="n">
        <v>-260.620864820911</v>
      </c>
      <c r="DM6" s="31" t="n">
        <f aca="false">SUM(CQ6:DL6)</f>
        <v>-13293.507824073</v>
      </c>
      <c r="DN6" s="32"/>
      <c r="DO6" s="35" t="n">
        <f aca="false">-12894.0079815051-420</f>
        <v>-13314.0079815051</v>
      </c>
      <c r="DP6" s="32" t="n">
        <v>-28476.3190707708</v>
      </c>
      <c r="DQ6" s="32" t="n">
        <v>-14808.7476971208</v>
      </c>
      <c r="DR6" s="32" t="n">
        <v>14445.9087872077</v>
      </c>
      <c r="DS6" s="32" t="n">
        <v>31064.91681368</v>
      </c>
      <c r="DT6" s="32" t="n">
        <v>-20305.7424668496</v>
      </c>
      <c r="DU6" s="32" t="n">
        <v>-80938.2044101854</v>
      </c>
      <c r="DV6" s="32" t="n">
        <v>-79974.3692739533</v>
      </c>
      <c r="DW6" s="32" t="n">
        <v>49341.8847206132</v>
      </c>
      <c r="DX6" s="32" t="n">
        <v>12753.8768024875</v>
      </c>
      <c r="DY6" s="32" t="n">
        <v>8107.92216893594</v>
      </c>
      <c r="DZ6" s="32" t="n">
        <v>-27044.0507023002</v>
      </c>
      <c r="EA6" s="32" t="n">
        <v>6987.46397608454</v>
      </c>
      <c r="EB6" s="32" t="n">
        <v>102423.838110123</v>
      </c>
      <c r="EC6" s="32" t="n">
        <v>24765.665190013</v>
      </c>
      <c r="ED6" s="32" t="n">
        <v>15567.4393923754</v>
      </c>
      <c r="EE6" s="32" t="n">
        <v>126082.129965222</v>
      </c>
      <c r="EF6" s="32" t="n">
        <v>33249.2263406993</v>
      </c>
      <c r="EG6" s="32" t="n">
        <v>70794.7966812518</v>
      </c>
      <c r="EH6" s="32" t="n">
        <v>9483.37479777919</v>
      </c>
      <c r="EI6" s="32" t="n">
        <v>37340.3581469894</v>
      </c>
      <c r="EJ6" s="31" t="n">
        <v>277549.791427442</v>
      </c>
      <c r="EK6" s="32"/>
      <c r="EL6" s="31" t="n">
        <f aca="false">Z6+AU6+BS6+CO6+DM6+EJ6</f>
        <v>660075.1563003</v>
      </c>
    </row>
    <row r="7" customFormat="false" ht="15.75" hidden="false" customHeight="false" outlineLevel="0" collapsed="false">
      <c r="B7" s="36" t="s">
        <v>8</v>
      </c>
      <c r="C7" s="37" t="s">
        <v>10</v>
      </c>
      <c r="D7" s="38"/>
      <c r="E7" s="39" t="n">
        <v>5091.67899510707</v>
      </c>
      <c r="F7" s="39" t="n">
        <v>8253.8348581762</v>
      </c>
      <c r="G7" s="39" t="n">
        <v>-2696.62185023855</v>
      </c>
      <c r="H7" s="39" t="n">
        <v>723.449351584374</v>
      </c>
      <c r="I7" s="39" t="n">
        <v>7997.13885706643</v>
      </c>
      <c r="J7" s="39" t="n">
        <v>-1532.99099415446</v>
      </c>
      <c r="K7" s="39" t="n">
        <v>8691.5408732392</v>
      </c>
      <c r="L7" s="39" t="n">
        <v>6891.79322279287</v>
      </c>
      <c r="M7" s="39" t="n">
        <v>10685.1238501875</v>
      </c>
      <c r="N7" s="39" t="n">
        <v>14464.080751943</v>
      </c>
      <c r="O7" s="39" t="n">
        <v>4275.1738579524</v>
      </c>
      <c r="P7" s="39" t="n">
        <v>-857.13067113251</v>
      </c>
      <c r="Q7" s="39" t="n">
        <v>2559.56242344837</v>
      </c>
      <c r="R7" s="39" t="n">
        <v>127.651165293135</v>
      </c>
      <c r="S7" s="39" t="n">
        <v>1025.91990332991</v>
      </c>
      <c r="T7" s="39" t="n">
        <v>6139.60197842305</v>
      </c>
      <c r="U7" s="39" t="n">
        <v>3219.91180468297</v>
      </c>
      <c r="V7" s="39" t="n">
        <v>3983.79861979334</v>
      </c>
      <c r="W7" s="39" t="n">
        <v>9826.84744379078</v>
      </c>
      <c r="X7" s="39" t="n">
        <v>3963.91520249176</v>
      </c>
      <c r="Y7" s="40" t="n">
        <v>-5510.52718253961</v>
      </c>
      <c r="Z7" s="41" t="n">
        <f aca="false">SUM(E7:Y7)</f>
        <v>87323.7524612372</v>
      </c>
      <c r="AA7" s="42"/>
      <c r="AB7" s="43" t="n">
        <v>883.699547016002</v>
      </c>
      <c r="AC7" s="39" t="n">
        <v>1552.38152899179</v>
      </c>
      <c r="AD7" s="39" t="n">
        <v>12453.2128701075</v>
      </c>
      <c r="AE7" s="39" t="n">
        <v>1249.1853483858</v>
      </c>
      <c r="AF7" s="39" t="n">
        <v>5880.89069018819</v>
      </c>
      <c r="AG7" s="39" t="n">
        <v>-9167.07142027066</v>
      </c>
      <c r="AH7" s="39" t="n">
        <v>3348.66546808167</v>
      </c>
      <c r="AI7" s="39" t="n">
        <v>4535.28713976766</v>
      </c>
      <c r="AJ7" s="39" t="n">
        <v>4665.89119947761</v>
      </c>
      <c r="AK7" s="39" t="n">
        <v>8633.15716736841</v>
      </c>
      <c r="AL7" s="39" t="n">
        <v>3659.47182802275</v>
      </c>
      <c r="AM7" s="39" t="n">
        <v>3626.11904328192</v>
      </c>
      <c r="AN7" s="39" t="n">
        <v>6384.50965620899</v>
      </c>
      <c r="AO7" s="39" t="n">
        <v>4284.89068834169</v>
      </c>
      <c r="AP7" s="39" t="n">
        <v>8855.06410491978</v>
      </c>
      <c r="AQ7" s="39" t="n">
        <v>4100.91536921266</v>
      </c>
      <c r="AR7" s="39" t="n">
        <v>2336.07033486365</v>
      </c>
      <c r="AS7" s="39" t="n">
        <v>8778.45283163758</v>
      </c>
      <c r="AT7" s="39" t="n">
        <v>2169.93315729014</v>
      </c>
      <c r="AU7" s="41" t="n">
        <f aca="false">SUM(AB7:AT7)</f>
        <v>78230.7265528931</v>
      </c>
      <c r="AV7" s="42"/>
      <c r="AW7" s="43" t="n">
        <v>2718.21045870207</v>
      </c>
      <c r="AX7" s="39" t="n">
        <v>3021.18838083999</v>
      </c>
      <c r="AY7" s="39" t="n">
        <v>8574.43429230098</v>
      </c>
      <c r="AZ7" s="39" t="n">
        <v>7784.49127933534</v>
      </c>
      <c r="BA7" s="39" t="n">
        <v>6237.55978560094</v>
      </c>
      <c r="BB7" s="39" t="n">
        <v>5287.83362379248</v>
      </c>
      <c r="BC7" s="39" t="n">
        <v>1567.94857211004</v>
      </c>
      <c r="BD7" s="39" t="n">
        <v>-473.014700159969</v>
      </c>
      <c r="BE7" s="39" t="n">
        <v>3373.94315042428</v>
      </c>
      <c r="BF7" s="39" t="n">
        <v>3699.51936639055</v>
      </c>
      <c r="BG7" s="39" t="n">
        <v>4381.99915357616</v>
      </c>
      <c r="BH7" s="39" t="n">
        <v>2076.08306508623</v>
      </c>
      <c r="BI7" s="39" t="n">
        <v>4927.33396317658</v>
      </c>
      <c r="BJ7" s="39" t="n">
        <v>-3874.81096170304</v>
      </c>
      <c r="BK7" s="39" t="n">
        <v>9806.4183139825</v>
      </c>
      <c r="BL7" s="39" t="n">
        <v>4547.90569514507</v>
      </c>
      <c r="BM7" s="39" t="n">
        <v>3380.76439668217</v>
      </c>
      <c r="BN7" s="39" t="n">
        <v>5222.28604314421</v>
      </c>
      <c r="BO7" s="39" t="n">
        <v>11499.6827217807</v>
      </c>
      <c r="BP7" s="39" t="n">
        <v>-5436.13921081052</v>
      </c>
      <c r="BQ7" s="39" t="n">
        <v>2106.18398577232</v>
      </c>
      <c r="BR7" s="39" t="n">
        <v>6287.6777594077</v>
      </c>
      <c r="BS7" s="41" t="n">
        <f aca="false">SUM(AW7:BR7)</f>
        <v>86717.4991345767</v>
      </c>
      <c r="BT7" s="42"/>
      <c r="BU7" s="43" t="n">
        <v>4423.1837302181</v>
      </c>
      <c r="BV7" s="39" t="n">
        <v>7709.10157580656</v>
      </c>
      <c r="BW7" s="39" t="n">
        <v>12981.1680747092</v>
      </c>
      <c r="BX7" s="39" t="n">
        <v>5837.74062099971</v>
      </c>
      <c r="BY7" s="39" t="n">
        <v>12380.0015532009</v>
      </c>
      <c r="BZ7" s="39" t="n">
        <v>371.766602929578</v>
      </c>
      <c r="CA7" s="39" t="n">
        <v>3400.96453473516</v>
      </c>
      <c r="CB7" s="39" t="n">
        <v>5186.78170286983</v>
      </c>
      <c r="CC7" s="39" t="n">
        <v>2142.08240581314</v>
      </c>
      <c r="CD7" s="39" t="n">
        <v>1051.29928507489</v>
      </c>
      <c r="CE7" s="39" t="n">
        <v>8269.69875046345</v>
      </c>
      <c r="CF7" s="39" t="n">
        <v>9655.03092795572</v>
      </c>
      <c r="CG7" s="39" t="n">
        <v>4515.12149090705</v>
      </c>
      <c r="CH7" s="39" t="n">
        <v>3907.43941298637</v>
      </c>
      <c r="CI7" s="39" t="n">
        <v>2936.43754761913</v>
      </c>
      <c r="CJ7" s="39" t="n">
        <v>5373.44204416227</v>
      </c>
      <c r="CK7" s="39" t="n">
        <v>2388.55309981149</v>
      </c>
      <c r="CL7" s="39" t="n">
        <v>9845.53201849694</v>
      </c>
      <c r="CM7" s="39" t="n">
        <v>4212.55470193566</v>
      </c>
      <c r="CN7" s="39" t="n">
        <v>2486.4088735122</v>
      </c>
      <c r="CO7" s="41" t="n">
        <f aca="false">SUM(BU7:CN7)</f>
        <v>109074.308954207</v>
      </c>
      <c r="CP7" s="42"/>
      <c r="CQ7" s="43" t="n">
        <f aca="false">CQ40+CQ62+CQ78+CQ97+CQ108+CQ126+CQ132</f>
        <v>4260.66983031657</v>
      </c>
      <c r="CR7" s="39" t="n">
        <f aca="false">CR40+CR62+CR78+CR97+CR108+CR126+CR132</f>
        <v>1240.1714222732</v>
      </c>
      <c r="CS7" s="39" t="n">
        <f aca="false">CS40+CS62+CS78+CS97+CS108+CS126+CS132</f>
        <v>1542.47914566617</v>
      </c>
      <c r="CT7" s="39" t="n">
        <f aca="false">CT40+CT62+CT78+CT97+CT108+CT126+CT132</f>
        <v>4136.72883794338</v>
      </c>
      <c r="CU7" s="39" t="n">
        <f aca="false">CU40+CU62+CU78+CU97+CU108+CU126+CU132</f>
        <v>1167.00519207528</v>
      </c>
      <c r="CV7" s="39" t="n">
        <f aca="false">CV40+CV62+CV78+CV97+CV108+CV126+CV132</f>
        <v>8413.49014096979</v>
      </c>
      <c r="CW7" s="39" t="n">
        <f aca="false">CW40+CW62+CW78+CW97+CW108+CW126+CW132</f>
        <v>1459.21284208174</v>
      </c>
      <c r="CX7" s="39" t="n">
        <f aca="false">CX40+CX62+CX78+CX97+CX108+CX126+CX132</f>
        <v>-1881.43728418358</v>
      </c>
      <c r="CY7" s="39" t="n">
        <f aca="false">CY40+CY62+CY78+CY97+CY108+CY126+CY132</f>
        <v>5436.27913831535</v>
      </c>
      <c r="CZ7" s="39" t="n">
        <f aca="false">CZ40+CZ62+CZ78+CZ97+CZ108+CZ126+CZ132</f>
        <v>2139.77244853074</v>
      </c>
      <c r="DA7" s="39" t="n">
        <f aca="false">DA40+DA62+DA78+DA97+DA108+DA126+DA132</f>
        <v>877.933913187906</v>
      </c>
      <c r="DB7" s="39" t="n">
        <f aca="false">DB40+DB62+DB78+DB97+DB108+DB126+DB132</f>
        <v>8901.25438124596</v>
      </c>
      <c r="DC7" s="39" t="n">
        <f aca="false">DC40+DC62+DC78+DC97+DC108+DC126+DC132</f>
        <v>3221.90768038003</v>
      </c>
      <c r="DD7" s="39" t="n">
        <f aca="false">DD40+DD62+DD78+DD97+DD108+DD126+DD132</f>
        <v>903.307514495885</v>
      </c>
      <c r="DE7" s="39" t="n">
        <f aca="false">DE40+DE62+DE78+DE97+DE108+DE126+DE132</f>
        <v>1096.12066337192</v>
      </c>
      <c r="DF7" s="39" t="n">
        <f aca="false">DF40+DF62+DF78+DF97+DF108+DF126+DF132</f>
        <v>3534.27334295329</v>
      </c>
      <c r="DG7" s="39" t="n">
        <f aca="false">DG40+DG62+DG78+DG97+DG108+DG126+DG132</f>
        <v>1279.12834031479</v>
      </c>
      <c r="DH7" s="39" t="n">
        <f aca="false">DH40+DH62+DH78+DH97+DH108+DH126+DH132</f>
        <v>6864.59429153634</v>
      </c>
      <c r="DI7" s="39" t="n">
        <f aca="false">DI40+DI62+DI78+DI97+DI108+DI126+DI132</f>
        <v>6935.2039182964</v>
      </c>
      <c r="DJ7" s="39" t="n">
        <f aca="false">DJ40+DJ62+DJ78+DJ97+DJ108+DJ126+DJ132</f>
        <v>4033.25407417109</v>
      </c>
      <c r="DK7" s="39" t="n">
        <f aca="false">DK40+DK62+DK78+DK97+DK108+DK126+DK132</f>
        <v>21992.0664023087</v>
      </c>
      <c r="DL7" s="39" t="n">
        <v>-1351.34626735505</v>
      </c>
      <c r="DM7" s="41" t="n">
        <f aca="false">SUM(CQ7:DL7)</f>
        <v>86202.0699688959</v>
      </c>
      <c r="DN7" s="42"/>
      <c r="DO7" s="44" t="n">
        <v>4791.77053456678</v>
      </c>
      <c r="DP7" s="42" t="n">
        <v>579.120133741056</v>
      </c>
      <c r="DQ7" s="42" t="n">
        <v>-1657.57622448293</v>
      </c>
      <c r="DR7" s="42" t="n">
        <v>9568.75366023499</v>
      </c>
      <c r="DS7" s="42" t="n">
        <v>5141.69688493157</v>
      </c>
      <c r="DT7" s="42" t="n">
        <v>-3734.06182141619</v>
      </c>
      <c r="DU7" s="42" t="n">
        <v>-11087.693761716</v>
      </c>
      <c r="DV7" s="42" t="n">
        <v>-5552.03545974792</v>
      </c>
      <c r="DW7" s="42" t="n">
        <v>1172.73926160533</v>
      </c>
      <c r="DX7" s="42" t="n">
        <v>5347.16623740405</v>
      </c>
      <c r="DY7" s="42" t="n">
        <v>2553.25238019482</v>
      </c>
      <c r="DZ7" s="42" t="n">
        <v>-3186.03785033975</v>
      </c>
      <c r="EA7" s="42" t="n">
        <v>-275.39270732949</v>
      </c>
      <c r="EB7" s="42" t="n">
        <v>5754.09373295659</v>
      </c>
      <c r="EC7" s="42" t="n">
        <v>4185.47836335123</v>
      </c>
      <c r="ED7" s="42" t="n">
        <v>1748.50515541981</v>
      </c>
      <c r="EE7" s="42" t="n">
        <v>1400.10475266657</v>
      </c>
      <c r="EF7" s="42" t="n">
        <v>1953.75958013817</v>
      </c>
      <c r="EG7" s="42" t="n">
        <v>-3093.74343782853</v>
      </c>
      <c r="EH7" s="42" t="n">
        <v>6163.70960667477</v>
      </c>
      <c r="EI7" s="42" t="n">
        <v>3972.15556862422</v>
      </c>
      <c r="EJ7" s="41" t="n">
        <v>25745.7645896492</v>
      </c>
      <c r="EK7" s="42"/>
      <c r="EL7" s="41" t="n">
        <f aca="false">Z7+AU7+BS7+CO7+DM7+EJ7</f>
        <v>473294.121661459</v>
      </c>
    </row>
    <row r="8" customFormat="false" ht="15.75" hidden="false" customHeight="false" outlineLevel="0" collapsed="false">
      <c r="B8" s="36" t="s">
        <v>8</v>
      </c>
      <c r="C8" s="37" t="s">
        <v>11</v>
      </c>
      <c r="D8" s="38"/>
      <c r="E8" s="45" t="n">
        <v>9476.96887296434</v>
      </c>
      <c r="F8" s="45" t="n">
        <v>-34222.1117138691</v>
      </c>
      <c r="G8" s="45" t="n">
        <v>40116.5395633978</v>
      </c>
      <c r="H8" s="45" t="n">
        <v>43260.5328231623</v>
      </c>
      <c r="I8" s="45" t="n">
        <v>-85518.2487153729</v>
      </c>
      <c r="J8" s="45" t="n">
        <v>6754.35934993496</v>
      </c>
      <c r="K8" s="45" t="n">
        <v>-60681.4118826701</v>
      </c>
      <c r="L8" s="45" t="n">
        <v>-18335.1923998963</v>
      </c>
      <c r="M8" s="45" t="n">
        <v>-20352.4553928559</v>
      </c>
      <c r="N8" s="45" t="n">
        <v>53617.3288518432</v>
      </c>
      <c r="O8" s="45" t="n">
        <v>4429.55164457605</v>
      </c>
      <c r="P8" s="45" t="n">
        <v>52633.5395095251</v>
      </c>
      <c r="Q8" s="45" t="n">
        <v>87869.7605741163</v>
      </c>
      <c r="R8" s="45" t="n">
        <v>-16478.4624647617</v>
      </c>
      <c r="S8" s="45" t="n">
        <v>-27511.8490484382</v>
      </c>
      <c r="T8" s="45" t="n">
        <v>19215.9494566773</v>
      </c>
      <c r="U8" s="45" t="n">
        <v>-10673.927765164</v>
      </c>
      <c r="V8" s="45" t="n">
        <v>-19396.1346607716</v>
      </c>
      <c r="W8" s="45" t="n">
        <v>-36192.4880418977</v>
      </c>
      <c r="X8" s="45" t="n">
        <v>9966.22620217977</v>
      </c>
      <c r="Y8" s="46" t="n">
        <v>77495.1959449068</v>
      </c>
      <c r="Z8" s="47" t="n">
        <f aca="false">SUM(E8:Y8)</f>
        <v>75473.6707075864</v>
      </c>
      <c r="AA8" s="48"/>
      <c r="AB8" s="49" t="n">
        <v>25237.373109167</v>
      </c>
      <c r="AC8" s="45" t="n">
        <v>1840.67700679717</v>
      </c>
      <c r="AD8" s="45" t="n">
        <v>-48291.2510482449</v>
      </c>
      <c r="AE8" s="45" t="n">
        <v>-16690.2037938153</v>
      </c>
      <c r="AF8" s="45" t="n">
        <v>22950.0407254067</v>
      </c>
      <c r="AG8" s="45" t="n">
        <v>-44208.4533803224</v>
      </c>
      <c r="AH8" s="45" t="n">
        <v>9278.94686691322</v>
      </c>
      <c r="AI8" s="45" t="n">
        <v>5153.07574174213</v>
      </c>
      <c r="AJ8" s="45" t="n">
        <v>63509.5824577401</v>
      </c>
      <c r="AK8" s="45" t="n">
        <v>-25915.295605318</v>
      </c>
      <c r="AL8" s="45" t="n">
        <v>4238.99904495313</v>
      </c>
      <c r="AM8" s="45" t="n">
        <v>8900.47630926273</v>
      </c>
      <c r="AN8" s="45" t="n">
        <v>-4244.76420883481</v>
      </c>
      <c r="AO8" s="45" t="n">
        <v>-957.815184691618</v>
      </c>
      <c r="AP8" s="45" t="n">
        <v>-54417.5932320641</v>
      </c>
      <c r="AQ8" s="45" t="n">
        <v>9117.54637679986</v>
      </c>
      <c r="AR8" s="45" t="n">
        <v>10751.4554482176</v>
      </c>
      <c r="AS8" s="45" t="n">
        <v>4406.01946008567</v>
      </c>
      <c r="AT8" s="45" t="n">
        <v>-13445.1633433668</v>
      </c>
      <c r="AU8" s="47" t="n">
        <f aca="false">SUM(AB8:AT8)</f>
        <v>-42786.3472495727</v>
      </c>
      <c r="AV8" s="48"/>
      <c r="AW8" s="49" t="n">
        <v>-16320.2139728215</v>
      </c>
      <c r="AX8" s="45" t="n">
        <v>4698.03309247102</v>
      </c>
      <c r="AY8" s="45" t="n">
        <v>31048.2736924203</v>
      </c>
      <c r="AZ8" s="45" t="n">
        <v>-30221.4993024726</v>
      </c>
      <c r="BA8" s="45" t="n">
        <v>17558.017460876</v>
      </c>
      <c r="BB8" s="45" t="n">
        <v>1744.01417659767</v>
      </c>
      <c r="BC8" s="45" t="n">
        <v>39553.4485450016</v>
      </c>
      <c r="BD8" s="45" t="n">
        <v>23314.4794687023</v>
      </c>
      <c r="BE8" s="45" t="n">
        <v>-19716.871596818</v>
      </c>
      <c r="BF8" s="45" t="n">
        <v>-13307.775907908</v>
      </c>
      <c r="BG8" s="45" t="n">
        <v>5084.2983319301</v>
      </c>
      <c r="BH8" s="45" t="n">
        <v>8762.62175795619</v>
      </c>
      <c r="BI8" s="45" t="n">
        <v>33526.4422502766</v>
      </c>
      <c r="BJ8" s="45" t="n">
        <v>48377.4591954523</v>
      </c>
      <c r="BK8" s="45" t="n">
        <v>3037.2997425875</v>
      </c>
      <c r="BL8" s="45" t="n">
        <v>-14356.9273980772</v>
      </c>
      <c r="BM8" s="45" t="n">
        <v>11741.4759787003</v>
      </c>
      <c r="BN8" s="45" t="n">
        <v>15112.3091443806</v>
      </c>
      <c r="BO8" s="45" t="n">
        <v>-38499.183131408</v>
      </c>
      <c r="BP8" s="45" t="n">
        <v>72411.7374065632</v>
      </c>
      <c r="BQ8" s="45" t="n">
        <v>31121.064769318</v>
      </c>
      <c r="BR8" s="45" t="n">
        <v>34276.5526207952</v>
      </c>
      <c r="BS8" s="47" t="n">
        <f aca="false">SUM(AW8:BR8)</f>
        <v>248945.056324524</v>
      </c>
      <c r="BT8" s="48"/>
      <c r="BU8" s="49" t="n">
        <v>63715.1766793038</v>
      </c>
      <c r="BV8" s="45" t="n">
        <v>51763.0536517288</v>
      </c>
      <c r="BW8" s="45" t="n">
        <f aca="false">63672.7523709125-2442</f>
        <v>61230.7523709125</v>
      </c>
      <c r="BX8" s="45" t="n">
        <v>-48744.5087084867</v>
      </c>
      <c r="BY8" s="45" t="n">
        <v>-51819.8721731263</v>
      </c>
      <c r="BZ8" s="45" t="n">
        <v>-216176.053996617</v>
      </c>
      <c r="CA8" s="45" t="n">
        <v>96413.7788103004</v>
      </c>
      <c r="CB8" s="45" t="n">
        <v>-68302.6996933478</v>
      </c>
      <c r="CC8" s="45" t="n">
        <v>-60981.8350644434</v>
      </c>
      <c r="CD8" s="45" t="n">
        <v>-9924.02027097999</v>
      </c>
      <c r="CE8" s="45" t="n">
        <v>-3297.3730465245</v>
      </c>
      <c r="CF8" s="45" t="n">
        <v>-10039.1212502648</v>
      </c>
      <c r="CG8" s="45" t="n">
        <v>52954.9491850927</v>
      </c>
      <c r="CH8" s="45" t="n">
        <v>-55139.2909762538</v>
      </c>
      <c r="CI8" s="45" t="n">
        <v>21482.8472379169</v>
      </c>
      <c r="CJ8" s="45" t="n">
        <v>-21226.2732414911</v>
      </c>
      <c r="CK8" s="45" t="n">
        <v>-157639.916152686</v>
      </c>
      <c r="CL8" s="45" t="n">
        <v>52549.1457252189</v>
      </c>
      <c r="CM8" s="45" t="n">
        <v>72577.8647372318</v>
      </c>
      <c r="CN8" s="45" t="n">
        <v>-16556.3980120062</v>
      </c>
      <c r="CO8" s="47" t="n">
        <f aca="false">SUM(BU8:CN8)</f>
        <v>-247159.794188521</v>
      </c>
      <c r="CP8" s="48"/>
      <c r="CQ8" s="49" t="n">
        <f aca="false">CQ6-CQ7</f>
        <v>-39592.8607610468</v>
      </c>
      <c r="CR8" s="45" t="n">
        <f aca="false">CR6-CR7</f>
        <v>2510.60965842801</v>
      </c>
      <c r="CS8" s="45" t="n">
        <f aca="false">CS6-CS7</f>
        <v>-22513.7011935321</v>
      </c>
      <c r="CT8" s="45" t="n">
        <f aca="false">CT6-CT7</f>
        <v>27511.8135381011</v>
      </c>
      <c r="CU8" s="45" t="n">
        <f aca="false">CU6-CU7</f>
        <v>43844.5224340852</v>
      </c>
      <c r="CV8" s="45" t="n">
        <f aca="false">CV6-CV7</f>
        <v>-87489.4747895242</v>
      </c>
      <c r="CW8" s="45" t="n">
        <f aca="false">CW6-CW7</f>
        <v>49243.9816521908</v>
      </c>
      <c r="CX8" s="45" t="n">
        <f aca="false">CX6-CX7</f>
        <v>-32092.9274476538</v>
      </c>
      <c r="CY8" s="45" t="n">
        <f aca="false">CY6-CY7</f>
        <v>-96509.5024182795</v>
      </c>
      <c r="CZ8" s="45" t="n">
        <f aca="false">CZ6-CZ7</f>
        <v>-83147.2217598149</v>
      </c>
      <c r="DA8" s="45" t="n">
        <f aca="false">DA6-DA7</f>
        <v>-22821.5739017119</v>
      </c>
      <c r="DB8" s="45" t="n">
        <f aca="false">DB6-DB7</f>
        <v>34204.6800418757</v>
      </c>
      <c r="DC8" s="45" t="n">
        <f aca="false">DC6-DC7</f>
        <v>63961.9465515593</v>
      </c>
      <c r="DD8" s="45" t="n">
        <f aca="false">DD6-DD7</f>
        <v>95644.053871217</v>
      </c>
      <c r="DE8" s="45" t="n">
        <f aca="false">DE6-DE7</f>
        <v>138273.611650253</v>
      </c>
      <c r="DF8" s="45" t="n">
        <f aca="false">DF6-DF7</f>
        <v>38575.7772627432</v>
      </c>
      <c r="DG8" s="45" t="n">
        <f aca="false">DG6-DG7</f>
        <v>-58804.8942798003</v>
      </c>
      <c r="DH8" s="45" t="n">
        <f aca="false">DH6-DH7</f>
        <v>-29928.2129206025</v>
      </c>
      <c r="DI8" s="45" t="n">
        <f aca="false">DI6-DI7</f>
        <v>12027.6985865997</v>
      </c>
      <c r="DJ8" s="45" t="n">
        <f aca="false">DJ6-DJ7</f>
        <v>-17178.665152579</v>
      </c>
      <c r="DK8" s="45" t="n">
        <f aca="false">DK6-DK7</f>
        <v>-116305.963818011</v>
      </c>
      <c r="DL8" s="45" t="n">
        <v>1090.72540253414</v>
      </c>
      <c r="DM8" s="47" t="n">
        <f aca="false">SUM(CQ8:DL8)</f>
        <v>-99495.5777929689</v>
      </c>
      <c r="DN8" s="48"/>
      <c r="DO8" s="50" t="n">
        <f aca="false">-17685.7785160718-420</f>
        <v>-18105.7785160718</v>
      </c>
      <c r="DP8" s="48" t="n">
        <v>-29055.4392045119</v>
      </c>
      <c r="DQ8" s="48" t="n">
        <v>-13151.1714726378</v>
      </c>
      <c r="DR8" s="48" t="n">
        <v>4877.15512697271</v>
      </c>
      <c r="DS8" s="48" t="n">
        <v>25923.2199287484</v>
      </c>
      <c r="DT8" s="48" t="n">
        <v>-16571.6806454335</v>
      </c>
      <c r="DU8" s="48" t="n">
        <v>-69850.5106484694</v>
      </c>
      <c r="DV8" s="48" t="n">
        <v>-74422.3338142054</v>
      </c>
      <c r="DW8" s="48" t="n">
        <v>48169.1454590079</v>
      </c>
      <c r="DX8" s="48" t="n">
        <v>7406.71056508341</v>
      </c>
      <c r="DY8" s="48" t="n">
        <v>5554.66978874112</v>
      </c>
      <c r="DZ8" s="48" t="n">
        <v>-23858.0128519604</v>
      </c>
      <c r="EA8" s="48" t="n">
        <v>7262.85668341403</v>
      </c>
      <c r="EB8" s="48" t="n">
        <v>96669.7443771663</v>
      </c>
      <c r="EC8" s="48" t="n">
        <v>20580.1868266617</v>
      </c>
      <c r="ED8" s="48" t="n">
        <v>13818.9342369556</v>
      </c>
      <c r="EE8" s="48" t="n">
        <v>124682.025212556</v>
      </c>
      <c r="EF8" s="48" t="n">
        <v>31295.4667605611</v>
      </c>
      <c r="EG8" s="48" t="n">
        <v>73888.5401190804</v>
      </c>
      <c r="EH8" s="48" t="n">
        <v>3319.66519110442</v>
      </c>
      <c r="EI8" s="48" t="n">
        <v>33368.2025783651</v>
      </c>
      <c r="EJ8" s="47" t="n">
        <v>251804.026837793</v>
      </c>
      <c r="EK8" s="48"/>
      <c r="EL8" s="47" t="n">
        <f aca="false">Z8+AU8+BS8+CO8+DM8+EJ8</f>
        <v>186781.03463884</v>
      </c>
    </row>
    <row r="9" customFormat="false" ht="15" hidden="false" customHeight="false" outlineLevel="0" collapsed="false">
      <c r="B9" s="51" t="s">
        <v>12</v>
      </c>
      <c r="C9" s="52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</row>
    <row r="10" customFormat="false" ht="15.75" hidden="false" customHeight="false" outlineLevel="0" collapsed="false">
      <c r="B10" s="55"/>
      <c r="C10" s="56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</row>
    <row r="11" customFormat="false" ht="15" hidden="false" customHeight="false" outlineLevel="0" collapsed="false">
      <c r="B11" s="59"/>
      <c r="C11" s="60" t="s">
        <v>13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</row>
    <row r="12" customFormat="false" ht="15.75" hidden="false" customHeight="false" outlineLevel="0" collapsed="false">
      <c r="B12" s="61"/>
      <c r="C12" s="62" t="s">
        <v>14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</row>
    <row r="13" customFormat="false" ht="15.75" hidden="false" customHeight="false" outlineLevel="0" collapsed="false">
      <c r="B13" s="17"/>
      <c r="C13" s="18" t="s">
        <v>15</v>
      </c>
      <c r="D13" s="63"/>
      <c r="E13" s="20" t="n">
        <f aca="false">E5</f>
        <v>36893</v>
      </c>
      <c r="F13" s="20" t="n">
        <f aca="false">F5</f>
        <v>36894</v>
      </c>
      <c r="G13" s="20" t="n">
        <f aca="false">G5</f>
        <v>36895</v>
      </c>
      <c r="H13" s="20" t="n">
        <f aca="false">H5</f>
        <v>36896</v>
      </c>
      <c r="I13" s="20" t="n">
        <f aca="false">I5</f>
        <v>36899</v>
      </c>
      <c r="J13" s="20" t="n">
        <f aca="false">J5</f>
        <v>36900</v>
      </c>
      <c r="K13" s="20" t="n">
        <f aca="false">K5</f>
        <v>36901</v>
      </c>
      <c r="L13" s="20" t="n">
        <f aca="false">L5</f>
        <v>36902</v>
      </c>
      <c r="M13" s="20" t="n">
        <f aca="false">M5</f>
        <v>36903</v>
      </c>
      <c r="N13" s="20" t="n">
        <f aca="false">N5</f>
        <v>36907</v>
      </c>
      <c r="O13" s="20" t="n">
        <f aca="false">O5</f>
        <v>36908</v>
      </c>
      <c r="P13" s="20" t="n">
        <f aca="false">P5</f>
        <v>36909</v>
      </c>
      <c r="Q13" s="20" t="n">
        <f aca="false">Q5</f>
        <v>36910</v>
      </c>
      <c r="R13" s="20" t="n">
        <f aca="false">R5</f>
        <v>36913</v>
      </c>
      <c r="S13" s="20" t="n">
        <f aca="false">S5</f>
        <v>36914</v>
      </c>
      <c r="T13" s="20" t="n">
        <f aca="false">T5</f>
        <v>36915</v>
      </c>
      <c r="U13" s="20" t="n">
        <f aca="false">U5</f>
        <v>36916</v>
      </c>
      <c r="V13" s="20" t="n">
        <f aca="false">V5</f>
        <v>36917</v>
      </c>
      <c r="W13" s="20" t="n">
        <f aca="false">W5</f>
        <v>36920</v>
      </c>
      <c r="X13" s="20" t="n">
        <f aca="false">X5</f>
        <v>36921</v>
      </c>
      <c r="Y13" s="21" t="n">
        <f aca="false">Y5</f>
        <v>36922</v>
      </c>
      <c r="Z13" s="22" t="str">
        <f aca="false">Z5</f>
        <v>Jan MTD</v>
      </c>
      <c r="AA13" s="23"/>
      <c r="AB13" s="24" t="n">
        <f aca="false">AB5</f>
        <v>36923</v>
      </c>
      <c r="AC13" s="20" t="n">
        <f aca="false">AC5</f>
        <v>36924</v>
      </c>
      <c r="AD13" s="20" t="n">
        <f aca="false">AD5</f>
        <v>36927</v>
      </c>
      <c r="AE13" s="20" t="n">
        <f aca="false">AE5</f>
        <v>36928</v>
      </c>
      <c r="AF13" s="20" t="n">
        <f aca="false">AF5</f>
        <v>36929</v>
      </c>
      <c r="AG13" s="20" t="n">
        <f aca="false">AG5</f>
        <v>36930</v>
      </c>
      <c r="AH13" s="20" t="n">
        <f aca="false">AH5</f>
        <v>36931</v>
      </c>
      <c r="AI13" s="20" t="n">
        <f aca="false">AI5</f>
        <v>36934</v>
      </c>
      <c r="AJ13" s="20" t="n">
        <f aca="false">AJ5</f>
        <v>36935</v>
      </c>
      <c r="AK13" s="20" t="n">
        <f aca="false">AK5</f>
        <v>36936</v>
      </c>
      <c r="AL13" s="20" t="n">
        <f aca="false">AL5</f>
        <v>36937</v>
      </c>
      <c r="AM13" s="20" t="n">
        <f aca="false">AM5</f>
        <v>36938</v>
      </c>
      <c r="AN13" s="20" t="n">
        <f aca="false">AN5</f>
        <v>36942</v>
      </c>
      <c r="AO13" s="20" t="n">
        <f aca="false">AO5</f>
        <v>36943</v>
      </c>
      <c r="AP13" s="20" t="n">
        <f aca="false">AP5</f>
        <v>36944</v>
      </c>
      <c r="AQ13" s="20" t="n">
        <f aca="false">AQ5</f>
        <v>36945</v>
      </c>
      <c r="AR13" s="20" t="n">
        <f aca="false">AR5</f>
        <v>36948</v>
      </c>
      <c r="AS13" s="20" t="n">
        <f aca="false">AS5</f>
        <v>36949</v>
      </c>
      <c r="AT13" s="20" t="n">
        <f aca="false">AT5</f>
        <v>36950</v>
      </c>
      <c r="AU13" s="22" t="str">
        <f aca="false">AU5</f>
        <v>Feb MTD</v>
      </c>
      <c r="AV13" s="23"/>
      <c r="AW13" s="24" t="n">
        <f aca="false">AW5</f>
        <v>36951</v>
      </c>
      <c r="AX13" s="20" t="n">
        <f aca="false">AX5</f>
        <v>36952</v>
      </c>
      <c r="AY13" s="20" t="n">
        <f aca="false">AY5</f>
        <v>36955</v>
      </c>
      <c r="AZ13" s="20" t="n">
        <f aca="false">AZ5</f>
        <v>36956</v>
      </c>
      <c r="BA13" s="20" t="n">
        <f aca="false">BA5</f>
        <v>36957</v>
      </c>
      <c r="BB13" s="20" t="n">
        <f aca="false">BB5</f>
        <v>36958</v>
      </c>
      <c r="BC13" s="20" t="n">
        <f aca="false">BC5</f>
        <v>36959</v>
      </c>
      <c r="BD13" s="20" t="n">
        <f aca="false">BD5</f>
        <v>36962</v>
      </c>
      <c r="BE13" s="20" t="n">
        <f aca="false">BE5</f>
        <v>36963</v>
      </c>
      <c r="BF13" s="20" t="n">
        <f aca="false">BF5</f>
        <v>36964</v>
      </c>
      <c r="BG13" s="20" t="n">
        <f aca="false">BG5</f>
        <v>36965</v>
      </c>
      <c r="BH13" s="20" t="n">
        <f aca="false">BH5</f>
        <v>36966</v>
      </c>
      <c r="BI13" s="20" t="n">
        <f aca="false">BI5</f>
        <v>36969</v>
      </c>
      <c r="BJ13" s="20" t="n">
        <f aca="false">BJ5</f>
        <v>36970</v>
      </c>
      <c r="BK13" s="20" t="n">
        <f aca="false">BK5</f>
        <v>36971</v>
      </c>
      <c r="BL13" s="20" t="n">
        <f aca="false">BL5</f>
        <v>36972</v>
      </c>
      <c r="BM13" s="20" t="n">
        <f aca="false">BM5</f>
        <v>36973</v>
      </c>
      <c r="BN13" s="20" t="n">
        <f aca="false">BN5</f>
        <v>36976</v>
      </c>
      <c r="BO13" s="20" t="n">
        <f aca="false">BO5</f>
        <v>36977</v>
      </c>
      <c r="BP13" s="20" t="n">
        <f aca="false">BP5</f>
        <v>36978</v>
      </c>
      <c r="BQ13" s="20" t="n">
        <f aca="false">BQ5</f>
        <v>36979</v>
      </c>
      <c r="BR13" s="20" t="n">
        <f aca="false">BR5</f>
        <v>36980</v>
      </c>
      <c r="BS13" s="22" t="str">
        <f aca="false">BS5</f>
        <v>Mar MTD</v>
      </c>
      <c r="BT13" s="23"/>
      <c r="BU13" s="24" t="n">
        <f aca="false">BU5</f>
        <v>36983</v>
      </c>
      <c r="BV13" s="20" t="n">
        <f aca="false">BV5</f>
        <v>36984</v>
      </c>
      <c r="BW13" s="20" t="n">
        <f aca="false">BW5</f>
        <v>36985</v>
      </c>
      <c r="BX13" s="20" t="n">
        <f aca="false">BX5</f>
        <v>36986</v>
      </c>
      <c r="BY13" s="20" t="n">
        <f aca="false">BY5</f>
        <v>36987</v>
      </c>
      <c r="BZ13" s="20" t="n">
        <f aca="false">BZ5</f>
        <v>36990</v>
      </c>
      <c r="CA13" s="20" t="n">
        <f aca="false">CA5</f>
        <v>36991</v>
      </c>
      <c r="CB13" s="20" t="n">
        <f aca="false">CB5</f>
        <v>36992</v>
      </c>
      <c r="CC13" s="20" t="n">
        <f aca="false">CC5</f>
        <v>36993</v>
      </c>
      <c r="CD13" s="20" t="n">
        <f aca="false">CD5</f>
        <v>36997</v>
      </c>
      <c r="CE13" s="20" t="n">
        <f aca="false">CE5</f>
        <v>36998</v>
      </c>
      <c r="CF13" s="20" t="n">
        <f aca="false">CF5</f>
        <v>36999</v>
      </c>
      <c r="CG13" s="20" t="n">
        <f aca="false">CG5</f>
        <v>37000</v>
      </c>
      <c r="CH13" s="20" t="n">
        <f aca="false">CH5</f>
        <v>37001</v>
      </c>
      <c r="CI13" s="20" t="n">
        <f aca="false">CI5</f>
        <v>37004</v>
      </c>
      <c r="CJ13" s="20" t="n">
        <f aca="false">CJ5</f>
        <v>37005</v>
      </c>
      <c r="CK13" s="20" t="n">
        <f aca="false">CK5</f>
        <v>37006</v>
      </c>
      <c r="CL13" s="20" t="n">
        <f aca="false">CL5</f>
        <v>37007</v>
      </c>
      <c r="CM13" s="20" t="n">
        <f aca="false">CM5</f>
        <v>37008</v>
      </c>
      <c r="CN13" s="20" t="n">
        <f aca="false">CN5</f>
        <v>37011</v>
      </c>
      <c r="CO13" s="22" t="str">
        <f aca="false">CO5</f>
        <v>Apr MTD</v>
      </c>
      <c r="CP13" s="23"/>
      <c r="CQ13" s="24" t="n">
        <f aca="false">CQ5</f>
        <v>37012</v>
      </c>
      <c r="CR13" s="20" t="n">
        <f aca="false">CR5</f>
        <v>37013</v>
      </c>
      <c r="CS13" s="20" t="n">
        <f aca="false">CS5</f>
        <v>37014</v>
      </c>
      <c r="CT13" s="20" t="n">
        <f aca="false">CT5</f>
        <v>37015</v>
      </c>
      <c r="CU13" s="20" t="n">
        <f aca="false">CU5</f>
        <v>37018</v>
      </c>
      <c r="CV13" s="20" t="n">
        <f aca="false">CV5</f>
        <v>37019</v>
      </c>
      <c r="CW13" s="20" t="n">
        <f aca="false">CW5</f>
        <v>37020</v>
      </c>
      <c r="CX13" s="20" t="n">
        <f aca="false">CX5</f>
        <v>37021</v>
      </c>
      <c r="CY13" s="20" t="n">
        <f aca="false">CY5</f>
        <v>37022</v>
      </c>
      <c r="CZ13" s="20" t="n">
        <f aca="false">CZ5</f>
        <v>37025</v>
      </c>
      <c r="DA13" s="20" t="n">
        <f aca="false">DA5</f>
        <v>37026</v>
      </c>
      <c r="DB13" s="20" t="n">
        <f aca="false">DB5</f>
        <v>37027</v>
      </c>
      <c r="DC13" s="20" t="n">
        <f aca="false">DC5</f>
        <v>37028</v>
      </c>
      <c r="DD13" s="20" t="n">
        <f aca="false">DD5</f>
        <v>37029</v>
      </c>
      <c r="DE13" s="20" t="n">
        <f aca="false">DE5</f>
        <v>37032</v>
      </c>
      <c r="DF13" s="20" t="n">
        <f aca="false">DF5</f>
        <v>37033</v>
      </c>
      <c r="DG13" s="20" t="n">
        <f aca="false">DG5</f>
        <v>37034</v>
      </c>
      <c r="DH13" s="20" t="n">
        <f aca="false">DH5</f>
        <v>37035</v>
      </c>
      <c r="DI13" s="20" t="n">
        <f aca="false">DI5</f>
        <v>37036</v>
      </c>
      <c r="DJ13" s="20" t="n">
        <f aca="false">DJ5</f>
        <v>37040</v>
      </c>
      <c r="DK13" s="20" t="n">
        <f aca="false">DK5</f>
        <v>37041</v>
      </c>
      <c r="DL13" s="20" t="n">
        <f aca="false">DL5</f>
        <v>37042</v>
      </c>
      <c r="DM13" s="22" t="str">
        <f aca="false">DM5</f>
        <v>May MTD</v>
      </c>
      <c r="DN13" s="23"/>
      <c r="DO13" s="24" t="n">
        <f aca="false">DO5</f>
        <v>37043</v>
      </c>
      <c r="DP13" s="20" t="n">
        <f aca="false">DP5</f>
        <v>37046</v>
      </c>
      <c r="DQ13" s="20" t="n">
        <f aca="false">DQ5</f>
        <v>37047</v>
      </c>
      <c r="DR13" s="20" t="n">
        <f aca="false">DR5</f>
        <v>37048</v>
      </c>
      <c r="DS13" s="20" t="n">
        <f aca="false">DS5</f>
        <v>37049</v>
      </c>
      <c r="DT13" s="20" t="n">
        <f aca="false">DT5</f>
        <v>37050</v>
      </c>
      <c r="DU13" s="20" t="n">
        <f aca="false">DU5</f>
        <v>37053</v>
      </c>
      <c r="DV13" s="20" t="n">
        <f aca="false">DV5</f>
        <v>37054</v>
      </c>
      <c r="DW13" s="20" t="n">
        <f aca="false">DW5</f>
        <v>37055</v>
      </c>
      <c r="DX13" s="20" t="n">
        <f aca="false">DX5</f>
        <v>37056</v>
      </c>
      <c r="DY13" s="20" t="n">
        <f aca="false">DY5</f>
        <v>37057</v>
      </c>
      <c r="DZ13" s="20" t="n">
        <f aca="false">DZ5</f>
        <v>37060</v>
      </c>
      <c r="EA13" s="20" t="n">
        <f aca="false">EA5</f>
        <v>37061</v>
      </c>
      <c r="EB13" s="20" t="n">
        <f aca="false">EB5</f>
        <v>37062</v>
      </c>
      <c r="EC13" s="20" t="n">
        <f aca="false">EC5</f>
        <v>37063</v>
      </c>
      <c r="ED13" s="20" t="n">
        <f aca="false">ED5</f>
        <v>37064</v>
      </c>
      <c r="EE13" s="20" t="n">
        <f aca="false">EE5</f>
        <v>37067</v>
      </c>
      <c r="EF13" s="20" t="n">
        <f aca="false">EF5</f>
        <v>37068</v>
      </c>
      <c r="EG13" s="20" t="n">
        <f aca="false">EG5</f>
        <v>37069</v>
      </c>
      <c r="EH13" s="20" t="n">
        <f aca="false">EH5</f>
        <v>37070</v>
      </c>
      <c r="EI13" s="21" t="n">
        <f aca="false">EI5</f>
        <v>37071</v>
      </c>
      <c r="EJ13" s="22" t="str">
        <f aca="false">EJ5</f>
        <v>Jun MTD</v>
      </c>
      <c r="EK13" s="23"/>
      <c r="EL13" s="22" t="str">
        <f aca="false">EL5</f>
        <v>YTD</v>
      </c>
    </row>
    <row r="14" customFormat="false" ht="15" hidden="false" customHeight="false" outlineLevel="0" collapsed="false">
      <c r="B14" s="64" t="s">
        <v>16</v>
      </c>
      <c r="C14" s="65" t="s">
        <v>17</v>
      </c>
      <c r="D14" s="66"/>
      <c r="E14" s="67" t="n">
        <v>-3298.36970119999</v>
      </c>
      <c r="F14" s="67" t="n">
        <v>-1845.1194267</v>
      </c>
      <c r="G14" s="67" t="n">
        <v>6462.3489891</v>
      </c>
      <c r="H14" s="67" t="n">
        <v>4343.4717795</v>
      </c>
      <c r="I14" s="67" t="n">
        <v>4612.5950748</v>
      </c>
      <c r="J14" s="67" t="n">
        <v>539.570594</v>
      </c>
      <c r="K14" s="67" t="n">
        <v>-10925.5773105</v>
      </c>
      <c r="L14" s="67" t="n">
        <v>-3851.3106724</v>
      </c>
      <c r="M14" s="67" t="n">
        <v>872.772818700005</v>
      </c>
      <c r="N14" s="67" t="n">
        <v>557.352353599999</v>
      </c>
      <c r="O14" s="67" t="n">
        <v>4814.90517420001</v>
      </c>
      <c r="P14" s="67" t="n">
        <v>-1722.8624616</v>
      </c>
      <c r="Q14" s="67" t="n">
        <v>603.405113152854</v>
      </c>
      <c r="R14" s="67" t="n">
        <v>1119.10205871148</v>
      </c>
      <c r="S14" s="67" t="n">
        <v>-1297.42630165326</v>
      </c>
      <c r="T14" s="67" t="n">
        <v>242.57217698561</v>
      </c>
      <c r="U14" s="67" t="n">
        <v>429.82143190332</v>
      </c>
      <c r="V14" s="67" t="n">
        <v>275.887704499999</v>
      </c>
      <c r="W14" s="67" t="n">
        <v>10718.1225951</v>
      </c>
      <c r="X14" s="67" t="n">
        <v>480.398263100004</v>
      </c>
      <c r="Y14" s="68" t="n">
        <v>5815.78355709999</v>
      </c>
      <c r="Z14" s="69" t="n">
        <f aca="false">SUM(E14:Y14)</f>
        <v>18947.4438104</v>
      </c>
      <c r="AA14" s="70"/>
      <c r="AB14" s="71" t="n">
        <v>-3790.7503295</v>
      </c>
      <c r="AC14" s="67" t="n">
        <v>-709.053163500002</v>
      </c>
      <c r="AD14" s="67" t="n">
        <v>-6544.3505397</v>
      </c>
      <c r="AE14" s="67" t="n">
        <v>-2722.7724481</v>
      </c>
      <c r="AF14" s="67" t="n">
        <v>-8684.3014178</v>
      </c>
      <c r="AG14" s="67" t="n">
        <v>-3466.9285161</v>
      </c>
      <c r="AH14" s="67" t="n">
        <v>433.890178700002</v>
      </c>
      <c r="AI14" s="67" t="n">
        <v>-4353.8057825</v>
      </c>
      <c r="AJ14" s="67" t="n">
        <v>1695.9589459</v>
      </c>
      <c r="AK14" s="67" t="n">
        <v>-3375.1106846</v>
      </c>
      <c r="AL14" s="67" t="n">
        <v>478.4485842</v>
      </c>
      <c r="AM14" s="67" t="n">
        <v>-200.887332500004</v>
      </c>
      <c r="AN14" s="67" t="n">
        <v>3586.2840751</v>
      </c>
      <c r="AO14" s="67" t="n">
        <v>1103.2867036</v>
      </c>
      <c r="AP14" s="67" t="n">
        <v>-436.132086700003</v>
      </c>
      <c r="AQ14" s="67" t="n">
        <v>416.038235300006</v>
      </c>
      <c r="AR14" s="67" t="n">
        <v>3759.1330451</v>
      </c>
      <c r="AS14" s="67" t="n">
        <v>-694.892400100005</v>
      </c>
      <c r="AT14" s="67" t="n">
        <v>-4539.7567922</v>
      </c>
      <c r="AU14" s="69" t="n">
        <f aca="false">SUM(AB14:AT14)</f>
        <v>-28045.7017254</v>
      </c>
      <c r="AV14" s="70"/>
      <c r="AW14" s="71" t="n">
        <v>-2599.6941308</v>
      </c>
      <c r="AX14" s="67" t="n">
        <v>806.3727618</v>
      </c>
      <c r="AY14" s="67" t="n">
        <v>1175.54626785276</v>
      </c>
      <c r="AZ14" s="67" t="n">
        <v>-1432.26869086748</v>
      </c>
      <c r="BA14" s="67" t="n">
        <v>1049.38956391014</v>
      </c>
      <c r="BB14" s="67" t="n">
        <v>-252.640854557733</v>
      </c>
      <c r="BC14" s="67" t="n">
        <v>56.2747111639707</v>
      </c>
      <c r="BD14" s="67" t="n">
        <v>116.428600628484</v>
      </c>
      <c r="BE14" s="67" t="n">
        <v>-80.4501872883695</v>
      </c>
      <c r="BF14" s="67" t="n">
        <v>-49.3475180508117</v>
      </c>
      <c r="BG14" s="67" t="n">
        <v>-127.926348584407</v>
      </c>
      <c r="BH14" s="67" t="n">
        <v>197.685488102402</v>
      </c>
      <c r="BI14" s="67" t="n">
        <v>152.4870530406</v>
      </c>
      <c r="BJ14" s="67" t="n">
        <v>-848.795368107958</v>
      </c>
      <c r="BK14" s="67" t="n">
        <v>1966.85170086958</v>
      </c>
      <c r="BL14" s="67" t="n">
        <v>-2884.35523167527</v>
      </c>
      <c r="BM14" s="67" t="n">
        <v>-969.42894689297</v>
      </c>
      <c r="BN14" s="67" t="n">
        <v>-1076.16019175886</v>
      </c>
      <c r="BO14" s="67" t="n">
        <v>-4491.1304075736</v>
      </c>
      <c r="BP14" s="67" t="n">
        <v>-1896.07198445853</v>
      </c>
      <c r="BQ14" s="67" t="n">
        <v>3270.40577771011</v>
      </c>
      <c r="BR14" s="67" t="n">
        <v>4192.9154700054</v>
      </c>
      <c r="BS14" s="69" t="n">
        <f aca="false">SUM(AW14:BR14)</f>
        <v>-3723.91246553254</v>
      </c>
      <c r="BT14" s="70"/>
      <c r="BU14" s="71" t="n">
        <v>-4088.92868829998</v>
      </c>
      <c r="BV14" s="67" t="n">
        <v>-685.334294243979</v>
      </c>
      <c r="BW14" s="67" t="n">
        <v>-2368.84766980183</v>
      </c>
      <c r="BX14" s="67" t="n">
        <v>-7520.2734319328</v>
      </c>
      <c r="BY14" s="67" t="n">
        <v>501.175876284142</v>
      </c>
      <c r="BZ14" s="67" t="n">
        <v>-1282.7158662906</v>
      </c>
      <c r="CA14" s="67" t="n">
        <v>55.622673408401</v>
      </c>
      <c r="CB14" s="67" t="n">
        <v>-122.158057004274</v>
      </c>
      <c r="CC14" s="67" t="n">
        <v>-154.794640848113</v>
      </c>
      <c r="CD14" s="67" t="n">
        <v>-261.179829385222</v>
      </c>
      <c r="CE14" s="67" t="n">
        <v>4403.51476813959</v>
      </c>
      <c r="CF14" s="67" t="n">
        <v>3123.44163675486</v>
      </c>
      <c r="CG14" s="72" t="n">
        <v>548.472262186527</v>
      </c>
      <c r="CH14" s="72" t="n">
        <v>-56.8348146365721</v>
      </c>
      <c r="CI14" s="72" t="n">
        <v>-669.202735760102</v>
      </c>
      <c r="CJ14" s="72" t="n">
        <v>1826.24628683547</v>
      </c>
      <c r="CK14" s="72" t="n">
        <v>3084.95135510269</v>
      </c>
      <c r="CL14" s="72" t="n">
        <v>670.84112489</v>
      </c>
      <c r="CM14" s="72" t="n">
        <v>1157.50467957805</v>
      </c>
      <c r="CN14" s="72" t="n">
        <v>3008.52124520771</v>
      </c>
      <c r="CO14" s="69" t="n">
        <f aca="false">SUM(BU14:CN14)</f>
        <v>1170.02188018396</v>
      </c>
      <c r="CP14" s="70"/>
      <c r="CQ14" s="71" t="n">
        <f aca="false">1125.98402956202-126.2</f>
        <v>999.78402956202</v>
      </c>
      <c r="CR14" s="72" t="n">
        <v>599.21586177</v>
      </c>
      <c r="CS14" s="72" t="n">
        <v>-992.175516224494</v>
      </c>
      <c r="CT14" s="72" t="n">
        <v>793.172758558585</v>
      </c>
      <c r="CU14" s="72" t="n">
        <v>4183.74482482889</v>
      </c>
      <c r="CV14" s="72" t="n">
        <v>-542.086055409524</v>
      </c>
      <c r="CW14" s="72" t="n">
        <v>1332.78161981841</v>
      </c>
      <c r="CX14" s="72" t="n">
        <v>-3198.12360459034</v>
      </c>
      <c r="CY14" s="72" t="n">
        <v>747.587592799936</v>
      </c>
      <c r="CZ14" s="72" t="n">
        <v>-896.234943181487</v>
      </c>
      <c r="DA14" s="72" t="n">
        <v>310.885279179355</v>
      </c>
      <c r="DB14" s="72" t="n">
        <v>-138.661375989966</v>
      </c>
      <c r="DC14" s="72" t="n">
        <v>325.219146936305</v>
      </c>
      <c r="DD14" s="72" t="n">
        <v>-319.616537766451</v>
      </c>
      <c r="DE14" s="72" t="n">
        <v>-172.770682720463</v>
      </c>
      <c r="DF14" s="72" t="n">
        <f aca="false">-1098.9637443799+566</f>
        <v>-532.9637443799</v>
      </c>
      <c r="DG14" s="72" t="n">
        <v>-162.976897532604</v>
      </c>
      <c r="DH14" s="72" t="n">
        <v>383.901422747635</v>
      </c>
      <c r="DI14" s="72" t="n">
        <v>549.980199328056</v>
      </c>
      <c r="DJ14" s="72" t="n">
        <v>2206.10114005317</v>
      </c>
      <c r="DK14" s="72" t="n">
        <v>-2513.08478490767</v>
      </c>
      <c r="DL14" s="72" t="n">
        <v>-371.550640466299</v>
      </c>
      <c r="DM14" s="69" t="n">
        <f aca="false">SUM(CQ14:DL14)</f>
        <v>2592.12909241315</v>
      </c>
      <c r="DN14" s="70"/>
      <c r="DO14" s="73" t="n">
        <v>-778.807494713203</v>
      </c>
      <c r="DP14" s="70" t="n">
        <v>-3570.9366256</v>
      </c>
      <c r="DQ14" s="70" t="n">
        <v>2367.25913803381</v>
      </c>
      <c r="DR14" s="70" t="n">
        <v>876.749890146527</v>
      </c>
      <c r="DS14" s="70" t="n">
        <v>321.374873084752</v>
      </c>
      <c r="DT14" s="70" t="n">
        <v>-3941.03938503607</v>
      </c>
      <c r="DU14" s="70" t="n">
        <v>-7605.64542207379</v>
      </c>
      <c r="DV14" s="70" t="n">
        <v>-4590.02267167289</v>
      </c>
      <c r="DW14" s="70" t="n">
        <v>2768.75258162439</v>
      </c>
      <c r="DX14" s="70" t="n">
        <v>2227.47330279724</v>
      </c>
      <c r="DY14" s="70" t="n">
        <v>1189.28604775153</v>
      </c>
      <c r="DZ14" s="70" t="n">
        <v>-866.573276222255</v>
      </c>
      <c r="EA14" s="70" t="n">
        <v>-364.519533675451</v>
      </c>
      <c r="EB14" s="70" t="n">
        <v>1974.16019465501</v>
      </c>
      <c r="EC14" s="70" t="n">
        <v>-167.924459125124</v>
      </c>
      <c r="ED14" s="70" t="n">
        <v>-139.928761573594</v>
      </c>
      <c r="EE14" s="70" t="n">
        <v>531.207475769478</v>
      </c>
      <c r="EF14" s="70" t="n">
        <v>407.983870574752</v>
      </c>
      <c r="EG14" s="70" t="n">
        <v>2360.95920040433</v>
      </c>
      <c r="EH14" s="70" t="n">
        <v>266.86188478333</v>
      </c>
      <c r="EI14" s="70" t="n">
        <v>2756.11323004252</v>
      </c>
      <c r="EJ14" s="69" t="n">
        <v>-3977.38832752469</v>
      </c>
      <c r="EK14" s="70"/>
      <c r="EL14" s="69" t="n">
        <f aca="false">Z14+AU14+BS14+CO14+DM14+EJ14</f>
        <v>-13037.4077354601</v>
      </c>
    </row>
    <row r="15" customFormat="false" ht="15" hidden="true" customHeight="false" outlineLevel="0" collapsed="false">
      <c r="B15" s="64" t="s">
        <v>18</v>
      </c>
      <c r="C15" s="65" t="s">
        <v>19</v>
      </c>
      <c r="D15" s="74"/>
      <c r="E15" s="75"/>
      <c r="F15" s="75"/>
      <c r="G15" s="75" t="n">
        <v>86</v>
      </c>
      <c r="H15" s="75" t="n">
        <v>-20.4643691</v>
      </c>
      <c r="I15" s="75" t="n">
        <v>-44.86213</v>
      </c>
      <c r="J15" s="75" t="n">
        <v>72.5290140000001</v>
      </c>
      <c r="K15" s="75" t="n">
        <v>-385.4946778</v>
      </c>
      <c r="L15" s="75" t="n">
        <v>-234.3474</v>
      </c>
      <c r="M15" s="75" t="n">
        <v>-131.7009704</v>
      </c>
      <c r="N15" s="75" t="n">
        <v>15.7739081</v>
      </c>
      <c r="O15" s="75" t="n">
        <v>13.6857997999999</v>
      </c>
      <c r="P15" s="75" t="n">
        <v>-95.1023459999999</v>
      </c>
      <c r="Q15" s="75" t="n">
        <v>-128.9187402</v>
      </c>
      <c r="R15" s="75" t="n">
        <v>1.11758339999989</v>
      </c>
      <c r="S15" s="75" t="n">
        <v>285.684807</v>
      </c>
      <c r="T15" s="75" t="n">
        <v>-7.1148602</v>
      </c>
      <c r="U15" s="75" t="n">
        <v>9.99999465420842E-008</v>
      </c>
      <c r="V15" s="75" t="n">
        <v>-6.99999975040555E-007</v>
      </c>
      <c r="W15" s="75" t="n">
        <v>2.0000000949949E-007</v>
      </c>
      <c r="X15" s="75" t="n">
        <v>49.367488</v>
      </c>
      <c r="Y15" s="72" t="n">
        <v>61.8380275</v>
      </c>
      <c r="Z15" s="76" t="n">
        <f aca="false">SUM(E15:Y15)</f>
        <v>-462.0088663</v>
      </c>
      <c r="AA15" s="77"/>
      <c r="AB15" s="78" t="n">
        <v>-283.9128582</v>
      </c>
      <c r="AC15" s="75" t="n">
        <v>-224.4004897</v>
      </c>
      <c r="AD15" s="75" t="n">
        <v>454.4141904</v>
      </c>
      <c r="AE15" s="75" t="n">
        <v>-6.87304869999999</v>
      </c>
      <c r="AF15" s="75" t="n">
        <v>-283.8902415</v>
      </c>
      <c r="AG15" s="75" t="n">
        <v>-158.3686798</v>
      </c>
      <c r="AH15" s="75" t="n">
        <v>-2.99999956041575E-007</v>
      </c>
      <c r="AI15" s="75" t="n">
        <v>-4.66716010000015</v>
      </c>
      <c r="AJ15" s="75" t="n">
        <v>18.5512552</v>
      </c>
      <c r="AK15" s="75" t="n">
        <v>2.0000000949949E-007</v>
      </c>
      <c r="AL15" s="75" t="n">
        <v>9.9999998928979E-007</v>
      </c>
      <c r="AM15" s="75" t="n">
        <v>-2.0000000949949E-007</v>
      </c>
      <c r="AN15" s="75" t="n">
        <v>-6.00000028498471E-007</v>
      </c>
      <c r="AO15" s="75" t="n">
        <v>0</v>
      </c>
      <c r="AP15" s="75" t="n">
        <v>-5.9999997029081E-007</v>
      </c>
      <c r="AQ15" s="75" t="n">
        <v>-2.0000000949949E-007</v>
      </c>
      <c r="AR15" s="75" t="n">
        <v>-10.6235226</v>
      </c>
      <c r="AS15" s="75" t="n">
        <v>0</v>
      </c>
      <c r="AT15" s="75" t="n">
        <v>0</v>
      </c>
      <c r="AU15" s="76" t="n">
        <f aca="false">SUM(AB15:AT15)</f>
        <v>-499.7705557</v>
      </c>
      <c r="AV15" s="77"/>
      <c r="AW15" s="78" t="n">
        <v>0</v>
      </c>
      <c r="AX15" s="75" t="n">
        <v>0</v>
      </c>
      <c r="AY15" s="75" t="n">
        <v>0</v>
      </c>
      <c r="AZ15" s="75" t="n">
        <v>0</v>
      </c>
      <c r="BA15" s="75" t="n">
        <v>0</v>
      </c>
      <c r="BB15" s="75" t="n">
        <v>0</v>
      </c>
      <c r="BC15" s="75" t="n">
        <v>0</v>
      </c>
      <c r="BD15" s="75" t="n">
        <v>0</v>
      </c>
      <c r="BE15" s="75" t="n">
        <v>0</v>
      </c>
      <c r="BF15" s="75" t="n">
        <v>0</v>
      </c>
      <c r="BG15" s="75" t="n">
        <v>0</v>
      </c>
      <c r="BH15" s="75" t="n">
        <v>0</v>
      </c>
      <c r="BI15" s="75" t="n">
        <v>0</v>
      </c>
      <c r="BJ15" s="75" t="n">
        <v>0</v>
      </c>
      <c r="BK15" s="75" t="n">
        <v>0</v>
      </c>
      <c r="BL15" s="75" t="n">
        <v>0</v>
      </c>
      <c r="BM15" s="75" t="n">
        <v>0</v>
      </c>
      <c r="BN15" s="75" t="n">
        <v>0</v>
      </c>
      <c r="BO15" s="75" t="n">
        <v>0</v>
      </c>
      <c r="BP15" s="75" t="n">
        <v>0</v>
      </c>
      <c r="BQ15" s="75" t="n">
        <v>0</v>
      </c>
      <c r="BR15" s="75" t="n">
        <v>0</v>
      </c>
      <c r="BS15" s="76" t="n">
        <f aca="false">SUM(AW15:BR15)</f>
        <v>0</v>
      </c>
      <c r="BT15" s="77"/>
      <c r="BU15" s="78" t="n">
        <v>0</v>
      </c>
      <c r="BV15" s="75" t="n">
        <v>0</v>
      </c>
      <c r="BW15" s="75" t="n">
        <v>0</v>
      </c>
      <c r="BX15" s="75" t="n">
        <v>0</v>
      </c>
      <c r="BY15" s="75" t="n">
        <v>0</v>
      </c>
      <c r="BZ15" s="75" t="n">
        <v>0</v>
      </c>
      <c r="CA15" s="75" t="n">
        <v>0</v>
      </c>
      <c r="CB15" s="75" t="n">
        <v>0</v>
      </c>
      <c r="CC15" s="75" t="n">
        <v>0</v>
      </c>
      <c r="CD15" s="75" t="n">
        <v>0</v>
      </c>
      <c r="CE15" s="75" t="n">
        <v>0</v>
      </c>
      <c r="CF15" s="75" t="n">
        <v>0</v>
      </c>
      <c r="CG15" s="72" t="n">
        <v>0</v>
      </c>
      <c r="CH15" s="72" t="n">
        <v>0</v>
      </c>
      <c r="CI15" s="72" t="n">
        <v>0</v>
      </c>
      <c r="CJ15" s="72" t="n">
        <v>0</v>
      </c>
      <c r="CK15" s="72" t="n">
        <v>0</v>
      </c>
      <c r="CL15" s="72" t="n">
        <v>0</v>
      </c>
      <c r="CM15" s="72" t="n">
        <v>0</v>
      </c>
      <c r="CN15" s="72" t="n">
        <v>0</v>
      </c>
      <c r="CO15" s="76" t="n">
        <f aca="false">SUM(BU15:CN15)</f>
        <v>0</v>
      </c>
      <c r="CP15" s="77"/>
      <c r="CQ15" s="78" t="n">
        <v>0</v>
      </c>
      <c r="CR15" s="72" t="n">
        <v>0</v>
      </c>
      <c r="CS15" s="72" t="n">
        <v>0</v>
      </c>
      <c r="CT15" s="72" t="n">
        <v>0</v>
      </c>
      <c r="CU15" s="72" t="n">
        <v>0</v>
      </c>
      <c r="CV15" s="72" t="n">
        <v>0</v>
      </c>
      <c r="CW15" s="72" t="n">
        <v>0</v>
      </c>
      <c r="CX15" s="72" t="n">
        <v>0</v>
      </c>
      <c r="CY15" s="72" t="n">
        <v>0</v>
      </c>
      <c r="CZ15" s="72" t="n">
        <v>0</v>
      </c>
      <c r="DA15" s="72" t="n">
        <v>0</v>
      </c>
      <c r="DB15" s="72" t="n">
        <v>0</v>
      </c>
      <c r="DC15" s="72" t="n">
        <v>0</v>
      </c>
      <c r="DD15" s="72" t="n">
        <v>0</v>
      </c>
      <c r="DE15" s="72" t="n">
        <v>0</v>
      </c>
      <c r="DF15" s="72" t="n">
        <v>0</v>
      </c>
      <c r="DG15" s="72" t="n">
        <v>0</v>
      </c>
      <c r="DH15" s="72" t="n">
        <v>0</v>
      </c>
      <c r="DI15" s="72" t="n">
        <v>0</v>
      </c>
      <c r="DJ15" s="72" t="n">
        <v>0</v>
      </c>
      <c r="DK15" s="72" t="n">
        <v>0</v>
      </c>
      <c r="DL15" s="72" t="n">
        <v>0</v>
      </c>
      <c r="DM15" s="76" t="n">
        <f aca="false">SUM(CQ15:DL15)</f>
        <v>0</v>
      </c>
      <c r="DN15" s="77"/>
      <c r="DO15" s="79" t="n">
        <v>0</v>
      </c>
      <c r="DP15" s="77" t="n">
        <v>0</v>
      </c>
      <c r="DQ15" s="77" t="n">
        <v>0</v>
      </c>
      <c r="DR15" s="77" t="n">
        <v>0</v>
      </c>
      <c r="DS15" s="77" t="n">
        <v>0</v>
      </c>
      <c r="DT15" s="77" t="n">
        <v>0</v>
      </c>
      <c r="DU15" s="77" t="n">
        <v>0</v>
      </c>
      <c r="DV15" s="77" t="n">
        <v>0</v>
      </c>
      <c r="DW15" s="77" t="n">
        <v>0</v>
      </c>
      <c r="DX15" s="77" t="n">
        <v>0</v>
      </c>
      <c r="DY15" s="77" t="n">
        <v>0</v>
      </c>
      <c r="DZ15" s="77" t="n">
        <v>0</v>
      </c>
      <c r="EA15" s="77" t="n">
        <v>0</v>
      </c>
      <c r="EB15" s="77" t="n">
        <v>0</v>
      </c>
      <c r="EC15" s="77" t="n">
        <v>0</v>
      </c>
      <c r="ED15" s="77" t="n">
        <v>0</v>
      </c>
      <c r="EE15" s="77" t="n">
        <v>0</v>
      </c>
      <c r="EF15" s="77" t="n">
        <v>0</v>
      </c>
      <c r="EG15" s="77" t="n">
        <v>0</v>
      </c>
      <c r="EH15" s="77" t="n">
        <v>0</v>
      </c>
      <c r="EI15" s="77" t="n">
        <v>0</v>
      </c>
      <c r="EJ15" s="76" t="n">
        <v>0</v>
      </c>
      <c r="EK15" s="77"/>
      <c r="EL15" s="76" t="n">
        <f aca="false">Z15+AU15+BS15+CO15+DM15+EJ15</f>
        <v>-961.779422</v>
      </c>
    </row>
    <row r="16" customFormat="false" ht="15" hidden="false" customHeight="false" outlineLevel="0" collapsed="false">
      <c r="B16" s="64" t="s">
        <v>20</v>
      </c>
      <c r="C16" s="65" t="s">
        <v>21</v>
      </c>
      <c r="D16" s="80"/>
      <c r="E16" s="81" t="n">
        <v>540.181043000001</v>
      </c>
      <c r="F16" s="81" t="n">
        <v>392.297608599995</v>
      </c>
      <c r="G16" s="81" t="n">
        <v>741.6764315</v>
      </c>
      <c r="H16" s="81" t="n">
        <v>656.727531899991</v>
      </c>
      <c r="I16" s="81" t="n">
        <v>-18.1043108000081</v>
      </c>
      <c r="J16" s="81" t="n">
        <v>221.4136189</v>
      </c>
      <c r="K16" s="81" t="n">
        <v>-1801.1917131</v>
      </c>
      <c r="L16" s="81" t="n">
        <v>-827.5871564</v>
      </c>
      <c r="M16" s="81" t="n">
        <v>65.1860471000004</v>
      </c>
      <c r="N16" s="81" t="n">
        <v>-349.819367599999</v>
      </c>
      <c r="O16" s="81" t="n">
        <v>697.019836599999</v>
      </c>
      <c r="P16" s="81" t="n">
        <v>-513.1416955</v>
      </c>
      <c r="Q16" s="81" t="n">
        <v>-580.6592174</v>
      </c>
      <c r="R16" s="81" t="n">
        <v>22.3869870999997</v>
      </c>
      <c r="S16" s="81" t="n">
        <v>-114.5596562</v>
      </c>
      <c r="T16" s="81" t="n">
        <v>469.848843</v>
      </c>
      <c r="U16" s="81" t="n">
        <v>215.387462</v>
      </c>
      <c r="V16" s="81" t="n">
        <v>-208.574812100007</v>
      </c>
      <c r="W16" s="81" t="n">
        <v>2017.1263337</v>
      </c>
      <c r="X16" s="81" t="n">
        <v>164.8757772</v>
      </c>
      <c r="Y16" s="82" t="n">
        <v>659.0647505</v>
      </c>
      <c r="Z16" s="83" t="n">
        <f aca="false">SUM(E16:Y16)</f>
        <v>2449.55434199997</v>
      </c>
      <c r="AA16" s="54"/>
      <c r="AB16" s="78" t="n">
        <v>-255.555651900001</v>
      </c>
      <c r="AC16" s="75" t="n">
        <v>132.269109500001</v>
      </c>
      <c r="AD16" s="75" t="n">
        <v>-1184.9440739</v>
      </c>
      <c r="AE16" s="75" t="n">
        <v>1.5974588999998</v>
      </c>
      <c r="AF16" s="75" t="n">
        <v>47.8946689000004</v>
      </c>
      <c r="AG16" s="75" t="n">
        <v>-435.451836200002</v>
      </c>
      <c r="AH16" s="75" t="n">
        <v>627.3246929</v>
      </c>
      <c r="AI16" s="75" t="n">
        <v>339.5393652</v>
      </c>
      <c r="AJ16" s="75" t="n">
        <v>705.7636219</v>
      </c>
      <c r="AK16" s="75" t="n">
        <v>-243.321710400001</v>
      </c>
      <c r="AL16" s="75" t="n">
        <v>185.154840700001</v>
      </c>
      <c r="AM16" s="75" t="n">
        <v>-168.302624200001</v>
      </c>
      <c r="AN16" s="75" t="n">
        <v>547.0799397</v>
      </c>
      <c r="AO16" s="75" t="n">
        <v>240.1906259</v>
      </c>
      <c r="AP16" s="75" t="n">
        <v>7.72887289999989</v>
      </c>
      <c r="AQ16" s="75" t="n">
        <v>118.4786209</v>
      </c>
      <c r="AR16" s="75" t="n">
        <v>358.151283099989</v>
      </c>
      <c r="AS16" s="75" t="n">
        <v>671.6122589</v>
      </c>
      <c r="AT16" s="75" t="n">
        <v>-297.3640057</v>
      </c>
      <c r="AU16" s="83" t="n">
        <f aca="false">SUM(AB16:AT16)</f>
        <v>1397.84545709999</v>
      </c>
      <c r="AV16" s="54"/>
      <c r="AW16" s="78" t="n">
        <v>121.3308394</v>
      </c>
      <c r="AX16" s="75" t="n">
        <v>251.2890686</v>
      </c>
      <c r="AY16" s="81" t="n">
        <v>368.778892</v>
      </c>
      <c r="AZ16" s="81" t="n">
        <v>16.004195</v>
      </c>
      <c r="BA16" s="81" t="n">
        <v>-226.4935995</v>
      </c>
      <c r="BB16" s="81" t="n">
        <v>91.8620381999999</v>
      </c>
      <c r="BC16" s="81" t="n">
        <v>-351.4595179</v>
      </c>
      <c r="BD16" s="81" t="n">
        <v>26.8226219999993</v>
      </c>
      <c r="BE16" s="81" t="n">
        <v>22.1466702</v>
      </c>
      <c r="BF16" s="81" t="n">
        <v>103.983231400001</v>
      </c>
      <c r="BG16" s="81" t="n">
        <v>196.108963</v>
      </c>
      <c r="BH16" s="81" t="n">
        <v>8.47667759999999</v>
      </c>
      <c r="BI16" s="81" t="n">
        <v>-249.6091677</v>
      </c>
      <c r="BJ16" s="81" t="n">
        <v>-89.3112696000009</v>
      </c>
      <c r="BK16" s="81" t="n">
        <v>790.1692848</v>
      </c>
      <c r="BL16" s="81" t="n">
        <v>-352.5100341</v>
      </c>
      <c r="BM16" s="81" t="n">
        <v>-68.8368346000008</v>
      </c>
      <c r="BN16" s="81" t="n">
        <v>-115.960686</v>
      </c>
      <c r="BO16" s="81" t="n">
        <v>-269.25615</v>
      </c>
      <c r="BP16" s="81" t="n">
        <v>549.4346322</v>
      </c>
      <c r="BQ16" s="81" t="n">
        <v>229.628521999999</v>
      </c>
      <c r="BR16" s="81" t="n">
        <v>400.830226799995</v>
      </c>
      <c r="BS16" s="83" t="n">
        <f aca="false">SUM(AW16:BR16)</f>
        <v>1453.42860379999</v>
      </c>
      <c r="BT16" s="54"/>
      <c r="BU16" s="78" t="n">
        <v>283.7337957</v>
      </c>
      <c r="BV16" s="81" t="n">
        <v>-175.6236979</v>
      </c>
      <c r="BW16" s="81" t="n">
        <v>-28.5503765000001</v>
      </c>
      <c r="BX16" s="81" t="n">
        <v>-1903.5101576</v>
      </c>
      <c r="BY16" s="81" t="n">
        <v>379.7815346</v>
      </c>
      <c r="BZ16" s="81" t="n">
        <v>-494.6988422</v>
      </c>
      <c r="CA16" s="81" t="n">
        <v>-150.1577965</v>
      </c>
      <c r="CB16" s="81" t="n">
        <v>194.357903</v>
      </c>
      <c r="CC16" s="81" t="n">
        <v>-39.0718943000001</v>
      </c>
      <c r="CD16" s="81" t="n">
        <v>-74.9299496999998</v>
      </c>
      <c r="CE16" s="81" t="n">
        <v>563.743248</v>
      </c>
      <c r="CF16" s="81" t="n">
        <v>371.058569199999</v>
      </c>
      <c r="CG16" s="82" t="n">
        <v>333.339487</v>
      </c>
      <c r="CH16" s="82" t="n">
        <v>-113.8263616</v>
      </c>
      <c r="CI16" s="82" t="n">
        <v>14.2817943</v>
      </c>
      <c r="CJ16" s="82" t="n">
        <v>159.530604</v>
      </c>
      <c r="CK16" s="82" t="n">
        <v>450.8281013</v>
      </c>
      <c r="CL16" s="82" t="n">
        <v>438.1128123</v>
      </c>
      <c r="CM16" s="82" t="n">
        <v>460.0063135</v>
      </c>
      <c r="CN16" s="82" t="n">
        <v>72.4534906999997</v>
      </c>
      <c r="CO16" s="83" t="n">
        <f aca="false">SUM(BU16:CN16)</f>
        <v>740.858577299998</v>
      </c>
      <c r="CP16" s="54"/>
      <c r="CQ16" s="78" t="n">
        <v>203.7129124</v>
      </c>
      <c r="CR16" s="82" t="n">
        <v>527.7298819</v>
      </c>
      <c r="CS16" s="82" t="n">
        <v>-106.6667997</v>
      </c>
      <c r="CT16" s="82" t="n">
        <v>275.7481434</v>
      </c>
      <c r="CU16" s="82" t="n">
        <v>1295.1087142</v>
      </c>
      <c r="CV16" s="82" t="n">
        <v>-265.5507272</v>
      </c>
      <c r="CW16" s="82" t="n">
        <v>275.689386</v>
      </c>
      <c r="CX16" s="82" t="n">
        <v>-970.468850099986</v>
      </c>
      <c r="CY16" s="82" t="n">
        <v>915.6657322</v>
      </c>
      <c r="CZ16" s="82" t="n">
        <v>-1254.4904285</v>
      </c>
      <c r="DA16" s="82" t="n">
        <v>-2759.2014416</v>
      </c>
      <c r="DB16" s="82" t="n">
        <v>3479.3956378</v>
      </c>
      <c r="DC16" s="82" t="n">
        <v>87.9104044000059</v>
      </c>
      <c r="DD16" s="82" t="n">
        <v>-320.854425799999</v>
      </c>
      <c r="DE16" s="82" t="n">
        <v>1657.6028058</v>
      </c>
      <c r="DF16" s="82" t="n">
        <v>-185.0001251</v>
      </c>
      <c r="DG16" s="82" t="n">
        <v>522.0141674</v>
      </c>
      <c r="DH16" s="82" t="n">
        <v>512.1610196</v>
      </c>
      <c r="DI16" s="82" t="n">
        <v>796.2477464</v>
      </c>
      <c r="DJ16" s="82" t="n">
        <v>2087.8131198</v>
      </c>
      <c r="DK16" s="82" t="n">
        <v>-1055.5582125</v>
      </c>
      <c r="DL16" s="82" t="n">
        <v>28.9552019000015</v>
      </c>
      <c r="DM16" s="83" t="n">
        <f aca="false">SUM(CQ16:DL16)</f>
        <v>5747.96386270002</v>
      </c>
      <c r="DN16" s="54"/>
      <c r="DO16" s="84" t="n">
        <v>549.5805895</v>
      </c>
      <c r="DP16" s="54" t="n">
        <v>-286.8221681</v>
      </c>
      <c r="DQ16" s="54" t="n">
        <v>1082.5894601</v>
      </c>
      <c r="DR16" s="54" t="n">
        <v>390.901392999995</v>
      </c>
      <c r="DS16" s="54" t="n">
        <v>121.1935461</v>
      </c>
      <c r="DT16" s="54" t="n">
        <v>-404.5610368</v>
      </c>
      <c r="DU16" s="54" t="n">
        <v>-633.4808605</v>
      </c>
      <c r="DV16" s="54" t="n">
        <v>-968.5403147</v>
      </c>
      <c r="DW16" s="54" t="n">
        <v>1000.8200179</v>
      </c>
      <c r="DX16" s="54" t="n">
        <v>363.224934499991</v>
      </c>
      <c r="DY16" s="54" t="n">
        <v>632.862796700001</v>
      </c>
      <c r="DZ16" s="54" t="n">
        <v>154.444584200002</v>
      </c>
      <c r="EA16" s="54" t="n">
        <v>-547.5434755</v>
      </c>
      <c r="EB16" s="54" t="n">
        <v>2285.1836509</v>
      </c>
      <c r="EC16" s="54" t="n">
        <v>-237.157633600006</v>
      </c>
      <c r="ED16" s="54" t="n">
        <v>37.3685235000026</v>
      </c>
      <c r="EE16" s="54" t="n">
        <v>2621.5942649</v>
      </c>
      <c r="EF16" s="54" t="n">
        <v>537.0363788</v>
      </c>
      <c r="EG16" s="54" t="n">
        <v>892.827557500013</v>
      </c>
      <c r="EH16" s="54" t="n">
        <v>232.968225999999</v>
      </c>
      <c r="EI16" s="54" t="n">
        <v>440.945188300001</v>
      </c>
      <c r="EJ16" s="83" t="n">
        <v>8265.4356227</v>
      </c>
      <c r="EK16" s="54"/>
      <c r="EL16" s="83" t="n">
        <f aca="false">Z16+AU16+BS16+CO16+DM16+EJ16</f>
        <v>20055.0864656</v>
      </c>
    </row>
    <row r="17" customFormat="false" ht="15" hidden="true" customHeight="false" outlineLevel="0" collapsed="false">
      <c r="B17" s="64" t="s">
        <v>22</v>
      </c>
      <c r="C17" s="65" t="s">
        <v>23</v>
      </c>
      <c r="D17" s="80"/>
      <c r="E17" s="81"/>
      <c r="F17" s="81"/>
      <c r="G17" s="81" t="n">
        <v>21</v>
      </c>
      <c r="H17" s="81" t="n">
        <v>497.7847257</v>
      </c>
      <c r="I17" s="81" t="n">
        <v>-497.7389936</v>
      </c>
      <c r="J17" s="81" t="n">
        <v>0.00913670000000275</v>
      </c>
      <c r="K17" s="81" t="n">
        <v>0.00868850000001839</v>
      </c>
      <c r="L17" s="81" t="n">
        <v>0.00762179999999353</v>
      </c>
      <c r="M17" s="81" t="n">
        <v>0.00849609999998938</v>
      </c>
      <c r="N17" s="81" t="n">
        <v>0</v>
      </c>
      <c r="O17" s="81" t="n">
        <v>0</v>
      </c>
      <c r="P17" s="81" t="n">
        <v>0</v>
      </c>
      <c r="Q17" s="81" t="n">
        <v>0</v>
      </c>
      <c r="R17" s="81" t="n">
        <v>0</v>
      </c>
      <c r="S17" s="81" t="n">
        <v>0</v>
      </c>
      <c r="T17" s="81" t="n">
        <v>0</v>
      </c>
      <c r="U17" s="81" t="n">
        <v>0</v>
      </c>
      <c r="V17" s="81" t="n">
        <v>0</v>
      </c>
      <c r="W17" s="81" t="n">
        <v>0</v>
      </c>
      <c r="X17" s="81" t="n">
        <v>0</v>
      </c>
      <c r="Y17" s="82" t="n">
        <v>0</v>
      </c>
      <c r="Z17" s="76" t="n">
        <f aca="false">SUM(E17:Y17)</f>
        <v>21.0796752</v>
      </c>
      <c r="AA17" s="77"/>
      <c r="AB17" s="78" t="n">
        <v>0</v>
      </c>
      <c r="AC17" s="75" t="n">
        <v>0</v>
      </c>
      <c r="AD17" s="75" t="n">
        <v>0</v>
      </c>
      <c r="AE17" s="75" t="n">
        <v>0</v>
      </c>
      <c r="AF17" s="75" t="n">
        <v>0</v>
      </c>
      <c r="AG17" s="75" t="n">
        <v>0</v>
      </c>
      <c r="AH17" s="75" t="n">
        <v>0</v>
      </c>
      <c r="AI17" s="75" t="n">
        <v>0</v>
      </c>
      <c r="AJ17" s="75" t="n">
        <v>0</v>
      </c>
      <c r="AK17" s="75" t="n">
        <v>0</v>
      </c>
      <c r="AL17" s="75" t="n">
        <v>0</v>
      </c>
      <c r="AM17" s="75" t="n">
        <v>0</v>
      </c>
      <c r="AN17" s="75" t="n">
        <v>0</v>
      </c>
      <c r="AO17" s="75" t="n">
        <v>0</v>
      </c>
      <c r="AP17" s="75" t="n">
        <v>0</v>
      </c>
      <c r="AQ17" s="75" t="n">
        <v>3.0410951</v>
      </c>
      <c r="AR17" s="75" t="n">
        <v>-56.2243821</v>
      </c>
      <c r="AS17" s="75" t="n">
        <v>0</v>
      </c>
      <c r="AT17" s="75" t="n">
        <v>0</v>
      </c>
      <c r="AU17" s="76" t="n">
        <f aca="false">SUM(AB17:AT17)</f>
        <v>-53.183287</v>
      </c>
      <c r="AV17" s="77"/>
      <c r="AW17" s="78" t="n">
        <v>0</v>
      </c>
      <c r="AX17" s="75" t="n">
        <v>0</v>
      </c>
      <c r="AY17" s="81" t="n">
        <v>0</v>
      </c>
      <c r="AZ17" s="81" t="n">
        <v>0</v>
      </c>
      <c r="BA17" s="81" t="n">
        <v>0</v>
      </c>
      <c r="BB17" s="81" t="n">
        <v>0</v>
      </c>
      <c r="BC17" s="81" t="n">
        <v>0</v>
      </c>
      <c r="BD17" s="81" t="n">
        <v>0</v>
      </c>
      <c r="BE17" s="81" t="n">
        <v>0</v>
      </c>
      <c r="BF17" s="81" t="n">
        <v>0</v>
      </c>
      <c r="BG17" s="81" t="n">
        <v>0</v>
      </c>
      <c r="BH17" s="81" t="n">
        <v>0</v>
      </c>
      <c r="BI17" s="81" t="n">
        <v>0</v>
      </c>
      <c r="BJ17" s="81" t="n">
        <v>0</v>
      </c>
      <c r="BK17" s="81" t="n">
        <v>0</v>
      </c>
      <c r="BL17" s="81" t="n">
        <v>0</v>
      </c>
      <c r="BM17" s="81" t="n">
        <v>0</v>
      </c>
      <c r="BN17" s="81" t="n">
        <v>0</v>
      </c>
      <c r="BO17" s="81" t="n">
        <v>0</v>
      </c>
      <c r="BP17" s="81" t="n">
        <v>0</v>
      </c>
      <c r="BQ17" s="81" t="n">
        <v>0</v>
      </c>
      <c r="BR17" s="81" t="n">
        <v>0</v>
      </c>
      <c r="BS17" s="76" t="n">
        <f aca="false">SUM(AW17:BR17)</f>
        <v>0</v>
      </c>
      <c r="BT17" s="77"/>
      <c r="BU17" s="78" t="n">
        <v>0</v>
      </c>
      <c r="BV17" s="81" t="n">
        <v>0</v>
      </c>
      <c r="BW17" s="81" t="n">
        <v>0</v>
      </c>
      <c r="BX17" s="81" t="n">
        <v>0</v>
      </c>
      <c r="BY17" s="81" t="n">
        <v>0</v>
      </c>
      <c r="BZ17" s="81" t="n">
        <v>0</v>
      </c>
      <c r="CA17" s="81" t="n">
        <v>0</v>
      </c>
      <c r="CB17" s="81" t="n">
        <v>0</v>
      </c>
      <c r="CC17" s="81" t="n">
        <v>0</v>
      </c>
      <c r="CD17" s="81" t="n">
        <v>0</v>
      </c>
      <c r="CE17" s="81" t="n">
        <v>0</v>
      </c>
      <c r="CF17" s="81" t="n">
        <v>0</v>
      </c>
      <c r="CG17" s="82" t="n">
        <v>0</v>
      </c>
      <c r="CH17" s="82" t="n">
        <v>0</v>
      </c>
      <c r="CI17" s="82" t="n">
        <v>0</v>
      </c>
      <c r="CJ17" s="82" t="n">
        <v>0</v>
      </c>
      <c r="CK17" s="82" t="n">
        <v>0</v>
      </c>
      <c r="CL17" s="82" t="n">
        <v>0</v>
      </c>
      <c r="CM17" s="82" t="n">
        <v>0</v>
      </c>
      <c r="CN17" s="82" t="n">
        <v>0</v>
      </c>
      <c r="CO17" s="76" t="n">
        <f aca="false">SUM(BU17:CN17)</f>
        <v>0</v>
      </c>
      <c r="CP17" s="77"/>
      <c r="CQ17" s="78" t="n">
        <v>0</v>
      </c>
      <c r="CR17" s="82" t="n">
        <v>0</v>
      </c>
      <c r="CS17" s="82" t="n">
        <v>0</v>
      </c>
      <c r="CT17" s="82" t="n">
        <v>0</v>
      </c>
      <c r="CU17" s="82" t="n">
        <v>0</v>
      </c>
      <c r="CV17" s="82" t="n">
        <v>0</v>
      </c>
      <c r="CW17" s="82" t="n">
        <v>0</v>
      </c>
      <c r="CX17" s="82" t="n">
        <v>0</v>
      </c>
      <c r="CY17" s="82" t="n">
        <v>0</v>
      </c>
      <c r="CZ17" s="82" t="n">
        <v>0</v>
      </c>
      <c r="DA17" s="82" t="n">
        <v>0</v>
      </c>
      <c r="DB17" s="82" t="n">
        <v>0</v>
      </c>
      <c r="DC17" s="82" t="n">
        <v>0</v>
      </c>
      <c r="DD17" s="82" t="n">
        <v>0</v>
      </c>
      <c r="DE17" s="82" t="n">
        <v>0</v>
      </c>
      <c r="DF17" s="82" t="n">
        <v>0</v>
      </c>
      <c r="DG17" s="82" t="n">
        <v>0</v>
      </c>
      <c r="DH17" s="82" t="n">
        <v>0</v>
      </c>
      <c r="DI17" s="82" t="n">
        <v>0</v>
      </c>
      <c r="DJ17" s="82" t="n">
        <v>0</v>
      </c>
      <c r="DK17" s="82" t="n">
        <v>0</v>
      </c>
      <c r="DL17" s="82" t="n">
        <v>0</v>
      </c>
      <c r="DM17" s="76" t="n">
        <f aca="false">SUM(CQ17:DL17)</f>
        <v>0</v>
      </c>
      <c r="DN17" s="77"/>
      <c r="DO17" s="84" t="n">
        <v>0</v>
      </c>
      <c r="DP17" s="77" t="n">
        <v>0</v>
      </c>
      <c r="DQ17" s="77" t="n">
        <v>0</v>
      </c>
      <c r="DR17" s="77" t="n">
        <v>0</v>
      </c>
      <c r="DS17" s="77" t="n">
        <v>0</v>
      </c>
      <c r="DT17" s="77" t="n">
        <v>0</v>
      </c>
      <c r="DU17" s="77" t="n">
        <v>0</v>
      </c>
      <c r="DV17" s="77" t="n">
        <v>0</v>
      </c>
      <c r="DW17" s="77" t="n">
        <v>0</v>
      </c>
      <c r="DX17" s="77" t="n">
        <v>0</v>
      </c>
      <c r="DY17" s="77" t="n">
        <v>0</v>
      </c>
      <c r="DZ17" s="77" t="n">
        <v>0</v>
      </c>
      <c r="EA17" s="77" t="n">
        <v>0</v>
      </c>
      <c r="EB17" s="77" t="n">
        <v>0</v>
      </c>
      <c r="EC17" s="77" t="n">
        <v>0</v>
      </c>
      <c r="ED17" s="77" t="n">
        <v>0</v>
      </c>
      <c r="EE17" s="77" t="n">
        <v>0</v>
      </c>
      <c r="EF17" s="77" t="n">
        <v>0</v>
      </c>
      <c r="EG17" s="77" t="n">
        <v>0</v>
      </c>
      <c r="EH17" s="77" t="n">
        <v>0</v>
      </c>
      <c r="EI17" s="77" t="n">
        <v>0</v>
      </c>
      <c r="EJ17" s="76" t="n">
        <v>0</v>
      </c>
      <c r="EK17" s="77"/>
      <c r="EL17" s="76" t="n">
        <f aca="false">Z17+AU17+BS17+CO17+DM17+EJ17</f>
        <v>-32.1036118</v>
      </c>
    </row>
    <row r="18" customFormat="false" ht="15" hidden="true" customHeight="false" outlineLevel="0" collapsed="false">
      <c r="B18" s="64"/>
      <c r="C18" s="65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  <c r="Z18" s="83" t="n">
        <f aca="false">SUM(E18:Y18)</f>
        <v>0</v>
      </c>
      <c r="AA18" s="54"/>
      <c r="AB18" s="78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 t="n">
        <v>10.530322</v>
      </c>
      <c r="AR18" s="75" t="n">
        <v>-10.530322</v>
      </c>
      <c r="AS18" s="75" t="n">
        <v>0</v>
      </c>
      <c r="AT18" s="75" t="n">
        <v>0</v>
      </c>
      <c r="AU18" s="83" t="n">
        <f aca="false">SUM(AB18:AT18)</f>
        <v>0</v>
      </c>
      <c r="AV18" s="54"/>
      <c r="AW18" s="78" t="n">
        <v>0</v>
      </c>
      <c r="AX18" s="75" t="n">
        <v>0</v>
      </c>
      <c r="AY18" s="81" t="n">
        <v>0</v>
      </c>
      <c r="AZ18" s="81" t="n">
        <v>0</v>
      </c>
      <c r="BA18" s="81" t="n">
        <v>0</v>
      </c>
      <c r="BB18" s="81" t="n">
        <v>0</v>
      </c>
      <c r="BC18" s="81" t="n">
        <v>0</v>
      </c>
      <c r="BD18" s="81" t="n">
        <v>0</v>
      </c>
      <c r="BE18" s="81" t="n">
        <v>0</v>
      </c>
      <c r="BF18" s="81" t="n">
        <v>0</v>
      </c>
      <c r="BG18" s="81" t="n">
        <v>0</v>
      </c>
      <c r="BH18" s="81" t="n">
        <v>0</v>
      </c>
      <c r="BI18" s="81" t="n">
        <v>0</v>
      </c>
      <c r="BJ18" s="81" t="n">
        <v>0</v>
      </c>
      <c r="BK18" s="81" t="n">
        <v>0</v>
      </c>
      <c r="BL18" s="81" t="n">
        <v>0</v>
      </c>
      <c r="BM18" s="81" t="n">
        <v>0</v>
      </c>
      <c r="BN18" s="81" t="n">
        <v>0</v>
      </c>
      <c r="BO18" s="81" t="n">
        <v>0</v>
      </c>
      <c r="BP18" s="81" t="n">
        <v>0</v>
      </c>
      <c r="BQ18" s="81" t="n">
        <v>0</v>
      </c>
      <c r="BR18" s="81" t="n">
        <v>0</v>
      </c>
      <c r="BS18" s="83" t="n">
        <f aca="false">SUM(AW18:BR18)</f>
        <v>0</v>
      </c>
      <c r="BT18" s="54"/>
      <c r="BU18" s="78" t="n">
        <v>0</v>
      </c>
      <c r="BV18" s="81" t="n">
        <v>0</v>
      </c>
      <c r="BW18" s="81" t="n">
        <v>0</v>
      </c>
      <c r="BX18" s="81" t="n">
        <v>0</v>
      </c>
      <c r="BY18" s="81" t="n">
        <v>0</v>
      </c>
      <c r="BZ18" s="81" t="n">
        <v>0</v>
      </c>
      <c r="CA18" s="81" t="n">
        <v>0</v>
      </c>
      <c r="CB18" s="81" t="n">
        <v>0</v>
      </c>
      <c r="CC18" s="81" t="n">
        <v>0</v>
      </c>
      <c r="CD18" s="81" t="n">
        <v>0</v>
      </c>
      <c r="CE18" s="81" t="n">
        <v>0</v>
      </c>
      <c r="CF18" s="81" t="n">
        <v>0</v>
      </c>
      <c r="CG18" s="82" t="n">
        <v>0</v>
      </c>
      <c r="CH18" s="82" t="n">
        <v>0</v>
      </c>
      <c r="CI18" s="82" t="n">
        <v>0</v>
      </c>
      <c r="CJ18" s="82" t="n">
        <v>0</v>
      </c>
      <c r="CK18" s="82" t="n">
        <v>0</v>
      </c>
      <c r="CL18" s="82" t="n">
        <v>0</v>
      </c>
      <c r="CM18" s="82" t="n">
        <v>0</v>
      </c>
      <c r="CN18" s="82" t="n">
        <v>0</v>
      </c>
      <c r="CO18" s="83" t="n">
        <f aca="false">SUM(BU18:CN18)</f>
        <v>0</v>
      </c>
      <c r="CP18" s="54"/>
      <c r="CQ18" s="78" t="n">
        <v>0</v>
      </c>
      <c r="CR18" s="82" t="n">
        <v>0</v>
      </c>
      <c r="CS18" s="82" t="n">
        <v>0</v>
      </c>
      <c r="CT18" s="82" t="n">
        <v>0</v>
      </c>
      <c r="CU18" s="82" t="n">
        <v>0</v>
      </c>
      <c r="CV18" s="82" t="n">
        <v>0</v>
      </c>
      <c r="CW18" s="82" t="n">
        <v>0</v>
      </c>
      <c r="CX18" s="82" t="n">
        <v>0</v>
      </c>
      <c r="CY18" s="82" t="n">
        <v>0</v>
      </c>
      <c r="CZ18" s="82" t="n">
        <v>0</v>
      </c>
      <c r="DA18" s="82" t="n">
        <v>0</v>
      </c>
      <c r="DB18" s="82" t="n">
        <v>0</v>
      </c>
      <c r="DC18" s="82" t="n">
        <v>0</v>
      </c>
      <c r="DD18" s="82" t="n">
        <v>0</v>
      </c>
      <c r="DE18" s="82" t="n">
        <v>0</v>
      </c>
      <c r="DF18" s="82" t="n">
        <v>0</v>
      </c>
      <c r="DG18" s="82" t="n">
        <v>0</v>
      </c>
      <c r="DH18" s="82" t="n">
        <v>0</v>
      </c>
      <c r="DI18" s="82" t="n">
        <v>0</v>
      </c>
      <c r="DJ18" s="82" t="n">
        <v>0</v>
      </c>
      <c r="DK18" s="82" t="n">
        <v>0</v>
      </c>
      <c r="DL18" s="82" t="n">
        <v>0</v>
      </c>
      <c r="DM18" s="83" t="n">
        <f aca="false">SUM(CQ18:DL18)</f>
        <v>0</v>
      </c>
      <c r="DN18" s="54"/>
      <c r="DO18" s="84" t="n">
        <v>0</v>
      </c>
      <c r="DP18" s="54" t="n">
        <v>0</v>
      </c>
      <c r="DQ18" s="54" t="n">
        <v>0</v>
      </c>
      <c r="DR18" s="54" t="n">
        <v>0</v>
      </c>
      <c r="DS18" s="54" t="n">
        <v>0</v>
      </c>
      <c r="DT18" s="54" t="n">
        <v>0</v>
      </c>
      <c r="DU18" s="54" t="n">
        <v>0</v>
      </c>
      <c r="DV18" s="54" t="n">
        <v>0</v>
      </c>
      <c r="DW18" s="54" t="n">
        <v>0</v>
      </c>
      <c r="DX18" s="54" t="n">
        <v>0</v>
      </c>
      <c r="DY18" s="54" t="n">
        <v>0</v>
      </c>
      <c r="DZ18" s="54" t="n">
        <v>0</v>
      </c>
      <c r="EA18" s="54" t="n">
        <v>0</v>
      </c>
      <c r="EB18" s="54" t="n">
        <v>0</v>
      </c>
      <c r="EC18" s="54" t="n">
        <v>0</v>
      </c>
      <c r="ED18" s="54" t="n">
        <v>0</v>
      </c>
      <c r="EE18" s="54" t="n">
        <v>0</v>
      </c>
      <c r="EF18" s="54" t="n">
        <v>0</v>
      </c>
      <c r="EG18" s="54" t="n">
        <v>0</v>
      </c>
      <c r="EH18" s="54" t="n">
        <v>0</v>
      </c>
      <c r="EI18" s="54" t="n">
        <v>0</v>
      </c>
      <c r="EJ18" s="83" t="n">
        <v>0</v>
      </c>
      <c r="EK18" s="54"/>
      <c r="EL18" s="83" t="n">
        <f aca="false">Z18+AU18+BS18+CO18+DM18+EJ18</f>
        <v>0</v>
      </c>
    </row>
    <row r="19" customFormat="false" ht="15" hidden="true" customHeight="false" outlineLevel="0" collapsed="false">
      <c r="B19" s="64"/>
      <c r="C19" s="65"/>
      <c r="D19" s="80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2"/>
      <c r="Z19" s="76" t="n">
        <f aca="false">SUM(E19:Y19)</f>
        <v>0</v>
      </c>
      <c r="AA19" s="77"/>
      <c r="AB19" s="78" t="n">
        <v>0</v>
      </c>
      <c r="AC19" s="75" t="n">
        <v>0</v>
      </c>
      <c r="AD19" s="75" t="n">
        <v>0</v>
      </c>
      <c r="AE19" s="75" t="n">
        <v>0</v>
      </c>
      <c r="AF19" s="75" t="n">
        <v>0</v>
      </c>
      <c r="AG19" s="75" t="n">
        <v>0</v>
      </c>
      <c r="AH19" s="75" t="n">
        <v>0</v>
      </c>
      <c r="AI19" s="75" t="n">
        <v>0</v>
      </c>
      <c r="AJ19" s="75" t="n">
        <v>0</v>
      </c>
      <c r="AK19" s="75" t="n">
        <v>0</v>
      </c>
      <c r="AL19" s="75" t="n">
        <v>0</v>
      </c>
      <c r="AM19" s="75" t="n">
        <v>0</v>
      </c>
      <c r="AN19" s="75" t="n">
        <v>0</v>
      </c>
      <c r="AO19" s="75" t="n">
        <v>0</v>
      </c>
      <c r="AP19" s="75" t="n">
        <v>0</v>
      </c>
      <c r="AQ19" s="75" t="n">
        <v>0</v>
      </c>
      <c r="AR19" s="75" t="n">
        <v>0</v>
      </c>
      <c r="AS19" s="75" t="n">
        <v>0</v>
      </c>
      <c r="AT19" s="75" t="n">
        <v>0</v>
      </c>
      <c r="AU19" s="76" t="n">
        <f aca="false">SUM(AB19:AT19)</f>
        <v>0</v>
      </c>
      <c r="AV19" s="77"/>
      <c r="AW19" s="78" t="n">
        <v>0</v>
      </c>
      <c r="AX19" s="75" t="n">
        <v>0</v>
      </c>
      <c r="AY19" s="75" t="n">
        <v>0</v>
      </c>
      <c r="AZ19" s="75" t="n">
        <v>0</v>
      </c>
      <c r="BA19" s="75" t="n">
        <v>0</v>
      </c>
      <c r="BB19" s="75" t="n">
        <v>0</v>
      </c>
      <c r="BC19" s="75" t="n">
        <v>0</v>
      </c>
      <c r="BD19" s="75" t="n">
        <v>0</v>
      </c>
      <c r="BE19" s="75" t="n">
        <v>0</v>
      </c>
      <c r="BF19" s="75" t="n">
        <v>0</v>
      </c>
      <c r="BG19" s="75" t="n">
        <v>0</v>
      </c>
      <c r="BH19" s="75" t="n">
        <v>0</v>
      </c>
      <c r="BI19" s="75" t="n">
        <v>0</v>
      </c>
      <c r="BJ19" s="75" t="n">
        <v>0</v>
      </c>
      <c r="BK19" s="75" t="n">
        <v>0</v>
      </c>
      <c r="BL19" s="75" t="n">
        <v>0</v>
      </c>
      <c r="BM19" s="75" t="n">
        <v>0</v>
      </c>
      <c r="BN19" s="75" t="n">
        <v>0</v>
      </c>
      <c r="BO19" s="75" t="n">
        <v>0</v>
      </c>
      <c r="BP19" s="75" t="n">
        <v>0</v>
      </c>
      <c r="BQ19" s="75" t="n">
        <v>0</v>
      </c>
      <c r="BR19" s="75" t="n">
        <v>0</v>
      </c>
      <c r="BS19" s="76" t="n">
        <f aca="false">SUM(AW19:BR19)</f>
        <v>0</v>
      </c>
      <c r="BT19" s="77"/>
      <c r="BU19" s="78" t="n">
        <v>0</v>
      </c>
      <c r="BV19" s="75" t="n">
        <v>0</v>
      </c>
      <c r="BW19" s="75" t="n">
        <v>0</v>
      </c>
      <c r="BX19" s="75" t="n">
        <v>0</v>
      </c>
      <c r="BY19" s="75" t="n">
        <v>0</v>
      </c>
      <c r="BZ19" s="75" t="n">
        <v>0</v>
      </c>
      <c r="CA19" s="75" t="n">
        <v>0</v>
      </c>
      <c r="CB19" s="75" t="n">
        <v>0</v>
      </c>
      <c r="CC19" s="75" t="n">
        <v>0</v>
      </c>
      <c r="CD19" s="75" t="n">
        <v>0</v>
      </c>
      <c r="CE19" s="75" t="n">
        <v>0</v>
      </c>
      <c r="CF19" s="75" t="n">
        <v>0</v>
      </c>
      <c r="CG19" s="72" t="n">
        <v>0</v>
      </c>
      <c r="CH19" s="72" t="n">
        <v>0</v>
      </c>
      <c r="CI19" s="72" t="n">
        <v>0</v>
      </c>
      <c r="CJ19" s="72" t="n">
        <v>0</v>
      </c>
      <c r="CK19" s="72" t="n">
        <v>0</v>
      </c>
      <c r="CL19" s="72" t="n">
        <v>0</v>
      </c>
      <c r="CM19" s="72" t="n">
        <v>0</v>
      </c>
      <c r="CN19" s="72" t="n">
        <v>0</v>
      </c>
      <c r="CO19" s="76" t="n">
        <f aca="false">SUM(BU19:CN19)</f>
        <v>0</v>
      </c>
      <c r="CP19" s="77"/>
      <c r="CQ19" s="78" t="n">
        <v>0</v>
      </c>
      <c r="CR19" s="72" t="n">
        <v>0</v>
      </c>
      <c r="CS19" s="72" t="n">
        <v>0</v>
      </c>
      <c r="CT19" s="72" t="n">
        <v>0</v>
      </c>
      <c r="CU19" s="72" t="n">
        <v>0</v>
      </c>
      <c r="CV19" s="72" t="n">
        <v>0</v>
      </c>
      <c r="CW19" s="72" t="n">
        <v>0</v>
      </c>
      <c r="CX19" s="72" t="n">
        <v>0</v>
      </c>
      <c r="CY19" s="72" t="n">
        <v>0</v>
      </c>
      <c r="CZ19" s="72" t="n">
        <v>0</v>
      </c>
      <c r="DA19" s="72" t="n">
        <v>0</v>
      </c>
      <c r="DB19" s="72" t="n">
        <v>0</v>
      </c>
      <c r="DC19" s="72" t="n">
        <v>0</v>
      </c>
      <c r="DD19" s="72" t="n">
        <v>0</v>
      </c>
      <c r="DE19" s="72" t="n">
        <v>0</v>
      </c>
      <c r="DF19" s="72" t="n">
        <v>0</v>
      </c>
      <c r="DG19" s="72" t="n">
        <v>0</v>
      </c>
      <c r="DH19" s="72" t="n">
        <v>0</v>
      </c>
      <c r="DI19" s="72" t="n">
        <v>0</v>
      </c>
      <c r="DJ19" s="72" t="n">
        <v>0</v>
      </c>
      <c r="DK19" s="72" t="n">
        <v>0</v>
      </c>
      <c r="DL19" s="72" t="n">
        <v>0</v>
      </c>
      <c r="DM19" s="76" t="n">
        <f aca="false">SUM(CQ19:DL19)</f>
        <v>0</v>
      </c>
      <c r="DN19" s="77"/>
      <c r="DO19" s="84" t="n">
        <v>0</v>
      </c>
      <c r="DP19" s="77" t="n">
        <v>0</v>
      </c>
      <c r="DQ19" s="77" t="n">
        <v>0</v>
      </c>
      <c r="DR19" s="77" t="n">
        <v>0</v>
      </c>
      <c r="DS19" s="77" t="n">
        <v>0</v>
      </c>
      <c r="DT19" s="77" t="n">
        <v>0</v>
      </c>
      <c r="DU19" s="77" t="n">
        <v>0</v>
      </c>
      <c r="DV19" s="77" t="n">
        <v>0</v>
      </c>
      <c r="DW19" s="77" t="n">
        <v>0</v>
      </c>
      <c r="DX19" s="77" t="n">
        <v>0</v>
      </c>
      <c r="DY19" s="77" t="n">
        <v>0</v>
      </c>
      <c r="DZ19" s="77" t="n">
        <v>0</v>
      </c>
      <c r="EA19" s="77" t="n">
        <v>0</v>
      </c>
      <c r="EB19" s="77" t="n">
        <v>0</v>
      </c>
      <c r="EC19" s="77" t="n">
        <v>0</v>
      </c>
      <c r="ED19" s="77" t="n">
        <v>0</v>
      </c>
      <c r="EE19" s="77" t="n">
        <v>0</v>
      </c>
      <c r="EF19" s="77" t="n">
        <v>0</v>
      </c>
      <c r="EG19" s="77" t="n">
        <v>0</v>
      </c>
      <c r="EH19" s="77" t="n">
        <v>0</v>
      </c>
      <c r="EI19" s="77" t="n">
        <v>0</v>
      </c>
      <c r="EJ19" s="76" t="n">
        <v>0</v>
      </c>
      <c r="EK19" s="77"/>
      <c r="EL19" s="76" t="n">
        <f aca="false">Z19+AU19+BS19+CO19+DM19+EJ19</f>
        <v>0</v>
      </c>
    </row>
    <row r="20" customFormat="false" ht="15" hidden="false" customHeight="false" outlineLevel="0" collapsed="false">
      <c r="B20" s="64" t="s">
        <v>24</v>
      </c>
      <c r="C20" s="65" t="s">
        <v>25</v>
      </c>
      <c r="D20" s="74"/>
      <c r="E20" s="75" t="n">
        <v>0.103</v>
      </c>
      <c r="F20" s="75" t="n">
        <v>0</v>
      </c>
      <c r="G20" s="75" t="n">
        <v>0</v>
      </c>
      <c r="H20" s="75" t="n">
        <v>6.9687611</v>
      </c>
      <c r="I20" s="75" t="n">
        <v>0.00357699999999022</v>
      </c>
      <c r="J20" s="75" t="n">
        <v>0.00115460000000894</v>
      </c>
      <c r="K20" s="75" t="n">
        <v>2.9990888</v>
      </c>
      <c r="L20" s="75" t="n">
        <v>-42.1286891</v>
      </c>
      <c r="M20" s="75" t="n">
        <v>6.70566679999998</v>
      </c>
      <c r="N20" s="75" t="n">
        <v>4.88697990000001</v>
      </c>
      <c r="O20" s="75" t="n">
        <v>-4.60848370000001</v>
      </c>
      <c r="P20" s="75" t="n">
        <v>-22.6300064</v>
      </c>
      <c r="Q20" s="75" t="n">
        <v>4.1909388</v>
      </c>
      <c r="R20" s="75" t="n">
        <v>1.74709409999999</v>
      </c>
      <c r="S20" s="75" t="n">
        <v>-4.19371909999999</v>
      </c>
      <c r="T20" s="75" t="n">
        <v>-8.73836060000001</v>
      </c>
      <c r="U20" s="75" t="n">
        <v>-2.0975613</v>
      </c>
      <c r="V20" s="75" t="n">
        <v>4.89497010000001</v>
      </c>
      <c r="W20" s="75" t="n">
        <v>1.00000004749745E-007</v>
      </c>
      <c r="X20" s="75" t="n">
        <v>7.3279865</v>
      </c>
      <c r="Y20" s="72" t="n">
        <v>-44.7493078</v>
      </c>
      <c r="Z20" s="76" t="n">
        <f aca="false">SUM(E20:Y20)</f>
        <v>-89.3169102</v>
      </c>
      <c r="AA20" s="77"/>
      <c r="AB20" s="78" t="n">
        <v>17.7483159</v>
      </c>
      <c r="AC20" s="75" t="n">
        <v>19.9891811</v>
      </c>
      <c r="AD20" s="75" t="n">
        <v>133.1975923</v>
      </c>
      <c r="AE20" s="75" t="n">
        <v>-3.00000014249235E-007</v>
      </c>
      <c r="AF20" s="75" t="n">
        <v>-45.1837774</v>
      </c>
      <c r="AG20" s="75" t="n">
        <v>42.4080323</v>
      </c>
      <c r="AH20" s="75" t="n">
        <v>-26.5766542</v>
      </c>
      <c r="AI20" s="75" t="n">
        <v>-10.0453353</v>
      </c>
      <c r="AJ20" s="75" t="n">
        <v>1.00000004749745E-007</v>
      </c>
      <c r="AK20" s="75" t="n">
        <v>21.6498029</v>
      </c>
      <c r="AL20" s="75" t="n">
        <v>1.5466605</v>
      </c>
      <c r="AM20" s="75" t="n">
        <v>0</v>
      </c>
      <c r="AN20" s="75" t="n">
        <v>2.32177059999999</v>
      </c>
      <c r="AO20" s="75" t="n">
        <v>-2.0000000949949E-007</v>
      </c>
      <c r="AP20" s="75" t="n">
        <v>-17.9607158</v>
      </c>
      <c r="AQ20" s="75" t="n">
        <v>5.1095146</v>
      </c>
      <c r="AR20" s="75" t="n">
        <v>60.0881359</v>
      </c>
      <c r="AS20" s="75" t="n">
        <v>6.13203049999999</v>
      </c>
      <c r="AT20" s="75" t="n">
        <v>3.80649440000003</v>
      </c>
      <c r="AU20" s="76" t="n">
        <f aca="false">SUM(AB20:AT20)</f>
        <v>214.2310479</v>
      </c>
      <c r="AV20" s="77"/>
      <c r="AW20" s="78" t="n">
        <v>1E-007</v>
      </c>
      <c r="AX20" s="75" t="n">
        <v>-2.2399928</v>
      </c>
      <c r="AY20" s="75" t="n">
        <v>-132.703795</v>
      </c>
      <c r="AZ20" s="75" t="n">
        <v>6.12627799999999</v>
      </c>
      <c r="BA20" s="75" t="n">
        <v>7.84581219999999</v>
      </c>
      <c r="BB20" s="75" t="n">
        <v>64.7338433</v>
      </c>
      <c r="BC20" s="75" t="n">
        <v>2.29756519999998</v>
      </c>
      <c r="BD20" s="75" t="n">
        <v>-35.149931</v>
      </c>
      <c r="BE20" s="75" t="n">
        <v>-0.00105640000000536</v>
      </c>
      <c r="BF20" s="75" t="n">
        <v>0.000937400000000001</v>
      </c>
      <c r="BG20" s="75" t="n">
        <v>-0.674559399999999</v>
      </c>
      <c r="BH20" s="75" t="n">
        <v>-16.1627658</v>
      </c>
      <c r="BI20" s="75" t="n">
        <v>0.598688400000012</v>
      </c>
      <c r="BJ20" s="75" t="n">
        <v>-67.0873169</v>
      </c>
      <c r="BK20" s="75" t="n">
        <v>134.0017658</v>
      </c>
      <c r="BL20" s="75" t="n">
        <v>-102.4567663</v>
      </c>
      <c r="BM20" s="75" t="n">
        <v>-33.4066412</v>
      </c>
      <c r="BN20" s="75" t="n">
        <v>-51.4065756</v>
      </c>
      <c r="BO20" s="75" t="n">
        <v>-313.7297852</v>
      </c>
      <c r="BP20" s="75" t="n">
        <v>257.9593278</v>
      </c>
      <c r="BQ20" s="75" t="n">
        <v>204.7333891</v>
      </c>
      <c r="BR20" s="75" t="n">
        <v>226.3630366</v>
      </c>
      <c r="BS20" s="76" t="n">
        <f aca="false">SUM(AW20:BR20)</f>
        <v>149.6414583</v>
      </c>
      <c r="BT20" s="77"/>
      <c r="BU20" s="78" t="n">
        <v>43.2292414</v>
      </c>
      <c r="BV20" s="75" t="n">
        <v>12.9103359</v>
      </c>
      <c r="BW20" s="75" t="n">
        <v>0.985128299999997</v>
      </c>
      <c r="BX20" s="75" t="n">
        <v>-112.7958428</v>
      </c>
      <c r="BY20" s="75" t="n">
        <v>23.7864903</v>
      </c>
      <c r="BZ20" s="75" t="n">
        <v>-137.5268457</v>
      </c>
      <c r="CA20" s="75" t="n">
        <v>-126.7270325</v>
      </c>
      <c r="CB20" s="75" t="n">
        <v>268.9466911</v>
      </c>
      <c r="CC20" s="75" t="n">
        <v>6.18366180000001</v>
      </c>
      <c r="CD20" s="75" t="n">
        <v>-212.0562031</v>
      </c>
      <c r="CE20" s="75" t="n">
        <v>423.2456288</v>
      </c>
      <c r="CF20" s="75" t="n">
        <v>-0.00233990000000475</v>
      </c>
      <c r="CG20" s="72" t="n">
        <v>-7.43853659999999</v>
      </c>
      <c r="CH20" s="72" t="n">
        <v>70.1176419</v>
      </c>
      <c r="CI20" s="72" t="n">
        <v>-13.9358747</v>
      </c>
      <c r="CJ20" s="72" t="n">
        <v>-0.000331200000002938</v>
      </c>
      <c r="CK20" s="72" t="n">
        <v>4.64630159999999</v>
      </c>
      <c r="CL20" s="72" t="n">
        <v>-1.2744139</v>
      </c>
      <c r="CM20" s="72" t="n">
        <v>-21.2831716</v>
      </c>
      <c r="CN20" s="72" t="n">
        <v>22.4103471</v>
      </c>
      <c r="CO20" s="76" t="n">
        <f aca="false">SUM(BU20:CN20)</f>
        <v>243.4208762</v>
      </c>
      <c r="CP20" s="77"/>
      <c r="CQ20" s="78" t="n">
        <v>233.4042984</v>
      </c>
      <c r="CR20" s="72" t="n">
        <v>-1.61999999985856E-005</v>
      </c>
      <c r="CS20" s="72" t="n">
        <v>-7.0000000045442E-007</v>
      </c>
      <c r="CT20" s="72" t="n">
        <v>-1.22999999993427E-005</v>
      </c>
      <c r="CU20" s="72" t="n">
        <v>-9.57057389999999</v>
      </c>
      <c r="CV20" s="72" t="n">
        <v>-181.7076945</v>
      </c>
      <c r="CW20" s="72" t="n">
        <v>11.3688426</v>
      </c>
      <c r="CX20" s="72" t="n">
        <v>-186.1927022</v>
      </c>
      <c r="CY20" s="72" t="n">
        <v>210.530199</v>
      </c>
      <c r="CZ20" s="72" t="n">
        <v>-280.5085844</v>
      </c>
      <c r="DA20" s="72" t="n">
        <v>-542.8437888</v>
      </c>
      <c r="DB20" s="72" t="n">
        <v>744.151071</v>
      </c>
      <c r="DC20" s="72" t="n">
        <v>101.8258814</v>
      </c>
      <c r="DD20" s="72" t="n">
        <v>2.5459638</v>
      </c>
      <c r="DE20" s="72" t="n">
        <v>44.19509</v>
      </c>
      <c r="DF20" s="72" t="n">
        <v>-3.2366693</v>
      </c>
      <c r="DG20" s="72" t="n">
        <v>-0.462433000000002</v>
      </c>
      <c r="DH20" s="72" t="n">
        <v>66.5472771</v>
      </c>
      <c r="DI20" s="72" t="n">
        <v>2.4689041</v>
      </c>
      <c r="DJ20" s="72" t="n">
        <v>-30.6093194</v>
      </c>
      <c r="DK20" s="72" t="n">
        <v>-273.2389559</v>
      </c>
      <c r="DL20" s="72" t="n">
        <v>66.6169413</v>
      </c>
      <c r="DM20" s="76" t="n">
        <f aca="false">SUM(CQ20:DL20)</f>
        <v>-24.7162819</v>
      </c>
      <c r="DN20" s="77"/>
      <c r="DO20" s="84" t="n">
        <v>14.7192108</v>
      </c>
      <c r="DP20" s="77" t="n">
        <v>-300.8573393</v>
      </c>
      <c r="DQ20" s="77" t="n">
        <v>434.430421799529</v>
      </c>
      <c r="DR20" s="77" t="n">
        <v>137.102895099843</v>
      </c>
      <c r="DS20" s="77" t="n">
        <v>0.0380094836774594</v>
      </c>
      <c r="DT20" s="77" t="n">
        <v>-0.227765300156934</v>
      </c>
      <c r="DU20" s="77" t="n">
        <v>-183.269363300157</v>
      </c>
      <c r="DV20" s="77" t="n">
        <v>-211.338807200471</v>
      </c>
      <c r="DW20" s="77" t="n">
        <v>442.452547699843</v>
      </c>
      <c r="DX20" s="77" t="n">
        <v>3.36437091600868</v>
      </c>
      <c r="DY20" s="77" t="n">
        <v>0.0011738998431011</v>
      </c>
      <c r="DZ20" s="77" t="n">
        <v>-0.000114000156991596</v>
      </c>
      <c r="EA20" s="77" t="n">
        <v>0.0465336995291574</v>
      </c>
      <c r="EB20" s="77" t="n">
        <v>135.381040299843</v>
      </c>
      <c r="EC20" s="77" t="n">
        <v>-19.2317614001549</v>
      </c>
      <c r="ED20" s="77" t="n">
        <v>-2.39998600015895</v>
      </c>
      <c r="EE20" s="77" t="n">
        <v>34.5761226998453</v>
      </c>
      <c r="EF20" s="77" t="n">
        <v>4.59241969952912</v>
      </c>
      <c r="EG20" s="77" t="n">
        <v>54.4918307998433</v>
      </c>
      <c r="EH20" s="77" t="n">
        <v>-4.66992550015453</v>
      </c>
      <c r="EI20" s="77" t="n">
        <v>296.741788799367</v>
      </c>
      <c r="EJ20" s="76" t="n">
        <v>835.943303695292</v>
      </c>
      <c r="EK20" s="77"/>
      <c r="EL20" s="76" t="n">
        <f aca="false">Z20+AU20+BS20+CO20+DM20+EJ20</f>
        <v>1329.20349399529</v>
      </c>
    </row>
    <row r="21" customFormat="false" ht="15" hidden="false" customHeight="false" outlineLevel="0" collapsed="false">
      <c r="B21" s="64" t="s">
        <v>26</v>
      </c>
      <c r="C21" s="65" t="s">
        <v>27</v>
      </c>
      <c r="D21" s="74"/>
      <c r="E21" s="75"/>
      <c r="F21" s="75"/>
      <c r="G21" s="75"/>
      <c r="H21" s="75" t="n">
        <v>0</v>
      </c>
      <c r="I21" s="75" t="n">
        <v>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</v>
      </c>
      <c r="S21" s="75" t="n">
        <v>0</v>
      </c>
      <c r="T21" s="75" t="n">
        <v>0</v>
      </c>
      <c r="U21" s="75" t="n">
        <v>0</v>
      </c>
      <c r="V21" s="75" t="n">
        <v>0</v>
      </c>
      <c r="W21" s="75" t="n">
        <v>0</v>
      </c>
      <c r="X21" s="75" t="n">
        <v>0</v>
      </c>
      <c r="Y21" s="72" t="n">
        <v>0</v>
      </c>
      <c r="Z21" s="76" t="n">
        <f aca="false">SUM(E21:Y21)</f>
        <v>0</v>
      </c>
      <c r="AA21" s="77"/>
      <c r="AB21" s="78" t="n">
        <v>0</v>
      </c>
      <c r="AC21" s="75" t="n">
        <v>0</v>
      </c>
      <c r="AD21" s="75" t="n">
        <v>0</v>
      </c>
      <c r="AE21" s="75" t="n">
        <v>0</v>
      </c>
      <c r="AF21" s="75" t="n">
        <v>0</v>
      </c>
      <c r="AG21" s="75" t="n">
        <v>0</v>
      </c>
      <c r="AH21" s="75" t="n">
        <v>0</v>
      </c>
      <c r="AI21" s="75" t="n">
        <v>0</v>
      </c>
      <c r="AJ21" s="75" t="n">
        <v>0</v>
      </c>
      <c r="AK21" s="75" t="n">
        <v>0</v>
      </c>
      <c r="AL21" s="75" t="n">
        <v>0</v>
      </c>
      <c r="AM21" s="75" t="n">
        <v>0</v>
      </c>
      <c r="AN21" s="75" t="n">
        <v>0</v>
      </c>
      <c r="AO21" s="75" t="n">
        <v>0</v>
      </c>
      <c r="AP21" s="75" t="n">
        <v>0</v>
      </c>
      <c r="AQ21" s="75" t="n">
        <v>0</v>
      </c>
      <c r="AR21" s="75" t="n">
        <v>0</v>
      </c>
      <c r="AS21" s="75" t="n">
        <v>0</v>
      </c>
      <c r="AT21" s="75" t="n">
        <v>0</v>
      </c>
      <c r="AU21" s="76" t="n">
        <f aca="false">SUM(AB21:AT21)</f>
        <v>0</v>
      </c>
      <c r="AV21" s="77"/>
      <c r="AW21" s="78" t="n">
        <v>0</v>
      </c>
      <c r="AX21" s="75" t="n">
        <v>0</v>
      </c>
      <c r="AY21" s="75" t="n">
        <v>0</v>
      </c>
      <c r="AZ21" s="75" t="n">
        <v>0</v>
      </c>
      <c r="BA21" s="75" t="n">
        <v>0</v>
      </c>
      <c r="BB21" s="75" t="n">
        <v>0</v>
      </c>
      <c r="BC21" s="75" t="n">
        <v>0</v>
      </c>
      <c r="BD21" s="75" t="n">
        <v>0</v>
      </c>
      <c r="BE21" s="75" t="n">
        <v>0</v>
      </c>
      <c r="BF21" s="75" t="n">
        <v>0</v>
      </c>
      <c r="BG21" s="75" t="n">
        <v>0</v>
      </c>
      <c r="BH21" s="75" t="n">
        <v>0</v>
      </c>
      <c r="BI21" s="75" t="n">
        <v>0</v>
      </c>
      <c r="BJ21" s="75" t="n">
        <v>0</v>
      </c>
      <c r="BK21" s="75" t="n">
        <v>0</v>
      </c>
      <c r="BL21" s="75" t="n">
        <v>0</v>
      </c>
      <c r="BM21" s="75" t="n">
        <v>0</v>
      </c>
      <c r="BN21" s="75" t="n">
        <v>0</v>
      </c>
      <c r="BO21" s="75" t="n">
        <v>0</v>
      </c>
      <c r="BP21" s="75" t="n">
        <v>0</v>
      </c>
      <c r="BQ21" s="75" t="n">
        <v>0</v>
      </c>
      <c r="BR21" s="75" t="n">
        <v>0</v>
      </c>
      <c r="BS21" s="76" t="n">
        <f aca="false">SUM(AW21:BR21)</f>
        <v>0</v>
      </c>
      <c r="BT21" s="77"/>
      <c r="BU21" s="78" t="n">
        <v>0</v>
      </c>
      <c r="BV21" s="75" t="n">
        <v>0</v>
      </c>
      <c r="BW21" s="75" t="n">
        <v>0</v>
      </c>
      <c r="BX21" s="75" t="n">
        <v>0</v>
      </c>
      <c r="BY21" s="75" t="n">
        <v>0</v>
      </c>
      <c r="BZ21" s="75" t="n">
        <v>0</v>
      </c>
      <c r="CA21" s="75" t="n">
        <v>0</v>
      </c>
      <c r="CB21" s="75" t="n">
        <v>0</v>
      </c>
      <c r="CC21" s="75" t="n">
        <v>0</v>
      </c>
      <c r="CD21" s="75" t="n">
        <v>0</v>
      </c>
      <c r="CE21" s="75" t="n">
        <v>0</v>
      </c>
      <c r="CF21" s="75" t="n">
        <v>0</v>
      </c>
      <c r="CG21" s="72" t="n">
        <v>0</v>
      </c>
      <c r="CH21" s="72" t="n">
        <v>0</v>
      </c>
      <c r="CI21" s="72" t="n">
        <v>0</v>
      </c>
      <c r="CJ21" s="72" t="n">
        <v>0</v>
      </c>
      <c r="CK21" s="72" t="n">
        <v>0</v>
      </c>
      <c r="CL21" s="72" t="n">
        <v>0</v>
      </c>
      <c r="CM21" s="72" t="n">
        <v>0</v>
      </c>
      <c r="CN21" s="72" t="n">
        <v>0</v>
      </c>
      <c r="CO21" s="76" t="n">
        <f aca="false">SUM(BU21:CN21)</f>
        <v>0</v>
      </c>
      <c r="CP21" s="77"/>
      <c r="CQ21" s="78" t="n">
        <v>0</v>
      </c>
      <c r="CR21" s="72" t="n">
        <v>0</v>
      </c>
      <c r="CS21" s="72" t="n">
        <v>0</v>
      </c>
      <c r="CT21" s="72" t="n">
        <v>0</v>
      </c>
      <c r="CU21" s="72" t="n">
        <v>0</v>
      </c>
      <c r="CV21" s="72" t="n">
        <v>0</v>
      </c>
      <c r="CW21" s="72" t="n">
        <v>0</v>
      </c>
      <c r="CX21" s="72" t="n">
        <v>0</v>
      </c>
      <c r="CY21" s="72" t="n">
        <v>0</v>
      </c>
      <c r="CZ21" s="72" t="n">
        <v>-125.214467551752</v>
      </c>
      <c r="DA21" s="72" t="n">
        <v>-231.517562574643</v>
      </c>
      <c r="DB21" s="72" t="n">
        <v>190.389260066132</v>
      </c>
      <c r="DC21" s="72" t="n">
        <v>127.815887684015</v>
      </c>
      <c r="DD21" s="72" t="n">
        <v>22.0245649661318</v>
      </c>
      <c r="DE21" s="72" t="n">
        <v>115.879935939171</v>
      </c>
      <c r="DF21" s="72" t="n">
        <v>35.1155913612348</v>
      </c>
      <c r="DG21" s="72" t="n">
        <v>13.0653196103661</v>
      </c>
      <c r="DH21" s="72" t="n">
        <v>9.24535107615887</v>
      </c>
      <c r="DI21" s="72" t="n">
        <v>-7.95734326741997</v>
      </c>
      <c r="DJ21" s="72" t="n">
        <v>-446.840691657276</v>
      </c>
      <c r="DK21" s="72" t="n">
        <v>-248.856766505197</v>
      </c>
      <c r="DL21" s="72" t="n">
        <v>210.860105912981</v>
      </c>
      <c r="DM21" s="76" t="n">
        <f aca="false">SUM(CQ21:DL21)</f>
        <v>-335.990814940098</v>
      </c>
      <c r="DN21" s="77"/>
      <c r="DO21" s="84" t="n">
        <v>211.5080551</v>
      </c>
      <c r="DP21" s="77" t="n">
        <v>-316.705294</v>
      </c>
      <c r="DQ21" s="77" t="n">
        <v>359.802698595773</v>
      </c>
      <c r="DR21" s="77" t="n">
        <v>167.595990880232</v>
      </c>
      <c r="DS21" s="77" t="n">
        <v>89.7849509203987</v>
      </c>
      <c r="DT21" s="77" t="n">
        <v>-142.618973534999</v>
      </c>
      <c r="DU21" s="77" t="n">
        <v>-371.243906534999</v>
      </c>
      <c r="DV21" s="77" t="n">
        <v>-208.904602925011</v>
      </c>
      <c r="DW21" s="77" t="n">
        <v>226.643049855</v>
      </c>
      <c r="DX21" s="77" t="n">
        <v>93.5261883899993</v>
      </c>
      <c r="DY21" s="77" t="n">
        <v>84.7484194</v>
      </c>
      <c r="DZ21" s="77" t="n">
        <v>-3.17739436997918</v>
      </c>
      <c r="EA21" s="77" t="n">
        <v>-32.7737048087261</v>
      </c>
      <c r="EB21" s="77" t="n">
        <v>162.036414115099</v>
      </c>
      <c r="EC21" s="77" t="n">
        <v>-11.243706169931</v>
      </c>
      <c r="ED21" s="77" t="n">
        <v>7.60955370039356</v>
      </c>
      <c r="EE21" s="77" t="n">
        <v>63.3134305954361</v>
      </c>
      <c r="EF21" s="77" t="n">
        <v>64.3855140601717</v>
      </c>
      <c r="EG21" s="77" t="n">
        <v>-720.596311845001</v>
      </c>
      <c r="EH21" s="77" t="n">
        <v>100.154426844995</v>
      </c>
      <c r="EI21" s="77" t="n">
        <v>-2.51132342835657</v>
      </c>
      <c r="EJ21" s="76" t="n">
        <v>-178.666525159505</v>
      </c>
      <c r="EK21" s="77"/>
      <c r="EL21" s="76" t="n">
        <f aca="false">Z21+AU21+BS21+CO21+DM21+EJ21</f>
        <v>-514.657340099603</v>
      </c>
    </row>
    <row r="22" customFormat="false" ht="15" hidden="false" customHeight="false" outlineLevel="0" collapsed="false">
      <c r="B22" s="64" t="s">
        <v>28</v>
      </c>
      <c r="C22" s="65" t="s">
        <v>29</v>
      </c>
      <c r="D22" s="74"/>
      <c r="E22" s="75" t="n">
        <v>-103.0998693</v>
      </c>
      <c r="F22" s="75" t="n">
        <v>-97.4838552999999</v>
      </c>
      <c r="G22" s="75" t="n">
        <v>842.1536839</v>
      </c>
      <c r="H22" s="75" t="n">
        <v>0.169836099999957</v>
      </c>
      <c r="I22" s="75" t="n">
        <v>0.393118200000143</v>
      </c>
      <c r="J22" s="75" t="n">
        <v>0.12680159999989</v>
      </c>
      <c r="K22" s="75" t="n">
        <v>-37.1050046999999</v>
      </c>
      <c r="L22" s="75" t="n">
        <v>-270.2113513</v>
      </c>
      <c r="M22" s="75" t="n">
        <v>-165.8868781</v>
      </c>
      <c r="N22" s="75" t="n">
        <v>-233.6951376</v>
      </c>
      <c r="O22" s="75" t="n">
        <v>-630.138321</v>
      </c>
      <c r="P22" s="75" t="n">
        <v>57.3985642999999</v>
      </c>
      <c r="Q22" s="75" t="n">
        <v>-0.349186799999909</v>
      </c>
      <c r="R22" s="75" t="n">
        <v>25.1456327</v>
      </c>
      <c r="S22" s="75" t="n">
        <v>33.1975011</v>
      </c>
      <c r="T22" s="75" t="n">
        <v>138.7653383</v>
      </c>
      <c r="U22" s="75" t="n">
        <v>31.1137693</v>
      </c>
      <c r="V22" s="75" t="n">
        <v>-75.3828364</v>
      </c>
      <c r="W22" s="75" t="n">
        <v>203.9960847</v>
      </c>
      <c r="X22" s="75" t="n">
        <v>87.8557990999999</v>
      </c>
      <c r="Y22" s="72" t="n">
        <v>-15.0679033</v>
      </c>
      <c r="Z22" s="76" t="n">
        <f aca="false">SUM(E22:Y22)</f>
        <v>-208.1042145</v>
      </c>
      <c r="AA22" s="77"/>
      <c r="AB22" s="78" t="n">
        <v>160.9969551</v>
      </c>
      <c r="AC22" s="75" t="n">
        <v>-188.9917771</v>
      </c>
      <c r="AD22" s="75" t="n">
        <v>337.0287857</v>
      </c>
      <c r="AE22" s="75" t="n">
        <v>87.0387024</v>
      </c>
      <c r="AF22" s="75" t="n">
        <v>58.1463138</v>
      </c>
      <c r="AG22" s="75" t="n">
        <v>60.0044239000001</v>
      </c>
      <c r="AH22" s="75" t="n">
        <v>-10.8987747</v>
      </c>
      <c r="AI22" s="75" t="n">
        <v>97.214677</v>
      </c>
      <c r="AJ22" s="75" t="n">
        <v>141.2902431</v>
      </c>
      <c r="AK22" s="75" t="n">
        <v>64.0166815</v>
      </c>
      <c r="AL22" s="75" t="n">
        <v>-8.30556129999983</v>
      </c>
      <c r="AM22" s="75" t="n">
        <v>135.9361758</v>
      </c>
      <c r="AN22" s="75" t="n">
        <v>-28.6372076</v>
      </c>
      <c r="AO22" s="75" t="n">
        <v>-73.2016965999999</v>
      </c>
      <c r="AP22" s="75" t="n">
        <v>-13.7407038</v>
      </c>
      <c r="AQ22" s="75" t="n">
        <v>6.36294799999997</v>
      </c>
      <c r="AR22" s="75" t="n">
        <v>29.0233819999999</v>
      </c>
      <c r="AS22" s="75" t="n">
        <v>-21.0861679</v>
      </c>
      <c r="AT22" s="75" t="n">
        <v>32.7869489000001</v>
      </c>
      <c r="AU22" s="76" t="n">
        <f aca="false">SUM(AB22:AT22)</f>
        <v>864.9843482</v>
      </c>
      <c r="AV22" s="77"/>
      <c r="AW22" s="78" t="n">
        <v>12.8401881</v>
      </c>
      <c r="AX22" s="75" t="n">
        <v>55.0973416</v>
      </c>
      <c r="AY22" s="75" t="n">
        <v>-559.9997981</v>
      </c>
      <c r="AZ22" s="75" t="n">
        <v>503.9329041</v>
      </c>
      <c r="BA22" s="75" t="n">
        <v>45.0124071768108</v>
      </c>
      <c r="BB22" s="75" t="n">
        <v>-11.8631857</v>
      </c>
      <c r="BC22" s="75" t="n">
        <v>95.7876237615945</v>
      </c>
      <c r="BD22" s="75" t="n">
        <v>108.4071088</v>
      </c>
      <c r="BE22" s="75" t="n">
        <v>-370.123521592757</v>
      </c>
      <c r="BF22" s="75" t="n">
        <v>-375.812635431475</v>
      </c>
      <c r="BG22" s="75" t="n">
        <v>82.4539093474217</v>
      </c>
      <c r="BH22" s="75" t="n">
        <v>644.244675507973</v>
      </c>
      <c r="BI22" s="75" t="n">
        <v>80.1289615000001</v>
      </c>
      <c r="BJ22" s="75" t="n">
        <v>-838.2247534</v>
      </c>
      <c r="BK22" s="75" t="n">
        <v>1362.76416793343</v>
      </c>
      <c r="BL22" s="75" t="n">
        <v>-45.5768471718379</v>
      </c>
      <c r="BM22" s="75" t="n">
        <v>-151.2489205</v>
      </c>
      <c r="BN22" s="75" t="n">
        <v>-152.220275938405</v>
      </c>
      <c r="BO22" s="75" t="n">
        <v>-1101.13356652701</v>
      </c>
      <c r="BP22" s="75" t="n">
        <v>959.528907193535</v>
      </c>
      <c r="BQ22" s="75" t="n">
        <v>117.5303715</v>
      </c>
      <c r="BR22" s="75" t="n">
        <v>-112.512619150578</v>
      </c>
      <c r="BS22" s="76" t="n">
        <f aca="false">SUM(AW22:BR22)</f>
        <v>349.012443008704</v>
      </c>
      <c r="BT22" s="77"/>
      <c r="BU22" s="78" t="n">
        <v>589.5423561</v>
      </c>
      <c r="BV22" s="75" t="n">
        <v>21.5817048483812</v>
      </c>
      <c r="BW22" s="75" t="n">
        <v>-9.78882223833221</v>
      </c>
      <c r="BX22" s="75" t="n">
        <v>-304.248423076097</v>
      </c>
      <c r="BY22" s="75" t="n">
        <v>77.3316128257572</v>
      </c>
      <c r="BZ22" s="75" t="n">
        <v>-218.961194388526</v>
      </c>
      <c r="CA22" s="75" t="n">
        <v>-267.540002283228</v>
      </c>
      <c r="CB22" s="75" t="n">
        <v>371.050772150305</v>
      </c>
      <c r="CC22" s="75" t="n">
        <v>4.48880329722189</v>
      </c>
      <c r="CD22" s="75" t="n">
        <v>-113.500598048459</v>
      </c>
      <c r="CE22" s="75" t="n">
        <v>-10.509446915291</v>
      </c>
      <c r="CF22" s="75" t="n">
        <v>-101.94446378405</v>
      </c>
      <c r="CG22" s="72" t="n">
        <v>-112.667094698887</v>
      </c>
      <c r="CH22" s="72" t="n">
        <v>81.7207355054737</v>
      </c>
      <c r="CI22" s="72" t="n">
        <v>32.2836704242564</v>
      </c>
      <c r="CJ22" s="72" t="n">
        <v>-138.466896446751</v>
      </c>
      <c r="CK22" s="72" t="n">
        <v>-246.124891688731</v>
      </c>
      <c r="CL22" s="72" t="n">
        <v>-197.362777735429</v>
      </c>
      <c r="CM22" s="72" t="n">
        <v>-201.882733465819</v>
      </c>
      <c r="CN22" s="72" t="n">
        <v>-640.64964731754</v>
      </c>
      <c r="CO22" s="76" t="n">
        <f aca="false">SUM(BU22:CN22)</f>
        <v>-1385.64733693575</v>
      </c>
      <c r="CP22" s="77"/>
      <c r="CQ22" s="78" t="n">
        <v>-627.7337652</v>
      </c>
      <c r="CR22" s="72" t="n">
        <v>-30.9454664</v>
      </c>
      <c r="CS22" s="72" t="n">
        <v>18.6117236695475</v>
      </c>
      <c r="CT22" s="72" t="n">
        <v>3.98135870012495</v>
      </c>
      <c r="CU22" s="72" t="n">
        <v>-124.735933711157</v>
      </c>
      <c r="CV22" s="72" t="n">
        <v>13.7562942455342</v>
      </c>
      <c r="CW22" s="72" t="n">
        <v>-82.5786881546401</v>
      </c>
      <c r="CX22" s="72" t="n">
        <v>31.429884832404</v>
      </c>
      <c r="CY22" s="72" t="n">
        <v>156.035590680907</v>
      </c>
      <c r="CZ22" s="72" t="n">
        <v>-262.064672844629</v>
      </c>
      <c r="DA22" s="72" t="n">
        <v>-843.048189129032</v>
      </c>
      <c r="DB22" s="72" t="n">
        <v>1159.52215204666</v>
      </c>
      <c r="DC22" s="72" t="n">
        <v>136.761441729302</v>
      </c>
      <c r="DD22" s="72" t="n">
        <v>-34.8349458061215</v>
      </c>
      <c r="DE22" s="72" t="n">
        <v>100.445713345412</v>
      </c>
      <c r="DF22" s="72" t="n">
        <v>-23.8718468983562</v>
      </c>
      <c r="DG22" s="72" t="n">
        <v>44.3113426938942</v>
      </c>
      <c r="DH22" s="72" t="n">
        <v>109.76977729886</v>
      </c>
      <c r="DI22" s="72" t="n">
        <v>106.031275145386</v>
      </c>
      <c r="DJ22" s="72" t="n">
        <v>-194.636840572486</v>
      </c>
      <c r="DK22" s="72" t="n">
        <v>37.1632936828973</v>
      </c>
      <c r="DL22" s="72" t="n">
        <v>-374.007431281533</v>
      </c>
      <c r="DM22" s="76" t="n">
        <f aca="false">SUM(CQ22:DL22)</f>
        <v>-680.637931927028</v>
      </c>
      <c r="DN22" s="77"/>
      <c r="DO22" s="84" t="n">
        <v>-142.67076341</v>
      </c>
      <c r="DP22" s="77" t="n">
        <v>55.4891718600008</v>
      </c>
      <c r="DQ22" s="77" t="n">
        <v>237.305695723068</v>
      </c>
      <c r="DR22" s="77" t="n">
        <v>-48.70208838123</v>
      </c>
      <c r="DS22" s="77" t="n">
        <v>51.7307959124056</v>
      </c>
      <c r="DT22" s="77" t="n">
        <v>90.011584121423</v>
      </c>
      <c r="DU22" s="77" t="n">
        <v>-203.948697438936</v>
      </c>
      <c r="DV22" s="77" t="n">
        <v>-235.557536680008</v>
      </c>
      <c r="DW22" s="77" t="n">
        <v>455.827254980004</v>
      </c>
      <c r="DX22" s="77" t="n">
        <v>165.083669810002</v>
      </c>
      <c r="DY22" s="77" t="n">
        <v>-77.1179723788538</v>
      </c>
      <c r="DZ22" s="77" t="n">
        <v>106.788896619994</v>
      </c>
      <c r="EA22" s="77" t="n">
        <v>95.9873046999973</v>
      </c>
      <c r="EB22" s="77" t="n">
        <v>-414.600327527758</v>
      </c>
      <c r="EC22" s="77" t="n">
        <v>20.9435098918635</v>
      </c>
      <c r="ED22" s="77" t="n">
        <v>64.0618513739828</v>
      </c>
      <c r="EE22" s="77" t="n">
        <v>-582.341692980366</v>
      </c>
      <c r="EF22" s="77" t="n">
        <v>2.36466570150591</v>
      </c>
      <c r="EG22" s="77" t="n">
        <v>-473.451204532484</v>
      </c>
      <c r="EH22" s="77" t="n">
        <v>36.6509930031134</v>
      </c>
      <c r="EI22" s="77" t="n">
        <v>-499.677510819725</v>
      </c>
      <c r="EJ22" s="76" t="n">
        <v>-1295.822400452</v>
      </c>
      <c r="EK22" s="77"/>
      <c r="EL22" s="76" t="n">
        <f aca="false">Z22+AU22+BS22+CO22+DM22+EJ22</f>
        <v>-2356.21509260607</v>
      </c>
    </row>
    <row r="23" customFormat="false" ht="15" hidden="false" customHeight="false" outlineLevel="0" collapsed="false">
      <c r="B23" s="64" t="s">
        <v>30</v>
      </c>
      <c r="C23" s="65" t="s">
        <v>31</v>
      </c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2"/>
      <c r="Z23" s="76" t="n">
        <f aca="false">SUM(E23:Y23)</f>
        <v>0</v>
      </c>
      <c r="AA23" s="77"/>
      <c r="AB23" s="78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U23" s="76"/>
      <c r="AV23" s="77"/>
      <c r="AW23" s="85"/>
      <c r="BJ23" s="0"/>
      <c r="BS23" s="76"/>
      <c r="BT23" s="77"/>
      <c r="BU23" s="85"/>
      <c r="BV23" s="75"/>
      <c r="BW23" s="75"/>
      <c r="BX23" s="75"/>
      <c r="BY23" s="75" t="n">
        <v>467.785531404754</v>
      </c>
      <c r="BZ23" s="75" t="n">
        <v>34.8956035163085</v>
      </c>
      <c r="CA23" s="75" t="n">
        <v>-82.6005762943419</v>
      </c>
      <c r="CB23" s="75" t="n">
        <v>143.227722894209</v>
      </c>
      <c r="CC23" s="75" t="n">
        <v>33.8936008610372</v>
      </c>
      <c r="CD23" s="75" t="n">
        <v>37.6779865323958</v>
      </c>
      <c r="CE23" s="75" t="n">
        <v>333.983275406372</v>
      </c>
      <c r="CF23" s="75" t="n">
        <v>-6.2636923274339</v>
      </c>
      <c r="CG23" s="72" t="n">
        <v>-68.8071524428096</v>
      </c>
      <c r="CH23" s="72" t="n">
        <v>-129.981344554992</v>
      </c>
      <c r="CI23" s="72" t="n">
        <v>140.669209220276</v>
      </c>
      <c r="CJ23" s="72" t="n">
        <v>-35.7557801869777</v>
      </c>
      <c r="CK23" s="72" t="n">
        <v>81.1515957881502</v>
      </c>
      <c r="CL23" s="72" t="n">
        <v>101.786883595891</v>
      </c>
      <c r="CM23" s="72" t="n">
        <v>271.688597068268</v>
      </c>
      <c r="CN23" s="72" t="n">
        <v>144.936006259604</v>
      </c>
      <c r="CO23" s="76" t="n">
        <f aca="false">SUM(BU23:CN23)</f>
        <v>1468.28746674071</v>
      </c>
      <c r="CP23" s="77"/>
      <c r="CQ23" s="78" t="n">
        <v>-18.2570962</v>
      </c>
      <c r="CR23" s="72" t="n">
        <v>4.78668159999999</v>
      </c>
      <c r="CS23" s="72" t="n">
        <v>9.44575060947716</v>
      </c>
      <c r="CT23" s="72" t="n">
        <v>0.962621709128824</v>
      </c>
      <c r="CU23" s="72" t="n">
        <v>484.53642015559</v>
      </c>
      <c r="CV23" s="72" t="n">
        <v>-34.5402394844395</v>
      </c>
      <c r="CW23" s="72" t="n">
        <v>183.611779538638</v>
      </c>
      <c r="CX23" s="72" t="n">
        <v>-177.67086692355</v>
      </c>
      <c r="CY23" s="72" t="n">
        <v>108.981629694081</v>
      </c>
      <c r="CZ23" s="72" t="n">
        <v>-320.452555423423</v>
      </c>
      <c r="DA23" s="72" t="n">
        <v>-904.196441549694</v>
      </c>
      <c r="DB23" s="72" t="n">
        <v>1229.68413423762</v>
      </c>
      <c r="DC23" s="72" t="n">
        <v>99.6432980602224</v>
      </c>
      <c r="DD23" s="72" t="n">
        <v>39.4782884474583</v>
      </c>
      <c r="DE23" s="72" t="n">
        <v>464.955547346624</v>
      </c>
      <c r="DF23" s="72" t="n">
        <f aca="false">-208.804322778626-566</f>
        <v>-774.804322778626</v>
      </c>
      <c r="DG23" s="72" t="n">
        <v>-127.050350752864</v>
      </c>
      <c r="DH23" s="72" t="n">
        <v>134.717626920166</v>
      </c>
      <c r="DI23" s="72" t="n">
        <v>246.412013765422</v>
      </c>
      <c r="DJ23" s="72" t="n">
        <v>359.650379498165</v>
      </c>
      <c r="DK23" s="72" t="n">
        <v>73.8994762344347</v>
      </c>
      <c r="DL23" s="72" t="n">
        <v>-78.7055029092218</v>
      </c>
      <c r="DM23" s="76" t="n">
        <f aca="false">SUM(CQ23:DL23)</f>
        <v>1005.0882717952</v>
      </c>
      <c r="DN23" s="77"/>
      <c r="DO23" s="84" t="n">
        <v>-117.699534796399</v>
      </c>
      <c r="DP23" s="77" t="n">
        <v>236.054397356895</v>
      </c>
      <c r="DQ23" s="77" t="n">
        <v>-26.1832505724742</v>
      </c>
      <c r="DR23" s="77" t="n">
        <v>-58.7209640965451</v>
      </c>
      <c r="DS23" s="77" t="n">
        <v>73.3314262404727</v>
      </c>
      <c r="DT23" s="77" t="n">
        <v>-738.387354651588</v>
      </c>
      <c r="DU23" s="77" t="n">
        <v>-1364.53213519414</v>
      </c>
      <c r="DV23" s="77" t="n">
        <v>-658.581791861129</v>
      </c>
      <c r="DW23" s="77" t="n">
        <v>1183.96834006832</v>
      </c>
      <c r="DX23" s="77" t="n">
        <v>541.568961314061</v>
      </c>
      <c r="DY23" s="77" t="n">
        <v>412.564771764338</v>
      </c>
      <c r="DZ23" s="77" t="n">
        <v>253.237728733481</v>
      </c>
      <c r="EA23" s="77" t="n">
        <v>-141.682654852864</v>
      </c>
      <c r="EB23" s="77" t="n">
        <v>1007.43865744142</v>
      </c>
      <c r="EC23" s="77" t="n">
        <v>113.369501923627</v>
      </c>
      <c r="ED23" s="77" t="n">
        <v>36.8878218674898</v>
      </c>
      <c r="EE23" s="77" t="n">
        <v>627.309693694381</v>
      </c>
      <c r="EF23" s="77" t="n">
        <v>120.27905573261</v>
      </c>
      <c r="EG23" s="77" t="n">
        <v>374.392816063909</v>
      </c>
      <c r="EH23" s="77" t="n">
        <v>68.3626770965892</v>
      </c>
      <c r="EI23" s="77" t="n">
        <v>-211.541942312259</v>
      </c>
      <c r="EJ23" s="76" t="n">
        <v>1731.4362209602</v>
      </c>
      <c r="EK23" s="77"/>
      <c r="EL23" s="76" t="n">
        <f aca="false">Z23+AU23+BS23+CO23+DM23+EJ23</f>
        <v>4204.81195949611</v>
      </c>
    </row>
    <row r="24" customFormat="false" ht="15" hidden="false" customHeight="false" outlineLevel="0" collapsed="false">
      <c r="B24" s="64" t="s">
        <v>32</v>
      </c>
      <c r="C24" s="65" t="s">
        <v>33</v>
      </c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2"/>
      <c r="Z24" s="76" t="n">
        <f aca="false">SUM(E24:Y24)</f>
        <v>0</v>
      </c>
      <c r="AA24" s="77"/>
      <c r="AB24" s="78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U24" s="76"/>
      <c r="AV24" s="77"/>
      <c r="AW24" s="85"/>
      <c r="BJ24" s="0"/>
      <c r="BS24" s="76"/>
      <c r="BT24" s="77"/>
      <c r="BU24" s="85"/>
      <c r="BV24" s="75"/>
      <c r="BW24" s="75"/>
      <c r="BX24" s="75"/>
      <c r="BY24" s="75" t="n">
        <v>60.846236987515</v>
      </c>
      <c r="BZ24" s="75" t="n">
        <v>598.764920587516</v>
      </c>
      <c r="CA24" s="75" t="n">
        <v>32.5865525922309</v>
      </c>
      <c r="CB24" s="75" t="n">
        <v>74.1504920999999</v>
      </c>
      <c r="CC24" s="75" t="n">
        <v>-2.00420850574604</v>
      </c>
      <c r="CD24" s="75" t="n">
        <v>-41.0397492060001</v>
      </c>
      <c r="CE24" s="75" t="n">
        <v>64.9040038000001</v>
      </c>
      <c r="CF24" s="75" t="n">
        <v>-21.3041250130001</v>
      </c>
      <c r="CG24" s="72" t="n">
        <v>2.6507244</v>
      </c>
      <c r="CH24" s="72" t="n">
        <v>1.23371118700006</v>
      </c>
      <c r="CI24" s="72" t="n">
        <v>-91.5358791650001</v>
      </c>
      <c r="CJ24" s="72" t="n">
        <v>-23.6223958</v>
      </c>
      <c r="CK24" s="72" t="n">
        <v>19.2076398730001</v>
      </c>
      <c r="CL24" s="72" t="n">
        <v>103.743170204</v>
      </c>
      <c r="CM24" s="72" t="n">
        <v>-17.3410676</v>
      </c>
      <c r="CN24" s="72" t="n">
        <v>-298.027994246</v>
      </c>
      <c r="CO24" s="76" t="n">
        <f aca="false">SUM(BU24:CN24)</f>
        <v>463.212032195515</v>
      </c>
      <c r="CP24" s="77"/>
      <c r="CQ24" s="78" t="n">
        <v>-39.5975740999999</v>
      </c>
      <c r="CR24" s="72" t="n">
        <v>3.34192419999999</v>
      </c>
      <c r="CS24" s="72" t="n">
        <v>-45.0797671</v>
      </c>
      <c r="CT24" s="72" t="n">
        <v>-17.5078081</v>
      </c>
      <c r="CU24" s="72" t="n">
        <v>50.5024917916301</v>
      </c>
      <c r="CV24" s="72" t="n">
        <v>15.8130120125549</v>
      </c>
      <c r="CW24" s="72" t="n">
        <v>105.733431297908</v>
      </c>
      <c r="CX24" s="72" t="n">
        <v>-41.4944238035994</v>
      </c>
      <c r="CY24" s="72" t="n">
        <v>-11.5257401079096</v>
      </c>
      <c r="CZ24" s="72" t="n">
        <v>-71.5220887047081</v>
      </c>
      <c r="DA24" s="72" t="n">
        <v>56.1952685293786</v>
      </c>
      <c r="DB24" s="72" t="n">
        <v>65.4712676911485</v>
      </c>
      <c r="DC24" s="72" t="n">
        <v>-58.7345156</v>
      </c>
      <c r="DD24" s="72" t="n">
        <v>-71.2461896952919</v>
      </c>
      <c r="DE24" s="72" t="n">
        <v>-40.0904855171375</v>
      </c>
      <c r="DF24" s="72" t="n">
        <v>60.0058542966102</v>
      </c>
      <c r="DG24" s="72" t="n">
        <v>-35.7094885141243</v>
      </c>
      <c r="DH24" s="72" t="n">
        <v>-82.0540382659133</v>
      </c>
      <c r="DI24" s="72" t="n">
        <v>62.5266387952922</v>
      </c>
      <c r="DJ24" s="72" t="n">
        <v>-163.561346095292</v>
      </c>
      <c r="DK24" s="72" t="n">
        <v>-57.7681499576269</v>
      </c>
      <c r="DL24" s="72" t="n">
        <v>327.5675308</v>
      </c>
      <c r="DM24" s="76" t="n">
        <f aca="false">SUM(CQ24:DL24)</f>
        <v>11.2658038529194</v>
      </c>
      <c r="DN24" s="77"/>
      <c r="DO24" s="84" t="n">
        <v>-113.6527967</v>
      </c>
      <c r="DP24" s="77" t="n">
        <v>-66.5739576</v>
      </c>
      <c r="DQ24" s="77" t="n">
        <v>142.085547423615</v>
      </c>
      <c r="DR24" s="77" t="n">
        <v>-24.7520919265233</v>
      </c>
      <c r="DS24" s="77" t="n">
        <v>50.2965180830398</v>
      </c>
      <c r="DT24" s="77" t="n">
        <v>-44.3771109992237</v>
      </c>
      <c r="DU24" s="77" t="n">
        <v>-77.5100053725372</v>
      </c>
      <c r="DV24" s="77" t="n">
        <v>-56.4214046</v>
      </c>
      <c r="DW24" s="77" t="n">
        <v>214.100655695815</v>
      </c>
      <c r="DX24" s="77" t="n">
        <v>-83.305890026742</v>
      </c>
      <c r="DY24" s="77" t="n">
        <v>49.8000989600753</v>
      </c>
      <c r="DZ24" s="77" t="n">
        <v>24.8896586488877</v>
      </c>
      <c r="EA24" s="77" t="n">
        <v>-43.2562443708009</v>
      </c>
      <c r="EB24" s="77" t="n">
        <v>94.5384819055215</v>
      </c>
      <c r="EC24" s="77" t="n">
        <v>-39.3913525811237</v>
      </c>
      <c r="ED24" s="77" t="n">
        <v>-3.71821043275104</v>
      </c>
      <c r="EE24" s="77" t="n">
        <v>-21.687021485847</v>
      </c>
      <c r="EF24" s="77" t="n">
        <v>-25.8884462938064</v>
      </c>
      <c r="EG24" s="77" t="n">
        <v>137.767157029326</v>
      </c>
      <c r="EH24" s="77" t="n">
        <v>-19.3570326435864</v>
      </c>
      <c r="EI24" s="77" t="n">
        <v>236.758607573476</v>
      </c>
      <c r="EJ24" s="76" t="n">
        <v>330.345160286814</v>
      </c>
      <c r="EK24" s="77"/>
      <c r="EL24" s="76" t="n">
        <f aca="false">Z24+AU24+BS24+CO24+DM24+EJ24</f>
        <v>804.822996335249</v>
      </c>
    </row>
    <row r="25" customFormat="false" ht="15" hidden="true" customHeight="false" outlineLevel="0" collapsed="false">
      <c r="B25" s="64" t="s">
        <v>9</v>
      </c>
      <c r="C25" s="65" t="s">
        <v>34</v>
      </c>
      <c r="D25" s="74"/>
      <c r="E25" s="75" t="n">
        <v>-170.2227549</v>
      </c>
      <c r="F25" s="75" t="n">
        <v>-107.3139246</v>
      </c>
      <c r="G25" s="75" t="n">
        <v>365.8651392</v>
      </c>
      <c r="H25" s="75" t="n">
        <v>0.125621699999991</v>
      </c>
      <c r="I25" s="75" t="n">
        <v>-9.13262910000001</v>
      </c>
      <c r="J25" s="75" t="n">
        <v>0.735086000000008</v>
      </c>
      <c r="K25" s="75" t="n">
        <v>6.47275019999999</v>
      </c>
      <c r="L25" s="75" t="n">
        <v>-4.45575209999996</v>
      </c>
      <c r="M25" s="75" t="n">
        <v>-0.00454949999999078</v>
      </c>
      <c r="N25" s="75" t="n">
        <v>0.0003275</v>
      </c>
      <c r="O25" s="75" t="n">
        <v>-9.2741406</v>
      </c>
      <c r="P25" s="75" t="n">
        <v>-1.3384713</v>
      </c>
      <c r="Q25" s="75" t="n">
        <v>-0.623653499999948</v>
      </c>
      <c r="R25" s="75" t="n">
        <v>5.00983320000001</v>
      </c>
      <c r="S25" s="75" t="n">
        <v>-0.110481499999998</v>
      </c>
      <c r="T25" s="75" t="n">
        <v>0.289643100000014</v>
      </c>
      <c r="U25" s="75" t="n">
        <v>3.1076446</v>
      </c>
      <c r="V25" s="75" t="n">
        <v>0.1393054</v>
      </c>
      <c r="W25" s="75" t="n">
        <v>-1.1267657000001</v>
      </c>
      <c r="X25" s="75" t="n">
        <v>-3.76378830000002</v>
      </c>
      <c r="Y25" s="72" t="n">
        <v>-2.18345729999999</v>
      </c>
      <c r="Z25" s="76" t="n">
        <f aca="false">SUM(E25:Y25)</f>
        <v>72.1949825</v>
      </c>
      <c r="AA25" s="77"/>
      <c r="AB25" s="78" t="n">
        <v>130.1460626</v>
      </c>
      <c r="AC25" s="75" t="n">
        <v>0.0022864</v>
      </c>
      <c r="AD25" s="75" t="n">
        <v>0.386985800000003</v>
      </c>
      <c r="AE25" s="75" t="n">
        <v>0.000886200000000001</v>
      </c>
      <c r="AF25" s="75" t="n">
        <v>-0.000726799999999999</v>
      </c>
      <c r="AG25" s="75" t="n">
        <v>0.000253699999999998</v>
      </c>
      <c r="AH25" s="75" t="n">
        <v>-0.0013151</v>
      </c>
      <c r="AI25" s="75" t="n">
        <v>74.1002053</v>
      </c>
      <c r="AJ25" s="75" t="n">
        <v>-0.617539299999999</v>
      </c>
      <c r="AK25" s="75" t="n">
        <v>0.0019738</v>
      </c>
      <c r="AL25" s="75" t="n">
        <v>-4.4037822</v>
      </c>
      <c r="AM25" s="75" t="n">
        <v>-0.0026305</v>
      </c>
      <c r="AN25" s="75" t="n">
        <v>-2.08181329999999</v>
      </c>
      <c r="AO25" s="75" t="n">
        <v>-9.10520650000001</v>
      </c>
      <c r="AP25" s="75" t="n">
        <v>-0.743697500000001</v>
      </c>
      <c r="AQ25" s="75" t="n">
        <v>5.99927139999998</v>
      </c>
      <c r="AR25" s="75" t="n">
        <v>45.9746223</v>
      </c>
      <c r="AS25" s="75" t="n">
        <v>-34.3457042</v>
      </c>
      <c r="AT25" s="75" t="n">
        <v>14.1347551</v>
      </c>
      <c r="AU25" s="76" t="n">
        <f aca="false">SUM(AB25:AT25)</f>
        <v>219.4448872</v>
      </c>
      <c r="AV25" s="77"/>
      <c r="AW25" s="78" t="n">
        <v>-44.858582</v>
      </c>
      <c r="AX25" s="75" t="n">
        <v>0.0008771</v>
      </c>
      <c r="AY25" s="75" t="n">
        <v>-0.322992799999977</v>
      </c>
      <c r="AZ25" s="75" t="n">
        <v>0.0002651</v>
      </c>
      <c r="BA25" s="75" t="n">
        <v>1.2520485</v>
      </c>
      <c r="BB25" s="75" t="n">
        <v>15.807852</v>
      </c>
      <c r="BC25" s="75" t="n">
        <v>0.0011983</v>
      </c>
      <c r="BD25" s="75" t="n">
        <v>3.7655836</v>
      </c>
      <c r="BE25" s="75" t="n">
        <v>0.000395199999999999</v>
      </c>
      <c r="BF25" s="75" t="n">
        <v>-0.002766</v>
      </c>
      <c r="BG25" s="75" t="n">
        <v>-0.0025909</v>
      </c>
      <c r="BH25" s="75" t="n">
        <v>-0.000416400000000001</v>
      </c>
      <c r="BI25" s="75" t="n">
        <v>0.0023393</v>
      </c>
      <c r="BJ25" s="75" t="n">
        <v>2.59794110000005</v>
      </c>
      <c r="BK25" s="75" t="n">
        <v>5.47559590000007</v>
      </c>
      <c r="BL25" s="75" t="n">
        <v>-0.0009281</v>
      </c>
      <c r="BM25" s="75" t="n">
        <v>10.4832473</v>
      </c>
      <c r="BN25" s="75" t="n">
        <v>4.0992369</v>
      </c>
      <c r="BO25" s="75" t="n">
        <v>0.0032815</v>
      </c>
      <c r="BP25" s="75" t="n">
        <v>37.8238914</v>
      </c>
      <c r="BQ25" s="75" t="n">
        <v>-12.2680036</v>
      </c>
      <c r="BR25" s="75" t="n">
        <v>-0.0014726</v>
      </c>
      <c r="BS25" s="76" t="n">
        <f aca="false">SUM(AW25:BR25)</f>
        <v>23.8560008000001</v>
      </c>
      <c r="BT25" s="77"/>
      <c r="BU25" s="78" t="n">
        <v>-14.6857688</v>
      </c>
      <c r="BV25" s="75" t="n">
        <v>3.7790123</v>
      </c>
      <c r="BW25" s="75" t="n">
        <v>-0.0010014</v>
      </c>
      <c r="BX25" s="75" t="n">
        <v>8.0546863</v>
      </c>
      <c r="BY25" s="75" t="n">
        <v>-0.0022848</v>
      </c>
      <c r="BZ25" s="75" t="n">
        <v>9.81000000000011E-005</v>
      </c>
      <c r="CA25" s="75" t="n">
        <v>-2.53688159999996</v>
      </c>
      <c r="CB25" s="75" t="n">
        <v>-0.000304700000000002</v>
      </c>
      <c r="CC25" s="75" t="n">
        <v>0.0012297</v>
      </c>
      <c r="CD25" s="75" t="n">
        <v>0.0116619</v>
      </c>
      <c r="CE25" s="75" t="n">
        <v>68.1322129</v>
      </c>
      <c r="CF25" s="75" t="n">
        <v>-0.00403970000000001</v>
      </c>
      <c r="CG25" s="72" t="n">
        <v>6.9204509</v>
      </c>
      <c r="CH25" s="72" t="n">
        <v>-0.000116600000000009</v>
      </c>
      <c r="CI25" s="72" t="n">
        <v>-0.00601480000003584</v>
      </c>
      <c r="CJ25" s="72" t="n">
        <v>-3.9629449</v>
      </c>
      <c r="CK25" s="72" t="n">
        <v>0.00155949999999999</v>
      </c>
      <c r="CL25" s="72" t="n">
        <v>-0.0015928</v>
      </c>
      <c r="CM25" s="72" t="n">
        <v>5.925262</v>
      </c>
      <c r="CN25" s="72" t="n">
        <v>48.4350051</v>
      </c>
      <c r="CO25" s="76" t="n">
        <f aca="false">SUM(BU25:CN25)</f>
        <v>120.0602286</v>
      </c>
      <c r="CP25" s="77"/>
      <c r="CQ25" s="78" t="n">
        <v>0</v>
      </c>
      <c r="CR25" s="72" t="n">
        <v>0</v>
      </c>
      <c r="CS25" s="72" t="n">
        <v>0</v>
      </c>
      <c r="CT25" s="72" t="n">
        <v>0</v>
      </c>
      <c r="CU25" s="72" t="n">
        <v>0</v>
      </c>
      <c r="CV25" s="72" t="n">
        <v>0</v>
      </c>
      <c r="CW25" s="72" t="n">
        <v>0</v>
      </c>
      <c r="CX25" s="72" t="n">
        <v>0</v>
      </c>
      <c r="CY25" s="72" t="n">
        <v>0</v>
      </c>
      <c r="CZ25" s="72" t="n">
        <v>0</v>
      </c>
      <c r="DA25" s="72" t="n">
        <v>0</v>
      </c>
      <c r="DB25" s="72" t="n">
        <v>0</v>
      </c>
      <c r="DC25" s="72" t="n">
        <v>0</v>
      </c>
      <c r="DD25" s="72" t="n">
        <v>0</v>
      </c>
      <c r="DE25" s="72" t="n">
        <v>0</v>
      </c>
      <c r="DF25" s="72" t="n">
        <v>0</v>
      </c>
      <c r="DG25" s="72" t="n">
        <v>0</v>
      </c>
      <c r="DH25" s="72" t="n">
        <v>0</v>
      </c>
      <c r="DI25" s="72" t="n">
        <v>0</v>
      </c>
      <c r="DJ25" s="72" t="n">
        <v>0</v>
      </c>
      <c r="DK25" s="72" t="n">
        <v>0</v>
      </c>
      <c r="DL25" s="72" t="n">
        <v>0</v>
      </c>
      <c r="DM25" s="76" t="n">
        <f aca="false">SUM(CQ25:DL25)</f>
        <v>0</v>
      </c>
      <c r="DN25" s="77"/>
      <c r="DO25" s="84" t="n">
        <v>0</v>
      </c>
      <c r="DP25" s="77" t="n">
        <v>0</v>
      </c>
      <c r="DQ25" s="77" t="n">
        <v>0</v>
      </c>
      <c r="DR25" s="77" t="n">
        <v>0</v>
      </c>
      <c r="DS25" s="77" t="n">
        <v>0</v>
      </c>
      <c r="DT25" s="77" t="n">
        <v>0</v>
      </c>
      <c r="DU25" s="77" t="n">
        <v>0</v>
      </c>
      <c r="DV25" s="77" t="n">
        <v>0</v>
      </c>
      <c r="DW25" s="77" t="n">
        <v>0</v>
      </c>
      <c r="DX25" s="77" t="n">
        <v>0</v>
      </c>
      <c r="DY25" s="77" t="n">
        <v>0</v>
      </c>
      <c r="DZ25" s="77" t="n">
        <v>0</v>
      </c>
      <c r="EA25" s="77" t="n">
        <v>0</v>
      </c>
      <c r="EB25" s="77" t="n">
        <v>0</v>
      </c>
      <c r="EC25" s="77" t="n">
        <v>0</v>
      </c>
      <c r="ED25" s="77" t="n">
        <v>0</v>
      </c>
      <c r="EE25" s="77" t="n">
        <v>0</v>
      </c>
      <c r="EF25" s="77" t="n">
        <v>0</v>
      </c>
      <c r="EG25" s="77" t="n">
        <v>0</v>
      </c>
      <c r="EH25" s="77" t="n">
        <v>0</v>
      </c>
      <c r="EI25" s="77" t="n">
        <v>0</v>
      </c>
      <c r="EJ25" s="76" t="n">
        <v>0</v>
      </c>
      <c r="EK25" s="77"/>
      <c r="EL25" s="76" t="n">
        <f aca="false">Z25+AU25+BS25+CO25+DM25+EJ25</f>
        <v>435.5560991</v>
      </c>
    </row>
    <row r="26" customFormat="false" ht="15" hidden="true" customHeight="false" outlineLevel="0" collapsed="false">
      <c r="B26" s="64" t="s">
        <v>30</v>
      </c>
      <c r="C26" s="65" t="s">
        <v>35</v>
      </c>
      <c r="D26" s="74"/>
      <c r="E26" s="75" t="n">
        <v>-12013.753781</v>
      </c>
      <c r="F26" s="75" t="n">
        <v>-670.801232700002</v>
      </c>
      <c r="G26" s="75" t="n">
        <v>8490.990782</v>
      </c>
      <c r="H26" s="75" t="n">
        <v>2746.9633003</v>
      </c>
      <c r="I26" s="75" t="n">
        <v>879.450634</v>
      </c>
      <c r="J26" s="75" t="n">
        <v>-770.888758900001</v>
      </c>
      <c r="K26" s="75" t="n">
        <v>-3210.0662842</v>
      </c>
      <c r="L26" s="75" t="n">
        <v>-931.166490799995</v>
      </c>
      <c r="M26" s="75" t="n">
        <v>-674.313471500002</v>
      </c>
      <c r="N26" s="75" t="n">
        <v>-511.844776499998</v>
      </c>
      <c r="O26" s="75" t="n">
        <v>-372.9553544</v>
      </c>
      <c r="P26" s="75" t="n">
        <v>-721.826515100002</v>
      </c>
      <c r="Q26" s="75" t="n">
        <v>-194.922708600002</v>
      </c>
      <c r="R26" s="75" t="n">
        <v>-565.295170499997</v>
      </c>
      <c r="S26" s="75" t="n">
        <v>1033.8179496</v>
      </c>
      <c r="T26" s="75" t="n">
        <v>12.5451942999975</v>
      </c>
      <c r="U26" s="75" t="n">
        <v>1122.3514274</v>
      </c>
      <c r="V26" s="75" t="n">
        <v>-395.203602999997</v>
      </c>
      <c r="W26" s="75" t="n">
        <v>-349.651823100008</v>
      </c>
      <c r="X26" s="75" t="n">
        <v>-747.391630899996</v>
      </c>
      <c r="Y26" s="72" t="n">
        <v>-264.865166699998</v>
      </c>
      <c r="Z26" s="76" t="n">
        <f aca="false">SUM(E26:Y26)</f>
        <v>-8108.82748029999</v>
      </c>
      <c r="AA26" s="77"/>
      <c r="AB26" s="78" t="n">
        <v>-1249.172023</v>
      </c>
      <c r="AC26" s="75" t="n">
        <v>-5161.1936757</v>
      </c>
      <c r="AD26" s="75" t="n">
        <v>-1881.415608365</v>
      </c>
      <c r="AE26" s="75" t="n">
        <v>86.9980949159999</v>
      </c>
      <c r="AF26" s="75" t="n">
        <v>-828.184099308998</v>
      </c>
      <c r="AG26" s="75" t="n">
        <v>-465.383830849001</v>
      </c>
      <c r="AH26" s="75" t="n">
        <v>-778.574948154998</v>
      </c>
      <c r="AI26" s="75" t="n">
        <v>234.002897724999</v>
      </c>
      <c r="AJ26" s="75" t="n">
        <v>-5835.944396025</v>
      </c>
      <c r="AK26" s="75" t="n">
        <v>-604.898158079997</v>
      </c>
      <c r="AL26" s="75" t="n">
        <v>196.567989127997</v>
      </c>
      <c r="AM26" s="75" t="n">
        <v>-190.007904375999</v>
      </c>
      <c r="AN26" s="75" t="n">
        <v>-77.5556227089991</v>
      </c>
      <c r="AO26" s="75" t="n">
        <v>130.275454354996</v>
      </c>
      <c r="AP26" s="75" t="n">
        <v>-58.000626190998</v>
      </c>
      <c r="AQ26" s="75" t="n">
        <v>94.3892420429976</v>
      </c>
      <c r="AR26" s="75" t="n">
        <v>926.339217830005</v>
      </c>
      <c r="AS26" s="75" t="n">
        <v>-1376.19585466</v>
      </c>
      <c r="AT26" s="75" t="n">
        <v>2371.23238278707</v>
      </c>
      <c r="AU26" s="76" t="n">
        <f aca="false">SUM(AB26:AT26)</f>
        <v>-14466.7214686349</v>
      </c>
      <c r="AV26" s="77"/>
      <c r="AW26" s="78" t="n">
        <v>638.4004438</v>
      </c>
      <c r="AX26" s="75" t="n">
        <v>-55.8448700999999</v>
      </c>
      <c r="AY26" s="75" t="n">
        <v>-1126.97475042059</v>
      </c>
      <c r="AZ26" s="75" t="n">
        <v>54.4611995663274</v>
      </c>
      <c r="BA26" s="75" t="n">
        <v>-515.722858951571</v>
      </c>
      <c r="BB26" s="75" t="n">
        <v>-61.5581316347678</v>
      </c>
      <c r="BC26" s="75" t="n">
        <v>-165.7730976</v>
      </c>
      <c r="BD26" s="75" t="n">
        <v>748.374920305247</v>
      </c>
      <c r="BE26" s="75" t="n">
        <v>-239.739770082732</v>
      </c>
      <c r="BF26" s="75" t="n">
        <v>-252.180971011074</v>
      </c>
      <c r="BG26" s="75" t="n">
        <v>64.3284248513125</v>
      </c>
      <c r="BH26" s="75" t="n">
        <v>162.283316448286</v>
      </c>
      <c r="BI26" s="75" t="n">
        <v>7.8903564671376</v>
      </c>
      <c r="BJ26" s="75" t="n">
        <v>-323.535582849212</v>
      </c>
      <c r="BK26" s="75" t="n">
        <v>1319.19729154345</v>
      </c>
      <c r="BL26" s="75" t="n">
        <v>-2593.3237927</v>
      </c>
      <c r="BM26" s="75" t="n">
        <v>-140.801961799417</v>
      </c>
      <c r="BN26" s="75" t="n">
        <v>-303.052949900001</v>
      </c>
      <c r="BO26" s="75" t="n">
        <v>-1194.27567938778</v>
      </c>
      <c r="BP26" s="75" t="n">
        <v>759.254229845278</v>
      </c>
      <c r="BQ26" s="75" t="n">
        <v>63.1525006757571</v>
      </c>
      <c r="BR26" s="75" t="n">
        <v>-1057.01820486664</v>
      </c>
      <c r="BS26" s="76" t="n">
        <f aca="false">SUM(AW26:BR26)</f>
        <v>-4212.45993780098</v>
      </c>
      <c r="BT26" s="77"/>
      <c r="BU26" s="78" t="n">
        <v>-388.815073</v>
      </c>
      <c r="BV26" s="75" t="n">
        <v>-79.2067194802278</v>
      </c>
      <c r="BW26" s="75" t="n">
        <v>-126.871886169229</v>
      </c>
      <c r="BX26" s="75" t="n">
        <v>-1787.03479182473</v>
      </c>
      <c r="BY26" s="75" t="n">
        <v>0</v>
      </c>
      <c r="BZ26" s="75" t="n">
        <v>0</v>
      </c>
      <c r="CA26" s="75" t="n">
        <v>0</v>
      </c>
      <c r="CB26" s="75" t="n">
        <v>0</v>
      </c>
      <c r="CC26" s="75" t="n">
        <v>0</v>
      </c>
      <c r="CD26" s="75" t="n">
        <v>0</v>
      </c>
      <c r="CE26" s="75" t="n">
        <v>0</v>
      </c>
      <c r="CF26" s="75" t="n">
        <v>0</v>
      </c>
      <c r="CG26" s="72" t="n">
        <v>0</v>
      </c>
      <c r="CH26" s="72" t="n">
        <v>0</v>
      </c>
      <c r="CI26" s="72" t="n">
        <v>0</v>
      </c>
      <c r="CJ26" s="72" t="n">
        <v>0</v>
      </c>
      <c r="CK26" s="72" t="n">
        <v>0</v>
      </c>
      <c r="CL26" s="72" t="n">
        <v>0</v>
      </c>
      <c r="CM26" s="72" t="n">
        <v>0</v>
      </c>
      <c r="CN26" s="72" t="n">
        <v>0</v>
      </c>
      <c r="CO26" s="76" t="n">
        <f aca="false">SUM(BU26:CN26)</f>
        <v>-2381.92847047419</v>
      </c>
      <c r="CP26" s="77"/>
      <c r="CQ26" s="78" t="n">
        <v>0</v>
      </c>
      <c r="CR26" s="72" t="n">
        <v>0</v>
      </c>
      <c r="CS26" s="72" t="n">
        <v>0</v>
      </c>
      <c r="CT26" s="72" t="n">
        <v>0</v>
      </c>
      <c r="CU26" s="72" t="n">
        <v>0</v>
      </c>
      <c r="CV26" s="72" t="n">
        <v>0</v>
      </c>
      <c r="CW26" s="72" t="n">
        <v>0</v>
      </c>
      <c r="CX26" s="72" t="n">
        <v>0</v>
      </c>
      <c r="CY26" s="72" t="n">
        <v>0</v>
      </c>
      <c r="CZ26" s="72" t="n">
        <v>0</v>
      </c>
      <c r="DA26" s="72" t="n">
        <v>0</v>
      </c>
      <c r="DB26" s="72" t="n">
        <v>0</v>
      </c>
      <c r="DC26" s="72" t="n">
        <v>0</v>
      </c>
      <c r="DD26" s="72" t="n">
        <v>0</v>
      </c>
      <c r="DE26" s="72" t="n">
        <v>0</v>
      </c>
      <c r="DF26" s="72" t="n">
        <v>0</v>
      </c>
      <c r="DG26" s="72" t="n">
        <v>0</v>
      </c>
      <c r="DH26" s="72" t="n">
        <v>0</v>
      </c>
      <c r="DI26" s="72" t="n">
        <v>0</v>
      </c>
      <c r="DJ26" s="72" t="n">
        <v>0</v>
      </c>
      <c r="DK26" s="72" t="n">
        <v>0</v>
      </c>
      <c r="DL26" s="72" t="n">
        <v>0</v>
      </c>
      <c r="DM26" s="76" t="n">
        <f aca="false">SUM(CQ26:DL26)</f>
        <v>0</v>
      </c>
      <c r="DN26" s="77"/>
      <c r="DO26" s="84" t="n">
        <v>0</v>
      </c>
      <c r="DP26" s="77" t="n">
        <v>0</v>
      </c>
      <c r="DQ26" s="77" t="n">
        <v>0</v>
      </c>
      <c r="DR26" s="77" t="n">
        <v>0</v>
      </c>
      <c r="DS26" s="77" t="n">
        <v>0</v>
      </c>
      <c r="DT26" s="77" t="n">
        <v>0</v>
      </c>
      <c r="DU26" s="77" t="n">
        <v>0</v>
      </c>
      <c r="DV26" s="77" t="n">
        <v>0</v>
      </c>
      <c r="DW26" s="77" t="n">
        <v>0</v>
      </c>
      <c r="DX26" s="77" t="n">
        <v>0</v>
      </c>
      <c r="DY26" s="77" t="n">
        <v>0</v>
      </c>
      <c r="DZ26" s="77" t="n">
        <v>0</v>
      </c>
      <c r="EA26" s="77" t="n">
        <v>0</v>
      </c>
      <c r="EB26" s="77" t="n">
        <v>0</v>
      </c>
      <c r="EC26" s="77" t="n">
        <v>0</v>
      </c>
      <c r="ED26" s="77" t="n">
        <v>0</v>
      </c>
      <c r="EE26" s="77" t="n">
        <v>0</v>
      </c>
      <c r="EF26" s="77" t="n">
        <v>0</v>
      </c>
      <c r="EG26" s="77" t="n">
        <v>0</v>
      </c>
      <c r="EH26" s="77" t="n">
        <v>0</v>
      </c>
      <c r="EI26" s="77" t="n">
        <v>0</v>
      </c>
      <c r="EJ26" s="76" t="n">
        <v>0</v>
      </c>
      <c r="EK26" s="77"/>
      <c r="EL26" s="76" t="n">
        <f aca="false">Z26+AU26+BS26+CO26+DM26+EJ26</f>
        <v>-29169.9373572101</v>
      </c>
    </row>
    <row r="27" customFormat="false" ht="15" hidden="true" customHeight="false" outlineLevel="0" collapsed="false">
      <c r="B27" s="64" t="s">
        <v>32</v>
      </c>
      <c r="C27" s="65" t="s">
        <v>36</v>
      </c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 t="n">
        <v>185.141957444867</v>
      </c>
      <c r="S27" s="75" t="n">
        <v>919.675189208187</v>
      </c>
      <c r="T27" s="75" t="n">
        <v>723.501092446793</v>
      </c>
      <c r="U27" s="75" t="n">
        <v>304.705421774644</v>
      </c>
      <c r="V27" s="75" t="n">
        <v>-309.640584336427</v>
      </c>
      <c r="W27" s="75" t="n">
        <v>-224.934950127372</v>
      </c>
      <c r="X27" s="75" t="n">
        <v>-6.77593113034017</v>
      </c>
      <c r="Y27" s="72" t="n">
        <v>-525.603421192516</v>
      </c>
      <c r="Z27" s="76" t="n">
        <f aca="false">SUM(E27:Y27)</f>
        <v>1066.06877408784</v>
      </c>
      <c r="AA27" s="77"/>
      <c r="AB27" s="78" t="n">
        <v>129.859923157033</v>
      </c>
      <c r="AC27" s="75" t="n">
        <v>-522.442442797199</v>
      </c>
      <c r="AD27" s="75" t="n">
        <v>739.451970777104</v>
      </c>
      <c r="AE27" s="75" t="n">
        <v>-352.561638407389</v>
      </c>
      <c r="AF27" s="75" t="n">
        <v>-24.2810614421331</v>
      </c>
      <c r="AG27" s="75" t="n">
        <v>117.992635627567</v>
      </c>
      <c r="AH27" s="75" t="n">
        <v>204.774579241589</v>
      </c>
      <c r="AI27" s="75" t="n">
        <v>-223.34484088553</v>
      </c>
      <c r="AJ27" s="75" t="n">
        <v>209.90405038006</v>
      </c>
      <c r="AK27" s="75" t="n">
        <v>-43.3441013003637</v>
      </c>
      <c r="AL27" s="75" t="n">
        <v>145.654772695731</v>
      </c>
      <c r="AM27" s="75" t="n">
        <v>112.964579973543</v>
      </c>
      <c r="AN27" s="75" t="n">
        <v>-91.2864511666657</v>
      </c>
      <c r="AO27" s="75" t="n">
        <v>-196.542842087899</v>
      </c>
      <c r="AP27" s="75" t="n">
        <v>167.471645595415</v>
      </c>
      <c r="AQ27" s="75" t="n">
        <v>33.1131550073571</v>
      </c>
      <c r="AR27" s="75" t="n">
        <v>-673.0623707</v>
      </c>
      <c r="AS27" s="75" t="n">
        <v>-93.1864195</v>
      </c>
      <c r="AT27" s="75" t="n">
        <v>176.181284100001</v>
      </c>
      <c r="AU27" s="76" t="n">
        <f aca="false">SUM(AB27:AT27)</f>
        <v>-182.683571731781</v>
      </c>
      <c r="AV27" s="77"/>
      <c r="AW27" s="78" t="n">
        <v>62.9382228000001</v>
      </c>
      <c r="AX27" s="75" t="n">
        <v>-97.1847344000001</v>
      </c>
      <c r="AY27" s="75" t="n">
        <v>46.9940819999999</v>
      </c>
      <c r="AZ27" s="75" t="n">
        <v>27.5724232000001</v>
      </c>
      <c r="BA27" s="75" t="n">
        <v>38.5359361</v>
      </c>
      <c r="BB27" s="75" t="n">
        <v>82.3215552999998</v>
      </c>
      <c r="BC27" s="75" t="n">
        <v>11.8256904999999</v>
      </c>
      <c r="BD27" s="75" t="n">
        <v>6.46273530000008</v>
      </c>
      <c r="BE27" s="75" t="n">
        <v>10.5245378</v>
      </c>
      <c r="BF27" s="75" t="n">
        <v>-106.6733363</v>
      </c>
      <c r="BG27" s="75" t="n">
        <v>-1.559076</v>
      </c>
      <c r="BH27" s="75" t="n">
        <v>-5.05800210000019</v>
      </c>
      <c r="BI27" s="75" t="n">
        <v>36.3552642</v>
      </c>
      <c r="BJ27" s="75" t="n">
        <v>77.6191605000003</v>
      </c>
      <c r="BK27" s="75" t="n">
        <v>-14.3108700999996</v>
      </c>
      <c r="BL27" s="75" t="n">
        <v>94.9740130000001</v>
      </c>
      <c r="BM27" s="75" t="n">
        <v>9.06515749999992</v>
      </c>
      <c r="BN27" s="75" t="n">
        <v>-24.4609558</v>
      </c>
      <c r="BO27" s="75" t="n">
        <v>-103.8738721</v>
      </c>
      <c r="BP27" s="75" t="n">
        <v>-241.157133899992</v>
      </c>
      <c r="BQ27" s="75" t="n">
        <v>486.701092699992</v>
      </c>
      <c r="BR27" s="75" t="n">
        <v>-19.3220719033174</v>
      </c>
      <c r="BS27" s="76" t="n">
        <f aca="false">SUM(AW27:BR27)</f>
        <v>378.289818296683</v>
      </c>
      <c r="BT27" s="77"/>
      <c r="BU27" s="78" t="n">
        <v>-62.2342525999999</v>
      </c>
      <c r="BV27" s="75" t="n">
        <v>-124.369538223433</v>
      </c>
      <c r="BW27" s="75" t="n">
        <v>90.3824458041233</v>
      </c>
      <c r="BX27" s="75" t="n">
        <v>36.6187655317944</v>
      </c>
      <c r="BY27" s="75" t="n">
        <v>0</v>
      </c>
      <c r="BZ27" s="75" t="n">
        <v>0</v>
      </c>
      <c r="CA27" s="75" t="n">
        <v>0</v>
      </c>
      <c r="CB27" s="75" t="n">
        <v>0</v>
      </c>
      <c r="CC27" s="75" t="n">
        <v>0</v>
      </c>
      <c r="CD27" s="75" t="n">
        <v>0</v>
      </c>
      <c r="CE27" s="75" t="n">
        <v>0</v>
      </c>
      <c r="CF27" s="75" t="n">
        <v>0</v>
      </c>
      <c r="CG27" s="72" t="n">
        <v>0</v>
      </c>
      <c r="CH27" s="72" t="n">
        <v>0</v>
      </c>
      <c r="CI27" s="72" t="n">
        <v>0</v>
      </c>
      <c r="CJ27" s="72" t="n">
        <v>0</v>
      </c>
      <c r="CK27" s="72" t="n">
        <v>0</v>
      </c>
      <c r="CL27" s="72" t="n">
        <v>0</v>
      </c>
      <c r="CM27" s="72" t="n">
        <v>0</v>
      </c>
      <c r="CN27" s="72" t="n">
        <v>0</v>
      </c>
      <c r="CO27" s="76" t="n">
        <f aca="false">SUM(BU27:CN27)</f>
        <v>-59.6025794875149</v>
      </c>
      <c r="CP27" s="77"/>
      <c r="CQ27" s="78" t="n">
        <v>0</v>
      </c>
      <c r="CR27" s="72" t="n">
        <v>0</v>
      </c>
      <c r="CS27" s="72" t="n">
        <v>0</v>
      </c>
      <c r="CT27" s="72" t="n">
        <v>0</v>
      </c>
      <c r="CU27" s="72" t="n">
        <v>0</v>
      </c>
      <c r="CV27" s="72" t="n">
        <v>0</v>
      </c>
      <c r="CW27" s="72" t="n">
        <v>0</v>
      </c>
      <c r="CX27" s="72" t="n">
        <v>0</v>
      </c>
      <c r="CY27" s="72" t="n">
        <v>0</v>
      </c>
      <c r="CZ27" s="72" t="n">
        <v>0</v>
      </c>
      <c r="DA27" s="72" t="n">
        <v>0</v>
      </c>
      <c r="DB27" s="72" t="n">
        <v>0</v>
      </c>
      <c r="DC27" s="72" t="n">
        <v>0</v>
      </c>
      <c r="DD27" s="72" t="n">
        <v>0</v>
      </c>
      <c r="DE27" s="72" t="n">
        <v>0</v>
      </c>
      <c r="DF27" s="72" t="n">
        <v>0</v>
      </c>
      <c r="DG27" s="72" t="n">
        <v>0</v>
      </c>
      <c r="DH27" s="72" t="n">
        <v>0</v>
      </c>
      <c r="DI27" s="72" t="n">
        <v>0</v>
      </c>
      <c r="DJ27" s="72" t="n">
        <v>0</v>
      </c>
      <c r="DK27" s="72" t="n">
        <v>0</v>
      </c>
      <c r="DL27" s="72" t="n">
        <v>0</v>
      </c>
      <c r="DM27" s="76" t="n">
        <f aca="false">SUM(CQ27:DL27)</f>
        <v>0</v>
      </c>
      <c r="DN27" s="77"/>
      <c r="DO27" s="84" t="n">
        <v>0</v>
      </c>
      <c r="DP27" s="77" t="n">
        <v>0</v>
      </c>
      <c r="DQ27" s="77" t="n">
        <v>0</v>
      </c>
      <c r="DR27" s="77" t="n">
        <v>0</v>
      </c>
      <c r="DS27" s="77" t="n">
        <v>0</v>
      </c>
      <c r="DT27" s="77" t="n">
        <v>0</v>
      </c>
      <c r="DU27" s="77" t="n">
        <v>0</v>
      </c>
      <c r="DV27" s="77" t="n">
        <v>0</v>
      </c>
      <c r="DW27" s="77" t="n">
        <v>0</v>
      </c>
      <c r="DX27" s="77" t="n">
        <v>0</v>
      </c>
      <c r="DY27" s="77" t="n">
        <v>0</v>
      </c>
      <c r="DZ27" s="77" t="n">
        <v>0</v>
      </c>
      <c r="EA27" s="77" t="n">
        <v>0</v>
      </c>
      <c r="EB27" s="77" t="n">
        <v>0</v>
      </c>
      <c r="EC27" s="77" t="n">
        <v>0</v>
      </c>
      <c r="ED27" s="77" t="n">
        <v>0</v>
      </c>
      <c r="EE27" s="77" t="n">
        <v>0</v>
      </c>
      <c r="EF27" s="77" t="n">
        <v>0</v>
      </c>
      <c r="EG27" s="77" t="n">
        <v>0</v>
      </c>
      <c r="EH27" s="77" t="n">
        <v>0</v>
      </c>
      <c r="EI27" s="77" t="n">
        <v>0</v>
      </c>
      <c r="EJ27" s="76" t="n">
        <v>0</v>
      </c>
      <c r="EK27" s="77"/>
      <c r="EL27" s="76" t="n">
        <f aca="false">Z27+AU27+BS27+CO27+DM27+EJ27</f>
        <v>1202.07244116522</v>
      </c>
    </row>
    <row r="28" customFormat="false" ht="15" hidden="true" customHeight="false" outlineLevel="0" collapsed="false">
      <c r="B28" s="64" t="s">
        <v>37</v>
      </c>
      <c r="C28" s="65" t="s">
        <v>38</v>
      </c>
      <c r="D28" s="74"/>
      <c r="E28" s="75" t="n">
        <v>590.0437383</v>
      </c>
      <c r="F28" s="75" t="n">
        <v>-56.520878</v>
      </c>
      <c r="G28" s="75" t="n">
        <v>73.9042657999999</v>
      </c>
      <c r="H28" s="75" t="n">
        <v>0.214154300000053</v>
      </c>
      <c r="I28" s="75" t="n">
        <v>5.21422989999992</v>
      </c>
      <c r="J28" s="75" t="n">
        <v>-0.179923599999864</v>
      </c>
      <c r="K28" s="75" t="n">
        <v>-763.6621064</v>
      </c>
      <c r="L28" s="75" t="n">
        <v>171.4082484</v>
      </c>
      <c r="M28" s="75" t="n">
        <v>-67.7236472000001</v>
      </c>
      <c r="N28" s="75" t="n">
        <v>-113.7733803</v>
      </c>
      <c r="O28" s="75" t="n">
        <v>41.8883989999999</v>
      </c>
      <c r="P28" s="75" t="n">
        <v>-3.00585649999988</v>
      </c>
      <c r="Q28" s="75" t="n">
        <v>-59.1697520000001</v>
      </c>
      <c r="R28" s="75" t="n">
        <v>8.38187719999999</v>
      </c>
      <c r="S28" s="75" t="n">
        <v>16.7721024000001</v>
      </c>
      <c r="T28" s="75" t="n">
        <v>10.1359777999999</v>
      </c>
      <c r="U28" s="75" t="n">
        <v>-1.04860319999998</v>
      </c>
      <c r="V28" s="75" t="n">
        <v>-15.4542858999999</v>
      </c>
      <c r="W28" s="75" t="n">
        <v>106.0239343</v>
      </c>
      <c r="X28" s="75" t="n">
        <v>24.7600415999999</v>
      </c>
      <c r="Y28" s="72" t="n">
        <v>14.1597747</v>
      </c>
      <c r="Z28" s="76" t="n">
        <f aca="false">SUM(E28:Y28)</f>
        <v>-17.6316893999998</v>
      </c>
      <c r="AA28" s="77"/>
      <c r="AB28" s="78" t="n">
        <v>6.3875943</v>
      </c>
      <c r="AC28" s="75" t="n">
        <v>1.125</v>
      </c>
      <c r="AD28" s="75" t="n">
        <v>-7.5749999</v>
      </c>
      <c r="AE28" s="75" t="n">
        <v>-1.905495</v>
      </c>
      <c r="AF28" s="75" t="n">
        <v>68.8161317</v>
      </c>
      <c r="AG28" s="75" t="n">
        <v>10.2745454</v>
      </c>
      <c r="AH28" s="75" t="n">
        <v>-30.4171075</v>
      </c>
      <c r="AI28" s="75" t="n">
        <v>-1.05757169999996</v>
      </c>
      <c r="AJ28" s="75" t="n">
        <v>122.2132882</v>
      </c>
      <c r="AK28" s="75" t="n">
        <v>-61.0916987</v>
      </c>
      <c r="AL28" s="75" t="n">
        <v>13.1606125</v>
      </c>
      <c r="AM28" s="75" t="n">
        <v>47.3926073</v>
      </c>
      <c r="AN28" s="75" t="n">
        <v>-66.2574247</v>
      </c>
      <c r="AO28" s="75" t="n">
        <v>-22.7376784</v>
      </c>
      <c r="AP28" s="75" t="n">
        <v>1.9327071</v>
      </c>
      <c r="AQ28" s="75" t="n">
        <v>4.73451360000001</v>
      </c>
      <c r="AR28" s="75" t="n">
        <v>22.3267696</v>
      </c>
      <c r="AS28" s="75" t="n">
        <v>5.21952000000002</v>
      </c>
      <c r="AT28" s="75" t="n">
        <v>21.7938347</v>
      </c>
      <c r="AU28" s="76" t="n">
        <f aca="false">SUM(AB28:AT28)</f>
        <v>134.3351485</v>
      </c>
      <c r="AV28" s="77"/>
      <c r="AW28" s="78" t="n">
        <v>4.927581</v>
      </c>
      <c r="AX28" s="75" t="n">
        <v>41.5820301</v>
      </c>
      <c r="AY28" s="75" t="n">
        <v>-123.447724816902</v>
      </c>
      <c r="AZ28" s="75" t="n">
        <v>455.636393441995</v>
      </c>
      <c r="BA28" s="75" t="n">
        <v>22.0577905512828</v>
      </c>
      <c r="BB28" s="75" t="n">
        <v>299.178368785129</v>
      </c>
      <c r="BC28" s="75" t="n">
        <v>558.751517143496</v>
      </c>
      <c r="BD28" s="75" t="n">
        <v>158.578558795</v>
      </c>
      <c r="BE28" s="75" t="n">
        <v>-58.3799108000001</v>
      </c>
      <c r="BF28" s="75" t="n">
        <v>-301.5837106</v>
      </c>
      <c r="BG28" s="75" t="n">
        <v>131.9042788</v>
      </c>
      <c r="BH28" s="75" t="n">
        <v>13.0773779000001</v>
      </c>
      <c r="BI28" s="75" t="n">
        <v>80.3717991999999</v>
      </c>
      <c r="BJ28" s="75" t="n">
        <v>-183.772245</v>
      </c>
      <c r="BK28" s="75" t="n">
        <v>393.9522074</v>
      </c>
      <c r="BL28" s="75" t="n">
        <v>3.58069449999983</v>
      </c>
      <c r="BM28" s="75" t="n">
        <v>-27.5647275</v>
      </c>
      <c r="BN28" s="75" t="n">
        <v>-16.8978394000001</v>
      </c>
      <c r="BO28" s="75" t="n">
        <v>-1068.3231657</v>
      </c>
      <c r="BP28" s="75" t="n">
        <v>264.4196895</v>
      </c>
      <c r="BQ28" s="75" t="n">
        <v>451.630868</v>
      </c>
      <c r="BR28" s="75" t="n">
        <v>367.0632471</v>
      </c>
      <c r="BS28" s="76" t="n">
        <f aca="false">SUM(AW28:BR28)</f>
        <v>1466.7430784</v>
      </c>
      <c r="BT28" s="77"/>
      <c r="BU28" s="78" t="n">
        <v>-260.4765211</v>
      </c>
      <c r="BV28" s="75" t="n">
        <v>342.36095445288</v>
      </c>
      <c r="BW28" s="75" t="n">
        <v>-110.792408084503</v>
      </c>
      <c r="BX28" s="75" t="n">
        <v>-214.977509136108</v>
      </c>
      <c r="BY28" s="75" t="n">
        <v>101.666208415189</v>
      </c>
      <c r="BZ28" s="75" t="n">
        <v>-208.500938662141</v>
      </c>
      <c r="CA28" s="75" t="n">
        <v>-216.561160378829</v>
      </c>
      <c r="CB28" s="75" t="n">
        <v>452.241947062828</v>
      </c>
      <c r="CC28" s="75" t="n">
        <v>-14.0811766266919</v>
      </c>
      <c r="CD28" s="75" t="n">
        <v>-26.4302394315398</v>
      </c>
      <c r="CE28" s="75" t="n">
        <v>92.5886272456634</v>
      </c>
      <c r="CF28" s="75" t="n">
        <v>39.2498820899537</v>
      </c>
      <c r="CG28" s="72" t="n">
        <v>8.13904019218158</v>
      </c>
      <c r="CH28" s="72" t="n">
        <v>47.8267952845734</v>
      </c>
      <c r="CI28" s="72" t="n">
        <v>-146.788768160851</v>
      </c>
      <c r="CJ28" s="72" t="n">
        <v>199.937515845215</v>
      </c>
      <c r="CK28" s="72" t="n">
        <v>181.384460701779</v>
      </c>
      <c r="CL28" s="72" t="n">
        <v>275.167074396441</v>
      </c>
      <c r="CM28" s="72" t="n">
        <v>415.795891613045</v>
      </c>
      <c r="CN28" s="72" t="n">
        <v>108.355885783032</v>
      </c>
      <c r="CO28" s="76" t="n">
        <f aca="false">SUM(BU28:CN28)</f>
        <v>1066.10556150212</v>
      </c>
      <c r="CP28" s="77"/>
      <c r="CQ28" s="78" t="n">
        <v>0</v>
      </c>
      <c r="CR28" s="72" t="n">
        <v>0</v>
      </c>
      <c r="CS28" s="72" t="n">
        <v>0</v>
      </c>
      <c r="CT28" s="72" t="n">
        <v>0</v>
      </c>
      <c r="CU28" s="72" t="n">
        <v>0</v>
      </c>
      <c r="CV28" s="72" t="n">
        <v>0</v>
      </c>
      <c r="CW28" s="72" t="n">
        <v>0</v>
      </c>
      <c r="CX28" s="72" t="n">
        <v>0</v>
      </c>
      <c r="CY28" s="72" t="n">
        <v>0</v>
      </c>
      <c r="CZ28" s="72" t="n">
        <v>0</v>
      </c>
      <c r="DA28" s="72" t="n">
        <v>0</v>
      </c>
      <c r="DB28" s="72" t="n">
        <v>0</v>
      </c>
      <c r="DC28" s="72" t="n">
        <v>0</v>
      </c>
      <c r="DD28" s="72" t="n">
        <v>0</v>
      </c>
      <c r="DE28" s="72" t="n">
        <v>0</v>
      </c>
      <c r="DF28" s="72" t="n">
        <v>0</v>
      </c>
      <c r="DG28" s="72" t="n">
        <v>0</v>
      </c>
      <c r="DH28" s="72" t="n">
        <v>0</v>
      </c>
      <c r="DI28" s="72" t="n">
        <v>0</v>
      </c>
      <c r="DJ28" s="72" t="n">
        <v>0</v>
      </c>
      <c r="DK28" s="72" t="n">
        <v>0</v>
      </c>
      <c r="DL28" s="72" t="n">
        <v>0</v>
      </c>
      <c r="DM28" s="76" t="n">
        <f aca="false">SUM(CQ28:DL28)</f>
        <v>0</v>
      </c>
      <c r="DN28" s="77"/>
      <c r="DO28" s="84" t="n">
        <v>0</v>
      </c>
      <c r="DP28" s="77" t="n">
        <v>0</v>
      </c>
      <c r="DQ28" s="77" t="n">
        <v>0</v>
      </c>
      <c r="DR28" s="77" t="n">
        <v>0</v>
      </c>
      <c r="DS28" s="77" t="n">
        <v>0</v>
      </c>
      <c r="DT28" s="77" t="n">
        <v>0</v>
      </c>
      <c r="DU28" s="77" t="n">
        <v>0</v>
      </c>
      <c r="DV28" s="77" t="n">
        <v>0</v>
      </c>
      <c r="DW28" s="77" t="n">
        <v>0</v>
      </c>
      <c r="DX28" s="77" t="n">
        <v>0</v>
      </c>
      <c r="DY28" s="77" t="n">
        <v>0</v>
      </c>
      <c r="DZ28" s="77" t="n">
        <v>0</v>
      </c>
      <c r="EA28" s="77" t="n">
        <v>0</v>
      </c>
      <c r="EB28" s="77" t="n">
        <v>0</v>
      </c>
      <c r="EC28" s="77" t="n">
        <v>0</v>
      </c>
      <c r="ED28" s="77" t="n">
        <v>0</v>
      </c>
      <c r="EE28" s="77" t="n">
        <v>0</v>
      </c>
      <c r="EF28" s="77" t="n">
        <v>0</v>
      </c>
      <c r="EG28" s="77" t="n">
        <v>0</v>
      </c>
      <c r="EH28" s="77" t="n">
        <v>0</v>
      </c>
      <c r="EI28" s="77" t="n">
        <v>0</v>
      </c>
      <c r="EJ28" s="76" t="n">
        <v>0</v>
      </c>
      <c r="EK28" s="77"/>
      <c r="EL28" s="76" t="n">
        <f aca="false">Z28+AU28+BS28+CO28+DM28+EJ28</f>
        <v>2649.55209900212</v>
      </c>
    </row>
    <row r="29" customFormat="false" ht="15" hidden="false" customHeight="false" outlineLevel="0" collapsed="false">
      <c r="B29" s="64" t="s">
        <v>39</v>
      </c>
      <c r="C29" s="65" t="s">
        <v>40</v>
      </c>
      <c r="D29" s="86"/>
      <c r="E29" s="75" t="n">
        <v>-1104.4441649</v>
      </c>
      <c r="F29" s="75" t="n">
        <v>-581.7478623</v>
      </c>
      <c r="G29" s="75" t="n">
        <v>1394.0918737</v>
      </c>
      <c r="H29" s="75" t="n">
        <v>884.9660853</v>
      </c>
      <c r="I29" s="75" t="n">
        <v>2066.9391076</v>
      </c>
      <c r="J29" s="75" t="n">
        <v>589.825383800001</v>
      </c>
      <c r="K29" s="75" t="n">
        <v>-3312.028193</v>
      </c>
      <c r="L29" s="75" t="n">
        <v>-2082.0664719</v>
      </c>
      <c r="M29" s="75" t="n">
        <v>396.461992699999</v>
      </c>
      <c r="N29" s="75" t="n">
        <v>-2725.3624552</v>
      </c>
      <c r="O29" s="75" t="n">
        <v>1739.8975544</v>
      </c>
      <c r="P29" s="75" t="n">
        <v>-2243.266585</v>
      </c>
      <c r="Q29" s="75" t="n">
        <v>-1393.1739865</v>
      </c>
      <c r="R29" s="75" t="n">
        <v>-385.117354</v>
      </c>
      <c r="S29" s="75" t="n">
        <v>-1527.5785639</v>
      </c>
      <c r="T29" s="75" t="n">
        <v>476.913857400001</v>
      </c>
      <c r="U29" s="75" t="n">
        <v>-218.830543600001</v>
      </c>
      <c r="V29" s="75" t="n">
        <v>-26.3185322000007</v>
      </c>
      <c r="W29" s="75" t="n">
        <v>-362.062476899998</v>
      </c>
      <c r="X29" s="75" t="n">
        <v>-1535.5782866</v>
      </c>
      <c r="Y29" s="72" t="n">
        <v>865.729657600001</v>
      </c>
      <c r="Z29" s="76" t="n">
        <f aca="false">SUM(E29:Y29)</f>
        <v>-9082.7499635</v>
      </c>
      <c r="AA29" s="77"/>
      <c r="AB29" s="78" t="n">
        <v>-38.3301209000006</v>
      </c>
      <c r="AC29" s="75" t="n">
        <v>-1878.9380225</v>
      </c>
      <c r="AD29" s="75" t="n">
        <v>-2618.6715624</v>
      </c>
      <c r="AE29" s="75" t="n">
        <v>-559.4595635</v>
      </c>
      <c r="AF29" s="75" t="n">
        <v>1401.0739003</v>
      </c>
      <c r="AG29" s="75" t="n">
        <v>-1133.9196125</v>
      </c>
      <c r="AH29" s="75" t="n">
        <v>94.5319778999998</v>
      </c>
      <c r="AI29" s="75" t="n">
        <v>-191.179946</v>
      </c>
      <c r="AJ29" s="75" t="n">
        <v>75.5437628000001</v>
      </c>
      <c r="AK29" s="75" t="n">
        <v>-909.044815100001</v>
      </c>
      <c r="AL29" s="75" t="n">
        <v>227.9975616</v>
      </c>
      <c r="AM29" s="75" t="n">
        <v>-590.579935800001</v>
      </c>
      <c r="AN29" s="75" t="n">
        <v>-547.5870672</v>
      </c>
      <c r="AO29" s="75" t="n">
        <v>-164.5157887</v>
      </c>
      <c r="AP29" s="75" t="n">
        <v>386.350254400001</v>
      </c>
      <c r="AQ29" s="75" t="n">
        <v>-28.1932743000016</v>
      </c>
      <c r="AR29" s="75" t="n">
        <v>-213.167298099999</v>
      </c>
      <c r="AS29" s="75" t="n">
        <v>601.138925700001</v>
      </c>
      <c r="AT29" s="75" t="n">
        <v>-489.8771563</v>
      </c>
      <c r="AU29" s="76" t="n">
        <f aca="false">SUM(AB29:AT29)</f>
        <v>-6576.8277806</v>
      </c>
      <c r="AV29" s="77"/>
      <c r="AW29" s="78" t="n">
        <v>699.5767306</v>
      </c>
      <c r="AX29" s="75" t="n">
        <v>111.0848996</v>
      </c>
      <c r="AY29" s="75" t="n">
        <v>271.0810082</v>
      </c>
      <c r="AZ29" s="75" t="n">
        <v>-548.8813261</v>
      </c>
      <c r="BA29" s="75" t="n">
        <v>-116.3261024</v>
      </c>
      <c r="BB29" s="75" t="n">
        <v>-696.5238236</v>
      </c>
      <c r="BC29" s="75" t="n">
        <v>-428.149325899999</v>
      </c>
      <c r="BD29" s="75" t="n">
        <v>-261.7435705</v>
      </c>
      <c r="BE29" s="75" t="n">
        <v>-26.4844050999998</v>
      </c>
      <c r="BF29" s="75" t="n">
        <v>-72.8701967000011</v>
      </c>
      <c r="BG29" s="75" t="n">
        <v>52.8827202000002</v>
      </c>
      <c r="BH29" s="75" t="n">
        <v>343.6638975</v>
      </c>
      <c r="BI29" s="75" t="n">
        <v>-236.6650524</v>
      </c>
      <c r="BJ29" s="75" t="n">
        <v>-381.1027906</v>
      </c>
      <c r="BK29" s="75" t="n">
        <v>615.7553947</v>
      </c>
      <c r="BL29" s="75" t="n">
        <v>-485.412913</v>
      </c>
      <c r="BM29" s="75" t="n">
        <v>128.5804019</v>
      </c>
      <c r="BN29" s="75" t="n">
        <v>-44.1858175000001</v>
      </c>
      <c r="BO29" s="75" t="n">
        <v>-661.5257668</v>
      </c>
      <c r="BP29" s="75" t="n">
        <v>103.1320811</v>
      </c>
      <c r="BQ29" s="75" t="n">
        <v>1315.3202345</v>
      </c>
      <c r="BR29" s="75" t="n">
        <v>578.825861600001</v>
      </c>
      <c r="BS29" s="76" t="n">
        <f aca="false">SUM(AW29:BR29)</f>
        <v>260.032139300001</v>
      </c>
      <c r="BT29" s="77"/>
      <c r="BU29" s="78" t="n">
        <v>-192.7219314</v>
      </c>
      <c r="BV29" s="75" t="n">
        <v>-710.4998076</v>
      </c>
      <c r="BW29" s="75" t="n">
        <v>-262.3921453</v>
      </c>
      <c r="BX29" s="75" t="n">
        <v>-556.320373600001</v>
      </c>
      <c r="BY29" s="75" t="n">
        <v>-195.792510200001</v>
      </c>
      <c r="BZ29" s="75" t="n">
        <v>-150.9384459</v>
      </c>
      <c r="CA29" s="75" t="n">
        <v>-544.3752509</v>
      </c>
      <c r="CB29" s="75" t="n">
        <v>136.0112901</v>
      </c>
      <c r="CC29" s="75" t="n">
        <v>-137.5611706</v>
      </c>
      <c r="CD29" s="75" t="n">
        <v>-135.462696</v>
      </c>
      <c r="CE29" s="75" t="n">
        <v>-95.7800509000005</v>
      </c>
      <c r="CF29" s="75" t="n">
        <v>70.3996982000002</v>
      </c>
      <c r="CG29" s="72" t="n">
        <v>-27.4749429999999</v>
      </c>
      <c r="CH29" s="72" t="n">
        <v>-143.1792669</v>
      </c>
      <c r="CI29" s="72" t="n">
        <v>60.3637421000003</v>
      </c>
      <c r="CJ29" s="72" t="n">
        <v>-123.3906545</v>
      </c>
      <c r="CK29" s="72" t="n">
        <v>749.9014179</v>
      </c>
      <c r="CL29" s="72" t="n">
        <v>281.5773771</v>
      </c>
      <c r="CM29" s="72" t="n">
        <v>424.057153799999</v>
      </c>
      <c r="CN29" s="72" t="n">
        <v>441.1070385</v>
      </c>
      <c r="CO29" s="76" t="n">
        <f aca="false">SUM(BU29:CN29)</f>
        <v>-1112.4715291</v>
      </c>
      <c r="CP29" s="77"/>
      <c r="CQ29" s="78" t="n">
        <v>-30.5630031999985</v>
      </c>
      <c r="CR29" s="72" t="n">
        <v>356.9415864</v>
      </c>
      <c r="CS29" s="72" t="n">
        <v>-228.6036672</v>
      </c>
      <c r="CT29" s="72" t="n">
        <v>146.2534628</v>
      </c>
      <c r="CU29" s="72" t="n">
        <v>1260.2948546</v>
      </c>
      <c r="CV29" s="72" t="n">
        <v>-114.8344202</v>
      </c>
      <c r="CW29" s="72" t="n">
        <v>1065.0469699</v>
      </c>
      <c r="CX29" s="72" t="n">
        <v>-355.1961635</v>
      </c>
      <c r="CY29" s="72" t="n">
        <v>220.6614711</v>
      </c>
      <c r="CZ29" s="72" t="n">
        <v>-722.8570654</v>
      </c>
      <c r="DA29" s="72" t="n">
        <v>-2201.5758033</v>
      </c>
      <c r="DB29" s="72" t="n">
        <v>2051.9801771</v>
      </c>
      <c r="DC29" s="72" t="n">
        <v>341.8644747</v>
      </c>
      <c r="DD29" s="72" t="n">
        <v>-577.6997348</v>
      </c>
      <c r="DE29" s="72" t="n">
        <v>1944.6616199</v>
      </c>
      <c r="DF29" s="72" t="n">
        <v>60.1180489000001</v>
      </c>
      <c r="DG29" s="72" t="n">
        <v>83.9444432999998</v>
      </c>
      <c r="DH29" s="72" t="n">
        <v>441.1399721</v>
      </c>
      <c r="DI29" s="72" t="n">
        <v>1012.054725</v>
      </c>
      <c r="DJ29" s="72" t="n">
        <v>2378.4753464</v>
      </c>
      <c r="DK29" s="72" t="n">
        <v>-368.745891099999</v>
      </c>
      <c r="DL29" s="72" t="n">
        <v>-18.7711364999996</v>
      </c>
      <c r="DM29" s="76" t="n">
        <f aca="false">SUM(CQ29:DL29)</f>
        <v>6744.590267</v>
      </c>
      <c r="DN29" s="77"/>
      <c r="DO29" s="84" t="n">
        <v>-306.3910524</v>
      </c>
      <c r="DP29" s="77" t="n">
        <v>-383.775694</v>
      </c>
      <c r="DQ29" s="77" t="n">
        <v>1079.2095663</v>
      </c>
      <c r="DR29" s="77" t="n">
        <v>647.8255934</v>
      </c>
      <c r="DS29" s="77" t="n">
        <v>63.9287293999999</v>
      </c>
      <c r="DT29" s="77" t="n">
        <v>-1293.5125475</v>
      </c>
      <c r="DU29" s="77" t="n">
        <v>-4074.1916982</v>
      </c>
      <c r="DV29" s="77" t="n">
        <v>-1188.0879507</v>
      </c>
      <c r="DW29" s="77" t="n">
        <v>1264.1582205</v>
      </c>
      <c r="DX29" s="77" t="n">
        <v>953.1142006</v>
      </c>
      <c r="DY29" s="77" t="n">
        <v>695.3738426</v>
      </c>
      <c r="DZ29" s="77" t="n">
        <v>271.6509594</v>
      </c>
      <c r="EA29" s="77" t="n">
        <v>-565.5083472</v>
      </c>
      <c r="EB29" s="77" t="n">
        <v>2204.2683045</v>
      </c>
      <c r="EC29" s="77" t="n">
        <v>-346.661734</v>
      </c>
      <c r="ED29" s="77" t="n">
        <v>144.8138506</v>
      </c>
      <c r="EE29" s="77" t="n">
        <v>3269.5515883</v>
      </c>
      <c r="EF29" s="77" t="n">
        <v>700.880729</v>
      </c>
      <c r="EG29" s="77" t="n">
        <v>2411.1758764</v>
      </c>
      <c r="EH29" s="77" t="n">
        <v>-45.1674153000001</v>
      </c>
      <c r="EI29" s="77" t="n">
        <v>1354.7151749</v>
      </c>
      <c r="EJ29" s="76" t="n">
        <v>6857.3701966</v>
      </c>
      <c r="EK29" s="77"/>
      <c r="EL29" s="76" t="n">
        <f aca="false">Z29+AU29+BS29+CO29+DM29+EJ29</f>
        <v>-2910.0566703</v>
      </c>
    </row>
    <row r="30" customFormat="false" ht="15" hidden="false" customHeight="false" outlineLevel="0" collapsed="false">
      <c r="B30" s="64" t="s">
        <v>41</v>
      </c>
      <c r="C30" s="65" t="s">
        <v>42</v>
      </c>
      <c r="D30" s="80"/>
      <c r="E30" s="81" t="n">
        <v>316.8713355</v>
      </c>
      <c r="F30" s="81" t="n">
        <v>-2420.6144558</v>
      </c>
      <c r="G30" s="81" t="n">
        <v>2449.0758421</v>
      </c>
      <c r="H30" s="81" t="n">
        <v>274.5755013</v>
      </c>
      <c r="I30" s="81" t="n">
        <v>875.426076</v>
      </c>
      <c r="J30" s="81" t="n">
        <v>136.3066295</v>
      </c>
      <c r="K30" s="81" t="n">
        <v>-2096.1797557</v>
      </c>
      <c r="L30" s="81" t="n">
        <v>-2063.6249276</v>
      </c>
      <c r="M30" s="81" t="n">
        <v>1136.3677691</v>
      </c>
      <c r="N30" s="81" t="n">
        <v>-302.2954775</v>
      </c>
      <c r="O30" s="81" t="n">
        <v>-1012.8337501</v>
      </c>
      <c r="P30" s="81" t="n">
        <v>-171.3301848</v>
      </c>
      <c r="Q30" s="81" t="n">
        <v>70.9579737000029</v>
      </c>
      <c r="R30" s="81" t="n">
        <v>-1051.9960458</v>
      </c>
      <c r="S30" s="81" t="n">
        <v>-2537.6948575</v>
      </c>
      <c r="T30" s="81" t="n">
        <v>327.8919619</v>
      </c>
      <c r="U30" s="81" t="n">
        <v>341.274025300001</v>
      </c>
      <c r="V30" s="81" t="n">
        <v>-68.7686435999998</v>
      </c>
      <c r="W30" s="81" t="n">
        <v>-19.9410547000003</v>
      </c>
      <c r="X30" s="81" t="n">
        <v>-38.0537440999998</v>
      </c>
      <c r="Y30" s="82" t="n">
        <v>-1217.9078281</v>
      </c>
      <c r="Z30" s="83" t="n">
        <f aca="false">SUM(E30:Y30)</f>
        <v>-7072.4936109</v>
      </c>
      <c r="AA30" s="54"/>
      <c r="AB30" s="78" t="n">
        <v>-24.0208144000001</v>
      </c>
      <c r="AC30" s="75" t="n">
        <v>231.8661979</v>
      </c>
      <c r="AD30" s="75" t="n">
        <v>68.333443</v>
      </c>
      <c r="AE30" s="75" t="n">
        <v>-6365.6143661</v>
      </c>
      <c r="AF30" s="75" t="n">
        <v>-219.663822599999</v>
      </c>
      <c r="AG30" s="75" t="n">
        <v>-343.0686429</v>
      </c>
      <c r="AH30" s="75" t="n">
        <v>350.715764</v>
      </c>
      <c r="AI30" s="75" t="n">
        <v>-686.5622098</v>
      </c>
      <c r="AJ30" s="75" t="n">
        <v>6398.4852487</v>
      </c>
      <c r="AK30" s="75" t="n">
        <v>-570.0824549</v>
      </c>
      <c r="AL30" s="75" t="n">
        <v>347.4115899</v>
      </c>
      <c r="AM30" s="75" t="n">
        <v>25.1858999999996</v>
      </c>
      <c r="AN30" s="75" t="n">
        <v>98.7918348999998</v>
      </c>
      <c r="AO30" s="75" t="n">
        <v>-162.1894504</v>
      </c>
      <c r="AP30" s="75" t="n">
        <v>-37.3658867000005</v>
      </c>
      <c r="AQ30" s="75" t="n">
        <v>106.4769886</v>
      </c>
      <c r="AR30" s="75" t="n">
        <v>-64.7503085000001</v>
      </c>
      <c r="AS30" s="75" t="n">
        <v>791.8056779</v>
      </c>
      <c r="AT30" s="75" t="n">
        <v>53.1194452</v>
      </c>
      <c r="AU30" s="83" t="n">
        <f aca="false">SUM(AB30:AT30)</f>
        <v>-1.12586619999752</v>
      </c>
      <c r="AV30" s="54"/>
      <c r="AW30" s="78" t="n">
        <v>-8.24185279999995</v>
      </c>
      <c r="AX30" s="75" t="n">
        <v>489.5120673</v>
      </c>
      <c r="AY30" s="75" t="n">
        <v>639.2764324</v>
      </c>
      <c r="AZ30" s="75" t="n">
        <v>-15.0626717999999</v>
      </c>
      <c r="BA30" s="75" t="n">
        <v>16.2267951</v>
      </c>
      <c r="BB30" s="75" t="n">
        <v>155.8411014</v>
      </c>
      <c r="BC30" s="75" t="n">
        <v>-533.8899551</v>
      </c>
      <c r="BD30" s="75" t="n">
        <v>-534.2592211</v>
      </c>
      <c r="BE30" s="75" t="n">
        <v>-569.6898635</v>
      </c>
      <c r="BF30" s="75" t="n">
        <v>574.7221237</v>
      </c>
      <c r="BG30" s="75" t="n">
        <v>-13.4027663000001</v>
      </c>
      <c r="BH30" s="75" t="n">
        <v>-29.0757263</v>
      </c>
      <c r="BI30" s="75" t="n">
        <v>119.0664821</v>
      </c>
      <c r="BJ30" s="75" t="n">
        <v>-191.0234422</v>
      </c>
      <c r="BK30" s="75" t="n">
        <v>1410.0335942</v>
      </c>
      <c r="BL30" s="75" t="n">
        <v>-698.007216</v>
      </c>
      <c r="BM30" s="75" t="n">
        <v>-558.7792471</v>
      </c>
      <c r="BN30" s="75" t="n">
        <v>-626.4714617</v>
      </c>
      <c r="BO30" s="75" t="n">
        <v>-3538.6416494</v>
      </c>
      <c r="BP30" s="75" t="n">
        <v>1209.0711971</v>
      </c>
      <c r="BQ30" s="75" t="n">
        <v>1012.4365407</v>
      </c>
      <c r="BR30" s="75" t="n">
        <v>2007.5984814</v>
      </c>
      <c r="BS30" s="83" t="n">
        <f aca="false">SUM(AW30:BR30)</f>
        <v>317.2397421</v>
      </c>
      <c r="BT30" s="54"/>
      <c r="BU30" s="78" t="n">
        <v>-710.2528124</v>
      </c>
      <c r="BV30" s="75" t="n">
        <v>153.8077867</v>
      </c>
      <c r="BW30" s="75" t="n">
        <v>-342.1203822</v>
      </c>
      <c r="BX30" s="75" t="n">
        <v>-1540.0585848</v>
      </c>
      <c r="BY30" s="75" t="n">
        <v>268.4800922</v>
      </c>
      <c r="BZ30" s="81" t="n">
        <v>-401.2699702</v>
      </c>
      <c r="CA30" s="81" t="n">
        <v>132.2891585</v>
      </c>
      <c r="CB30" s="81" t="n">
        <v>566.4689878</v>
      </c>
      <c r="CC30" s="81" t="n">
        <v>461.0586291</v>
      </c>
      <c r="CD30" s="81" t="n">
        <v>-293.8299173</v>
      </c>
      <c r="CE30" s="81" t="n">
        <v>1168.6099386</v>
      </c>
      <c r="CF30" s="81" t="n">
        <v>549.7366148</v>
      </c>
      <c r="CG30" s="82" t="n">
        <v>304.8734764</v>
      </c>
      <c r="CH30" s="82" t="n">
        <v>-231.833219</v>
      </c>
      <c r="CI30" s="82" t="n">
        <v>-31.1314488000001</v>
      </c>
      <c r="CJ30" s="82" t="n">
        <v>493.614324500001</v>
      </c>
      <c r="CK30" s="82" t="n">
        <v>811.0006015</v>
      </c>
      <c r="CL30" s="82" t="n">
        <v>583.8998937</v>
      </c>
      <c r="CM30" s="82" t="n">
        <v>1032.5093937</v>
      </c>
      <c r="CN30" s="82" t="n">
        <v>-141.7710848</v>
      </c>
      <c r="CO30" s="83" t="n">
        <f aca="false">SUM(BU30:CN30)</f>
        <v>2834.081478</v>
      </c>
      <c r="CP30" s="54"/>
      <c r="CQ30" s="78" t="n">
        <v>475.9738675</v>
      </c>
      <c r="CR30" s="82" t="n">
        <v>921.5956052</v>
      </c>
      <c r="CS30" s="82" t="n">
        <v>-291.9077117</v>
      </c>
      <c r="CT30" s="82" t="n">
        <v>77.9898447</v>
      </c>
      <c r="CU30" s="82" t="n">
        <v>1669.2369745</v>
      </c>
      <c r="CV30" s="82" t="n">
        <v>-256.1480307</v>
      </c>
      <c r="CW30" s="82" t="n">
        <v>780.4474233</v>
      </c>
      <c r="CX30" s="82" t="n">
        <v>-620.4928983</v>
      </c>
      <c r="CY30" s="82" t="n">
        <v>303.6965406</v>
      </c>
      <c r="CZ30" s="82" t="n">
        <v>-917.5666048</v>
      </c>
      <c r="DA30" s="82" t="n">
        <v>-1360.3652139</v>
      </c>
      <c r="DB30" s="82" t="n">
        <v>2849.9248965</v>
      </c>
      <c r="DC30" s="82" t="n">
        <v>-110.08089</v>
      </c>
      <c r="DD30" s="82" t="n">
        <v>-263.1793095</v>
      </c>
      <c r="DE30" s="82" t="n">
        <v>1150.0483694</v>
      </c>
      <c r="DF30" s="82" t="n">
        <v>480.2823488</v>
      </c>
      <c r="DG30" s="82" t="n">
        <v>37.2461990999997</v>
      </c>
      <c r="DH30" s="82" t="n">
        <v>431.511014400001</v>
      </c>
      <c r="DI30" s="82" t="n">
        <v>1227.5964926</v>
      </c>
      <c r="DJ30" s="82" t="n">
        <v>2309.1411112</v>
      </c>
      <c r="DK30" s="82" t="n">
        <v>-831.3363348</v>
      </c>
      <c r="DL30" s="82" t="n">
        <v>-763.7809658</v>
      </c>
      <c r="DM30" s="83" t="n">
        <f aca="false">SUM(CQ30:DL30)</f>
        <v>7299.8327283</v>
      </c>
      <c r="DN30" s="54"/>
      <c r="DO30" s="84" t="n">
        <v>-122.1885745</v>
      </c>
      <c r="DP30" s="54" t="n">
        <v>-725.1794559</v>
      </c>
      <c r="DQ30" s="54" t="n">
        <v>623.8667269</v>
      </c>
      <c r="DR30" s="54" t="n">
        <v>23.6561381999999</v>
      </c>
      <c r="DS30" s="54" t="n">
        <v>2.05977070000015</v>
      </c>
      <c r="DT30" s="54" t="n">
        <v>-105.1612254</v>
      </c>
      <c r="DU30" s="54" t="n">
        <v>-459.7900495</v>
      </c>
      <c r="DV30" s="54" t="n">
        <v>-787.5108562</v>
      </c>
      <c r="DW30" s="54" t="n">
        <v>1297.3498394</v>
      </c>
      <c r="DX30" s="54" t="n">
        <v>156.9500158</v>
      </c>
      <c r="DY30" s="54" t="n">
        <v>826.139654</v>
      </c>
      <c r="DZ30" s="54" t="n">
        <v>475.5676632</v>
      </c>
      <c r="EA30" s="54" t="n">
        <v>-311.3249975</v>
      </c>
      <c r="EB30" s="54" t="n">
        <v>2380.3368502</v>
      </c>
      <c r="EC30" s="54" t="n">
        <v>-242.5444089</v>
      </c>
      <c r="ED30" s="54" t="n">
        <v>94.2083099000005</v>
      </c>
      <c r="EE30" s="54" t="n">
        <v>2840.150986</v>
      </c>
      <c r="EF30" s="54" t="n">
        <v>658.359011299999</v>
      </c>
      <c r="EG30" s="54" t="n">
        <v>2504.7249932</v>
      </c>
      <c r="EH30" s="54" t="n">
        <v>506.9341384</v>
      </c>
      <c r="EI30" s="54" t="n">
        <v>-439.905104700001</v>
      </c>
      <c r="EJ30" s="83" t="n">
        <v>9196.6994246</v>
      </c>
      <c r="EK30" s="54"/>
      <c r="EL30" s="83" t="n">
        <f aca="false">Z30+AU30+BS30+CO30+DM30+EJ30</f>
        <v>12574.2338959</v>
      </c>
    </row>
    <row r="31" customFormat="false" ht="15" hidden="false" customHeight="false" outlineLevel="0" collapsed="false">
      <c r="B31" s="64" t="s">
        <v>43</v>
      </c>
      <c r="C31" s="65" t="s">
        <v>44</v>
      </c>
      <c r="D31" s="74"/>
      <c r="E31" s="75" t="n">
        <v>-348.9122357</v>
      </c>
      <c r="F31" s="75" t="n">
        <v>269.6392456</v>
      </c>
      <c r="G31" s="75" t="n">
        <v>53.8615643000001</v>
      </c>
      <c r="H31" s="75" t="n">
        <v>14.23509</v>
      </c>
      <c r="I31" s="75" t="n">
        <v>4.89694290000002</v>
      </c>
      <c r="J31" s="75" t="n">
        <v>87.7253424000001</v>
      </c>
      <c r="K31" s="75" t="n">
        <v>-198.4843781</v>
      </c>
      <c r="L31" s="75" t="n">
        <v>-263.6936725</v>
      </c>
      <c r="M31" s="75" t="n">
        <v>-148.2499174</v>
      </c>
      <c r="N31" s="75" t="n">
        <v>-231.699771</v>
      </c>
      <c r="O31" s="75" t="n">
        <v>-723.4082347</v>
      </c>
      <c r="P31" s="75" t="n">
        <v>0</v>
      </c>
      <c r="Q31" s="75" t="n">
        <v>-91.0830689999999</v>
      </c>
      <c r="R31" s="75" t="n">
        <v>71.5612473000002</v>
      </c>
      <c r="S31" s="75" t="n">
        <v>11.1832505999999</v>
      </c>
      <c r="T31" s="75" t="n">
        <v>37.0510001000001</v>
      </c>
      <c r="U31" s="75" t="n">
        <v>-0.699677000000142</v>
      </c>
      <c r="V31" s="75" t="n">
        <v>9.09162470000004</v>
      </c>
      <c r="W31" s="75" t="n">
        <v>2.7986083000002</v>
      </c>
      <c r="X31" s="75" t="n">
        <v>-14.5016996000002</v>
      </c>
      <c r="Y31" s="72" t="n">
        <v>-274.6277327</v>
      </c>
      <c r="Z31" s="76" t="n">
        <f aca="false">SUM(E31:Y31)</f>
        <v>-1733.3164715</v>
      </c>
      <c r="AA31" s="77"/>
      <c r="AB31" s="78" t="n">
        <v>-34.1585553</v>
      </c>
      <c r="AC31" s="75" t="n">
        <v>-224.0917769</v>
      </c>
      <c r="AD31" s="75" t="n">
        <v>375.8932248</v>
      </c>
      <c r="AE31" s="75" t="n">
        <v>74.1301369</v>
      </c>
      <c r="AF31" s="75" t="n">
        <v>-60.8742019</v>
      </c>
      <c r="AG31" s="75" t="n">
        <v>47.5781311999999</v>
      </c>
      <c r="AH31" s="75" t="n">
        <v>-22.0917622999999</v>
      </c>
      <c r="AI31" s="75" t="n">
        <v>-193.7776167</v>
      </c>
      <c r="AJ31" s="75" t="n">
        <v>134.6437024</v>
      </c>
      <c r="AK31" s="75" t="n">
        <v>-232.39002</v>
      </c>
      <c r="AL31" s="75" t="n">
        <v>25.6689561</v>
      </c>
      <c r="AM31" s="75" t="n">
        <v>8.00000037997961E-007</v>
      </c>
      <c r="AN31" s="75" t="n">
        <v>4.00000018998981E-007</v>
      </c>
      <c r="AO31" s="75" t="n">
        <v>2.99999956041575E-007</v>
      </c>
      <c r="AP31" s="75" t="n">
        <v>3.0966753</v>
      </c>
      <c r="AQ31" s="75" t="n">
        <v>2.3660698</v>
      </c>
      <c r="AR31" s="75" t="n">
        <v>-78.5390294</v>
      </c>
      <c r="AS31" s="75" t="n">
        <v>84.4824796999999</v>
      </c>
      <c r="AT31" s="75" t="n">
        <v>38.8822421000001</v>
      </c>
      <c r="AU31" s="76" t="n">
        <f aca="false">SUM(AB31:AT31)</f>
        <v>-59.1813426999999</v>
      </c>
      <c r="AV31" s="77"/>
      <c r="AW31" s="78" t="n">
        <v>-34.0483788</v>
      </c>
      <c r="AX31" s="75" t="n">
        <v>50.1686692</v>
      </c>
      <c r="AY31" s="75" t="n">
        <v>623.2462858</v>
      </c>
      <c r="AZ31" s="75" t="n">
        <v>-662.2794886</v>
      </c>
      <c r="BA31" s="75" t="n">
        <v>337.7849923</v>
      </c>
      <c r="BB31" s="75" t="n">
        <v>-133.3384272</v>
      </c>
      <c r="BC31" s="75" t="n">
        <v>-339.4024554</v>
      </c>
      <c r="BD31" s="75" t="n">
        <v>273.0360879</v>
      </c>
      <c r="BE31" s="75" t="n">
        <v>-280.4780726</v>
      </c>
      <c r="BF31" s="75" t="n">
        <v>-257.5898418</v>
      </c>
      <c r="BG31" s="75" t="n">
        <v>83.7291239</v>
      </c>
      <c r="BH31" s="75" t="n">
        <v>97.0690088</v>
      </c>
      <c r="BI31" s="75" t="n">
        <v>14.6930073</v>
      </c>
      <c r="BJ31" s="75" t="n">
        <v>-37.9936918000001</v>
      </c>
      <c r="BK31" s="75" t="n">
        <v>90.5522939</v>
      </c>
      <c r="BL31" s="75" t="n">
        <v>-1.99623959999998</v>
      </c>
      <c r="BM31" s="75" t="n">
        <v>23.8110983</v>
      </c>
      <c r="BN31" s="75" t="n">
        <v>83.5863131</v>
      </c>
      <c r="BO31" s="75" t="n">
        <v>-148.390386207192</v>
      </c>
      <c r="BP31" s="75" t="n">
        <v>329.53146738955</v>
      </c>
      <c r="BQ31" s="75" t="n">
        <v>-226.98413840952</v>
      </c>
      <c r="BR31" s="75" t="n">
        <v>24.0506102517597</v>
      </c>
      <c r="BS31" s="76" t="n">
        <f aca="false">SUM(AW31:BR31)</f>
        <v>-91.2421622754023</v>
      </c>
      <c r="BT31" s="77"/>
      <c r="BU31" s="78" t="n">
        <v>-330.2306355</v>
      </c>
      <c r="BV31" s="75" t="n">
        <v>203.532092634094</v>
      </c>
      <c r="BW31" s="75" t="n">
        <v>153.245149384434</v>
      </c>
      <c r="BX31" s="75" t="n">
        <v>-559.045338690366</v>
      </c>
      <c r="BY31" s="75" t="n">
        <v>46.77073562517</v>
      </c>
      <c r="BZ31" s="75" t="n">
        <v>-104.688076001505</v>
      </c>
      <c r="CA31" s="75" t="n">
        <v>-141.309589833629</v>
      </c>
      <c r="CB31" s="75" t="n">
        <v>343.913181731942</v>
      </c>
      <c r="CC31" s="75" t="n">
        <v>41.1574439710158</v>
      </c>
      <c r="CD31" s="75" t="n">
        <v>-320.068689112401</v>
      </c>
      <c r="CE31" s="75" t="n">
        <v>768.398387997688</v>
      </c>
      <c r="CF31" s="75" t="n">
        <v>154.016252240444</v>
      </c>
      <c r="CG31" s="75" t="n">
        <v>-10.9282721603361</v>
      </c>
      <c r="CH31" s="75" t="n">
        <v>24.9462818859416</v>
      </c>
      <c r="CI31" s="75" t="n">
        <v>48.6154107315756</v>
      </c>
      <c r="CJ31" s="75" t="n">
        <v>-26.2301395127829</v>
      </c>
      <c r="CK31" s="75" t="n">
        <v>64.6772066050736</v>
      </c>
      <c r="CL31" s="75" t="n">
        <v>-362.563811059732</v>
      </c>
      <c r="CM31" s="75" t="n">
        <v>-104.429068872193</v>
      </c>
      <c r="CN31" s="75" t="n">
        <v>66.7305944393441</v>
      </c>
      <c r="CO31" s="76" t="n">
        <f aca="false">SUM(BU31:CN31)</f>
        <v>-43.4908834962233</v>
      </c>
      <c r="CP31" s="77"/>
      <c r="CQ31" s="78" t="n">
        <v>-288.624246299981</v>
      </c>
      <c r="CR31" s="75" t="n">
        <v>937.050750999984</v>
      </c>
      <c r="CS31" s="75" t="n">
        <v>-115.632248903497</v>
      </c>
      <c r="CT31" s="75" t="n">
        <v>190.934414368161</v>
      </c>
      <c r="CU31" s="75" t="n">
        <v>773.586748621057</v>
      </c>
      <c r="CV31" s="75" t="n">
        <v>-65.1181339816236</v>
      </c>
      <c r="CW31" s="75" t="n">
        <v>381.253132765581</v>
      </c>
      <c r="CX31" s="75" t="n">
        <v>-524.275053687383</v>
      </c>
      <c r="CY31" s="75" t="n">
        <v>206.264634899924</v>
      </c>
      <c r="CZ31" s="75" t="n">
        <v>-464.769026259586</v>
      </c>
      <c r="DA31" s="75" t="n">
        <v>-1006.12017229911</v>
      </c>
      <c r="DB31" s="75" t="n">
        <v>1314.48379537979</v>
      </c>
      <c r="DC31" s="75" t="n">
        <v>213.805777443337</v>
      </c>
      <c r="DD31" s="75" t="n">
        <v>-161.172483700139</v>
      </c>
      <c r="DE31" s="75" t="n">
        <v>509.654755300075</v>
      </c>
      <c r="DF31" s="75" t="n">
        <v>27.3208317736616</v>
      </c>
      <c r="DG31" s="75" t="n">
        <v>42.7430610598751</v>
      </c>
      <c r="DH31" s="75" t="n">
        <v>229.558681238073</v>
      </c>
      <c r="DI31" s="75" t="n">
        <v>285.874447932402</v>
      </c>
      <c r="DJ31" s="75" t="n">
        <v>792.617328407637</v>
      </c>
      <c r="DK31" s="75" t="n">
        <v>-630.039321877169</v>
      </c>
      <c r="DL31" s="75" t="n">
        <v>-115.397801727397</v>
      </c>
      <c r="DM31" s="76" t="n">
        <f aca="false">SUM(CQ31:DL31)</f>
        <v>2533.99987145368</v>
      </c>
      <c r="DN31" s="77"/>
      <c r="DO31" s="84" t="n">
        <v>197.6061185</v>
      </c>
      <c r="DP31" s="77" t="n">
        <v>-542.0856873</v>
      </c>
      <c r="DQ31" s="77" t="n">
        <v>928.511963463452</v>
      </c>
      <c r="DR31" s="77" t="n">
        <v>246.925251879328</v>
      </c>
      <c r="DS31" s="77" t="n">
        <v>63.618561257054</v>
      </c>
      <c r="DT31" s="77" t="n">
        <v>-558.395720969926</v>
      </c>
      <c r="DU31" s="77" t="n">
        <v>-1248.99232404917</v>
      </c>
      <c r="DV31" s="77" t="n">
        <v>-589.637898606126</v>
      </c>
      <c r="DW31" s="77" t="n">
        <v>965.203579821308</v>
      </c>
      <c r="DX31" s="77" t="n">
        <v>412.985832240682</v>
      </c>
      <c r="DY31" s="77" t="n">
        <v>267.639709499928</v>
      </c>
      <c r="DZ31" s="77" t="n">
        <v>229.171704524748</v>
      </c>
      <c r="EA31" s="77" t="n">
        <v>-217.09556491027</v>
      </c>
      <c r="EB31" s="77" t="n">
        <v>1194.04197098406</v>
      </c>
      <c r="EC31" s="77" t="n">
        <v>-9.30244223371227</v>
      </c>
      <c r="ED31" s="77" t="n">
        <v>35.7068807017034</v>
      </c>
      <c r="EE31" s="77" t="n">
        <v>1292.74579525881</v>
      </c>
      <c r="EF31" s="77" t="n">
        <v>192.656009612766</v>
      </c>
      <c r="EG31" s="77" t="n">
        <v>1180.21188643224</v>
      </c>
      <c r="EH31" s="77" t="n">
        <v>-169.701618498089</v>
      </c>
      <c r="EI31" s="77" t="n">
        <v>667.469524034465</v>
      </c>
      <c r="EJ31" s="76" t="n">
        <v>4539.28353164326</v>
      </c>
      <c r="EK31" s="77"/>
      <c r="EL31" s="76" t="n">
        <f aca="false">Z31+AU31+BS31+CO31+DM31+EJ31</f>
        <v>5146.05254312531</v>
      </c>
    </row>
    <row r="32" customFormat="false" ht="15" hidden="false" customHeight="false" outlineLevel="0" collapsed="false">
      <c r="B32" s="64" t="s">
        <v>45</v>
      </c>
      <c r="C32" s="65" t="s">
        <v>46</v>
      </c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2"/>
      <c r="Z32" s="76" t="n">
        <f aca="false">SUM(E32:Y32)</f>
        <v>0</v>
      </c>
      <c r="AA32" s="77"/>
      <c r="AB32" s="78" t="n">
        <v>0</v>
      </c>
      <c r="AC32" s="75" t="n">
        <v>0</v>
      </c>
      <c r="AD32" s="75" t="n">
        <v>0</v>
      </c>
      <c r="AE32" s="75" t="n">
        <v>0</v>
      </c>
      <c r="AF32" s="75" t="n">
        <v>0</v>
      </c>
      <c r="AG32" s="75" t="n">
        <v>0</v>
      </c>
      <c r="AH32" s="75" t="n">
        <v>0</v>
      </c>
      <c r="AI32" s="75" t="n">
        <v>0</v>
      </c>
      <c r="AJ32" s="75" t="n">
        <v>42.44</v>
      </c>
      <c r="AK32" s="75" t="n">
        <v>-328.388</v>
      </c>
      <c r="AL32" s="75" t="n">
        <v>52.362</v>
      </c>
      <c r="AM32" s="75" t="n">
        <v>-220.118</v>
      </c>
      <c r="AN32" s="75" t="n">
        <v>-16.225</v>
      </c>
      <c r="AO32" s="75" t="n">
        <v>52.207</v>
      </c>
      <c r="AP32" s="75" t="n">
        <v>-44.53</v>
      </c>
      <c r="AQ32" s="75" t="n">
        <v>1.529</v>
      </c>
      <c r="AR32" s="75" t="n">
        <v>-233.274</v>
      </c>
      <c r="AS32" s="75" t="n">
        <v>144.847</v>
      </c>
      <c r="AT32" s="75" t="n">
        <v>31.061</v>
      </c>
      <c r="AU32" s="76" t="n">
        <f aca="false">SUM(AB32:AT32)</f>
        <v>-518.089</v>
      </c>
      <c r="AV32" s="77"/>
      <c r="AW32" s="78" t="n">
        <v>-56.3227763</v>
      </c>
      <c r="AX32" s="75" t="n">
        <v>25.096</v>
      </c>
      <c r="AY32" s="81" t="n">
        <v>562.121845</v>
      </c>
      <c r="AZ32" s="81" t="n">
        <v>-351.6334385</v>
      </c>
      <c r="BA32" s="81" t="n">
        <v>5.22862999999997</v>
      </c>
      <c r="BB32" s="81" t="n">
        <v>-130.2097826</v>
      </c>
      <c r="BC32" s="81" t="n">
        <v>-638.9632459</v>
      </c>
      <c r="BD32" s="81" t="n">
        <v>-547.384712</v>
      </c>
      <c r="BE32" s="81" t="n">
        <v>642.1571884</v>
      </c>
      <c r="BF32" s="81" t="n">
        <v>110.0575558</v>
      </c>
      <c r="BG32" s="81" t="n">
        <v>23.8547874999998</v>
      </c>
      <c r="BH32" s="81" t="n">
        <v>-234.2684586</v>
      </c>
      <c r="BI32" s="81" t="n">
        <v>8.19300729999992</v>
      </c>
      <c r="BJ32" s="81" t="n">
        <v>-1333.0339664</v>
      </c>
      <c r="BK32" s="81" t="n">
        <v>1158.6434973</v>
      </c>
      <c r="BL32" s="81" t="n">
        <v>-678.3941802</v>
      </c>
      <c r="BM32" s="81" t="n">
        <v>-219.2040256</v>
      </c>
      <c r="BN32" s="81" t="n">
        <v>-244.502610900303</v>
      </c>
      <c r="BO32" s="81" t="n">
        <v>-1764.78606812232</v>
      </c>
      <c r="BP32" s="81" t="n">
        <v>1099.91403412197</v>
      </c>
      <c r="BQ32" s="81" t="n">
        <v>-711.911648900026</v>
      </c>
      <c r="BR32" s="81" t="n">
        <v>1316.34264364307</v>
      </c>
      <c r="BS32" s="76" t="n">
        <f aca="false">SUM(AW32:BR32)</f>
        <v>-1959.00572495761</v>
      </c>
      <c r="BT32" s="77"/>
      <c r="BU32" s="78" t="n">
        <v>-601.944387</v>
      </c>
      <c r="BV32" s="75" t="n">
        <v>175.3766687</v>
      </c>
      <c r="BW32" s="75" t="n">
        <v>-270.086315</v>
      </c>
      <c r="BX32" s="75" t="n">
        <v>-2023.728846</v>
      </c>
      <c r="BY32" s="75" t="n">
        <v>247.381978955708</v>
      </c>
      <c r="BZ32" s="75" t="n">
        <v>-262.644611399984</v>
      </c>
      <c r="CA32" s="75" t="n">
        <v>-470.673121799956</v>
      </c>
      <c r="CB32" s="75" t="n">
        <v>79.4469905276568</v>
      </c>
      <c r="CC32" s="75" t="n">
        <v>-53.1008202000043</v>
      </c>
      <c r="CD32" s="75" t="n">
        <v>-173.418372800008</v>
      </c>
      <c r="CE32" s="75" t="n">
        <v>390.742966499777</v>
      </c>
      <c r="CF32" s="75" t="n">
        <v>291.826614299946</v>
      </c>
      <c r="CG32" s="75" t="n">
        <v>68.9362132999855</v>
      </c>
      <c r="CH32" s="75" t="n">
        <v>-23.0940662000274</v>
      </c>
      <c r="CI32" s="75" t="n">
        <v>15.4030363999735</v>
      </c>
      <c r="CJ32" s="75" t="n">
        <v>40.5865528315758</v>
      </c>
      <c r="CK32" s="75" t="n">
        <v>66.0141566174808</v>
      </c>
      <c r="CL32" s="75" t="n">
        <v>345.79308268304</v>
      </c>
      <c r="CM32" s="75" t="n">
        <v>76.5281033999571</v>
      </c>
      <c r="CN32" s="75" t="n">
        <v>-70.0069531209935</v>
      </c>
      <c r="CO32" s="76" t="n">
        <f aca="false">SUM(BU32:CN32)</f>
        <v>-2150.66112930587</v>
      </c>
      <c r="CP32" s="77"/>
      <c r="CQ32" s="78" t="n">
        <v>-34.8583426999982</v>
      </c>
      <c r="CR32" s="75" t="n">
        <v>283.299970100001</v>
      </c>
      <c r="CS32" s="75" t="n">
        <v>143.6443343</v>
      </c>
      <c r="CT32" s="75" t="n">
        <v>116.821516199999</v>
      </c>
      <c r="CU32" s="75" t="n">
        <v>57.2396946000044</v>
      </c>
      <c r="CV32" s="75" t="n">
        <v>66.9614978999853</v>
      </c>
      <c r="CW32" s="75" t="n">
        <v>132.904868800018</v>
      </c>
      <c r="CX32" s="75" t="n">
        <v>276.817120199994</v>
      </c>
      <c r="CY32" s="75" t="n">
        <v>-170.747034700011</v>
      </c>
      <c r="CZ32" s="75" t="n">
        <v>-332.884241000001</v>
      </c>
      <c r="DA32" s="75" t="n">
        <v>-936.708312700029</v>
      </c>
      <c r="DB32" s="75" t="n">
        <v>548.714670600003</v>
      </c>
      <c r="DC32" s="75" t="n">
        <v>449.277505100001</v>
      </c>
      <c r="DD32" s="75" t="n">
        <v>-133.093044400002</v>
      </c>
      <c r="DE32" s="75" t="n">
        <v>-51.3769533999299</v>
      </c>
      <c r="DF32" s="75" t="n">
        <v>-61.3598955998197</v>
      </c>
      <c r="DG32" s="75" t="n">
        <v>119.138706899975</v>
      </c>
      <c r="DH32" s="75" t="n">
        <v>140.239832799811</v>
      </c>
      <c r="DI32" s="75" t="n">
        <v>1.3777384</v>
      </c>
      <c r="DJ32" s="75" t="n">
        <v>628.2961719</v>
      </c>
      <c r="DK32" s="75" t="n">
        <v>-759.8705161</v>
      </c>
      <c r="DL32" s="75" t="n">
        <v>-44.0192027000001</v>
      </c>
      <c r="DM32" s="76" t="n">
        <f aca="false">SUM(CQ32:DL32)</f>
        <v>439.8160845</v>
      </c>
      <c r="DN32" s="77"/>
      <c r="DO32" s="84" t="n">
        <v>-283.3601723</v>
      </c>
      <c r="DP32" s="77" t="n">
        <v>-482.8770224</v>
      </c>
      <c r="DQ32" s="77" t="n">
        <v>751.833049700005</v>
      </c>
      <c r="DR32" s="77" t="n">
        <v>372.555270199995</v>
      </c>
      <c r="DS32" s="77" t="n">
        <v>9.30207200000063</v>
      </c>
      <c r="DT32" s="77" t="n">
        <v>-484.310352600003</v>
      </c>
      <c r="DU32" s="77" t="n">
        <v>-1618.75292970001</v>
      </c>
      <c r="DV32" s="77" t="n">
        <v>-732.007287499949</v>
      </c>
      <c r="DW32" s="77" t="n">
        <v>1712.89984049998</v>
      </c>
      <c r="DX32" s="77" t="n">
        <v>221.155562600025</v>
      </c>
      <c r="DY32" s="77" t="n">
        <v>50.3817645999897</v>
      </c>
      <c r="DZ32" s="77" t="n">
        <v>-746.220485300026</v>
      </c>
      <c r="EA32" s="77" t="n">
        <v>-93.5602584999853</v>
      </c>
      <c r="EB32" s="77" t="n">
        <v>1266.49581489994</v>
      </c>
      <c r="EC32" s="77" t="n">
        <v>-9.11261400000485</v>
      </c>
      <c r="ED32" s="77" t="n">
        <v>-32.2050301999625</v>
      </c>
      <c r="EE32" s="77" t="n">
        <v>437.111251</v>
      </c>
      <c r="EF32" s="77" t="n">
        <v>178.949051633425</v>
      </c>
      <c r="EG32" s="77" t="n">
        <v>876.866855899993</v>
      </c>
      <c r="EH32" s="77" t="n">
        <v>-75.3398085332863</v>
      </c>
      <c r="EI32" s="77" t="n">
        <v>-116.411763566791</v>
      </c>
      <c r="EJ32" s="76" t="n">
        <v>1203.39280843333</v>
      </c>
      <c r="EK32" s="77"/>
      <c r="EL32" s="76" t="n">
        <f aca="false">Z32+AU32+BS32+CO32+DM32+EJ32</f>
        <v>-2984.54696133015</v>
      </c>
    </row>
    <row r="33" customFormat="false" ht="15" hidden="false" customHeight="false" outlineLevel="0" collapsed="false">
      <c r="B33" s="64" t="s">
        <v>47</v>
      </c>
      <c r="C33" s="65" t="s">
        <v>48</v>
      </c>
      <c r="D33" s="87"/>
      <c r="E33" s="75" t="n">
        <v>-17.750446</v>
      </c>
      <c r="F33" s="75" t="n">
        <v>-59.7012494000001</v>
      </c>
      <c r="G33" s="75" t="n">
        <v>302.7411033</v>
      </c>
      <c r="H33" s="75" t="n">
        <v>150.6276929</v>
      </c>
      <c r="I33" s="75" t="n">
        <v>-16.2821025999999</v>
      </c>
      <c r="J33" s="75" t="n">
        <v>108.1870233</v>
      </c>
      <c r="K33" s="75" t="n">
        <v>-198.5238381</v>
      </c>
      <c r="L33" s="75" t="n">
        <v>-182.4078952</v>
      </c>
      <c r="M33" s="75" t="n">
        <v>-81.9962070000002</v>
      </c>
      <c r="N33" s="75" t="n">
        <v>-154.4665132</v>
      </c>
      <c r="O33" s="75" t="n">
        <v>-247.9377414</v>
      </c>
      <c r="P33" s="75" t="n">
        <v>31.7223393999999</v>
      </c>
      <c r="Q33" s="75" t="n">
        <v>-79.6278365000001</v>
      </c>
      <c r="R33" s="75" t="n">
        <v>4.00000018998981E-007</v>
      </c>
      <c r="S33" s="75" t="n">
        <v>80.0301356</v>
      </c>
      <c r="T33" s="75" t="n">
        <v>27.9627533000001</v>
      </c>
      <c r="U33" s="75" t="n">
        <v>-72.7117968</v>
      </c>
      <c r="V33" s="75" t="n">
        <v>100.6989244</v>
      </c>
      <c r="W33" s="75" t="n">
        <v>76.2620755</v>
      </c>
      <c r="X33" s="75" t="n">
        <v>-77.6578684</v>
      </c>
      <c r="Y33" s="72" t="n">
        <v>440.1600998</v>
      </c>
      <c r="Z33" s="76" t="n">
        <f aca="false">SUM(E33:Y33)</f>
        <v>129.3286533</v>
      </c>
      <c r="AA33" s="77"/>
      <c r="AB33" s="78" t="n">
        <v>-126.8421845</v>
      </c>
      <c r="AC33" s="75" t="n">
        <v>-56.0229441</v>
      </c>
      <c r="AD33" s="75" t="n">
        <v>160.0678062</v>
      </c>
      <c r="AE33" s="75" t="n">
        <v>9.26842480000001</v>
      </c>
      <c r="AF33" s="75" t="n">
        <v>-310.2941067</v>
      </c>
      <c r="AG33" s="75" t="n">
        <v>-179.2297461</v>
      </c>
      <c r="AH33" s="75" t="n">
        <v>28.6365401</v>
      </c>
      <c r="AI33" s="75" t="n">
        <v>50.5016147</v>
      </c>
      <c r="AJ33" s="75" t="n">
        <v>139.4555711</v>
      </c>
      <c r="AK33" s="75" t="n">
        <v>82.9599818</v>
      </c>
      <c r="AL33" s="75" t="n">
        <v>-44.2344894999999</v>
      </c>
      <c r="AM33" s="75" t="n">
        <v>78.8893878</v>
      </c>
      <c r="AN33" s="75" t="n">
        <v>194.6642023</v>
      </c>
      <c r="AO33" s="75" t="n">
        <v>-43.6753117</v>
      </c>
      <c r="AP33" s="75" t="n">
        <v>7.43152399999998</v>
      </c>
      <c r="AQ33" s="75" t="n">
        <v>61.175102</v>
      </c>
      <c r="AR33" s="75" t="n">
        <v>128.5724255</v>
      </c>
      <c r="AS33" s="75" t="n">
        <v>134.808807</v>
      </c>
      <c r="AT33" s="75" t="n">
        <v>-4.3199057</v>
      </c>
      <c r="AU33" s="76" t="n">
        <f aca="false">SUM(AB33:AT33)</f>
        <v>311.812699</v>
      </c>
      <c r="AV33" s="77"/>
      <c r="AW33" s="78" t="n">
        <v>-29.664</v>
      </c>
      <c r="AX33" s="75" t="n">
        <v>-2.00000002223533E-007</v>
      </c>
      <c r="AY33" s="75" t="n">
        <v>353.6075882</v>
      </c>
      <c r="AZ33" s="75" t="n">
        <v>-179.4829055</v>
      </c>
      <c r="BA33" s="75" t="n">
        <v>269.3461004</v>
      </c>
      <c r="BB33" s="75" t="n">
        <v>20.4599747999999</v>
      </c>
      <c r="BC33" s="75" t="n">
        <v>-44.5899786999999</v>
      </c>
      <c r="BD33" s="75" t="n">
        <v>195.8699428</v>
      </c>
      <c r="BE33" s="75" t="n">
        <v>-224.5993546</v>
      </c>
      <c r="BF33" s="75" t="n">
        <v>-266.5265452</v>
      </c>
      <c r="BG33" s="75" t="n">
        <v>43.8776027999999</v>
      </c>
      <c r="BH33" s="75" t="n">
        <v>210.8310381</v>
      </c>
      <c r="BI33" s="75" t="n">
        <v>-120.8162032</v>
      </c>
      <c r="BJ33" s="75" t="n">
        <v>-527.5605219</v>
      </c>
      <c r="BK33" s="75" t="n">
        <v>852.5870139</v>
      </c>
      <c r="BL33" s="75" t="n">
        <v>-412.7382917</v>
      </c>
      <c r="BM33" s="75" t="n">
        <v>-167.2823006</v>
      </c>
      <c r="BN33" s="75" t="n">
        <v>-198.4128853</v>
      </c>
      <c r="BO33" s="75" t="n">
        <v>-1520.98173205861</v>
      </c>
      <c r="BP33" s="75" t="n">
        <v>1123.75710883129</v>
      </c>
      <c r="BQ33" s="75" t="n">
        <v>541.363727180065</v>
      </c>
      <c r="BR33" s="75" t="n">
        <v>1177.40303289772</v>
      </c>
      <c r="BS33" s="76" t="n">
        <f aca="false">SUM(AW33:BR33)</f>
        <v>1096.44841095047</v>
      </c>
      <c r="BT33" s="77"/>
      <c r="BU33" s="78" t="n">
        <v>94.6959153</v>
      </c>
      <c r="BV33" s="75" t="n">
        <v>-147.677252976568</v>
      </c>
      <c r="BW33" s="75" t="n">
        <v>-100.000923558131</v>
      </c>
      <c r="BX33" s="75" t="n">
        <v>-317.095248302332</v>
      </c>
      <c r="BY33" s="75" t="n">
        <v>-49.7992613904586</v>
      </c>
      <c r="BZ33" s="75" t="n">
        <v>-24.167728092866</v>
      </c>
      <c r="CA33" s="75" t="n">
        <v>-204.65090070248</v>
      </c>
      <c r="CB33" s="75" t="n">
        <v>182.090461502408</v>
      </c>
      <c r="CC33" s="75" t="n">
        <v>40.4993557351435</v>
      </c>
      <c r="CD33" s="75" t="n">
        <v>-127.892095623929</v>
      </c>
      <c r="CE33" s="75" t="n">
        <v>116.648275018651</v>
      </c>
      <c r="CF33" s="75" t="n">
        <v>210.679593599678</v>
      </c>
      <c r="CG33" s="75" t="n">
        <v>2.91755503122451</v>
      </c>
      <c r="CH33" s="75" t="n">
        <v>53.2344885979884</v>
      </c>
      <c r="CI33" s="75" t="n">
        <v>230.541539472969</v>
      </c>
      <c r="CJ33" s="75" t="n">
        <v>104.075678666199</v>
      </c>
      <c r="CK33" s="75" t="n">
        <v>246.67439132415</v>
      </c>
      <c r="CL33" s="75" t="n">
        <v>330.865529136305</v>
      </c>
      <c r="CM33" s="75" t="n">
        <v>-420.544346130375</v>
      </c>
      <c r="CN33" s="75" t="n">
        <v>1229.16735437446</v>
      </c>
      <c r="CO33" s="76" t="n">
        <f aca="false">SUM(BU33:CN33)</f>
        <v>1450.26238098204</v>
      </c>
      <c r="CP33" s="77"/>
      <c r="CQ33" s="78" t="n">
        <v>373.2125864</v>
      </c>
      <c r="CR33" s="75" t="n">
        <v>571.3058259</v>
      </c>
      <c r="CS33" s="75" t="n">
        <v>-273.172293255525</v>
      </c>
      <c r="CT33" s="75" t="n">
        <v>246.558122118325</v>
      </c>
      <c r="CU33" s="75" t="n">
        <v>1198.59269722037</v>
      </c>
      <c r="CV33" s="75" t="n">
        <v>-254.120237566875</v>
      </c>
      <c r="CW33" s="75" t="n">
        <v>504.378706625251</v>
      </c>
      <c r="CX33" s="75" t="n">
        <v>-870.606051374301</v>
      </c>
      <c r="CY33" s="75" t="n">
        <v>448.897191155854</v>
      </c>
      <c r="CZ33" s="75" t="n">
        <v>-867.209780929479</v>
      </c>
      <c r="DA33" s="75" t="n">
        <v>-1313.48423748838</v>
      </c>
      <c r="DB33" s="75" t="n">
        <v>314.905286935087</v>
      </c>
      <c r="DC33" s="75" t="n">
        <v>116.777987159066</v>
      </c>
      <c r="DD33" s="75" t="n">
        <v>-66.148876829282</v>
      </c>
      <c r="DE33" s="75" t="n">
        <v>378.827438059098</v>
      </c>
      <c r="DF33" s="75" t="n">
        <v>-186.724942894337</v>
      </c>
      <c r="DG33" s="75" t="n">
        <v>7.37809505488198</v>
      </c>
      <c r="DH33" s="75" t="n">
        <v>315.73663794135</v>
      </c>
      <c r="DI33" s="75" t="n">
        <v>176.107562444384</v>
      </c>
      <c r="DJ33" s="75" t="n">
        <v>1830.70454558518</v>
      </c>
      <c r="DK33" s="75" t="n">
        <v>-742.864311162953</v>
      </c>
      <c r="DL33" s="75" t="n">
        <v>-91.1404316418382</v>
      </c>
      <c r="DM33" s="76" t="n">
        <f aca="false">SUM(CQ33:DL33)</f>
        <v>1817.91151945587</v>
      </c>
      <c r="DN33" s="77"/>
      <c r="DO33" s="84" t="n">
        <v>149.0949504</v>
      </c>
      <c r="DP33" s="77" t="n">
        <v>-172.3408794</v>
      </c>
      <c r="DQ33" s="77" t="n">
        <v>-499.156702138491</v>
      </c>
      <c r="DR33" s="77" t="n">
        <v>-144.304955850391</v>
      </c>
      <c r="DS33" s="77" t="n">
        <v>-16.1017176654155</v>
      </c>
      <c r="DT33" s="77" t="n">
        <v>-58.1050398754857</v>
      </c>
      <c r="DU33" s="77" t="n">
        <v>76.3025504430789</v>
      </c>
      <c r="DV33" s="77" t="n">
        <v>-26.9253943965256</v>
      </c>
      <c r="DW33" s="77" t="n">
        <v>4.15238551961371</v>
      </c>
      <c r="DX33" s="77" t="n">
        <v>411.648102992395</v>
      </c>
      <c r="DY33" s="77" t="n">
        <v>-102.585948209454</v>
      </c>
      <c r="DZ33" s="77" t="n">
        <v>395.564844332058</v>
      </c>
      <c r="EA33" s="77" t="n">
        <v>-361.987089651829</v>
      </c>
      <c r="EB33" s="77" t="n">
        <v>1446.46238752679</v>
      </c>
      <c r="EC33" s="77" t="n">
        <v>-86.7647449431307</v>
      </c>
      <c r="ED33" s="77" t="n">
        <v>21.2342308615502</v>
      </c>
      <c r="EE33" s="77" t="n">
        <v>1246.08424196001</v>
      </c>
      <c r="EF33" s="77" t="n">
        <v>205.897051358261</v>
      </c>
      <c r="EG33" s="77" t="n">
        <v>1546.42469912441</v>
      </c>
      <c r="EH33" s="77" t="n">
        <v>-107.776866967325</v>
      </c>
      <c r="EI33" s="77" t="n">
        <v>508.024497245802</v>
      </c>
      <c r="EJ33" s="76" t="n">
        <v>4434.84060266592</v>
      </c>
      <c r="EK33" s="77"/>
      <c r="EL33" s="76" t="n">
        <f aca="false">Z33+AU33+BS33+CO33+DM33+EJ33</f>
        <v>9240.60426635429</v>
      </c>
    </row>
    <row r="34" customFormat="false" ht="15" hidden="true" customHeight="false" outlineLevel="0" collapsed="false">
      <c r="B34" s="64" t="s">
        <v>49</v>
      </c>
      <c r="C34" s="65" t="s">
        <v>50</v>
      </c>
      <c r="D34" s="87"/>
      <c r="E34" s="75"/>
      <c r="F34" s="75"/>
      <c r="G34" s="75" t="n">
        <v>120</v>
      </c>
      <c r="H34" s="75" t="n">
        <v>82</v>
      </c>
      <c r="I34" s="75" t="n">
        <v>119.4695873</v>
      </c>
      <c r="J34" s="75" t="n">
        <v>36.3152282</v>
      </c>
      <c r="K34" s="75" t="n">
        <v>-192.7473389</v>
      </c>
      <c r="L34" s="75" t="n">
        <v>-117.1736998</v>
      </c>
      <c r="M34" s="75" t="n">
        <v>-65.8504852</v>
      </c>
      <c r="N34" s="75" t="n">
        <v>-102.9776759</v>
      </c>
      <c r="O34" s="75" t="n">
        <v>99.7658121000001</v>
      </c>
      <c r="P34" s="75" t="n">
        <v>0</v>
      </c>
      <c r="Q34" s="75" t="n">
        <v>0</v>
      </c>
      <c r="R34" s="75" t="n">
        <v>0</v>
      </c>
      <c r="S34" s="75" t="n">
        <v>9.99999465420842E-008</v>
      </c>
      <c r="T34" s="75" t="n">
        <v>-9.99999465420842E-008</v>
      </c>
      <c r="U34" s="75" t="n">
        <v>-23.7723635000001</v>
      </c>
      <c r="V34" s="75" t="n">
        <v>5.87317210000008</v>
      </c>
      <c r="W34" s="75" t="n">
        <v>187.0263347</v>
      </c>
      <c r="X34" s="75" t="n">
        <v>0</v>
      </c>
      <c r="Y34" s="72" t="n">
        <v>0</v>
      </c>
      <c r="Z34" s="76" t="n">
        <f aca="false">SUM(E34:Y34)</f>
        <v>147.9285711</v>
      </c>
      <c r="AA34" s="77"/>
      <c r="AB34" s="78" t="n">
        <v>0</v>
      </c>
      <c r="AC34" s="75" t="n">
        <v>0</v>
      </c>
      <c r="AD34" s="75" t="n">
        <v>0</v>
      </c>
      <c r="AE34" s="75" t="n">
        <v>0</v>
      </c>
      <c r="AF34" s="75" t="n">
        <v>0</v>
      </c>
      <c r="AG34" s="75" t="n">
        <v>0</v>
      </c>
      <c r="AH34" s="75" t="n">
        <v>0</v>
      </c>
      <c r="AI34" s="75" t="n">
        <v>0</v>
      </c>
      <c r="AJ34" s="75" t="n">
        <v>0</v>
      </c>
      <c r="AK34" s="75" t="n">
        <v>0</v>
      </c>
      <c r="AL34" s="75" t="n">
        <v>0</v>
      </c>
      <c r="AM34" s="75" t="n">
        <v>0</v>
      </c>
      <c r="AN34" s="75" t="n">
        <v>0</v>
      </c>
      <c r="AO34" s="75" t="n">
        <v>0</v>
      </c>
      <c r="AP34" s="75" t="n">
        <v>0</v>
      </c>
      <c r="AQ34" s="75" t="n">
        <v>0</v>
      </c>
      <c r="AR34" s="75" t="n">
        <v>0</v>
      </c>
      <c r="AS34" s="75" t="n">
        <v>0</v>
      </c>
      <c r="AT34" s="75" t="n">
        <v>0</v>
      </c>
      <c r="AU34" s="76" t="n">
        <f aca="false">SUM(AB34:AT34)</f>
        <v>0</v>
      </c>
      <c r="AV34" s="77"/>
      <c r="AW34" s="78" t="n">
        <v>0</v>
      </c>
      <c r="AX34" s="75" t="n">
        <v>0</v>
      </c>
      <c r="AY34" s="75" t="n">
        <v>0</v>
      </c>
      <c r="AZ34" s="75" t="n">
        <v>0</v>
      </c>
      <c r="BA34" s="75" t="n">
        <v>0</v>
      </c>
      <c r="BB34" s="75" t="n">
        <v>0</v>
      </c>
      <c r="BC34" s="75" t="n">
        <v>0</v>
      </c>
      <c r="BD34" s="75" t="n">
        <v>0</v>
      </c>
      <c r="BE34" s="75" t="n">
        <v>0</v>
      </c>
      <c r="BF34" s="75" t="n">
        <v>0</v>
      </c>
      <c r="BG34" s="75" t="n">
        <v>0</v>
      </c>
      <c r="BH34" s="75" t="n">
        <v>0</v>
      </c>
      <c r="BI34" s="75" t="n">
        <v>0</v>
      </c>
      <c r="BJ34" s="75" t="n">
        <v>0</v>
      </c>
      <c r="BK34" s="75" t="n">
        <v>0</v>
      </c>
      <c r="BL34" s="75" t="n">
        <v>0</v>
      </c>
      <c r="BM34" s="75" t="n">
        <v>0</v>
      </c>
      <c r="BN34" s="75" t="n">
        <v>0</v>
      </c>
      <c r="BO34" s="75" t="n">
        <v>0</v>
      </c>
      <c r="BP34" s="75" t="n">
        <v>0</v>
      </c>
      <c r="BQ34" s="75" t="n">
        <v>0</v>
      </c>
      <c r="BR34" s="75" t="n">
        <v>0</v>
      </c>
      <c r="BS34" s="76" t="n">
        <f aca="false">SUM(AW34:BR34)</f>
        <v>0</v>
      </c>
      <c r="BT34" s="77"/>
      <c r="BU34" s="78" t="n">
        <v>0</v>
      </c>
      <c r="BV34" s="75" t="n">
        <v>0</v>
      </c>
      <c r="BW34" s="75" t="n">
        <v>0</v>
      </c>
      <c r="BX34" s="75" t="n">
        <v>0</v>
      </c>
      <c r="BY34" s="75" t="n">
        <v>0</v>
      </c>
      <c r="BZ34" s="75" t="n">
        <v>0</v>
      </c>
      <c r="CA34" s="75" t="n">
        <v>0</v>
      </c>
      <c r="CB34" s="75" t="n">
        <v>0</v>
      </c>
      <c r="CC34" s="75" t="n">
        <v>0</v>
      </c>
      <c r="CD34" s="75" t="n">
        <v>0</v>
      </c>
      <c r="CE34" s="75" t="n">
        <v>0</v>
      </c>
      <c r="CF34" s="75" t="n">
        <v>0</v>
      </c>
      <c r="CG34" s="75" t="n">
        <v>0</v>
      </c>
      <c r="CH34" s="75" t="n">
        <v>0</v>
      </c>
      <c r="CI34" s="75" t="n">
        <v>0</v>
      </c>
      <c r="CJ34" s="75" t="n">
        <v>0</v>
      </c>
      <c r="CK34" s="75" t="n">
        <v>0</v>
      </c>
      <c r="CL34" s="75" t="n">
        <v>0</v>
      </c>
      <c r="CM34" s="75" t="n">
        <v>0</v>
      </c>
      <c r="CN34" s="75" t="n">
        <v>0</v>
      </c>
      <c r="CO34" s="76" t="n">
        <f aca="false">SUM(BU34:CN34)</f>
        <v>0</v>
      </c>
      <c r="CP34" s="77"/>
      <c r="CQ34" s="78" t="n">
        <v>0</v>
      </c>
      <c r="CR34" s="75" t="n">
        <v>0</v>
      </c>
      <c r="CS34" s="75" t="n">
        <v>0</v>
      </c>
      <c r="CT34" s="75" t="n">
        <v>0</v>
      </c>
      <c r="CU34" s="75" t="n">
        <v>0</v>
      </c>
      <c r="CV34" s="75" t="n">
        <v>0</v>
      </c>
      <c r="CW34" s="75" t="n">
        <v>0</v>
      </c>
      <c r="CX34" s="75" t="n">
        <v>0</v>
      </c>
      <c r="CY34" s="75" t="n">
        <v>0</v>
      </c>
      <c r="CZ34" s="75" t="n">
        <v>0</v>
      </c>
      <c r="DA34" s="75" t="n">
        <v>0</v>
      </c>
      <c r="DB34" s="75" t="n">
        <v>0</v>
      </c>
      <c r="DC34" s="75" t="n">
        <v>0</v>
      </c>
      <c r="DD34" s="75" t="n">
        <v>0</v>
      </c>
      <c r="DE34" s="75" t="n">
        <v>0</v>
      </c>
      <c r="DF34" s="75" t="n">
        <v>0</v>
      </c>
      <c r="DG34" s="75" t="n">
        <v>0</v>
      </c>
      <c r="DH34" s="75" t="n">
        <v>0</v>
      </c>
      <c r="DI34" s="75" t="n">
        <v>0</v>
      </c>
      <c r="DJ34" s="75" t="n">
        <v>0</v>
      </c>
      <c r="DK34" s="75" t="n">
        <v>0</v>
      </c>
      <c r="DL34" s="75" t="n">
        <v>0</v>
      </c>
      <c r="DM34" s="76" t="n">
        <f aca="false">SUM(CQ34:DL34)</f>
        <v>0</v>
      </c>
      <c r="DN34" s="77"/>
      <c r="DO34" s="84" t="n">
        <v>0</v>
      </c>
      <c r="DP34" s="77" t="n">
        <v>0</v>
      </c>
      <c r="DQ34" s="77" t="n">
        <v>0</v>
      </c>
      <c r="DR34" s="77" t="n">
        <v>0</v>
      </c>
      <c r="DS34" s="77" t="n">
        <v>0</v>
      </c>
      <c r="DT34" s="77" t="n">
        <v>0</v>
      </c>
      <c r="DU34" s="77" t="n">
        <v>0</v>
      </c>
      <c r="DV34" s="77" t="n">
        <v>0</v>
      </c>
      <c r="DW34" s="77" t="n">
        <v>0</v>
      </c>
      <c r="DX34" s="77" t="n">
        <v>0</v>
      </c>
      <c r="DY34" s="77" t="n">
        <v>0</v>
      </c>
      <c r="DZ34" s="77" t="n">
        <v>0</v>
      </c>
      <c r="EA34" s="77" t="n">
        <v>0</v>
      </c>
      <c r="EB34" s="77" t="n">
        <v>0</v>
      </c>
      <c r="EC34" s="77" t="n">
        <v>0</v>
      </c>
      <c r="ED34" s="77" t="n">
        <v>0</v>
      </c>
      <c r="EE34" s="77" t="n">
        <v>0</v>
      </c>
      <c r="EF34" s="77" t="n">
        <v>0</v>
      </c>
      <c r="EG34" s="77" t="n">
        <v>0</v>
      </c>
      <c r="EH34" s="77" t="n">
        <v>0</v>
      </c>
      <c r="EI34" s="77" t="n">
        <v>0</v>
      </c>
      <c r="EJ34" s="76" t="n">
        <v>0</v>
      </c>
      <c r="EK34" s="77"/>
      <c r="EL34" s="76" t="n">
        <f aca="false">Z34+AU34+BS34+CO34+DM34+EJ34</f>
        <v>147.9285711</v>
      </c>
    </row>
    <row r="35" customFormat="false" ht="15" hidden="false" customHeight="false" outlineLevel="0" collapsed="false">
      <c r="B35" s="64" t="s">
        <v>51</v>
      </c>
      <c r="C35" s="65" t="s">
        <v>52</v>
      </c>
      <c r="D35" s="87"/>
      <c r="E35" s="75"/>
      <c r="F35" s="75"/>
      <c r="G35" s="75"/>
      <c r="H35" s="75" t="n">
        <v>0</v>
      </c>
      <c r="I35" s="75" t="n">
        <v>0</v>
      </c>
      <c r="J35" s="75" t="n">
        <v>0</v>
      </c>
      <c r="K35" s="75" t="n">
        <v>0</v>
      </c>
      <c r="L35" s="75" t="n">
        <v>-12.8352641</v>
      </c>
      <c r="M35" s="75" t="n">
        <v>-32.9325918</v>
      </c>
      <c r="N35" s="75" t="n">
        <v>-51.488838</v>
      </c>
      <c r="O35" s="75" t="n">
        <v>-79.2942892</v>
      </c>
      <c r="P35" s="75" t="n">
        <v>0</v>
      </c>
      <c r="Q35" s="75" t="n">
        <v>0</v>
      </c>
      <c r="R35" s="75" t="n">
        <v>1.74709390000004</v>
      </c>
      <c r="S35" s="75" t="n">
        <v>-4.19371879999997</v>
      </c>
      <c r="T35" s="75" t="n">
        <v>0</v>
      </c>
      <c r="U35" s="75" t="n">
        <v>-2.09756160000002</v>
      </c>
      <c r="V35" s="75" t="n">
        <v>4.89496960000001</v>
      </c>
      <c r="W35" s="75" t="n">
        <v>-1.00000004749745E-007</v>
      </c>
      <c r="X35" s="75" t="n">
        <v>7.3279865</v>
      </c>
      <c r="Y35" s="72" t="n">
        <v>0</v>
      </c>
      <c r="Z35" s="76" t="n">
        <f aca="false">SUM(E35:Y35)</f>
        <v>-168.8722136</v>
      </c>
      <c r="AA35" s="77"/>
      <c r="AB35" s="78" t="n">
        <v>18.5199815</v>
      </c>
      <c r="AC35" s="75" t="n">
        <v>1.00000001111766E-007</v>
      </c>
      <c r="AD35" s="75" t="n">
        <v>4.6327955</v>
      </c>
      <c r="AE35" s="75" t="n">
        <v>-1.00000001111766E-007</v>
      </c>
      <c r="AF35" s="75" t="n">
        <v>0</v>
      </c>
      <c r="AG35" s="75" t="n">
        <v>1.00000001111766E-007</v>
      </c>
      <c r="AH35" s="75" t="n">
        <v>9.99999974737875E-008</v>
      </c>
      <c r="AI35" s="75" t="n">
        <v>0</v>
      </c>
      <c r="AJ35" s="75" t="n">
        <v>1.00000001111766E-007</v>
      </c>
      <c r="AK35" s="75" t="n">
        <v>1.00000001111766E-007</v>
      </c>
      <c r="AL35" s="75" t="n">
        <v>0</v>
      </c>
      <c r="AM35" s="75" t="n">
        <v>0</v>
      </c>
      <c r="AN35" s="75" t="n">
        <v>-1.00000001111766E-007</v>
      </c>
      <c r="AO35" s="75" t="n">
        <v>0</v>
      </c>
      <c r="AP35" s="75" t="n">
        <v>-1.99999998585554E-007</v>
      </c>
      <c r="AQ35" s="75" t="n">
        <v>9.99999974737875E-008</v>
      </c>
      <c r="AR35" s="75" t="n">
        <v>-0.149241699999999</v>
      </c>
      <c r="AS35" s="75" t="n">
        <v>-13.5810138</v>
      </c>
      <c r="AT35" s="75" t="n">
        <v>10.004264</v>
      </c>
      <c r="AU35" s="76" t="n">
        <f aca="false">SUM(AB35:AT35)</f>
        <v>19.4267857</v>
      </c>
      <c r="AV35" s="77"/>
      <c r="AW35" s="78" t="n">
        <v>7.4655757</v>
      </c>
      <c r="AX35" s="75" t="n">
        <v>0</v>
      </c>
      <c r="AY35" s="75" t="n">
        <v>3.34684686747359</v>
      </c>
      <c r="AZ35" s="75" t="n">
        <v>116.937007609334</v>
      </c>
      <c r="BA35" s="75" t="n">
        <v>-143.805820202629</v>
      </c>
      <c r="BB35" s="75" t="n">
        <v>-17.1040488054962</v>
      </c>
      <c r="BC35" s="75" t="n">
        <v>-4.42991330468176</v>
      </c>
      <c r="BD35" s="75" t="n">
        <v>72.5890246551522</v>
      </c>
      <c r="BE35" s="75" t="n">
        <v>18.1273971864497</v>
      </c>
      <c r="BF35" s="75" t="n">
        <v>-1.14087825722936</v>
      </c>
      <c r="BG35" s="75" t="n">
        <v>-29.7255695184709</v>
      </c>
      <c r="BH35" s="75" t="n">
        <v>-11.8545701621499</v>
      </c>
      <c r="BI35" s="75" t="n">
        <v>-6.3914348</v>
      </c>
      <c r="BJ35" s="75" t="n">
        <v>-99.4065947107495</v>
      </c>
      <c r="BK35" s="75" t="n">
        <v>138.6317334757</v>
      </c>
      <c r="BL35" s="75" t="n">
        <v>-102.4566502</v>
      </c>
      <c r="BM35" s="75" t="n">
        <v>-17.8853855728236</v>
      </c>
      <c r="BN35" s="75" t="n">
        <v>-30.5311670271006</v>
      </c>
      <c r="BO35" s="75" t="n">
        <v>-198.345638710749</v>
      </c>
      <c r="BP35" s="75" t="n">
        <v>254.21346375246</v>
      </c>
      <c r="BQ35" s="75" t="n">
        <v>191.767536871688</v>
      </c>
      <c r="BR35" s="75" t="n">
        <v>49.8604951390614</v>
      </c>
      <c r="BS35" s="76" t="n">
        <f aca="false">SUM(AW35:BR35)</f>
        <v>189.861409985239</v>
      </c>
      <c r="BT35" s="77"/>
      <c r="BU35" s="78" t="n">
        <v>193.7054751</v>
      </c>
      <c r="BV35" s="75" t="n">
        <v>-0.717008899999996</v>
      </c>
      <c r="BW35" s="75" t="n">
        <v>19.0227664995428</v>
      </c>
      <c r="BX35" s="75" t="n">
        <v>-176.952621899771</v>
      </c>
      <c r="BY35" s="75" t="n">
        <v>30.8738392572669</v>
      </c>
      <c r="BZ35" s="75" t="n">
        <v>-48.045452</v>
      </c>
      <c r="CA35" s="75" t="n">
        <v>-45.7004410974855</v>
      </c>
      <c r="CB35" s="75" t="n">
        <v>204.794433943647</v>
      </c>
      <c r="CC35" s="75" t="n">
        <v>-18.7333550022859</v>
      </c>
      <c r="CD35" s="75" t="n">
        <v>-88.4341370958854</v>
      </c>
      <c r="CE35" s="75" t="n">
        <v>164.239489497714</v>
      </c>
      <c r="CF35" s="75" t="n">
        <v>48.9450824002286</v>
      </c>
      <c r="CG35" s="75" t="n">
        <v>0.408281299999998</v>
      </c>
      <c r="CH35" s="75" t="n">
        <v>37.0433527002286</v>
      </c>
      <c r="CI35" s="75" t="n">
        <v>-38.5704885189732</v>
      </c>
      <c r="CJ35" s="75" t="n">
        <v>33.486291692685</v>
      </c>
      <c r="CK35" s="75" t="n">
        <v>39.553425298857</v>
      </c>
      <c r="CL35" s="75" t="n">
        <v>-32.8995858306314</v>
      </c>
      <c r="CM35" s="75" t="n">
        <v>22.4784919402322</v>
      </c>
      <c r="CN35" s="75" t="n">
        <v>79.9990883858273</v>
      </c>
      <c r="CO35" s="76" t="n">
        <f aca="false">SUM(BU35:CN35)</f>
        <v>424.496927671197</v>
      </c>
      <c r="CP35" s="77"/>
      <c r="CQ35" s="78" t="n">
        <v>21.3372098</v>
      </c>
      <c r="CR35" s="75" t="n">
        <v>-69.02</v>
      </c>
      <c r="CS35" s="75" t="n">
        <v>0.358246047415465</v>
      </c>
      <c r="CT35" s="75" t="n">
        <v>-3.23</v>
      </c>
      <c r="CU35" s="75" t="n">
        <v>15.365</v>
      </c>
      <c r="CV35" s="75" t="n">
        <v>1.31599999999999</v>
      </c>
      <c r="CW35" s="75" t="n">
        <v>-4.66130272487369</v>
      </c>
      <c r="CX35" s="75" t="n">
        <v>-59.5034734175282</v>
      </c>
      <c r="CY35" s="75" t="n">
        <v>136.402546685775</v>
      </c>
      <c r="CZ35" s="75" t="n">
        <v>-195.3029179</v>
      </c>
      <c r="DA35" s="75" t="n">
        <v>-378.9636215</v>
      </c>
      <c r="DB35" s="75" t="n">
        <v>516.778583714225</v>
      </c>
      <c r="DC35" s="75" t="n">
        <v>83.4747166799844</v>
      </c>
      <c r="DD35" s="75" t="n">
        <v>-56.1585085</v>
      </c>
      <c r="DE35" s="75" t="n">
        <v>136.052697</v>
      </c>
      <c r="DF35" s="75" t="n">
        <v>-27.8916935844928</v>
      </c>
      <c r="DG35" s="75" t="n">
        <v>26.0138851200156</v>
      </c>
      <c r="DH35" s="75" t="n">
        <v>25.8401247799845</v>
      </c>
      <c r="DI35" s="75" t="n">
        <v>60.2041107</v>
      </c>
      <c r="DJ35" s="75" t="n">
        <v>125.9312372</v>
      </c>
      <c r="DK35" s="75" t="n">
        <v>-173.1891365</v>
      </c>
      <c r="DL35" s="75" t="n">
        <v>171.5568248</v>
      </c>
      <c r="DM35" s="76" t="n">
        <f aca="false">SUM(CQ35:DL35)</f>
        <v>352.710528400505</v>
      </c>
      <c r="DN35" s="77"/>
      <c r="DO35" s="84" t="n">
        <v>-62.6130085</v>
      </c>
      <c r="DP35" s="77" t="n">
        <v>-186.1288724</v>
      </c>
      <c r="DQ35" s="77" t="n">
        <v>252.9018924</v>
      </c>
      <c r="DR35" s="77" t="n">
        <v>145.3807369</v>
      </c>
      <c r="DS35" s="77" t="n">
        <v>11.0019089666667</v>
      </c>
      <c r="DT35" s="77" t="n">
        <v>0.973815633333336</v>
      </c>
      <c r="DU35" s="77" t="n">
        <v>-13.9230223</v>
      </c>
      <c r="DV35" s="77" t="n">
        <v>8.20852726666665</v>
      </c>
      <c r="DW35" s="77" t="n">
        <v>113.369869233333</v>
      </c>
      <c r="DX35" s="77" t="n">
        <v>54.4302515333334</v>
      </c>
      <c r="DY35" s="77" t="n">
        <v>71.8926301</v>
      </c>
      <c r="DZ35" s="77" t="n">
        <v>12.9935216333333</v>
      </c>
      <c r="EA35" s="77" t="n">
        <v>-30.2695719666667</v>
      </c>
      <c r="EB35" s="77" t="n">
        <v>162.5437843</v>
      </c>
      <c r="EC35" s="77" t="n">
        <v>6.783304000004</v>
      </c>
      <c r="ED35" s="77" t="n">
        <v>11.8807577333374</v>
      </c>
      <c r="EE35" s="77" t="n">
        <v>115.699532466691</v>
      </c>
      <c r="EF35" s="77" t="n">
        <v>75.0400310667039</v>
      </c>
      <c r="EG35" s="77" t="n">
        <v>312.600560599979</v>
      </c>
      <c r="EH35" s="77" t="n">
        <v>22.4001090666576</v>
      </c>
      <c r="EI35" s="77" t="n">
        <v>190.165817933294</v>
      </c>
      <c r="EJ35" s="76" t="n">
        <v>1275.33257566667</v>
      </c>
      <c r="EK35" s="77"/>
      <c r="EL35" s="76" t="n">
        <f aca="false">Z35+AU35+BS35+CO35+DM35+EJ35</f>
        <v>2092.95601382361</v>
      </c>
    </row>
    <row r="36" customFormat="false" ht="15" hidden="false" customHeight="false" outlineLevel="0" collapsed="false">
      <c r="B36" s="64" t="s">
        <v>53</v>
      </c>
      <c r="C36" s="65" t="s">
        <v>54</v>
      </c>
      <c r="D36" s="87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2"/>
      <c r="Z36" s="76" t="n">
        <f aca="false">SUM(E36:Y36)</f>
        <v>0</v>
      </c>
      <c r="AA36" s="77"/>
      <c r="AB36" s="78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6" t="n">
        <f aca="false">SUM(AB36:AT36)</f>
        <v>0</v>
      </c>
      <c r="AV36" s="77"/>
      <c r="AW36" s="78" t="n">
        <v>-9.92</v>
      </c>
      <c r="AX36" s="75"/>
      <c r="AY36" s="75" t="n">
        <v>-130.64990790632</v>
      </c>
      <c r="AZ36" s="75" t="n">
        <v>82.2867741790543</v>
      </c>
      <c r="BA36" s="75" t="n">
        <v>-66.0341280078106</v>
      </c>
      <c r="BB36" s="75" t="n">
        <v>-71.4868254345042</v>
      </c>
      <c r="BC36" s="75" t="n">
        <v>7.80449863837048</v>
      </c>
      <c r="BD36" s="75" t="n">
        <v>-688.255156482373</v>
      </c>
      <c r="BE36" s="75" t="n">
        <v>-42.7864644848185</v>
      </c>
      <c r="BF36" s="75" t="n">
        <v>-1.90533974269515</v>
      </c>
      <c r="BG36" s="75" t="n">
        <v>-13.7226767548871</v>
      </c>
      <c r="BH36" s="75" t="n">
        <v>29.7371032492988</v>
      </c>
      <c r="BI36" s="75" t="n">
        <v>0.904979685493254</v>
      </c>
      <c r="BJ36" s="75" t="n">
        <v>9.78687340344311</v>
      </c>
      <c r="BK36" s="75" t="n">
        <v>-93.5440565959458</v>
      </c>
      <c r="BL36" s="75" t="n">
        <v>24.9828853466402</v>
      </c>
      <c r="BM36" s="75" t="n">
        <v>32.9152775769035</v>
      </c>
      <c r="BN36" s="75" t="n">
        <v>52.3504038151287</v>
      </c>
      <c r="BO36" s="75" t="n">
        <v>86.5654495484193</v>
      </c>
      <c r="BP36" s="75" t="n">
        <v>-57.3119221060313</v>
      </c>
      <c r="BQ36" s="75" t="n">
        <v>48.2330801581464</v>
      </c>
      <c r="BR36" s="75" t="n">
        <v>235.740703660892</v>
      </c>
      <c r="BS36" s="76" t="n">
        <f aca="false">SUM(AW36:BR36)</f>
        <v>-564.308448253595</v>
      </c>
      <c r="BT36" s="77"/>
      <c r="BU36" s="78" t="n">
        <v>-564.84074923998</v>
      </c>
      <c r="BV36" s="75" t="n">
        <v>321.684915831798</v>
      </c>
      <c r="BW36" s="75" t="n">
        <v>41.9780098617305</v>
      </c>
      <c r="BX36" s="75" t="n">
        <v>-79.9938191046327</v>
      </c>
      <c r="BY36" s="75" t="n">
        <v>-217.621533396187</v>
      </c>
      <c r="BZ36" s="75" t="n">
        <v>114.841814880586</v>
      </c>
      <c r="CA36" s="75" t="n">
        <v>-63.4663345045946</v>
      </c>
      <c r="CB36" s="75" t="n">
        <v>38.5637161163883</v>
      </c>
      <c r="CC36" s="75" t="n">
        <v>106.289809023878</v>
      </c>
      <c r="CD36" s="75" t="n">
        <v>-151.745465504478</v>
      </c>
      <c r="CE36" s="75" t="n">
        <v>184.118961061765</v>
      </c>
      <c r="CF36" s="75" t="n">
        <v>-12.1223730430357</v>
      </c>
      <c r="CG36" s="75" t="n">
        <v>41.8871331095124</v>
      </c>
      <c r="CH36" s="75" t="n">
        <v>58.18368412303</v>
      </c>
      <c r="CI36" s="75" t="n">
        <v>-25.2927916497785</v>
      </c>
      <c r="CJ36" s="75" t="n">
        <v>33.9714586459897</v>
      </c>
      <c r="CK36" s="75" t="n">
        <v>162.078640982364</v>
      </c>
      <c r="CL36" s="75" t="n">
        <v>-144.099407493321</v>
      </c>
      <c r="CM36" s="75" t="n">
        <v>-88.6530339386612</v>
      </c>
      <c r="CN36" s="75" t="n">
        <v>146.725030304798</v>
      </c>
      <c r="CO36" s="76" t="n">
        <f aca="false">SUM(BU36:CN36)</f>
        <v>-97.5123339328291</v>
      </c>
      <c r="CP36" s="77"/>
      <c r="CQ36" s="78" t="n">
        <v>13.0960262000126</v>
      </c>
      <c r="CR36" s="75" t="n">
        <v>-570.043146800013</v>
      </c>
      <c r="CS36" s="75" t="n">
        <v>-0.855396657672136</v>
      </c>
      <c r="CT36" s="75" t="n">
        <v>-48.1491593753154</v>
      </c>
      <c r="CU36" s="75" t="n">
        <v>93.5643528387314</v>
      </c>
      <c r="CV36" s="75" t="n">
        <v>0</v>
      </c>
      <c r="CW36" s="75" t="n">
        <v>0</v>
      </c>
      <c r="CX36" s="75" t="n">
        <v>0</v>
      </c>
      <c r="CY36" s="75" t="n">
        <v>0</v>
      </c>
      <c r="CZ36" s="75" t="n">
        <v>0</v>
      </c>
      <c r="DA36" s="75" t="n">
        <v>0</v>
      </c>
      <c r="DB36" s="75" t="n">
        <v>0</v>
      </c>
      <c r="DC36" s="75" t="n">
        <v>0</v>
      </c>
      <c r="DD36" s="75" t="n">
        <v>0</v>
      </c>
      <c r="DE36" s="75" t="n">
        <v>0</v>
      </c>
      <c r="DF36" s="75" t="n">
        <v>0</v>
      </c>
      <c r="DG36" s="75" t="n">
        <v>0</v>
      </c>
      <c r="DH36" s="75" t="n">
        <v>0</v>
      </c>
      <c r="DI36" s="75" t="n">
        <v>0</v>
      </c>
      <c r="DJ36" s="75" t="n">
        <v>0</v>
      </c>
      <c r="DK36" s="75" t="n">
        <v>0</v>
      </c>
      <c r="DL36" s="75" t="n">
        <v>0</v>
      </c>
      <c r="DM36" s="76" t="n">
        <f aca="false">SUM(CQ36:DL36)</f>
        <v>-512.387323794256</v>
      </c>
      <c r="DN36" s="77"/>
      <c r="DO36" s="84" t="n">
        <v>0</v>
      </c>
      <c r="DP36" s="77" t="n">
        <v>0</v>
      </c>
      <c r="DQ36" s="77" t="n">
        <v>0</v>
      </c>
      <c r="DR36" s="77" t="n">
        <v>0</v>
      </c>
      <c r="DS36" s="77" t="n">
        <v>0</v>
      </c>
      <c r="DT36" s="77" t="n">
        <v>0</v>
      </c>
      <c r="DU36" s="77" t="n">
        <v>0</v>
      </c>
      <c r="DV36" s="77" t="n">
        <v>0</v>
      </c>
      <c r="DW36" s="77" t="n">
        <v>0</v>
      </c>
      <c r="DX36" s="77" t="n">
        <v>0</v>
      </c>
      <c r="DY36" s="77" t="n">
        <v>0</v>
      </c>
      <c r="DZ36" s="77" t="n">
        <v>0</v>
      </c>
      <c r="EA36" s="77" t="n">
        <v>0</v>
      </c>
      <c r="EB36" s="77" t="n">
        <v>0</v>
      </c>
      <c r="EC36" s="77" t="n">
        <v>0</v>
      </c>
      <c r="ED36" s="77" t="n">
        <v>0</v>
      </c>
      <c r="EE36" s="77" t="n">
        <v>0</v>
      </c>
      <c r="EF36" s="77" t="n">
        <v>0</v>
      </c>
      <c r="EG36" s="77" t="n">
        <v>0</v>
      </c>
      <c r="EH36" s="77" t="n">
        <v>0</v>
      </c>
      <c r="EI36" s="77" t="n">
        <v>0</v>
      </c>
      <c r="EJ36" s="76" t="n">
        <v>0</v>
      </c>
      <c r="EK36" s="77"/>
      <c r="EL36" s="76" t="n">
        <f aca="false">Z36+AU36+BS36+CO36+DM36+EJ36</f>
        <v>-1174.20810598068</v>
      </c>
    </row>
    <row r="37" customFormat="false" ht="15" hidden="false" customHeight="false" outlineLevel="0" collapsed="false">
      <c r="B37" s="64"/>
      <c r="C37" s="65" t="s">
        <v>55</v>
      </c>
      <c r="D37" s="87"/>
      <c r="E37" s="75" t="n">
        <f aca="false">E15+E17+E34+E26+E27+E25+E28</f>
        <v>-11593.9327976</v>
      </c>
      <c r="F37" s="75" t="n">
        <f aca="false">F15+F17+F34+F26+F27+F25+F28</f>
        <v>-834.636035300002</v>
      </c>
      <c r="G37" s="75" t="n">
        <f aca="false">G15+G17+G34+G26+G27+G25+G28</f>
        <v>9157.760187</v>
      </c>
      <c r="H37" s="75" t="n">
        <f aca="false">H15+H17+H34+H26+H27+H25+H28</f>
        <v>3306.6234329</v>
      </c>
      <c r="I37" s="75" t="n">
        <f aca="false">I15+I17+I34+I26+I27+I25+I28</f>
        <v>452.400698499999</v>
      </c>
      <c r="J37" s="75" t="n">
        <f aca="false">J15+J17+J34+J26+J27+J25+J28</f>
        <v>-661.4802176</v>
      </c>
      <c r="K37" s="75" t="n">
        <f aca="false">K15+K17+K34+K26+K27+K25+K28</f>
        <v>-4545.4889686</v>
      </c>
      <c r="L37" s="75" t="n">
        <f aca="false">L15+L17+L34+L26+L27+L25+L28</f>
        <v>-1115.7274725</v>
      </c>
      <c r="M37" s="75" t="n">
        <f aca="false">M15+M17+M34+M26+M27+M25+M28</f>
        <v>-939.584627700002</v>
      </c>
      <c r="N37" s="75" t="n">
        <f aca="false">N15+N17+N34+N26+N27+N25+N28</f>
        <v>-712.821597099998</v>
      </c>
      <c r="O37" s="75" t="n">
        <f aca="false">O15+O17+O34+O26+O27+O25+O28</f>
        <v>-226.8894841</v>
      </c>
      <c r="P37" s="75" t="n">
        <f aca="false">P15+P17+P34+P26+P27+P25+P28</f>
        <v>-821.273188900002</v>
      </c>
      <c r="Q37" s="75" t="n">
        <f aca="false">Q15+Q17+Q34+Q26+Q27+Q25+Q28</f>
        <v>-383.634854300002</v>
      </c>
      <c r="R37" s="75" t="n">
        <f aca="false">R15+R17+R34+R26+R27+R25+R28</f>
        <v>-365.64391925513</v>
      </c>
      <c r="S37" s="75" t="n">
        <f aca="false">S15+S17+S34+S26+S27+S25+S28</f>
        <v>2255.83956680819</v>
      </c>
      <c r="T37" s="75" t="n">
        <f aca="false">T15+T17+T34+T26+T27+T25+T28</f>
        <v>739.357047346791</v>
      </c>
      <c r="U37" s="75" t="n">
        <f aca="false">U15+U17+U34+U26+U27+U25+U28</f>
        <v>1405.34352717464</v>
      </c>
      <c r="V37" s="75" t="n">
        <f aca="false">V15+V17+V34+V26+V27+V25+V28</f>
        <v>-714.285996436424</v>
      </c>
      <c r="W37" s="75" t="n">
        <f aca="false">W15+W17+W34+W26+W27+W25+W28</f>
        <v>-282.66326972738</v>
      </c>
      <c r="X37" s="75" t="n">
        <f aca="false">X15+X17+X34+X26+X27+X25+X28</f>
        <v>-683.803820730336</v>
      </c>
      <c r="Y37" s="75" t="n">
        <f aca="false">Y15+Y17+Y34+Y26+Y27+Y25+Y28</f>
        <v>-716.654242992514</v>
      </c>
      <c r="Z37" s="76" t="n">
        <f aca="false">SUM(E37:Y37)</f>
        <v>-7281.19603311216</v>
      </c>
      <c r="AA37" s="77"/>
      <c r="AB37" s="78" t="n">
        <f aca="false">AB15+AB17+AB34+AB26+AB27+AB25+AB28</f>
        <v>-1266.69130114297</v>
      </c>
      <c r="AC37" s="75" t="n">
        <f aca="false">AC15+AC17+AC34+AC26+AC27+AC25+AC28</f>
        <v>-5906.9093217972</v>
      </c>
      <c r="AD37" s="75" t="n">
        <f aca="false">AD15+AD17+AD34+AD26+AD27+AD25+AD28</f>
        <v>-694.737461287898</v>
      </c>
      <c r="AE37" s="75" t="n">
        <f aca="false">AE15+AE17+AE34+AE26+AE27+AE25+AE28</f>
        <v>-274.341200991389</v>
      </c>
      <c r="AF37" s="75" t="n">
        <f aca="false">AF15+AF17+AF34+AF26+AF27+AF25+AF28</f>
        <v>-1067.53999735113</v>
      </c>
      <c r="AG37" s="75" t="n">
        <f aca="false">AG15+AG17+AG34+AG26+AG27+AG25+AG28</f>
        <v>-495.485075921435</v>
      </c>
      <c r="AH37" s="75" t="n">
        <f aca="false">AH15+AH17+AH34+AH26+AH27+AH25+AH28</f>
        <v>-604.218791813409</v>
      </c>
      <c r="AI37" s="75" t="n">
        <f aca="false">AI15+AI17+AI34+AI26+AI27+AI25+AI28</f>
        <v>79.033530339469</v>
      </c>
      <c r="AJ37" s="75" t="n">
        <f aca="false">AJ15+AJ17+AJ34+AJ26+AJ27+AJ25+AJ28</f>
        <v>-5485.89334154494</v>
      </c>
      <c r="AK37" s="75" t="n">
        <f aca="false">AK15+AK17+AK34+AK26+AK27+AK25+AK28</f>
        <v>-709.33198408036</v>
      </c>
      <c r="AL37" s="75" t="n">
        <f aca="false">AL15+AL17+AL34+AL26+AL27+AL25+AL28</f>
        <v>350.979593123728</v>
      </c>
      <c r="AM37" s="75" t="n">
        <f aca="false">AM15+AM17+AM34+AM26+AM27+AM25+AM28</f>
        <v>-29.6533478024563</v>
      </c>
      <c r="AN37" s="75" t="n">
        <f aca="false">AN15+AN17+AN34+AN26+AN27+AN25+AN28</f>
        <v>-237.181312475665</v>
      </c>
      <c r="AO37" s="75" t="n">
        <f aca="false">AO15+AO17+AO34+AO26+AO27+AO25+AO28</f>
        <v>-98.1102726329028</v>
      </c>
      <c r="AP37" s="75" t="n">
        <f aca="false">AP15+AP17+AP34+AP26+AP27+AP25+AP28</f>
        <v>110.660028404417</v>
      </c>
      <c r="AQ37" s="75" t="n">
        <f aca="false">AQ15+AQ17+AQ34+AQ26+AQ27+AQ25+AQ28</f>
        <v>141.277276950355</v>
      </c>
      <c r="AR37" s="75" t="n">
        <f aca="false">AR15+AR17+AR34+AR26+AR27+AR25+AR28</f>
        <v>254.730334330005</v>
      </c>
      <c r="AS37" s="75" t="n">
        <f aca="false">AS15+AS17+AS34+AS26+AS27+AS25+AS28</f>
        <v>-1498.50845836</v>
      </c>
      <c r="AT37" s="88" t="n">
        <f aca="false">AT15+AT17+AT34+AT26+AT27+AT25+AT28</f>
        <v>2583.34225668707</v>
      </c>
      <c r="AU37" s="76" t="n">
        <f aca="false">SUM(AB37:AT37)</f>
        <v>-14848.5788473667</v>
      </c>
      <c r="AV37" s="77"/>
      <c r="AW37" s="78" t="n">
        <f aca="false">AW15+AW17+AW34+AW26+AW27+AW25+AW28</f>
        <v>661.4076656</v>
      </c>
      <c r="AX37" s="75" t="n">
        <f aca="false">AX15+AX17+AX34+AX26+AX27+AX25+AX28</f>
        <v>-111.4466973</v>
      </c>
      <c r="AY37" s="75" t="n">
        <f aca="false">AY15+AY17+AY34+AY26+AY27+AY25+AY28</f>
        <v>-1203.75138603749</v>
      </c>
      <c r="AZ37" s="75" t="n">
        <f aca="false">AZ15+AZ17+AZ34+AZ26+AZ27+AZ25+AZ28</f>
        <v>537.670281308323</v>
      </c>
      <c r="BA37" s="75" t="n">
        <f aca="false">BA15+BA17+BA34+BA26+BA27+BA25+BA28</f>
        <v>-453.877083800288</v>
      </c>
      <c r="BB37" s="75" t="n">
        <f aca="false">BB15+BB17+BB34+BB26+BB27+BB25+BB28</f>
        <v>335.749644450361</v>
      </c>
      <c r="BC37" s="75" t="n">
        <f aca="false">BC15+BC17+BC34+BC26+BC27+BC25+BC28</f>
        <v>404.805308343496</v>
      </c>
      <c r="BD37" s="75" t="n">
        <f aca="false">BD15+BD17+BD34+BD26+BD27+BD25+BD28</f>
        <v>917.181798000247</v>
      </c>
      <c r="BE37" s="75" t="n">
        <f aca="false">BE15+BE17+BE34+BE26+BE27+BE25+BE28</f>
        <v>-287.594747882732</v>
      </c>
      <c r="BF37" s="75" t="n">
        <f aca="false">BF15+BF17+BF34+BF26+BF27+BF25+BF28</f>
        <v>-660.440783911075</v>
      </c>
      <c r="BG37" s="75" t="n">
        <f aca="false">BG15+BG17+BG34+BG26+BG27+BG25+BG28</f>
        <v>194.671036751312</v>
      </c>
      <c r="BH37" s="75" t="n">
        <f aca="false">BH15+BH17+BH34+BH26+BH27+BH25+BH28</f>
        <v>170.302275848286</v>
      </c>
      <c r="BI37" s="75" t="n">
        <f aca="false">BI15+BI17+BI34+BI26+BI27+BI25+BI28</f>
        <v>124.619759167138</v>
      </c>
      <c r="BJ37" s="75" t="n">
        <f aca="false">BJ15+BJ17+BJ34+BJ26+BJ27+BJ25+BJ28</f>
        <v>-427.090726249212</v>
      </c>
      <c r="BK37" s="75" t="n">
        <f aca="false">BK15+BK17+BK34+BK26+BK27+BK25+BK28</f>
        <v>1704.31422474345</v>
      </c>
      <c r="BL37" s="75" t="n">
        <f aca="false">BL15+BL17+BL34+BL26+BL27+BL25+BL28</f>
        <v>-2494.7700133</v>
      </c>
      <c r="BM37" s="75" t="n">
        <f aca="false">BM15+BM17+BM34+BM26+BM27+BM25+BM28</f>
        <v>-148.818284499417</v>
      </c>
      <c r="BN37" s="75" t="n">
        <f aca="false">BN15+BN17+BN34+BN26+BN27+BN25+BN28</f>
        <v>-340.312508200001</v>
      </c>
      <c r="BO37" s="75" t="n">
        <f aca="false">BO15+BO17+BO34+BO26+BO27+BO25+BO28</f>
        <v>-2366.46943568778</v>
      </c>
      <c r="BP37" s="75" t="n">
        <f aca="false">BP15+BP17+BP34+BP26+BP27+BP25+BP28</f>
        <v>820.340676845285</v>
      </c>
      <c r="BQ37" s="75" t="n">
        <f aca="false">BQ15+BQ17+BQ34+BQ26+BQ27+BQ25+BQ28</f>
        <v>989.216457775749</v>
      </c>
      <c r="BR37" s="88" t="n">
        <f aca="false">BR15+BR17+BR34+BR26+BR27+BR25+BR28</f>
        <v>-709.278502269953</v>
      </c>
      <c r="BS37" s="76" t="n">
        <f aca="false">SUM(AW37:BR37)</f>
        <v>-2343.5710403043</v>
      </c>
      <c r="BT37" s="77"/>
      <c r="BU37" s="78" t="n">
        <f aca="false">BU15+BU17+BU34+BU26+BU27+BU25+BU28</f>
        <v>-726.2116155</v>
      </c>
      <c r="BV37" s="75" t="n">
        <f aca="false">BV15+BV17+BV34+BV26+BV27+BV25+BV28</f>
        <v>142.563709049219</v>
      </c>
      <c r="BW37" s="75" t="n">
        <f aca="false">BW15+BW17+BW34+BW26+BW27+BW25+BW28</f>
        <v>-147.282849849609</v>
      </c>
      <c r="BX37" s="75" t="n">
        <f aca="false">BX15+BX17+BX34+BX26+BX27+BX25+BX28</f>
        <v>-1957.33884912904</v>
      </c>
      <c r="BY37" s="75" t="n">
        <f aca="false">BY15+BY17+BY34+BY26+BY27+BY25+BY28</f>
        <v>101.663923615189</v>
      </c>
      <c r="BZ37" s="75" t="n">
        <f aca="false">BZ15+BZ17+BZ34+BZ26+BZ27+BZ25+BZ28</f>
        <v>-208.500840562141</v>
      </c>
      <c r="CA37" s="75" t="n">
        <f aca="false">CA15+CA17+CA34+CA26+CA27+CA25+CA28</f>
        <v>-219.098041978829</v>
      </c>
      <c r="CB37" s="75" t="n">
        <f aca="false">CB15+CB17+CB34+CB26+CB27+CB25+CB28</f>
        <v>452.241642362828</v>
      </c>
      <c r="CC37" s="75" t="n">
        <f aca="false">CC15+CC17+CC34+CC26+CC27+CC25+CC28</f>
        <v>-14.0799469266919</v>
      </c>
      <c r="CD37" s="75" t="n">
        <f aca="false">CD15+CD17+CD34+CD26+CD27+CD25+CD28</f>
        <v>-26.4185775315398</v>
      </c>
      <c r="CE37" s="75" t="n">
        <f aca="false">CE15+CE17+CE34+CE26+CE27+CE25+CE28</f>
        <v>160.720840145663</v>
      </c>
      <c r="CF37" s="75" t="n">
        <f aca="false">CF15+CF17+CF34+CF26+CF27+CF25+CF28</f>
        <v>39.2458423899537</v>
      </c>
      <c r="CG37" s="75" t="n">
        <f aca="false">CG15+CG17+CG34+CG26+CG27+CG25+CG28</f>
        <v>15.0594910921816</v>
      </c>
      <c r="CH37" s="75" t="n">
        <f aca="false">CH15+CH17+CH34+CH26+CH27+CH25+CH28</f>
        <v>47.8266786845734</v>
      </c>
      <c r="CI37" s="75" t="n">
        <f aca="false">CI15+CI17+CI34+CI26+CI27+CI25+CI28</f>
        <v>-146.794782960851</v>
      </c>
      <c r="CJ37" s="75" t="n">
        <f aca="false">CJ15+CJ17+CJ34+CJ26+CJ27+CJ25+CJ28</f>
        <v>195.974570945215</v>
      </c>
      <c r="CK37" s="75" t="n">
        <f aca="false">CK15+CK17+CK34+CK26+CK27+CK25+CK28</f>
        <v>181.386020201779</v>
      </c>
      <c r="CL37" s="75" t="n">
        <f aca="false">CL15+CL17+CL34+CL26+CL27+CL25+CL28</f>
        <v>275.165481596441</v>
      </c>
      <c r="CM37" s="75" t="n">
        <f aca="false">CM15+CM17+CM34+CM26+CM27+CM25+CM28</f>
        <v>421.721153613045</v>
      </c>
      <c r="CN37" s="88" t="n">
        <f aca="false">CN15+CN17+CN34+CN26+CN27+CN25+CN28</f>
        <v>156.790890883032</v>
      </c>
      <c r="CO37" s="76" t="n">
        <f aca="false">SUM(BU37:CN37)</f>
        <v>-1255.36525985958</v>
      </c>
      <c r="CP37" s="77"/>
      <c r="CQ37" s="78" t="n">
        <f aca="false">CQ15+CQ17+CQ34+CQ26+CQ27+CQ25+CQ28</f>
        <v>0</v>
      </c>
      <c r="CR37" s="75" t="n">
        <f aca="false">CR15+CR17+CR34+CR26+CR27+CR25+CR28</f>
        <v>0</v>
      </c>
      <c r="CS37" s="75" t="n">
        <f aca="false">CS15+CS17+CS34+CS26+CS27+CS25+CS28</f>
        <v>0</v>
      </c>
      <c r="CT37" s="75" t="n">
        <f aca="false">CT15+CT17+CT34+CT26+CT27+CT25+CT28</f>
        <v>0</v>
      </c>
      <c r="CU37" s="75" t="n">
        <f aca="false">CU15+CU17+CU34+CU26+CU27+CU25+CU28</f>
        <v>0</v>
      </c>
      <c r="CV37" s="75" t="n">
        <f aca="false">CV15+CV17+CV34+CV26+CV27+CV25+CV28</f>
        <v>0</v>
      </c>
      <c r="CW37" s="75" t="n">
        <f aca="false">CW15+CW17+CW34+CW26+CW27+CW25+CW28</f>
        <v>0</v>
      </c>
      <c r="CX37" s="75" t="n">
        <f aca="false">CX15+CX17+CX34+CX26+CX27+CX25+CX28</f>
        <v>0</v>
      </c>
      <c r="CY37" s="75" t="n">
        <f aca="false">CY15+CY17+CY34+CY26+CY27+CY25+CY28</f>
        <v>0</v>
      </c>
      <c r="CZ37" s="75" t="n">
        <f aca="false">CZ15+CZ17+CZ34+CZ26+CZ27+CZ25+CZ28</f>
        <v>0</v>
      </c>
      <c r="DA37" s="75" t="n">
        <f aca="false">DA15+DA17+DA34+DA26+DA27+DA25+DA28</f>
        <v>0</v>
      </c>
      <c r="DB37" s="75" t="n">
        <f aca="false">DB15+DB17+DB34+DB26+DB27+DB25+DB28</f>
        <v>0</v>
      </c>
      <c r="DC37" s="75" t="n">
        <f aca="false">DC15+DC17+DC34+DC26+DC27+DC25+DC28</f>
        <v>0</v>
      </c>
      <c r="DD37" s="75" t="n">
        <f aca="false">DD15+DD17+DD34+DD26+DD27+DD25+DD28</f>
        <v>0</v>
      </c>
      <c r="DE37" s="75" t="n">
        <f aca="false">DE15+DE17+DE34+DE26+DE27+DE25+DE28</f>
        <v>0</v>
      </c>
      <c r="DF37" s="75" t="n">
        <f aca="false">DF15+DF17+DF34+DF26+DF27+DF25+DF28</f>
        <v>0</v>
      </c>
      <c r="DG37" s="75" t="n">
        <f aca="false">DG15+DG17+DG34+DG26+DG27+DG25+DG28</f>
        <v>0</v>
      </c>
      <c r="DH37" s="75" t="n">
        <f aca="false">DH15+DH17+DH34+DH26+DH27+DH25+DH28</f>
        <v>0</v>
      </c>
      <c r="DI37" s="75" t="n">
        <f aca="false">DI15+DI17+DI34+DI26+DI27+DI25+DI28</f>
        <v>0</v>
      </c>
      <c r="DJ37" s="75" t="n">
        <f aca="false">DJ15+DJ17+DJ34+DJ26+DJ27+DJ25+DJ28</f>
        <v>0</v>
      </c>
      <c r="DK37" s="75" t="n">
        <f aca="false">DK15+DK17+DK34+DK26+DK27+DK25+DK28</f>
        <v>0</v>
      </c>
      <c r="DL37" s="75" t="n">
        <f aca="false">DL15+DL17+DL34+DL26+DL27+DL25+DL28</f>
        <v>0</v>
      </c>
      <c r="DM37" s="76" t="n">
        <f aca="false">SUM(CQ37:DL37)</f>
        <v>0</v>
      </c>
      <c r="DN37" s="77"/>
      <c r="DO37" s="84" t="n">
        <v>0</v>
      </c>
      <c r="DP37" s="77" t="n">
        <v>0</v>
      </c>
      <c r="DQ37" s="77" t="n">
        <v>0</v>
      </c>
      <c r="DR37" s="77" t="n">
        <v>0</v>
      </c>
      <c r="DS37" s="77" t="n">
        <v>0</v>
      </c>
      <c r="DT37" s="77" t="n">
        <v>0</v>
      </c>
      <c r="DU37" s="77" t="n">
        <v>0</v>
      </c>
      <c r="DV37" s="77" t="n">
        <v>0</v>
      </c>
      <c r="DW37" s="77" t="n">
        <v>0</v>
      </c>
      <c r="DX37" s="77" t="n">
        <v>0</v>
      </c>
      <c r="DY37" s="77" t="n">
        <v>0</v>
      </c>
      <c r="DZ37" s="77" t="n">
        <v>0</v>
      </c>
      <c r="EA37" s="77" t="n">
        <v>0</v>
      </c>
      <c r="EB37" s="77" t="n">
        <v>0</v>
      </c>
      <c r="EC37" s="77" t="n">
        <v>0</v>
      </c>
      <c r="ED37" s="77" t="n">
        <v>0</v>
      </c>
      <c r="EE37" s="77" t="n">
        <v>0</v>
      </c>
      <c r="EF37" s="77" t="n">
        <v>0</v>
      </c>
      <c r="EG37" s="77" t="n">
        <v>0</v>
      </c>
      <c r="EH37" s="77" t="n">
        <v>0</v>
      </c>
      <c r="EI37" s="77" t="n">
        <v>0</v>
      </c>
      <c r="EJ37" s="76" t="n">
        <v>0</v>
      </c>
      <c r="EK37" s="77"/>
      <c r="EL37" s="76" t="n">
        <f aca="false">Z37+AU37+BS37+CO37+DM37+EJ37</f>
        <v>-25728.7111806428</v>
      </c>
    </row>
    <row r="38" customFormat="false" ht="15" hidden="false" customHeight="false" outlineLevel="0" collapsed="false">
      <c r="B38" s="64" t="s">
        <v>56</v>
      </c>
      <c r="C38" s="65" t="s">
        <v>57</v>
      </c>
      <c r="D38" s="87"/>
      <c r="E38" s="75" t="n">
        <v>0</v>
      </c>
      <c r="F38" s="75" t="n">
        <v>0</v>
      </c>
      <c r="G38" s="75" t="n">
        <v>0</v>
      </c>
      <c r="H38" s="75" t="n">
        <v>0</v>
      </c>
      <c r="I38" s="75" t="n">
        <v>497.769</v>
      </c>
      <c r="J38" s="75" t="n">
        <v>0</v>
      </c>
      <c r="K38" s="75" t="n">
        <v>97.772</v>
      </c>
      <c r="L38" s="75" t="n">
        <v>29.555</v>
      </c>
      <c r="M38" s="75" t="n">
        <v>0</v>
      </c>
      <c r="N38" s="75" t="n">
        <v>0</v>
      </c>
      <c r="O38" s="75" t="n">
        <v>4.588</v>
      </c>
      <c r="P38" s="75" t="n">
        <v>15.33124</v>
      </c>
      <c r="Q38" s="75" t="n">
        <v>0</v>
      </c>
      <c r="R38" s="75" t="n">
        <v>152.6403175</v>
      </c>
      <c r="S38" s="75" t="n">
        <v>116.694</v>
      </c>
      <c r="T38" s="75" t="n">
        <v>47.316</v>
      </c>
      <c r="U38" s="75" t="n">
        <v>61.4399999999999</v>
      </c>
      <c r="V38" s="75" t="n">
        <v>73.60444</v>
      </c>
      <c r="W38" s="75" t="n">
        <v>39.004</v>
      </c>
      <c r="X38" s="75" t="n">
        <v>14.405</v>
      </c>
      <c r="Y38" s="72" t="n">
        <v>84.9019999999998</v>
      </c>
      <c r="Z38" s="76" t="n">
        <f aca="false">SUM(E38:Y38)</f>
        <v>1235.0209975</v>
      </c>
      <c r="AA38" s="77"/>
      <c r="AB38" s="78" t="n">
        <v>25.5</v>
      </c>
      <c r="AC38" s="75" t="n">
        <v>1.405</v>
      </c>
      <c r="AD38" s="75" t="n">
        <v>0</v>
      </c>
      <c r="AE38" s="75" t="n">
        <v>1.796</v>
      </c>
      <c r="AF38" s="75" t="n">
        <v>15.393</v>
      </c>
      <c r="AG38" s="75" t="n">
        <v>48.596</v>
      </c>
      <c r="AH38" s="75" t="n">
        <v>303.068</v>
      </c>
      <c r="AI38" s="75" t="n">
        <v>1.16</v>
      </c>
      <c r="AJ38" s="75" t="n">
        <v>5.873</v>
      </c>
      <c r="AK38" s="75" t="n">
        <v>0.5</v>
      </c>
      <c r="AL38" s="75" t="n">
        <v>171.209</v>
      </c>
      <c r="AM38" s="75" t="n">
        <v>7.65</v>
      </c>
      <c r="AN38" s="75" t="n">
        <v>31.597</v>
      </c>
      <c r="AO38" s="75" t="n">
        <v>60.06</v>
      </c>
      <c r="AP38" s="75" t="n">
        <v>-16.945</v>
      </c>
      <c r="AQ38" s="75" t="n">
        <v>30.136</v>
      </c>
      <c r="AR38" s="75" t="n">
        <v>80.661</v>
      </c>
      <c r="AS38" s="75" t="n">
        <v>123.017</v>
      </c>
      <c r="AT38" s="75" t="n">
        <v>5.247</v>
      </c>
      <c r="AU38" s="76" t="n">
        <f aca="false">SUM(AB38:AT38)</f>
        <v>895.923</v>
      </c>
      <c r="AV38" s="77"/>
      <c r="AW38" s="78" t="n">
        <v>0</v>
      </c>
      <c r="AX38" s="75" t="n">
        <v>58.75</v>
      </c>
      <c r="AY38" s="75" t="n">
        <v>71.142</v>
      </c>
      <c r="AZ38" s="75" t="n">
        <v>10.199</v>
      </c>
      <c r="BA38" s="75" t="n">
        <v>39.991</v>
      </c>
      <c r="BB38" s="75" t="n">
        <v>476.59755</v>
      </c>
      <c r="BC38" s="75" t="n">
        <v>77.371</v>
      </c>
      <c r="BD38" s="75" t="n">
        <v>22.95</v>
      </c>
      <c r="BE38" s="75" t="n">
        <v>65.136</v>
      </c>
      <c r="BF38" s="75" t="n">
        <v>131.869</v>
      </c>
      <c r="BG38" s="75" t="n">
        <v>5.075</v>
      </c>
      <c r="BH38" s="75" t="n">
        <v>1.94</v>
      </c>
      <c r="BI38" s="75" t="n">
        <v>11.791</v>
      </c>
      <c r="BJ38" s="75" t="n">
        <v>96.894</v>
      </c>
      <c r="BK38" s="75" t="n">
        <v>43.90761</v>
      </c>
      <c r="BL38" s="75" t="n">
        <v>324.68</v>
      </c>
      <c r="BM38" s="75" t="n">
        <v>427.603</v>
      </c>
      <c r="BN38" s="75" t="n">
        <v>22.572</v>
      </c>
      <c r="BO38" s="75" t="n">
        <v>25.023</v>
      </c>
      <c r="BP38" s="75" t="n">
        <v>41.0139</v>
      </c>
      <c r="BQ38" s="75" t="n">
        <v>54.586</v>
      </c>
      <c r="BR38" s="75" t="n">
        <v>17.2662</v>
      </c>
      <c r="BS38" s="76" t="n">
        <f aca="false">SUM(AW38:BR38)</f>
        <v>2026.35726</v>
      </c>
      <c r="BT38" s="77"/>
      <c r="BU38" s="78" t="n">
        <v>11.14532</v>
      </c>
      <c r="BV38" s="75" t="n">
        <v>0</v>
      </c>
      <c r="BW38" s="75" t="n">
        <v>49.804</v>
      </c>
      <c r="BX38" s="75" t="n">
        <v>4.1905</v>
      </c>
      <c r="BY38" s="75" t="n">
        <v>4.8</v>
      </c>
      <c r="BZ38" s="75" t="n">
        <v>4.83</v>
      </c>
      <c r="CA38" s="75" t="n">
        <v>64.2</v>
      </c>
      <c r="CB38" s="75" t="n">
        <v>41.2</v>
      </c>
      <c r="CC38" s="75" t="n">
        <v>39.75</v>
      </c>
      <c r="CD38" s="75" t="n">
        <v>213.973</v>
      </c>
      <c r="CE38" s="75" t="n">
        <v>15.237</v>
      </c>
      <c r="CF38" s="75" t="n">
        <v>28.4488</v>
      </c>
      <c r="CG38" s="75" t="n">
        <v>0.6293</v>
      </c>
      <c r="CH38" s="75" t="n">
        <v>31.7975</v>
      </c>
      <c r="CI38" s="75" t="n">
        <v>634.6101</v>
      </c>
      <c r="CJ38" s="75" t="n">
        <v>713.542</v>
      </c>
      <c r="CK38" s="75" t="n">
        <v>35.3397699999999</v>
      </c>
      <c r="CL38" s="75" t="n">
        <v>10.4278199999999</v>
      </c>
      <c r="CM38" s="75" t="n">
        <v>776.96182</v>
      </c>
      <c r="CN38" s="75" t="n">
        <v>46.948</v>
      </c>
      <c r="CO38" s="76" t="n">
        <f aca="false">SUM(BU38:CN38)</f>
        <v>2727.83493</v>
      </c>
      <c r="CP38" s="77"/>
      <c r="CQ38" s="78" t="n">
        <v>9.8954</v>
      </c>
      <c r="CR38" s="75" t="n">
        <v>3.2475</v>
      </c>
      <c r="CS38" s="75" t="n">
        <v>193.76579</v>
      </c>
      <c r="CT38" s="75" t="n">
        <v>0.374</v>
      </c>
      <c r="CU38" s="75" t="n">
        <v>34.022</v>
      </c>
      <c r="CV38" s="75" t="n">
        <v>72.49</v>
      </c>
      <c r="CW38" s="75" t="n">
        <v>10.127</v>
      </c>
      <c r="CX38" s="75" t="n">
        <v>110.629</v>
      </c>
      <c r="CY38" s="75" t="n">
        <v>7.2</v>
      </c>
      <c r="CZ38" s="75" t="n">
        <v>1.058</v>
      </c>
      <c r="DA38" s="75" t="n">
        <v>0.798</v>
      </c>
      <c r="DB38" s="75" t="n">
        <v>69.74933</v>
      </c>
      <c r="DC38" s="75" t="n">
        <v>1.506</v>
      </c>
      <c r="DD38" s="75" t="n">
        <v>42.923</v>
      </c>
      <c r="DE38" s="75" t="n">
        <v>3.35644</v>
      </c>
      <c r="DF38" s="75" t="n">
        <v>27.283</v>
      </c>
      <c r="DG38" s="75" t="n">
        <v>111.87892</v>
      </c>
      <c r="DH38" s="75" t="n">
        <v>40.107</v>
      </c>
      <c r="DI38" s="75" t="n">
        <v>29.036</v>
      </c>
      <c r="DJ38" s="75" t="n">
        <v>84.64175</v>
      </c>
      <c r="DK38" s="75" t="n">
        <v>3.28599999999999</v>
      </c>
      <c r="DL38" s="75" t="n">
        <v>9.729</v>
      </c>
      <c r="DM38" s="76" t="n">
        <f aca="false">SUM(CQ38:DL38)</f>
        <v>867.10313</v>
      </c>
      <c r="DN38" s="77"/>
      <c r="DO38" s="84" t="n">
        <v>0</v>
      </c>
      <c r="DP38" s="77" t="n">
        <v>6.912</v>
      </c>
      <c r="DQ38" s="77" t="n">
        <v>4.469</v>
      </c>
      <c r="DR38" s="77" t="n">
        <v>2.247</v>
      </c>
      <c r="DS38" s="77" t="n">
        <v>6.228</v>
      </c>
      <c r="DT38" s="77" t="n">
        <v>75.581</v>
      </c>
      <c r="DU38" s="77" t="n">
        <v>0</v>
      </c>
      <c r="DV38" s="77" t="n">
        <v>2.3</v>
      </c>
      <c r="DW38" s="77" t="n">
        <v>43.689</v>
      </c>
      <c r="DX38" s="77" t="n">
        <v>13.909</v>
      </c>
      <c r="DY38" s="77" t="n">
        <v>27.79275</v>
      </c>
      <c r="DZ38" s="77" t="n">
        <v>27.48204</v>
      </c>
      <c r="EA38" s="77" t="n">
        <v>5.37238999999999</v>
      </c>
      <c r="EB38" s="77" t="n">
        <v>84.691</v>
      </c>
      <c r="EC38" s="77" t="n">
        <v>92.167165</v>
      </c>
      <c r="ED38" s="77" t="n">
        <v>5.096</v>
      </c>
      <c r="EE38" s="77" t="n">
        <v>12.472</v>
      </c>
      <c r="EF38" s="77" t="n">
        <v>9.79299999999998</v>
      </c>
      <c r="EG38" s="77" t="n">
        <v>40.023</v>
      </c>
      <c r="EH38" s="77" t="n">
        <v>13.222</v>
      </c>
      <c r="EI38" s="77" t="n">
        <v>3.759</v>
      </c>
      <c r="EJ38" s="76" t="n">
        <v>477.205345</v>
      </c>
      <c r="EK38" s="77"/>
      <c r="EL38" s="76" t="n">
        <f aca="false">Z38+AU38+BS38+CO38+DM38+EJ38</f>
        <v>8229.4446625</v>
      </c>
    </row>
    <row r="39" customFormat="false" ht="15.75" hidden="false" customHeight="false" outlineLevel="0" collapsed="false">
      <c r="B39" s="89" t="s">
        <v>58</v>
      </c>
      <c r="C39" s="90" t="s">
        <v>59</v>
      </c>
      <c r="D39" s="91"/>
      <c r="E39" s="92" t="n">
        <v>-15609.3538362</v>
      </c>
      <c r="F39" s="92" t="n">
        <v>-5177.36603060001</v>
      </c>
      <c r="G39" s="92" t="n">
        <v>21403.7096749</v>
      </c>
      <c r="H39" s="92" t="n">
        <v>9638.62350219999</v>
      </c>
      <c r="I39" s="92" t="n">
        <v>8476.03718159999</v>
      </c>
      <c r="J39" s="92" t="n">
        <v>1021.6763305</v>
      </c>
      <c r="K39" s="92" t="n">
        <v>-23013.808073</v>
      </c>
      <c r="L39" s="92" t="n">
        <v>-10682.038573</v>
      </c>
      <c r="M39" s="92" t="n">
        <v>1108.8440724</v>
      </c>
      <c r="N39" s="92" t="n">
        <v>-4199.4098237</v>
      </c>
      <c r="O39" s="92" t="n">
        <v>4331.30026100001</v>
      </c>
      <c r="P39" s="92" t="n">
        <v>-5390.05197850001</v>
      </c>
      <c r="Q39" s="92" t="n">
        <v>-1849.97412484715</v>
      </c>
      <c r="R39" s="92" t="n">
        <v>-408.426887343653</v>
      </c>
      <c r="S39" s="92" t="n">
        <v>-2988.70236304507</v>
      </c>
      <c r="T39" s="92" t="n">
        <v>2498.9406177324</v>
      </c>
      <c r="U39" s="92" t="n">
        <v>2187.94307537796</v>
      </c>
      <c r="V39" s="92" t="n">
        <v>-624.258187436432</v>
      </c>
      <c r="W39" s="92" t="n">
        <v>12392.6428959726</v>
      </c>
      <c r="X39" s="92" t="n">
        <v>-1587.40460703033</v>
      </c>
      <c r="Y39" s="93" t="n">
        <v>5596.63305010748</v>
      </c>
      <c r="Z39" s="94" t="n">
        <f aca="false">SUM(E39:Y39)</f>
        <v>-2874.44382291218</v>
      </c>
      <c r="AA39" s="95"/>
      <c r="AB39" s="96" t="n">
        <v>-5313.58370514297</v>
      </c>
      <c r="AC39" s="92" t="n">
        <v>-8578.4775172972</v>
      </c>
      <c r="AD39" s="92" t="n">
        <v>-9963.5499897879</v>
      </c>
      <c r="AE39" s="92" t="n">
        <v>-9748.35685609139</v>
      </c>
      <c r="AF39" s="92" t="n">
        <v>-8865.34944075112</v>
      </c>
      <c r="AG39" s="92" t="n">
        <v>-5855.49684222144</v>
      </c>
      <c r="AH39" s="92" t="n">
        <v>1174.38117068659</v>
      </c>
      <c r="AI39" s="92" t="n">
        <v>-4867.92170306053</v>
      </c>
      <c r="AJ39" s="92" t="n">
        <v>3853.56075455506</v>
      </c>
      <c r="AK39" s="92" t="n">
        <v>-6198.54320278036</v>
      </c>
      <c r="AL39" s="92" t="n">
        <v>1788.23873532373</v>
      </c>
      <c r="AM39" s="92" t="n">
        <v>-961.879775902463</v>
      </c>
      <c r="AN39" s="92" t="n">
        <v>3631.10823562434</v>
      </c>
      <c r="AO39" s="92" t="n">
        <v>914.051809567096</v>
      </c>
      <c r="AP39" s="92" t="n">
        <v>-51.4070381955861</v>
      </c>
      <c r="AQ39" s="92" t="n">
        <v>871.286803950359</v>
      </c>
      <c r="AR39" s="92" t="n">
        <v>4069.94940622999</v>
      </c>
      <c r="AS39" s="92" t="n">
        <v>329.776139539993</v>
      </c>
      <c r="AT39" s="92" t="n">
        <v>-2573.06820861292</v>
      </c>
      <c r="AU39" s="94" t="n">
        <f aca="false">SUM(AB39:AT39)</f>
        <v>-46345.2812243667</v>
      </c>
      <c r="AV39" s="95"/>
      <c r="AW39" s="96" t="n">
        <v>-1235.3501392</v>
      </c>
      <c r="AX39" s="92" t="n">
        <v>1733.6841178</v>
      </c>
      <c r="AY39" s="92" t="n">
        <v>2041.04227927643</v>
      </c>
      <c r="AZ39" s="92" t="n">
        <v>-1916.45208117077</v>
      </c>
      <c r="BA39" s="92" t="n">
        <v>764.288567176219</v>
      </c>
      <c r="BB39" s="92" t="n">
        <v>-167.922795747373</v>
      </c>
      <c r="BC39" s="92" t="n">
        <v>-1696.54368509725</v>
      </c>
      <c r="BD39" s="92" t="n">
        <v>-333.50740629849</v>
      </c>
      <c r="BE39" s="92" t="n">
        <v>-1134.64041766223</v>
      </c>
      <c r="BF39" s="92" t="n">
        <v>-765.000890793286</v>
      </c>
      <c r="BG39" s="92" t="n">
        <v>497.201222940968</v>
      </c>
      <c r="BH39" s="92" t="n">
        <v>1412.58864384581</v>
      </c>
      <c r="BI39" s="92" t="n">
        <v>-100.998919606769</v>
      </c>
      <c r="BJ39" s="92" t="n">
        <v>-4733.94956846448</v>
      </c>
      <c r="BK39" s="92" t="n">
        <v>10174.6682250262</v>
      </c>
      <c r="BL39" s="92" t="n">
        <v>-7909.01149790047</v>
      </c>
      <c r="BM39" s="92" t="n">
        <v>-1721.98080878831</v>
      </c>
      <c r="BN39" s="92" t="n">
        <v>-2721.65546300954</v>
      </c>
      <c r="BO39" s="92" t="n">
        <v>-16262.8021367388</v>
      </c>
      <c r="BP39" s="92" t="n">
        <v>4794.51288976952</v>
      </c>
      <c r="BQ39" s="92" t="n">
        <v>7036.32585018622</v>
      </c>
      <c r="BR39" s="92" t="n">
        <v>9405.40564057736</v>
      </c>
      <c r="BS39" s="94" t="n">
        <f aca="false">SUM(AW39:BR39)</f>
        <v>-2840.09837387905</v>
      </c>
      <c r="BT39" s="95"/>
      <c r="BU39" s="96" t="n">
        <v>-5999.07871573997</v>
      </c>
      <c r="BV39" s="92" t="n">
        <v>-688.394847957054</v>
      </c>
      <c r="BW39" s="92" t="n">
        <v>-3264.03443040219</v>
      </c>
      <c r="BX39" s="92" t="n">
        <v>-17047.171036935</v>
      </c>
      <c r="BY39" s="92" t="n">
        <v>1747.46454706886</v>
      </c>
      <c r="BZ39" s="92" t="n">
        <v>-2580.82553375121</v>
      </c>
      <c r="CA39" s="92" t="n">
        <v>-2031.60070389391</v>
      </c>
      <c r="CB39" s="92" t="n">
        <v>2974.30622832511</v>
      </c>
      <c r="CC39" s="92" t="n">
        <v>313.975267405455</v>
      </c>
      <c r="CD39" s="92" t="n">
        <v>-1768.32529387553</v>
      </c>
      <c r="CE39" s="92" t="n">
        <v>8651.81728515192</v>
      </c>
      <c r="CF39" s="92" t="n">
        <v>4746.16170981759</v>
      </c>
      <c r="CG39" s="97" t="n">
        <v>1091.8579249174</v>
      </c>
      <c r="CH39" s="97" t="n">
        <v>-292.644998307356</v>
      </c>
      <c r="CI39" s="97" t="n">
        <v>160.304501094345</v>
      </c>
      <c r="CJ39" s="97" t="n">
        <v>3253.56157047062</v>
      </c>
      <c r="CK39" s="97" t="n">
        <v>5751.28573240482</v>
      </c>
      <c r="CL39" s="97" t="n">
        <v>2404.01317918656</v>
      </c>
      <c r="CM39" s="97" t="n">
        <v>3789.3222849925</v>
      </c>
      <c r="CN39" s="97" t="n">
        <v>4265.33340667024</v>
      </c>
      <c r="CO39" s="94" t="n">
        <f aca="false">SUM(BU39:CN39)</f>
        <v>5477.32807664316</v>
      </c>
      <c r="CP39" s="95"/>
      <c r="CQ39" s="96" t="n">
        <v>1290.76655866206</v>
      </c>
      <c r="CR39" s="97" t="n">
        <v>3538.50695866997</v>
      </c>
      <c r="CS39" s="97" t="n">
        <v>-1688.26755681475</v>
      </c>
      <c r="CT39" s="97" t="n">
        <v>1783.90926277901</v>
      </c>
      <c r="CU39" s="97" t="n">
        <v>10981.4882657451</v>
      </c>
      <c r="CV39" s="97" t="n">
        <v>-1543.76873488439</v>
      </c>
      <c r="CW39" s="97" t="n">
        <v>4696.10316976629</v>
      </c>
      <c r="CX39" s="97" t="n">
        <v>-6585.14808286429</v>
      </c>
      <c r="CY39" s="97" t="n">
        <v>3279.65035400855</v>
      </c>
      <c r="CZ39" s="97" t="n">
        <v>-6710.01937689507</v>
      </c>
      <c r="DA39" s="97" t="n">
        <v>-12110.1462371322</v>
      </c>
      <c r="DB39" s="97" t="n">
        <v>14396.4888870807</v>
      </c>
      <c r="DC39" s="97" t="n">
        <v>1917.06711569224</v>
      </c>
      <c r="DD39" s="97" t="n">
        <v>-1897.0322395837</v>
      </c>
      <c r="DE39" s="97" t="n">
        <v>6241.44229045285</v>
      </c>
      <c r="DF39" s="97" t="n">
        <v>-1105.72756540403</v>
      </c>
      <c r="DG39" s="97" t="n">
        <v>681.534970439415</v>
      </c>
      <c r="DH39" s="97" t="n">
        <v>2758.42169973613</v>
      </c>
      <c r="DI39" s="97" t="n">
        <v>4547.96051134352</v>
      </c>
      <c r="DJ39" s="97" t="n">
        <v>11967.7239323191</v>
      </c>
      <c r="DK39" s="97" t="n">
        <v>-7540.20361139329</v>
      </c>
      <c r="DL39" s="97" t="n">
        <v>-1042.08750831331</v>
      </c>
      <c r="DM39" s="94" t="n">
        <f aca="false">SUM(CQ39:DL39)</f>
        <v>27858.66306341</v>
      </c>
      <c r="DN39" s="95"/>
      <c r="DO39" s="98" t="n">
        <v>-804.874473019602</v>
      </c>
      <c r="DP39" s="95" t="n">
        <v>-6735.8274267831</v>
      </c>
      <c r="DQ39" s="95" t="n">
        <v>7738.92520772829</v>
      </c>
      <c r="DR39" s="95" t="n">
        <v>2734.46005945123</v>
      </c>
      <c r="DS39" s="95" t="n">
        <v>847.787444483052</v>
      </c>
      <c r="DT39" s="95" t="n">
        <v>-7604.13011291269</v>
      </c>
      <c r="DU39" s="95" t="n">
        <v>-17778.9778637207</v>
      </c>
      <c r="DV39" s="95" t="n">
        <v>-10243.0279897754</v>
      </c>
      <c r="DW39" s="95" t="n">
        <v>11693.3871827976</v>
      </c>
      <c r="DX39" s="95" t="n">
        <v>5535.128503467</v>
      </c>
      <c r="DY39" s="95" t="n">
        <v>4128.7797386874</v>
      </c>
      <c r="DZ39" s="95" t="n">
        <v>335.820331400087</v>
      </c>
      <c r="EA39" s="95" t="n">
        <v>-2608.11521453707</v>
      </c>
      <c r="EB39" s="95" t="n">
        <v>13982.9782241999</v>
      </c>
      <c r="EC39" s="95" t="n">
        <v>-936.071376137692</v>
      </c>
      <c r="ED39" s="95" t="n">
        <v>280.615792031993</v>
      </c>
      <c r="EE39" s="95" t="n">
        <v>12487.7876681784</v>
      </c>
      <c r="EF39" s="95" t="n">
        <v>3132.32834224592</v>
      </c>
      <c r="EG39" s="95" t="n">
        <v>11498.4189170766</v>
      </c>
      <c r="EH39" s="95" t="n">
        <v>825.541787752243</v>
      </c>
      <c r="EI39" s="95" t="n">
        <v>5184.6451840018</v>
      </c>
      <c r="EJ39" s="94" t="n">
        <v>33695.4075391153</v>
      </c>
      <c r="EK39" s="95"/>
      <c r="EL39" s="94" t="n">
        <f aca="false">Z39+AU39+BS39+CO39+DM39+EJ39</f>
        <v>14971.5752580105</v>
      </c>
    </row>
    <row r="40" customFormat="false" ht="15.75" hidden="false" customHeight="false" outlineLevel="0" collapsed="false">
      <c r="B40" s="99"/>
      <c r="C40" s="100" t="s">
        <v>10</v>
      </c>
      <c r="D40" s="101"/>
      <c r="E40" s="102" t="n">
        <v>1334.6246706</v>
      </c>
      <c r="F40" s="102" t="n">
        <v>-102.2120305</v>
      </c>
      <c r="G40" s="102" t="n">
        <v>2236.5884132</v>
      </c>
      <c r="H40" s="102" t="n">
        <v>1325.0085214</v>
      </c>
      <c r="I40" s="102" t="n">
        <v>343.5634206</v>
      </c>
      <c r="J40" s="102" t="n">
        <v>273.2302069</v>
      </c>
      <c r="K40" s="102" t="n">
        <v>349.914254699999</v>
      </c>
      <c r="L40" s="102" t="n">
        <v>92.1658066999998</v>
      </c>
      <c r="M40" s="102" t="n">
        <v>286.9484583</v>
      </c>
      <c r="N40" s="102" t="n">
        <v>-314.1259247</v>
      </c>
      <c r="O40" s="102" t="n">
        <v>2970.4193083</v>
      </c>
      <c r="P40" s="102" t="n">
        <v>210.476281699999</v>
      </c>
      <c r="Q40" s="102" t="n">
        <v>-513.5876202</v>
      </c>
      <c r="R40" s="102" t="n">
        <v>-171.586097299999</v>
      </c>
      <c r="S40" s="102" t="n">
        <v>224.5630887</v>
      </c>
      <c r="T40" s="102" t="n">
        <v>988.899333</v>
      </c>
      <c r="U40" s="102" t="n">
        <v>422.3683747</v>
      </c>
      <c r="V40" s="102" t="n">
        <v>-869.7754908</v>
      </c>
      <c r="W40" s="102" t="n">
        <v>8062.7283505</v>
      </c>
      <c r="X40" s="102" t="n">
        <v>-714.530555100001</v>
      </c>
      <c r="Y40" s="103" t="n">
        <v>-1024.1627775</v>
      </c>
      <c r="Z40" s="104" t="n">
        <f aca="false">SUM(E40:Y40)</f>
        <v>15411.5179932</v>
      </c>
      <c r="AA40" s="105"/>
      <c r="AB40" s="106" t="n">
        <v>-3010.9707198</v>
      </c>
      <c r="AC40" s="102" t="n">
        <v>-3676.2343892</v>
      </c>
      <c r="AD40" s="102" t="n">
        <v>4690.6238002</v>
      </c>
      <c r="AE40" s="102" t="n">
        <v>-702.0227598</v>
      </c>
      <c r="AF40" s="102" t="n">
        <v>1326.8436017</v>
      </c>
      <c r="AG40" s="102" t="n">
        <v>-4938.1034833</v>
      </c>
      <c r="AH40" s="102" t="n">
        <v>443.672205900001</v>
      </c>
      <c r="AI40" s="102" t="n">
        <v>-1022.2459685</v>
      </c>
      <c r="AJ40" s="102" t="n">
        <v>739.710423</v>
      </c>
      <c r="AK40" s="102" t="n">
        <v>4723.0919273</v>
      </c>
      <c r="AL40" s="102" t="n">
        <v>-622.0229499</v>
      </c>
      <c r="AM40" s="102" t="n">
        <v>-265.16439</v>
      </c>
      <c r="AN40" s="102" t="n">
        <v>675.9361846</v>
      </c>
      <c r="AO40" s="102" t="n">
        <v>-299.224069</v>
      </c>
      <c r="AP40" s="102" t="n">
        <v>47.4581963</v>
      </c>
      <c r="AQ40" s="102" t="n">
        <v>363.9864623</v>
      </c>
      <c r="AR40" s="102" t="n">
        <v>-1613.1670315</v>
      </c>
      <c r="AS40" s="102" t="n">
        <v>209.6531148</v>
      </c>
      <c r="AT40" s="102" t="n">
        <v>-745.7802851</v>
      </c>
      <c r="AU40" s="104" t="n">
        <f aca="false">SUM(AB40:AT40)</f>
        <v>-3673.96013</v>
      </c>
      <c r="AV40" s="105"/>
      <c r="AW40" s="106" t="n">
        <v>-168.7844613</v>
      </c>
      <c r="AX40" s="102" t="n">
        <v>201.2367287</v>
      </c>
      <c r="AY40" s="102" t="n">
        <v>2146.9212857</v>
      </c>
      <c r="AZ40" s="102" t="n">
        <v>76.2838561</v>
      </c>
      <c r="BA40" s="102" t="n">
        <v>1712.0052661</v>
      </c>
      <c r="BB40" s="102" t="n">
        <v>1355.5694509</v>
      </c>
      <c r="BC40" s="102" t="n">
        <v>333.8605184</v>
      </c>
      <c r="BD40" s="102" t="n">
        <v>-852.6809892</v>
      </c>
      <c r="BE40" s="102" t="n">
        <v>-84.5539851000002</v>
      </c>
      <c r="BF40" s="102" t="n">
        <v>609.0743234</v>
      </c>
      <c r="BG40" s="102" t="n">
        <v>16.7771983999999</v>
      </c>
      <c r="BH40" s="102" t="n">
        <v>125.9566471</v>
      </c>
      <c r="BI40" s="102" t="n">
        <v>286.2349475</v>
      </c>
      <c r="BJ40" s="102" t="n">
        <v>-1414.0975219</v>
      </c>
      <c r="BK40" s="102" t="n">
        <v>1464.2142927</v>
      </c>
      <c r="BL40" s="102" t="n">
        <v>2149.3123901</v>
      </c>
      <c r="BM40" s="102" t="n">
        <v>88.4840565999999</v>
      </c>
      <c r="BN40" s="102" t="n">
        <v>-236.2952399</v>
      </c>
      <c r="BO40" s="102" t="n">
        <v>1648.4901103</v>
      </c>
      <c r="BP40" s="102" t="n">
        <v>-2844.8769189</v>
      </c>
      <c r="BQ40" s="102" t="n">
        <v>-1330.4599936</v>
      </c>
      <c r="BR40" s="102" t="n">
        <v>3800.0202059</v>
      </c>
      <c r="BS40" s="104" t="n">
        <f aca="false">SUM(AW40:BR40)</f>
        <v>9082.692168</v>
      </c>
      <c r="BT40" s="105"/>
      <c r="BU40" s="106" t="n">
        <v>-448.1735651</v>
      </c>
      <c r="BV40" s="102" t="n">
        <v>59.2903721999999</v>
      </c>
      <c r="BW40" s="102" t="n">
        <v>834.6154764</v>
      </c>
      <c r="BX40" s="102" t="n">
        <v>-1736.637782</v>
      </c>
      <c r="BY40" s="102" t="n">
        <v>-62.2514859000002</v>
      </c>
      <c r="BZ40" s="102" t="n">
        <v>-592.8680757</v>
      </c>
      <c r="CA40" s="102" t="n">
        <v>-459.5373933</v>
      </c>
      <c r="CB40" s="102" t="n">
        <v>-659.2872946</v>
      </c>
      <c r="CC40" s="102" t="n">
        <v>90.0710182999995</v>
      </c>
      <c r="CD40" s="102" t="n">
        <v>-104.8252585</v>
      </c>
      <c r="CE40" s="102" t="n">
        <v>2017.1003611</v>
      </c>
      <c r="CF40" s="102" t="n">
        <v>183.3736075</v>
      </c>
      <c r="CG40" s="102" t="n">
        <v>-286.0029167</v>
      </c>
      <c r="CH40" s="102" t="n">
        <v>451.5528157</v>
      </c>
      <c r="CI40" s="102" t="n">
        <v>155.6552025</v>
      </c>
      <c r="CJ40" s="102" t="n">
        <v>148.1212532</v>
      </c>
      <c r="CK40" s="102" t="n">
        <v>-177.4817146</v>
      </c>
      <c r="CL40" s="102" t="n">
        <v>-406.5856158</v>
      </c>
      <c r="CM40" s="102" t="n">
        <v>1939.4352811</v>
      </c>
      <c r="CN40" s="102" t="n">
        <v>325.829232400001</v>
      </c>
      <c r="CO40" s="104" t="n">
        <f aca="false">SUM(BU40:CN40)</f>
        <v>1271.3935182</v>
      </c>
      <c r="CP40" s="105"/>
      <c r="CQ40" s="106" t="n">
        <v>-1048.6753829</v>
      </c>
      <c r="CR40" s="102" t="n">
        <v>225.186613</v>
      </c>
      <c r="CS40" s="102" t="n">
        <v>-50.3462241</v>
      </c>
      <c r="CT40" s="102" t="n">
        <v>210.3534253</v>
      </c>
      <c r="CU40" s="102" t="n">
        <v>-570.5819551</v>
      </c>
      <c r="CV40" s="102" t="n">
        <v>-268.7995807</v>
      </c>
      <c r="CW40" s="102" t="n">
        <v>490.4170404</v>
      </c>
      <c r="CX40" s="102" t="n">
        <v>-1259.9617997</v>
      </c>
      <c r="CY40" s="102" t="n">
        <v>84.1423934999999</v>
      </c>
      <c r="CZ40" s="102" t="n">
        <v>-884.3281672</v>
      </c>
      <c r="DA40" s="102" t="n">
        <v>843.5933724</v>
      </c>
      <c r="DB40" s="102" t="n">
        <v>629.0690487</v>
      </c>
      <c r="DC40" s="102" t="n">
        <v>61.4868709999998</v>
      </c>
      <c r="DD40" s="102" t="n">
        <v>-306.6404198</v>
      </c>
      <c r="DE40" s="102" t="n">
        <v>-489.4287307</v>
      </c>
      <c r="DF40" s="102" t="n">
        <v>222.5929845</v>
      </c>
      <c r="DG40" s="102" t="n">
        <v>310.8955607</v>
      </c>
      <c r="DH40" s="102" t="n">
        <v>554.4303939</v>
      </c>
      <c r="DI40" s="102" t="n">
        <v>568.5140914</v>
      </c>
      <c r="DJ40" s="102" t="n">
        <v>2500.7693638</v>
      </c>
      <c r="DK40" s="102" t="n">
        <v>-1380.0017653</v>
      </c>
      <c r="DL40" s="102" t="n">
        <v>-995.3080753</v>
      </c>
      <c r="DM40" s="104" t="n">
        <f aca="false">SUM(CQ40:DL40)</f>
        <v>-552.620942200002</v>
      </c>
      <c r="DN40" s="105"/>
      <c r="DO40" s="107" t="n">
        <v>88.428051</v>
      </c>
      <c r="DP40" s="105" t="n">
        <v>-310.0744884</v>
      </c>
      <c r="DQ40" s="105" t="n">
        <v>-1391.1036668</v>
      </c>
      <c r="DR40" s="105" t="n">
        <v>256.1957717</v>
      </c>
      <c r="DS40" s="105" t="n">
        <v>240.0257385</v>
      </c>
      <c r="DT40" s="105" t="n">
        <v>-583.8467551</v>
      </c>
      <c r="DU40" s="105" t="n">
        <v>-653.7939746</v>
      </c>
      <c r="DV40" s="105" t="n">
        <v>-720.7741041</v>
      </c>
      <c r="DW40" s="105" t="n">
        <v>-486.9095737</v>
      </c>
      <c r="DX40" s="105" t="n">
        <v>674.0906934</v>
      </c>
      <c r="DY40" s="105" t="n">
        <v>-202.9016329</v>
      </c>
      <c r="DZ40" s="105" t="n">
        <v>-1973.3871846</v>
      </c>
      <c r="EA40" s="105" t="n">
        <v>-219.8874547</v>
      </c>
      <c r="EB40" s="105" t="n">
        <v>772.9754499</v>
      </c>
      <c r="EC40" s="105" t="n">
        <v>-394.5414833</v>
      </c>
      <c r="ED40" s="105" t="n">
        <v>64.8506323000001</v>
      </c>
      <c r="EE40" s="105" t="n">
        <v>911.2553558</v>
      </c>
      <c r="EF40" s="105" t="n">
        <v>461.5512637</v>
      </c>
      <c r="EG40" s="105" t="n">
        <v>433.9581677</v>
      </c>
      <c r="EH40" s="105" t="n">
        <v>-139.3653514</v>
      </c>
      <c r="EI40" s="105" t="n">
        <v>936.2582134</v>
      </c>
      <c r="EJ40" s="104" t="n">
        <v>-2236.9963322</v>
      </c>
      <c r="EK40" s="105"/>
      <c r="EL40" s="104" t="n">
        <f aca="false">Z40+AU40+BS40+CO40+DM40+EJ40</f>
        <v>19302.026275</v>
      </c>
    </row>
    <row r="41" customFormat="false" ht="15.75" hidden="false" customHeight="false" outlineLevel="0" collapsed="false">
      <c r="B41" s="108"/>
      <c r="C41" s="109" t="s">
        <v>11</v>
      </c>
      <c r="D41" s="110"/>
      <c r="E41" s="92" t="n">
        <v>-16943.9785068</v>
      </c>
      <c r="F41" s="92" t="n">
        <v>-5075.15400010001</v>
      </c>
      <c r="G41" s="92" t="n">
        <v>19167.1212617</v>
      </c>
      <c r="H41" s="92" t="n">
        <v>8313.61498079999</v>
      </c>
      <c r="I41" s="92" t="n">
        <v>8132.47376099999</v>
      </c>
      <c r="J41" s="92" t="n">
        <v>748.446123599999</v>
      </c>
      <c r="K41" s="92" t="n">
        <v>-23363.7223277</v>
      </c>
      <c r="L41" s="92" t="n">
        <v>-10774.2043797</v>
      </c>
      <c r="M41" s="92" t="n">
        <v>821.895614100004</v>
      </c>
      <c r="N41" s="92" t="n">
        <v>-3885.283899</v>
      </c>
      <c r="O41" s="92" t="n">
        <v>1360.8809527</v>
      </c>
      <c r="P41" s="92" t="n">
        <v>-5600.52826020001</v>
      </c>
      <c r="Q41" s="92" t="n">
        <v>-1336.38650464714</v>
      </c>
      <c r="R41" s="92" t="n">
        <v>-236.840790043654</v>
      </c>
      <c r="S41" s="92" t="n">
        <v>-3213.26545174507</v>
      </c>
      <c r="T41" s="92" t="n">
        <v>1510.0412847324</v>
      </c>
      <c r="U41" s="92" t="n">
        <v>1765.57470067796</v>
      </c>
      <c r="V41" s="92" t="n">
        <v>245.517303363568</v>
      </c>
      <c r="W41" s="92" t="n">
        <v>4329.91454547262</v>
      </c>
      <c r="X41" s="92" t="n">
        <v>-872.874051930333</v>
      </c>
      <c r="Y41" s="93" t="n">
        <v>6620.79582760748</v>
      </c>
      <c r="Z41" s="94" t="n">
        <f aca="false">SUM(E41:Y41)</f>
        <v>-18285.9618161122</v>
      </c>
      <c r="AA41" s="95"/>
      <c r="AB41" s="96" t="n">
        <v>-2302.61298534297</v>
      </c>
      <c r="AC41" s="92" t="n">
        <v>-4902.2431280972</v>
      </c>
      <c r="AD41" s="92" t="n">
        <v>-14654.1737899879</v>
      </c>
      <c r="AE41" s="92" t="n">
        <v>-9046.33409629139</v>
      </c>
      <c r="AF41" s="92" t="n">
        <v>-10192.1930424511</v>
      </c>
      <c r="AG41" s="92" t="n">
        <v>-917.393358921441</v>
      </c>
      <c r="AH41" s="92" t="n">
        <v>730.708964786593</v>
      </c>
      <c r="AI41" s="92" t="n">
        <v>-3845.67573456053</v>
      </c>
      <c r="AJ41" s="92" t="n">
        <v>3113.85033155506</v>
      </c>
      <c r="AK41" s="92" t="n">
        <v>-10921.6351300804</v>
      </c>
      <c r="AL41" s="92" t="n">
        <v>2410.26168522373</v>
      </c>
      <c r="AM41" s="92" t="n">
        <v>-696.715385902463</v>
      </c>
      <c r="AN41" s="92" t="n">
        <v>2955.17205102434</v>
      </c>
      <c r="AO41" s="92" t="n">
        <v>1213.2758785671</v>
      </c>
      <c r="AP41" s="92" t="n">
        <v>-98.8652344955861</v>
      </c>
      <c r="AQ41" s="92" t="n">
        <v>507.300341650359</v>
      </c>
      <c r="AR41" s="92" t="n">
        <v>5683.11643772999</v>
      </c>
      <c r="AS41" s="92" t="n">
        <v>120.123024739993</v>
      </c>
      <c r="AT41" s="92" t="n">
        <v>-1827.28792351292</v>
      </c>
      <c r="AU41" s="94" t="n">
        <f aca="false">SUM(AB41:AT41)</f>
        <v>-42671.3210943667</v>
      </c>
      <c r="AV41" s="95"/>
      <c r="AW41" s="96" t="n">
        <v>-1066.5656779</v>
      </c>
      <c r="AX41" s="92" t="n">
        <v>1532.4473891</v>
      </c>
      <c r="AY41" s="92" t="n">
        <v>-105.879006423572</v>
      </c>
      <c r="AZ41" s="92" t="n">
        <v>-1992.73593727077</v>
      </c>
      <c r="BA41" s="92" t="n">
        <v>-947.716698923781</v>
      </c>
      <c r="BB41" s="92" t="n">
        <v>-1523.49224664737</v>
      </c>
      <c r="BC41" s="92" t="n">
        <v>-2030.40420349725</v>
      </c>
      <c r="BD41" s="92" t="n">
        <v>519.17358290151</v>
      </c>
      <c r="BE41" s="92" t="n">
        <v>-1050.08643256223</v>
      </c>
      <c r="BF41" s="92" t="n">
        <v>-1374.07521419329</v>
      </c>
      <c r="BG41" s="92" t="n">
        <v>480.424024540968</v>
      </c>
      <c r="BH41" s="92" t="n">
        <v>1286.63199674581</v>
      </c>
      <c r="BI41" s="92" t="n">
        <v>-387.23386710677</v>
      </c>
      <c r="BJ41" s="92" t="n">
        <v>-3319.85204656448</v>
      </c>
      <c r="BK41" s="92" t="n">
        <v>8710.45393232622</v>
      </c>
      <c r="BL41" s="92" t="n">
        <v>-10058.3238880005</v>
      </c>
      <c r="BM41" s="92" t="n">
        <v>-1810.46486538831</v>
      </c>
      <c r="BN41" s="92" t="n">
        <v>-2485.36022310954</v>
      </c>
      <c r="BO41" s="92" t="n">
        <v>-17911.2922470388</v>
      </c>
      <c r="BP41" s="92" t="n">
        <v>7639.38980866952</v>
      </c>
      <c r="BQ41" s="92" t="n">
        <v>8366.78584378622</v>
      </c>
      <c r="BR41" s="92" t="n">
        <v>5605.38543467736</v>
      </c>
      <c r="BS41" s="94" t="n">
        <f aca="false">SUM(AW41:BR41)</f>
        <v>-11922.790541879</v>
      </c>
      <c r="BT41" s="95"/>
      <c r="BU41" s="96" t="n">
        <v>-5550.90515063997</v>
      </c>
      <c r="BV41" s="92" t="n">
        <v>-747.685220157053</v>
      </c>
      <c r="BW41" s="92" t="n">
        <v>-4098.64990680219</v>
      </c>
      <c r="BX41" s="92" t="n">
        <v>-15310.533254935</v>
      </c>
      <c r="BY41" s="92" t="n">
        <v>1809.71603296886</v>
      </c>
      <c r="BZ41" s="92" t="n">
        <v>-1987.95745805121</v>
      </c>
      <c r="CA41" s="92" t="n">
        <v>-1572.06331059391</v>
      </c>
      <c r="CB41" s="92" t="n">
        <v>3633.59352292511</v>
      </c>
      <c r="CC41" s="92" t="n">
        <v>223.904249105455</v>
      </c>
      <c r="CD41" s="92" t="n">
        <v>-1663.50003537553</v>
      </c>
      <c r="CE41" s="92" t="n">
        <v>6634.71692405192</v>
      </c>
      <c r="CF41" s="92" t="n">
        <v>4562.78810231759</v>
      </c>
      <c r="CG41" s="92" t="n">
        <v>1377.8608416174</v>
      </c>
      <c r="CH41" s="92" t="n">
        <v>-744.197814007356</v>
      </c>
      <c r="CI41" s="92" t="n">
        <v>4.6492985943442</v>
      </c>
      <c r="CJ41" s="92" t="n">
        <v>3105.44031727062</v>
      </c>
      <c r="CK41" s="92" t="n">
        <v>5928.76744700481</v>
      </c>
      <c r="CL41" s="92" t="n">
        <v>2810.59879498656</v>
      </c>
      <c r="CM41" s="92" t="n">
        <v>1849.8870038925</v>
      </c>
      <c r="CN41" s="92" t="n">
        <v>3939.50417427024</v>
      </c>
      <c r="CO41" s="94" t="n">
        <f aca="false">SUM(BU41:CN41)</f>
        <v>4205.93455844315</v>
      </c>
      <c r="CP41" s="95"/>
      <c r="CQ41" s="96" t="n">
        <v>2339.44194156206</v>
      </c>
      <c r="CR41" s="92" t="n">
        <v>3313.32034566997</v>
      </c>
      <c r="CS41" s="92" t="n">
        <v>-1637.92133271475</v>
      </c>
      <c r="CT41" s="92" t="n">
        <v>1573.55583747901</v>
      </c>
      <c r="CU41" s="92" t="n">
        <v>11552.0702208451</v>
      </c>
      <c r="CV41" s="92" t="n">
        <v>-1274.96915418439</v>
      </c>
      <c r="CW41" s="92" t="n">
        <v>4205.68612936629</v>
      </c>
      <c r="CX41" s="92" t="n">
        <v>-5325.18628316429</v>
      </c>
      <c r="CY41" s="92" t="n">
        <v>3195.50796050856</v>
      </c>
      <c r="CZ41" s="92" t="n">
        <v>-5825.69120969507</v>
      </c>
      <c r="DA41" s="92" t="n">
        <v>-12953.7396095322</v>
      </c>
      <c r="DB41" s="92" t="n">
        <v>13767.4198383807</v>
      </c>
      <c r="DC41" s="92" t="n">
        <v>1855.58024469224</v>
      </c>
      <c r="DD41" s="92" t="n">
        <v>-1590.3918197837</v>
      </c>
      <c r="DE41" s="92" t="n">
        <v>6730.87102115285</v>
      </c>
      <c r="DF41" s="92" t="n">
        <v>-1328.32054990403</v>
      </c>
      <c r="DG41" s="92" t="n">
        <v>370.639409739415</v>
      </c>
      <c r="DH41" s="92" t="n">
        <v>2203.99130583613</v>
      </c>
      <c r="DI41" s="92" t="n">
        <v>3979.44641994352</v>
      </c>
      <c r="DJ41" s="92" t="n">
        <v>9466.9545685191</v>
      </c>
      <c r="DK41" s="92" t="n">
        <v>-6160.20184609329</v>
      </c>
      <c r="DL41" s="92" t="n">
        <v>-46.7794330133057</v>
      </c>
      <c r="DM41" s="94" t="n">
        <f aca="false">SUM(CQ41:DL41)</f>
        <v>28411.28400561</v>
      </c>
      <c r="DN41" s="95"/>
      <c r="DO41" s="98" t="n">
        <v>-893.302524019602</v>
      </c>
      <c r="DP41" s="95" t="n">
        <v>-6425.7529383831</v>
      </c>
      <c r="DQ41" s="95" t="n">
        <v>9130.02887452829</v>
      </c>
      <c r="DR41" s="95" t="n">
        <v>2478.26428775123</v>
      </c>
      <c r="DS41" s="95" t="n">
        <v>607.761705983052</v>
      </c>
      <c r="DT41" s="95" t="n">
        <v>-7020.28335781269</v>
      </c>
      <c r="DU41" s="95" t="n">
        <v>-17125.1838891207</v>
      </c>
      <c r="DV41" s="95" t="n">
        <v>-9522.25388567544</v>
      </c>
      <c r="DW41" s="95" t="n">
        <v>12180.2967564976</v>
      </c>
      <c r="DX41" s="95" t="n">
        <v>4861.037810067</v>
      </c>
      <c r="DY41" s="95" t="n">
        <v>4331.6813715874</v>
      </c>
      <c r="DZ41" s="95" t="n">
        <v>2309.20751600009</v>
      </c>
      <c r="EA41" s="95" t="n">
        <v>-2388.22775983707</v>
      </c>
      <c r="EB41" s="95" t="n">
        <v>13210.0027742999</v>
      </c>
      <c r="EC41" s="95" t="n">
        <v>-541.529892837692</v>
      </c>
      <c r="ED41" s="95" t="n">
        <v>215.765159731993</v>
      </c>
      <c r="EE41" s="95" t="n">
        <v>11576.5323123784</v>
      </c>
      <c r="EF41" s="95" t="n">
        <v>2670.77707854592</v>
      </c>
      <c r="EG41" s="95" t="n">
        <v>11064.4607493766</v>
      </c>
      <c r="EH41" s="95" t="n">
        <v>964.907139152243</v>
      </c>
      <c r="EI41" s="95" t="n">
        <v>4248.3869706018</v>
      </c>
      <c r="EJ41" s="94" t="n">
        <v>35932.5762588153</v>
      </c>
      <c r="EK41" s="95"/>
      <c r="EL41" s="94" t="n">
        <f aca="false">Z41+AU41+BS41+CO41+DM41+EJ41</f>
        <v>-4330.27862948953</v>
      </c>
    </row>
    <row r="42" customFormat="false" ht="18" hidden="false" customHeight="false" outlineLevel="0" collapsed="false">
      <c r="B42" s="111" t="s">
        <v>12</v>
      </c>
      <c r="C42" s="112"/>
      <c r="D42" s="86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</row>
    <row r="43" customFormat="false" ht="15" hidden="false" customHeight="false" outlineLevel="0" collapsed="false">
      <c r="B43" s="59"/>
      <c r="C43" s="60" t="s">
        <v>60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</row>
    <row r="44" customFormat="false" ht="15.75" hidden="false" customHeight="false" outlineLevel="0" collapsed="false">
      <c r="B44" s="61"/>
      <c r="C44" s="62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</row>
    <row r="45" customFormat="false" ht="15.75" hidden="false" customHeight="false" outlineLevel="0" collapsed="false">
      <c r="B45" s="17"/>
      <c r="C45" s="18" t="s">
        <v>15</v>
      </c>
      <c r="D45" s="63"/>
      <c r="E45" s="20" t="n">
        <f aca="false">E5</f>
        <v>36893</v>
      </c>
      <c r="F45" s="20" t="n">
        <f aca="false">F5</f>
        <v>36894</v>
      </c>
      <c r="G45" s="20" t="n">
        <f aca="false">G5</f>
        <v>36895</v>
      </c>
      <c r="H45" s="20" t="n">
        <f aca="false">H5</f>
        <v>36896</v>
      </c>
      <c r="I45" s="20" t="n">
        <f aca="false">I5</f>
        <v>36899</v>
      </c>
      <c r="J45" s="20" t="n">
        <f aca="false">J5</f>
        <v>36900</v>
      </c>
      <c r="K45" s="20" t="n">
        <f aca="false">K5</f>
        <v>36901</v>
      </c>
      <c r="L45" s="20" t="n">
        <f aca="false">L5</f>
        <v>36902</v>
      </c>
      <c r="M45" s="20" t="n">
        <f aca="false">M5</f>
        <v>36903</v>
      </c>
      <c r="N45" s="20" t="n">
        <f aca="false">N5</f>
        <v>36907</v>
      </c>
      <c r="O45" s="20" t="n">
        <f aca="false">O5</f>
        <v>36908</v>
      </c>
      <c r="P45" s="20" t="n">
        <f aca="false">P5</f>
        <v>36909</v>
      </c>
      <c r="Q45" s="20" t="n">
        <f aca="false">Q5</f>
        <v>36910</v>
      </c>
      <c r="R45" s="20" t="n">
        <f aca="false">R5</f>
        <v>36913</v>
      </c>
      <c r="S45" s="20" t="n">
        <f aca="false">S5</f>
        <v>36914</v>
      </c>
      <c r="T45" s="20" t="n">
        <f aca="false">T5</f>
        <v>36915</v>
      </c>
      <c r="U45" s="20" t="n">
        <f aca="false">U5</f>
        <v>36916</v>
      </c>
      <c r="V45" s="20" t="n">
        <f aca="false">V5</f>
        <v>36917</v>
      </c>
      <c r="W45" s="20" t="n">
        <f aca="false">W5</f>
        <v>36920</v>
      </c>
      <c r="X45" s="20" t="n">
        <f aca="false">X5</f>
        <v>36921</v>
      </c>
      <c r="Y45" s="21" t="n">
        <f aca="false">Y5</f>
        <v>36922</v>
      </c>
      <c r="Z45" s="22" t="str">
        <f aca="false">Z5</f>
        <v>Jan MTD</v>
      </c>
      <c r="AA45" s="23"/>
      <c r="AB45" s="24" t="n">
        <f aca="false">AB5</f>
        <v>36923</v>
      </c>
      <c r="AC45" s="20" t="n">
        <f aca="false">AC5</f>
        <v>36924</v>
      </c>
      <c r="AD45" s="20" t="n">
        <f aca="false">AD5</f>
        <v>36927</v>
      </c>
      <c r="AE45" s="20" t="n">
        <f aca="false">AE5</f>
        <v>36928</v>
      </c>
      <c r="AF45" s="20" t="n">
        <f aca="false">AF5</f>
        <v>36929</v>
      </c>
      <c r="AG45" s="20" t="n">
        <f aca="false">AG5</f>
        <v>36930</v>
      </c>
      <c r="AH45" s="20" t="n">
        <f aca="false">AH5</f>
        <v>36931</v>
      </c>
      <c r="AI45" s="20" t="n">
        <f aca="false">AI5</f>
        <v>36934</v>
      </c>
      <c r="AJ45" s="20" t="n">
        <f aca="false">AJ5</f>
        <v>36935</v>
      </c>
      <c r="AK45" s="20" t="n">
        <f aca="false">AK5</f>
        <v>36936</v>
      </c>
      <c r="AL45" s="20" t="n">
        <f aca="false">AL5</f>
        <v>36937</v>
      </c>
      <c r="AM45" s="20" t="n">
        <f aca="false">AM5</f>
        <v>36938</v>
      </c>
      <c r="AN45" s="20" t="n">
        <f aca="false">AN5</f>
        <v>36942</v>
      </c>
      <c r="AO45" s="20" t="n">
        <f aca="false">AO5</f>
        <v>36943</v>
      </c>
      <c r="AP45" s="20" t="n">
        <f aca="false">AP5</f>
        <v>36944</v>
      </c>
      <c r="AQ45" s="20" t="n">
        <f aca="false">AQ5</f>
        <v>36945</v>
      </c>
      <c r="AR45" s="20" t="n">
        <f aca="false">AR5</f>
        <v>36948</v>
      </c>
      <c r="AS45" s="20" t="n">
        <f aca="false">AS5</f>
        <v>36949</v>
      </c>
      <c r="AT45" s="20" t="n">
        <f aca="false">AT5</f>
        <v>36950</v>
      </c>
      <c r="AU45" s="22" t="str">
        <f aca="false">AU5</f>
        <v>Feb MTD</v>
      </c>
      <c r="AV45" s="23"/>
      <c r="AW45" s="24" t="n">
        <f aca="false">AW5</f>
        <v>36951</v>
      </c>
      <c r="AX45" s="20" t="n">
        <f aca="false">AX5</f>
        <v>36952</v>
      </c>
      <c r="AY45" s="20" t="n">
        <f aca="false">AY5</f>
        <v>36955</v>
      </c>
      <c r="AZ45" s="20" t="n">
        <f aca="false">AZ5</f>
        <v>36956</v>
      </c>
      <c r="BA45" s="20" t="n">
        <f aca="false">BA5</f>
        <v>36957</v>
      </c>
      <c r="BB45" s="20" t="n">
        <f aca="false">BB5</f>
        <v>36958</v>
      </c>
      <c r="BC45" s="20" t="n">
        <f aca="false">BC5</f>
        <v>36959</v>
      </c>
      <c r="BD45" s="20" t="n">
        <f aca="false">BD5</f>
        <v>36962</v>
      </c>
      <c r="BE45" s="20" t="n">
        <f aca="false">BE5</f>
        <v>36963</v>
      </c>
      <c r="BF45" s="20" t="n">
        <f aca="false">BF5</f>
        <v>36964</v>
      </c>
      <c r="BG45" s="20" t="n">
        <f aca="false">BG5</f>
        <v>36965</v>
      </c>
      <c r="BH45" s="20" t="n">
        <f aca="false">BH5</f>
        <v>36966</v>
      </c>
      <c r="BI45" s="20" t="n">
        <f aca="false">BI5</f>
        <v>36969</v>
      </c>
      <c r="BJ45" s="20" t="n">
        <f aca="false">BJ5</f>
        <v>36970</v>
      </c>
      <c r="BK45" s="20" t="n">
        <f aca="false">BK5</f>
        <v>36971</v>
      </c>
      <c r="BL45" s="20" t="n">
        <f aca="false">BL5</f>
        <v>36972</v>
      </c>
      <c r="BM45" s="20" t="n">
        <f aca="false">BM5</f>
        <v>36973</v>
      </c>
      <c r="BN45" s="20" t="n">
        <f aca="false">BN5</f>
        <v>36976</v>
      </c>
      <c r="BO45" s="20" t="n">
        <f aca="false">BO5</f>
        <v>36977</v>
      </c>
      <c r="BP45" s="20" t="n">
        <f aca="false">BP5</f>
        <v>36978</v>
      </c>
      <c r="BQ45" s="20" t="n">
        <f aca="false">BQ5</f>
        <v>36979</v>
      </c>
      <c r="BR45" s="20" t="n">
        <f aca="false">BR5</f>
        <v>36980</v>
      </c>
      <c r="BS45" s="22" t="str">
        <f aca="false">BS5</f>
        <v>Mar MTD</v>
      </c>
      <c r="BT45" s="23"/>
      <c r="BU45" s="24" t="n">
        <f aca="false">BU5</f>
        <v>36983</v>
      </c>
      <c r="BV45" s="20" t="n">
        <f aca="false">BV5</f>
        <v>36984</v>
      </c>
      <c r="BW45" s="20" t="n">
        <f aca="false">BW5</f>
        <v>36985</v>
      </c>
      <c r="BX45" s="20" t="n">
        <f aca="false">BX5</f>
        <v>36986</v>
      </c>
      <c r="BY45" s="20" t="n">
        <f aca="false">BY5</f>
        <v>36987</v>
      </c>
      <c r="BZ45" s="20" t="n">
        <f aca="false">BZ5</f>
        <v>36990</v>
      </c>
      <c r="CA45" s="20" t="n">
        <f aca="false">CA5</f>
        <v>36991</v>
      </c>
      <c r="CB45" s="20" t="n">
        <f aca="false">CB5</f>
        <v>36992</v>
      </c>
      <c r="CC45" s="20" t="n">
        <f aca="false">CC5</f>
        <v>36993</v>
      </c>
      <c r="CD45" s="20" t="n">
        <f aca="false">CD5</f>
        <v>36997</v>
      </c>
      <c r="CE45" s="20" t="n">
        <f aca="false">CE5</f>
        <v>36998</v>
      </c>
      <c r="CF45" s="20" t="n">
        <f aca="false">CF5</f>
        <v>36999</v>
      </c>
      <c r="CG45" s="20" t="n">
        <f aca="false">CG5</f>
        <v>37000</v>
      </c>
      <c r="CH45" s="20" t="n">
        <f aca="false">CH5</f>
        <v>37001</v>
      </c>
      <c r="CI45" s="20" t="n">
        <f aca="false">CI5</f>
        <v>37004</v>
      </c>
      <c r="CJ45" s="20" t="n">
        <f aca="false">CJ5</f>
        <v>37005</v>
      </c>
      <c r="CK45" s="20" t="n">
        <f aca="false">CK5</f>
        <v>37006</v>
      </c>
      <c r="CL45" s="20" t="n">
        <f aca="false">CL5</f>
        <v>37007</v>
      </c>
      <c r="CM45" s="20" t="n">
        <f aca="false">CM5</f>
        <v>37008</v>
      </c>
      <c r="CN45" s="20" t="n">
        <f aca="false">CN5</f>
        <v>37011</v>
      </c>
      <c r="CO45" s="22" t="str">
        <f aca="false">CO5</f>
        <v>Apr MTD</v>
      </c>
      <c r="CP45" s="23"/>
      <c r="CQ45" s="24" t="n">
        <f aca="false">CQ5</f>
        <v>37012</v>
      </c>
      <c r="CR45" s="20" t="n">
        <f aca="false">CR5</f>
        <v>37013</v>
      </c>
      <c r="CS45" s="20" t="n">
        <f aca="false">CS5</f>
        <v>37014</v>
      </c>
      <c r="CT45" s="20" t="n">
        <f aca="false">CT5</f>
        <v>37015</v>
      </c>
      <c r="CU45" s="20" t="n">
        <f aca="false">CU5</f>
        <v>37018</v>
      </c>
      <c r="CV45" s="20" t="n">
        <f aca="false">CV5</f>
        <v>37019</v>
      </c>
      <c r="CW45" s="20" t="n">
        <f aca="false">CW5</f>
        <v>37020</v>
      </c>
      <c r="CX45" s="20" t="n">
        <f aca="false">CX5</f>
        <v>37021</v>
      </c>
      <c r="CY45" s="20" t="n">
        <f aca="false">CY5</f>
        <v>37022</v>
      </c>
      <c r="CZ45" s="20" t="n">
        <f aca="false">CZ5</f>
        <v>37025</v>
      </c>
      <c r="DA45" s="20" t="n">
        <f aca="false">DA5</f>
        <v>37026</v>
      </c>
      <c r="DB45" s="20" t="n">
        <f aca="false">DB5</f>
        <v>37027</v>
      </c>
      <c r="DC45" s="20" t="n">
        <f aca="false">DC5</f>
        <v>37028</v>
      </c>
      <c r="DD45" s="20" t="n">
        <f aca="false">DD5</f>
        <v>37029</v>
      </c>
      <c r="DE45" s="20" t="n">
        <f aca="false">DE5</f>
        <v>37032</v>
      </c>
      <c r="DF45" s="20" t="n">
        <f aca="false">DF5</f>
        <v>37033</v>
      </c>
      <c r="DG45" s="20" t="n">
        <f aca="false">DG5</f>
        <v>37034</v>
      </c>
      <c r="DH45" s="20" t="n">
        <f aca="false">DH5</f>
        <v>37035</v>
      </c>
      <c r="DI45" s="20" t="n">
        <f aca="false">DI5</f>
        <v>37036</v>
      </c>
      <c r="DJ45" s="20" t="n">
        <f aca="false">DJ5</f>
        <v>37040</v>
      </c>
      <c r="DK45" s="20" t="n">
        <f aca="false">DK5</f>
        <v>37041</v>
      </c>
      <c r="DL45" s="20" t="n">
        <f aca="false">DL5</f>
        <v>37042</v>
      </c>
      <c r="DM45" s="22" t="str">
        <f aca="false">DM5</f>
        <v>May MTD</v>
      </c>
      <c r="DN45" s="23"/>
      <c r="DO45" s="24" t="n">
        <f aca="false">DO5</f>
        <v>37043</v>
      </c>
      <c r="DP45" s="20" t="n">
        <f aca="false">DP5</f>
        <v>37046</v>
      </c>
      <c r="DQ45" s="20" t="n">
        <f aca="false">DQ5</f>
        <v>37047</v>
      </c>
      <c r="DR45" s="20" t="n">
        <f aca="false">DR5</f>
        <v>37048</v>
      </c>
      <c r="DS45" s="20" t="n">
        <f aca="false">DS5</f>
        <v>37049</v>
      </c>
      <c r="DT45" s="20" t="n">
        <f aca="false">DT5</f>
        <v>37050</v>
      </c>
      <c r="DU45" s="20" t="n">
        <f aca="false">DU5</f>
        <v>37053</v>
      </c>
      <c r="DV45" s="20" t="n">
        <f aca="false">DV5</f>
        <v>37054</v>
      </c>
      <c r="DW45" s="20" t="n">
        <f aca="false">DW5</f>
        <v>37055</v>
      </c>
      <c r="DX45" s="20" t="n">
        <f aca="false">DX5</f>
        <v>37056</v>
      </c>
      <c r="DY45" s="20" t="n">
        <f aca="false">DY5</f>
        <v>37057</v>
      </c>
      <c r="DZ45" s="20" t="n">
        <f aca="false">DZ5</f>
        <v>37060</v>
      </c>
      <c r="EA45" s="20" t="n">
        <f aca="false">EA5</f>
        <v>37061</v>
      </c>
      <c r="EB45" s="20" t="n">
        <f aca="false">EB5</f>
        <v>37062</v>
      </c>
      <c r="EC45" s="20" t="n">
        <f aca="false">EC5</f>
        <v>37063</v>
      </c>
      <c r="ED45" s="20" t="n">
        <f aca="false">ED5</f>
        <v>37064</v>
      </c>
      <c r="EE45" s="20" t="n">
        <f aca="false">EE5</f>
        <v>37067</v>
      </c>
      <c r="EF45" s="20" t="n">
        <f aca="false">EF5</f>
        <v>37068</v>
      </c>
      <c r="EG45" s="20" t="n">
        <f aca="false">EG5</f>
        <v>37069</v>
      </c>
      <c r="EH45" s="20" t="n">
        <f aca="false">EH5</f>
        <v>37070</v>
      </c>
      <c r="EI45" s="21" t="n">
        <f aca="false">EI5</f>
        <v>37071</v>
      </c>
      <c r="EJ45" s="22" t="str">
        <f aca="false">EJ5</f>
        <v>Jun MTD</v>
      </c>
      <c r="EK45" s="23"/>
      <c r="EL45" s="22" t="str">
        <f aca="false">EL5</f>
        <v>YTD</v>
      </c>
    </row>
    <row r="46" customFormat="false" ht="15" hidden="false" customHeight="false" outlineLevel="0" collapsed="false">
      <c r="B46" s="114" t="s">
        <v>62</v>
      </c>
      <c r="C46" s="27" t="s">
        <v>63</v>
      </c>
      <c r="D46" s="115"/>
      <c r="E46" s="67" t="n">
        <v>-3772.8408707</v>
      </c>
      <c r="F46" s="67" t="n">
        <v>-1288.1699155</v>
      </c>
      <c r="G46" s="67" t="n">
        <v>3887.7173066</v>
      </c>
      <c r="H46" s="67" t="n">
        <v>2046.3283336</v>
      </c>
      <c r="I46" s="67" t="n">
        <v>1384.6753294</v>
      </c>
      <c r="J46" s="67" t="n">
        <v>804.644190400001</v>
      </c>
      <c r="K46" s="67" t="n">
        <v>-3608.4617347</v>
      </c>
      <c r="L46" s="67" t="n">
        <v>-2051.1290506</v>
      </c>
      <c r="M46" s="67" t="n">
        <v>407.4716646</v>
      </c>
      <c r="N46" s="67" t="n">
        <v>-648.807972</v>
      </c>
      <c r="O46" s="67" t="n">
        <v>557.0610045</v>
      </c>
      <c r="P46" s="67" t="n">
        <v>248.986432099999</v>
      </c>
      <c r="Q46" s="67" t="n">
        <v>160.524510799999</v>
      </c>
      <c r="R46" s="67" t="n">
        <v>-469.353981099999</v>
      </c>
      <c r="S46" s="67" t="n">
        <v>-1338.8329008</v>
      </c>
      <c r="T46" s="67" t="n">
        <v>121.5097384</v>
      </c>
      <c r="U46" s="67" t="n">
        <v>328.741977500001</v>
      </c>
      <c r="V46" s="67" t="n">
        <v>-460.763472400002</v>
      </c>
      <c r="W46" s="67" t="n">
        <v>2501.2601396</v>
      </c>
      <c r="X46" s="67" t="n">
        <v>747.228886400002</v>
      </c>
      <c r="Y46" s="68" t="n">
        <v>371.661762600001</v>
      </c>
      <c r="Z46" s="69" t="n">
        <f aca="false">SUM(E46:Y46)</f>
        <v>-70.5486213000012</v>
      </c>
      <c r="AA46" s="70"/>
      <c r="AB46" s="71" t="n">
        <v>134.4533006</v>
      </c>
      <c r="AC46" s="67" t="n">
        <v>395.2426496</v>
      </c>
      <c r="AD46" s="67" t="n">
        <v>1304.4721242</v>
      </c>
      <c r="AE46" s="67" t="n">
        <v>-277.158626</v>
      </c>
      <c r="AF46" s="67" t="n">
        <v>-534.6112728</v>
      </c>
      <c r="AG46" s="67" t="n">
        <v>-540.1239945</v>
      </c>
      <c r="AH46" s="67" t="n">
        <v>185.1784817</v>
      </c>
      <c r="AI46" s="67" t="n">
        <v>-556.7463698</v>
      </c>
      <c r="AJ46" s="67" t="n">
        <v>-216.244355300003</v>
      </c>
      <c r="AK46" s="67" t="n">
        <v>69.5859448000001</v>
      </c>
      <c r="AL46" s="67" t="n">
        <v>-87.7559198000004</v>
      </c>
      <c r="AM46" s="67" t="n">
        <v>8.19764020000036</v>
      </c>
      <c r="AN46" s="67" t="n">
        <v>-22.6031882000007</v>
      </c>
      <c r="AO46" s="67" t="n">
        <v>1003.4661041</v>
      </c>
      <c r="AP46" s="67" t="n">
        <v>108.4520837</v>
      </c>
      <c r="AQ46" s="67" t="n">
        <v>120.5075313</v>
      </c>
      <c r="AR46" s="67" t="n">
        <v>1421.7762078</v>
      </c>
      <c r="AS46" s="67" t="n">
        <v>136.2572171</v>
      </c>
      <c r="AT46" s="67" t="n">
        <v>-133.0855121</v>
      </c>
      <c r="AU46" s="69" t="n">
        <f aca="false">SUM(AB46:AT46)</f>
        <v>2519.2600466</v>
      </c>
      <c r="AV46" s="70"/>
      <c r="AW46" s="71" t="n">
        <v>-146.5257602</v>
      </c>
      <c r="AX46" s="67" t="n">
        <v>149.2552058</v>
      </c>
      <c r="AY46" s="67" t="n">
        <v>218.1049526</v>
      </c>
      <c r="AZ46" s="67" t="n">
        <v>-181.7551473</v>
      </c>
      <c r="BA46" s="67" t="n">
        <v>165.4674297</v>
      </c>
      <c r="BB46" s="67" t="n">
        <v>-394.8972306</v>
      </c>
      <c r="BC46" s="67" t="n">
        <v>-704.4268367</v>
      </c>
      <c r="BD46" s="67" t="n">
        <v>538.7058396</v>
      </c>
      <c r="BE46" s="67" t="n">
        <v>-343.5812292</v>
      </c>
      <c r="BF46" s="67" t="n">
        <v>261.1680439</v>
      </c>
      <c r="BG46" s="67" t="n">
        <v>20.2940148000001</v>
      </c>
      <c r="BH46" s="67" t="n">
        <v>-415.9408278</v>
      </c>
      <c r="BI46" s="67" t="n">
        <v>-115.5844821</v>
      </c>
      <c r="BJ46" s="67" t="n">
        <v>-1504.3562619</v>
      </c>
      <c r="BK46" s="67" t="n">
        <v>1990.1061414</v>
      </c>
      <c r="BL46" s="67" t="n">
        <v>-1538.5565137</v>
      </c>
      <c r="BM46" s="75" t="n">
        <v>-666.4246595</v>
      </c>
      <c r="BN46" s="75" t="n">
        <v>-526.9631763</v>
      </c>
      <c r="BO46" s="67" t="n">
        <v>-2004.8065148</v>
      </c>
      <c r="BP46" s="67" t="n">
        <v>-73.6208612999996</v>
      </c>
      <c r="BQ46" s="67" t="n">
        <v>2385.9802627</v>
      </c>
      <c r="BR46" s="67" t="n">
        <v>3940.5784743</v>
      </c>
      <c r="BS46" s="69" t="n">
        <f aca="false">SUM(AW46:BR46)</f>
        <v>1052.2208634</v>
      </c>
      <c r="BT46" s="70"/>
      <c r="BU46" s="71" t="n">
        <v>-1144.3074531</v>
      </c>
      <c r="BV46" s="67" t="n">
        <v>-200.9576824</v>
      </c>
      <c r="BW46" s="67" t="n">
        <v>-1175.8290085</v>
      </c>
      <c r="BX46" s="67" t="n">
        <v>-1769.3698628</v>
      </c>
      <c r="BY46" s="67" t="n">
        <v>17.2925543999996</v>
      </c>
      <c r="BZ46" s="67" t="n">
        <v>-861.431531</v>
      </c>
      <c r="CA46" s="67" t="n">
        <v>326.3120002</v>
      </c>
      <c r="CB46" s="67" t="n">
        <v>-828.000049499998</v>
      </c>
      <c r="CC46" s="67" t="n">
        <v>-92.8334248000019</v>
      </c>
      <c r="CD46" s="67" t="n">
        <v>188.296895500001</v>
      </c>
      <c r="CE46" s="67" t="n">
        <v>2320.5368124</v>
      </c>
      <c r="CF46" s="67" t="n">
        <v>1362.1471625</v>
      </c>
      <c r="CG46" s="68" t="n">
        <v>686.7252052</v>
      </c>
      <c r="CH46" s="68" t="n">
        <v>-401.5329018</v>
      </c>
      <c r="CI46" s="68" t="n">
        <v>48.7036188999998</v>
      </c>
      <c r="CJ46" s="68" t="n">
        <v>817.6000037</v>
      </c>
      <c r="CK46" s="68" t="n">
        <v>1662.7026905</v>
      </c>
      <c r="CL46" s="68" t="n">
        <v>884.0923078</v>
      </c>
      <c r="CM46" s="68" t="n">
        <v>166.591323700001</v>
      </c>
      <c r="CN46" s="68" t="n">
        <v>837.1524113</v>
      </c>
      <c r="CO46" s="69" t="n">
        <f aca="false">SUM(BU46:CN46)</f>
        <v>2843.8910722</v>
      </c>
      <c r="CP46" s="70"/>
      <c r="CQ46" s="71" t="n">
        <v>480.6636213</v>
      </c>
      <c r="CR46" s="68" t="n">
        <v>1409.9575609</v>
      </c>
      <c r="CS46" s="68" t="n">
        <v>-447.1093432</v>
      </c>
      <c r="CT46" s="68" t="n">
        <v>400.942242</v>
      </c>
      <c r="CU46" s="68" t="n">
        <v>2599.8553977</v>
      </c>
      <c r="CV46" s="68" t="n">
        <v>-392.790186699999</v>
      </c>
      <c r="CW46" s="68" t="n">
        <v>815.306746999999</v>
      </c>
      <c r="CX46" s="68" t="n">
        <v>-1293.5672281</v>
      </c>
      <c r="CY46" s="68" t="n">
        <v>605.4682207</v>
      </c>
      <c r="CZ46" s="68" t="n">
        <v>-654.5936109</v>
      </c>
      <c r="DA46" s="68" t="n">
        <v>-884.7431368</v>
      </c>
      <c r="DB46" s="68" t="n">
        <v>1843.6437138</v>
      </c>
      <c r="DC46" s="68" t="n">
        <v>367.8118299</v>
      </c>
      <c r="DD46" s="68" t="n">
        <v>-492.011759500001</v>
      </c>
      <c r="DE46" s="68" t="n">
        <v>1799.7689309</v>
      </c>
      <c r="DF46" s="68" t="n">
        <v>20.7578820000001</v>
      </c>
      <c r="DG46" s="68" t="n">
        <v>-54.3074971999998</v>
      </c>
      <c r="DH46" s="68" t="n">
        <v>620.8664611</v>
      </c>
      <c r="DI46" s="68" t="n">
        <v>908.0703601</v>
      </c>
      <c r="DJ46" s="68" t="n">
        <v>3667.3252822</v>
      </c>
      <c r="DK46" s="68" t="n">
        <v>-475.714180700001</v>
      </c>
      <c r="DL46" s="68" t="n">
        <v>54.1827149000013</v>
      </c>
      <c r="DM46" s="69" t="n">
        <f aca="false">SUM(CQ46:DL46)</f>
        <v>10899.7840214</v>
      </c>
      <c r="DN46" s="70"/>
      <c r="DO46" s="73" t="n">
        <v>185.9574132</v>
      </c>
      <c r="DP46" s="70" t="n">
        <v>-24.3296880000001</v>
      </c>
      <c r="DQ46" s="70" t="n">
        <v>-92.8481152</v>
      </c>
      <c r="DR46" s="70" t="n">
        <v>-158.5418697</v>
      </c>
      <c r="DS46" s="70" t="n">
        <v>77.0369579000009</v>
      </c>
      <c r="DT46" s="70" t="n">
        <v>-1082.7301296</v>
      </c>
      <c r="DU46" s="70" t="n">
        <v>-2975.6881941</v>
      </c>
      <c r="DV46" s="70" t="n">
        <v>-1049.0285939</v>
      </c>
      <c r="DW46" s="70" t="n">
        <v>1321.1552958</v>
      </c>
      <c r="DX46" s="70" t="n">
        <v>901.7928589</v>
      </c>
      <c r="DY46" s="70" t="n">
        <v>768.8648981</v>
      </c>
      <c r="DZ46" s="70" t="n">
        <v>586.0802546</v>
      </c>
      <c r="EA46" s="70" t="n">
        <v>-373.3363971</v>
      </c>
      <c r="EB46" s="70" t="n">
        <v>2856.2758069</v>
      </c>
      <c r="EC46" s="70" t="n">
        <v>-181.9978259</v>
      </c>
      <c r="ED46" s="70" t="n">
        <v>31.8409742000015</v>
      </c>
      <c r="EE46" s="70" t="n">
        <v>3930.1736654</v>
      </c>
      <c r="EF46" s="70" t="n">
        <v>634.122073</v>
      </c>
      <c r="EG46" s="70" t="n">
        <v>3315.6602785</v>
      </c>
      <c r="EH46" s="70" t="n">
        <v>-9.51417340000138</v>
      </c>
      <c r="EI46" s="70" t="n">
        <v>859.275033100001</v>
      </c>
      <c r="EJ46" s="69" t="n">
        <v>9520.2205227</v>
      </c>
      <c r="EK46" s="70"/>
      <c r="EL46" s="69" t="n">
        <f aca="false">Z46+AU46+BS46+CO46+DM46+EJ46</f>
        <v>26764.827905</v>
      </c>
    </row>
    <row r="47" customFormat="false" ht="15" hidden="false" customHeight="false" outlineLevel="0" collapsed="false">
      <c r="B47" s="116" t="s">
        <v>64</v>
      </c>
      <c r="C47" s="65" t="s">
        <v>65</v>
      </c>
      <c r="D47" s="117"/>
      <c r="E47" s="75" t="n">
        <v>-6688.9352649</v>
      </c>
      <c r="F47" s="75" t="n">
        <v>-4724.354553</v>
      </c>
      <c r="G47" s="75" t="n">
        <v>9697.2604792</v>
      </c>
      <c r="H47" s="75" t="n">
        <v>3886.9370323</v>
      </c>
      <c r="I47" s="75" t="n">
        <v>-969.258635100001</v>
      </c>
      <c r="J47" s="75" t="n">
        <v>1421.8803088</v>
      </c>
      <c r="K47" s="75" t="n">
        <v>-3572.77233698041</v>
      </c>
      <c r="L47" s="75" t="n">
        <v>-863.272667930602</v>
      </c>
      <c r="M47" s="75" t="n">
        <v>1587.75465641198</v>
      </c>
      <c r="N47" s="75" t="n">
        <v>-2582.22887140718</v>
      </c>
      <c r="O47" s="75" t="n">
        <v>1864.6164148364</v>
      </c>
      <c r="P47" s="75" t="n">
        <v>777.089620931493</v>
      </c>
      <c r="Q47" s="75" t="n">
        <v>879.273032602421</v>
      </c>
      <c r="R47" s="75" t="n">
        <v>-2064.02243457751</v>
      </c>
      <c r="S47" s="75" t="n">
        <v>-1512.63011320814</v>
      </c>
      <c r="T47" s="75" t="n">
        <v>-1048.56167121986</v>
      </c>
      <c r="U47" s="75" t="n">
        <v>-432.409694788348</v>
      </c>
      <c r="V47" s="75" t="n">
        <v>-268.82352638419</v>
      </c>
      <c r="W47" s="75" t="n">
        <v>22.846521689761</v>
      </c>
      <c r="X47" s="75" t="n">
        <v>-193.861317953762</v>
      </c>
      <c r="Y47" s="72" t="n">
        <v>853.765272054922</v>
      </c>
      <c r="Z47" s="76" t="n">
        <f aca="false">SUM(E47:Y47)</f>
        <v>-3929.70774862303</v>
      </c>
      <c r="AA47" s="77"/>
      <c r="AB47" s="78" t="n">
        <v>2423.92467460228</v>
      </c>
      <c r="AC47" s="75" t="n">
        <v>586.13004887653</v>
      </c>
      <c r="AD47" s="75" t="n">
        <v>-783.844414712489</v>
      </c>
      <c r="AE47" s="75" t="n">
        <v>38.8941196510292</v>
      </c>
      <c r="AF47" s="75" t="n">
        <v>1982.96234955277</v>
      </c>
      <c r="AG47" s="75" t="n">
        <v>-1285.20597568676</v>
      </c>
      <c r="AH47" s="75" t="n">
        <v>-231.155174167746</v>
      </c>
      <c r="AI47" s="75" t="n">
        <v>-875.168614968549</v>
      </c>
      <c r="AJ47" s="75" t="n">
        <v>47.46804079792</v>
      </c>
      <c r="AK47" s="75" t="n">
        <v>-403.062640044986</v>
      </c>
      <c r="AL47" s="75" t="n">
        <v>-82.8391900000002</v>
      </c>
      <c r="AM47" s="75" t="n">
        <v>174.1287524</v>
      </c>
      <c r="AN47" s="75" t="n">
        <v>-467.896076800002</v>
      </c>
      <c r="AO47" s="75" t="n">
        <v>342.7116287</v>
      </c>
      <c r="AP47" s="75" t="n">
        <v>-170.2215942</v>
      </c>
      <c r="AQ47" s="75" t="n">
        <v>-19.4556198000005</v>
      </c>
      <c r="AR47" s="75" t="n">
        <v>75.401758300001</v>
      </c>
      <c r="AS47" s="75" t="n">
        <v>236.721549100001</v>
      </c>
      <c r="AT47" s="75" t="n">
        <v>835.892600052648</v>
      </c>
      <c r="AU47" s="76" t="n">
        <f aca="false">SUM(AB47:AT47)</f>
        <v>2425.38622165265</v>
      </c>
      <c r="AV47" s="77"/>
      <c r="AW47" s="78" t="n">
        <v>642.6738588</v>
      </c>
      <c r="AX47" s="75" t="n">
        <v>217.9029803</v>
      </c>
      <c r="AY47" s="75" t="n">
        <v>-243.252270604358</v>
      </c>
      <c r="AZ47" s="75" t="n">
        <v>-222.780717158999</v>
      </c>
      <c r="BA47" s="75" t="n">
        <v>152.141717669</v>
      </c>
      <c r="BB47" s="75" t="n">
        <v>-539.585909945</v>
      </c>
      <c r="BC47" s="75" t="n">
        <v>-1271.80935204099</v>
      </c>
      <c r="BD47" s="75" t="n">
        <v>250.111185920138</v>
      </c>
      <c r="BE47" s="75" t="n">
        <v>128.654201774998</v>
      </c>
      <c r="BF47" s="75" t="n">
        <v>-466.132416273</v>
      </c>
      <c r="BG47" s="75" t="n">
        <v>-26.5440348060211</v>
      </c>
      <c r="BH47" s="75" t="n">
        <v>-251.858025812</v>
      </c>
      <c r="BI47" s="75" t="n">
        <v>-542.662371413999</v>
      </c>
      <c r="BJ47" s="75" t="n">
        <v>-595.583131240996</v>
      </c>
      <c r="BK47" s="75" t="n">
        <v>707.789379767001</v>
      </c>
      <c r="BL47" s="75" t="n">
        <v>-334.026499636</v>
      </c>
      <c r="BM47" s="75" t="n">
        <v>-9.73248352600067</v>
      </c>
      <c r="BN47" s="75" t="n">
        <v>-93.649629991</v>
      </c>
      <c r="BO47" s="75" t="n">
        <v>844.817514213041</v>
      </c>
      <c r="BP47" s="75" t="n">
        <v>-497.587726962001</v>
      </c>
      <c r="BQ47" s="75" t="n">
        <v>1118.19361281</v>
      </c>
      <c r="BR47" s="75" t="n">
        <v>1521.95265099672</v>
      </c>
      <c r="BS47" s="76" t="n">
        <f aca="false">SUM(AW47:BR47)</f>
        <v>489.032532840538</v>
      </c>
      <c r="BT47" s="77"/>
      <c r="BU47" s="78" t="n">
        <v>-2246.83832667188</v>
      </c>
      <c r="BV47" s="75" t="n">
        <v>-588.345933481999</v>
      </c>
      <c r="BW47" s="75" t="n">
        <v>-1669.244491968</v>
      </c>
      <c r="BX47" s="75" t="n">
        <v>-710.712142333004</v>
      </c>
      <c r="BY47" s="75" t="n">
        <v>-18.4621168219987</v>
      </c>
      <c r="BZ47" s="75" t="n">
        <v>136.488370224004</v>
      </c>
      <c r="CA47" s="75" t="n">
        <v>378.879657684</v>
      </c>
      <c r="CB47" s="75" t="n">
        <v>-621.680741932001</v>
      </c>
      <c r="CC47" s="75" t="n">
        <v>-52.7774215619862</v>
      </c>
      <c r="CD47" s="75" t="n">
        <v>472.320745195997</v>
      </c>
      <c r="CE47" s="75" t="n">
        <v>602.527963436002</v>
      </c>
      <c r="CF47" s="75" t="n">
        <v>304.312404961998</v>
      </c>
      <c r="CG47" s="72" t="n">
        <v>143.243179368873</v>
      </c>
      <c r="CH47" s="72" t="n">
        <v>-2.21927239999963</v>
      </c>
      <c r="CI47" s="72" t="n">
        <v>-157.2666652</v>
      </c>
      <c r="CJ47" s="72" t="n">
        <v>487.526412499999</v>
      </c>
      <c r="CK47" s="72" t="n">
        <v>593.1407083</v>
      </c>
      <c r="CL47" s="72" t="n">
        <v>613.342094700001</v>
      </c>
      <c r="CM47" s="72" t="n">
        <v>487.3117986</v>
      </c>
      <c r="CN47" s="72" t="n">
        <v>256.905315869018</v>
      </c>
      <c r="CO47" s="76" t="n">
        <f aca="false">SUM(BU47:CN47)</f>
        <v>-1591.54846153098</v>
      </c>
      <c r="CP47" s="77"/>
      <c r="CQ47" s="78" t="n">
        <v>483.693140775</v>
      </c>
      <c r="CR47" s="72" t="n">
        <v>1322.933947725</v>
      </c>
      <c r="CS47" s="72" t="n">
        <v>-274.071956574001</v>
      </c>
      <c r="CT47" s="72" t="n">
        <v>898.962766936</v>
      </c>
      <c r="CU47" s="72" t="n">
        <v>3112.37038748</v>
      </c>
      <c r="CV47" s="72" t="n">
        <v>-111.437745721999</v>
      </c>
      <c r="CW47" s="72" t="n">
        <v>983.650198950001</v>
      </c>
      <c r="CX47" s="72" t="n">
        <v>-662.256237143</v>
      </c>
      <c r="CY47" s="72" t="n">
        <v>414.951868286</v>
      </c>
      <c r="CZ47" s="72" t="n">
        <v>-1227.313066894</v>
      </c>
      <c r="DA47" s="72" t="n">
        <v>-1013.870022492</v>
      </c>
      <c r="DB47" s="72" t="n">
        <v>2007.628028529</v>
      </c>
      <c r="DC47" s="72" t="n">
        <v>895.126454934001</v>
      </c>
      <c r="DD47" s="72" t="n">
        <v>364.717801239998</v>
      </c>
      <c r="DE47" s="72" t="n">
        <v>486.846785760001</v>
      </c>
      <c r="DF47" s="72" t="n">
        <v>-68.9988534599996</v>
      </c>
      <c r="DG47" s="72" t="n">
        <v>-595.762179160001</v>
      </c>
      <c r="DH47" s="72" t="n">
        <v>831.125364349999</v>
      </c>
      <c r="DI47" s="72" t="n">
        <v>1710.70108625</v>
      </c>
      <c r="DJ47" s="72" t="n">
        <v>3745.99791647</v>
      </c>
      <c r="DK47" s="72" t="n">
        <v>1845.64637896</v>
      </c>
      <c r="DL47" s="72" t="n">
        <v>136.056494350004</v>
      </c>
      <c r="DM47" s="76" t="n">
        <f aca="false">SUM(CQ47:DL47)</f>
        <v>15286.69855955</v>
      </c>
      <c r="DN47" s="77"/>
      <c r="DO47" s="79" t="n">
        <v>489.3286407</v>
      </c>
      <c r="DP47" s="77" t="n">
        <v>-141.5877962</v>
      </c>
      <c r="DQ47" s="77" t="n">
        <v>519.53078171</v>
      </c>
      <c r="DR47" s="77" t="n">
        <v>1925.366744719</v>
      </c>
      <c r="DS47" s="77" t="n">
        <v>2026.170510712</v>
      </c>
      <c r="DT47" s="77" t="n">
        <v>-1323.558463487</v>
      </c>
      <c r="DU47" s="77" t="n">
        <v>-906.536626639</v>
      </c>
      <c r="DV47" s="77" t="n">
        <v>-1769.806645565</v>
      </c>
      <c r="DW47" s="77" t="n">
        <v>-155.370918652</v>
      </c>
      <c r="DX47" s="77" t="n">
        <v>1913.606182629</v>
      </c>
      <c r="DY47" s="77" t="n">
        <v>2236.638694209</v>
      </c>
      <c r="DZ47" s="77" t="n">
        <v>-273.670374333</v>
      </c>
      <c r="EA47" s="77" t="n">
        <v>-203.724976051001</v>
      </c>
      <c r="EB47" s="77" t="n">
        <v>4055.068460779</v>
      </c>
      <c r="EC47" s="77" t="n">
        <v>1778.786602522</v>
      </c>
      <c r="ED47" s="77" t="n">
        <v>3166.901286765</v>
      </c>
      <c r="EE47" s="77" t="n">
        <v>7880.359738452</v>
      </c>
      <c r="EF47" s="77" t="n">
        <v>601.616734110001</v>
      </c>
      <c r="EG47" s="77" t="n">
        <v>4349.49889877</v>
      </c>
      <c r="EH47" s="77" t="n">
        <v>371.664464995997</v>
      </c>
      <c r="EI47" s="77" t="n">
        <v>3456.09341697557</v>
      </c>
      <c r="EJ47" s="76" t="n">
        <v>29996.3753571216</v>
      </c>
      <c r="EK47" s="77"/>
      <c r="EL47" s="76" t="n">
        <f aca="false">Z47+AU47+BS47+CO47+DM47+EJ47</f>
        <v>42676.2364610108</v>
      </c>
    </row>
    <row r="48" customFormat="false" ht="15" hidden="false" customHeight="false" outlineLevel="0" collapsed="false">
      <c r="B48" s="116" t="s">
        <v>66</v>
      </c>
      <c r="C48" s="65" t="s">
        <v>67</v>
      </c>
      <c r="D48" s="117"/>
      <c r="E48" s="75" t="n">
        <v>-758.9713095</v>
      </c>
      <c r="F48" s="75" t="n">
        <v>-112.224929884</v>
      </c>
      <c r="G48" s="75" t="n">
        <v>373.524605093</v>
      </c>
      <c r="H48" s="75" t="n">
        <v>399.186283309</v>
      </c>
      <c r="I48" s="75" t="n">
        <v>510.812864549</v>
      </c>
      <c r="J48" s="75" t="n">
        <v>324.0097904</v>
      </c>
      <c r="K48" s="75" t="n">
        <v>-240.247572112</v>
      </c>
      <c r="L48" s="75" t="n">
        <v>-182.347588818</v>
      </c>
      <c r="M48" s="75" t="n">
        <v>-2.16020175199991</v>
      </c>
      <c r="N48" s="75" t="n">
        <v>-150.050798829</v>
      </c>
      <c r="O48" s="75" t="n">
        <v>382.043154463</v>
      </c>
      <c r="P48" s="75" t="n">
        <v>-418.042450325</v>
      </c>
      <c r="Q48" s="75" t="n">
        <v>157.78267151</v>
      </c>
      <c r="R48" s="75" t="n">
        <v>-279.285721382</v>
      </c>
      <c r="S48" s="75" t="n">
        <v>-550.189441678</v>
      </c>
      <c r="T48" s="75" t="n">
        <v>-116.118598044</v>
      </c>
      <c r="U48" s="75" t="n">
        <v>-274.5863887</v>
      </c>
      <c r="V48" s="75" t="n">
        <v>-202.1886256</v>
      </c>
      <c r="W48" s="75" t="n">
        <v>1417.69645201</v>
      </c>
      <c r="X48" s="75" t="n">
        <v>102.10366959</v>
      </c>
      <c r="Y48" s="72" t="n">
        <v>-302.59629323</v>
      </c>
      <c r="Z48" s="76" t="n">
        <f aca="false">SUM(E48:Y48)</f>
        <v>78.1495710699996</v>
      </c>
      <c r="AA48" s="77"/>
      <c r="AB48" s="78" t="n">
        <v>-161.7786216</v>
      </c>
      <c r="AC48" s="75" t="n">
        <v>-89.0775333</v>
      </c>
      <c r="AD48" s="75" t="n">
        <v>223.0830848</v>
      </c>
      <c r="AE48" s="75" t="n">
        <v>75.7544250640001</v>
      </c>
      <c r="AF48" s="75" t="n">
        <v>-400.63516624</v>
      </c>
      <c r="AG48" s="75" t="n">
        <v>-148.547573902</v>
      </c>
      <c r="AH48" s="75" t="n">
        <v>103.978376968</v>
      </c>
      <c r="AI48" s="75" t="n">
        <v>150.159612665</v>
      </c>
      <c r="AJ48" s="75" t="n">
        <v>-192.659908227</v>
      </c>
      <c r="AK48" s="75" t="n">
        <v>126.522859643</v>
      </c>
      <c r="AL48" s="75" t="n">
        <v>-37.399066431</v>
      </c>
      <c r="AM48" s="75" t="n">
        <v>53.0749346810001</v>
      </c>
      <c r="AN48" s="75" t="n">
        <v>-117.244103823</v>
      </c>
      <c r="AO48" s="75" t="n">
        <v>213.22343224</v>
      </c>
      <c r="AP48" s="75" t="n">
        <v>6.93588933200008</v>
      </c>
      <c r="AQ48" s="75" t="n">
        <v>30.097936275</v>
      </c>
      <c r="AR48" s="75" t="n">
        <v>248.257320023</v>
      </c>
      <c r="AS48" s="75" t="n">
        <v>-757.814026348</v>
      </c>
      <c r="AT48" s="75" t="n">
        <v>623.379180132067</v>
      </c>
      <c r="AU48" s="76" t="n">
        <f aca="false">SUM(AB48:AT48)</f>
        <v>-50.6889480479323</v>
      </c>
      <c r="AV48" s="77"/>
      <c r="AW48" s="78" t="n">
        <v>-599.3598554</v>
      </c>
      <c r="AX48" s="75" t="n">
        <v>342.7864885</v>
      </c>
      <c r="AY48" s="75" t="n">
        <v>-159.407751288</v>
      </c>
      <c r="AZ48" s="75" t="n">
        <v>-5.6416526049999</v>
      </c>
      <c r="BA48" s="75" t="n">
        <v>85.162787676</v>
      </c>
      <c r="BB48" s="75" t="n">
        <v>-140.835238583</v>
      </c>
      <c r="BC48" s="75" t="n">
        <v>-442.512830275</v>
      </c>
      <c r="BD48" s="75" t="n">
        <v>-1.73618912399987</v>
      </c>
      <c r="BE48" s="75" t="n">
        <v>-12.26278765</v>
      </c>
      <c r="BF48" s="75" t="n">
        <v>12.849007076</v>
      </c>
      <c r="BG48" s="75" t="n">
        <v>-3.10617151800002</v>
      </c>
      <c r="BH48" s="75" t="n">
        <v>4.43251066200001</v>
      </c>
      <c r="BI48" s="75" t="n">
        <v>76.3544277000001</v>
      </c>
      <c r="BJ48" s="75" t="n">
        <v>-315.223695079</v>
      </c>
      <c r="BK48" s="75" t="n">
        <v>402.527079439</v>
      </c>
      <c r="BL48" s="75" t="n">
        <v>-572.335338291</v>
      </c>
      <c r="BM48" s="75" t="n">
        <v>-248.862682379</v>
      </c>
      <c r="BN48" s="75" t="n">
        <v>-15.1846833380001</v>
      </c>
      <c r="BO48" s="75" t="n">
        <v>48.178252716</v>
      </c>
      <c r="BP48" s="75" t="n">
        <v>-578.868609808</v>
      </c>
      <c r="BQ48" s="75" t="n">
        <v>18.2404144279998</v>
      </c>
      <c r="BR48" s="75" t="n">
        <v>-252.42286313491</v>
      </c>
      <c r="BS48" s="76" t="n">
        <f aca="false">SUM(AW48:BR48)</f>
        <v>-2357.22938027591</v>
      </c>
      <c r="BT48" s="77"/>
      <c r="BU48" s="78" t="n">
        <v>-100.708813032719</v>
      </c>
      <c r="BV48" s="75" t="n">
        <v>-375.06426529164</v>
      </c>
      <c r="BW48" s="75" t="n">
        <v>-364.56302676</v>
      </c>
      <c r="BX48" s="75" t="n">
        <v>-27.1985989927274</v>
      </c>
      <c r="BY48" s="75" t="n">
        <v>-37.1092795999762</v>
      </c>
      <c r="BZ48" s="75" t="n">
        <v>-89.8374681503119</v>
      </c>
      <c r="CA48" s="75" t="n">
        <v>65.0025914950001</v>
      </c>
      <c r="CB48" s="75" t="n">
        <v>-239.86524086</v>
      </c>
      <c r="CC48" s="75" t="n">
        <v>220.213995825</v>
      </c>
      <c r="CD48" s="75" t="n">
        <v>-28.7318397181919</v>
      </c>
      <c r="CE48" s="75" t="n">
        <v>242.340645824</v>
      </c>
      <c r="CF48" s="75" t="n">
        <v>131.2544465</v>
      </c>
      <c r="CG48" s="72" t="n">
        <v>87.9242739500002</v>
      </c>
      <c r="CH48" s="72" t="n">
        <f aca="false">84.39492798+8</f>
        <v>92.39492798</v>
      </c>
      <c r="CI48" s="72" t="n">
        <v>20.5951055426891</v>
      </c>
      <c r="CJ48" s="72" t="n">
        <v>111.785345287943</v>
      </c>
      <c r="CK48" s="72" t="n">
        <v>314.075406285672</v>
      </c>
      <c r="CL48" s="72" t="n">
        <v>188.980841767811</v>
      </c>
      <c r="CM48" s="72" t="n">
        <v>18.1812795558454</v>
      </c>
      <c r="CN48" s="72" t="n">
        <v>374.856679108706</v>
      </c>
      <c r="CO48" s="76" t="n">
        <f aca="false">SUM(BU48:CN48)</f>
        <v>604.527006717099</v>
      </c>
      <c r="CP48" s="77"/>
      <c r="CQ48" s="78" t="n">
        <v>-98.8847827511987</v>
      </c>
      <c r="CR48" s="72" t="n">
        <v>354.35013608135</v>
      </c>
      <c r="CS48" s="72" t="n">
        <v>-143.753919816792</v>
      </c>
      <c r="CT48" s="72" t="n">
        <v>87.0230986731029</v>
      </c>
      <c r="CU48" s="72" t="n">
        <v>888.508294614124</v>
      </c>
      <c r="CV48" s="72" t="n">
        <v>-136.587468729731</v>
      </c>
      <c r="CW48" s="72" t="n">
        <v>360.250944456005</v>
      </c>
      <c r="CX48" s="72" t="n">
        <v>-392.510792452</v>
      </c>
      <c r="CY48" s="72" t="n">
        <v>252.253859024</v>
      </c>
      <c r="CZ48" s="72" t="n">
        <v>-374.212899643644</v>
      </c>
      <c r="DA48" s="72" t="n">
        <v>-289.963661695085</v>
      </c>
      <c r="DB48" s="72" t="n">
        <v>790.623271791278</v>
      </c>
      <c r="DC48" s="72" t="n">
        <v>129.404869925</v>
      </c>
      <c r="DD48" s="72" t="n">
        <v>-175.033361805</v>
      </c>
      <c r="DE48" s="72" t="n">
        <v>706.34813483</v>
      </c>
      <c r="DF48" s="72" t="n">
        <v>-55.7161213577164</v>
      </c>
      <c r="DG48" s="72" t="n">
        <v>66.3226820149998</v>
      </c>
      <c r="DH48" s="72" t="n">
        <v>276.8981766</v>
      </c>
      <c r="DI48" s="72" t="n">
        <v>420.255402227345</v>
      </c>
      <c r="DJ48" s="72" t="n">
        <v>1510.35638688169</v>
      </c>
      <c r="DK48" s="72" t="n">
        <v>-580.080934513297</v>
      </c>
      <c r="DL48" s="72" t="n">
        <v>-210.848559082021</v>
      </c>
      <c r="DM48" s="76" t="n">
        <f aca="false">SUM(CQ48:DL48)</f>
        <v>3385.00275527241</v>
      </c>
      <c r="DN48" s="77"/>
      <c r="DO48" s="79" t="n">
        <v>-89.4457158</v>
      </c>
      <c r="DP48" s="77" t="n">
        <v>-325.3141124</v>
      </c>
      <c r="DQ48" s="77" t="n">
        <v>73.5087222027975</v>
      </c>
      <c r="DR48" s="77" t="n">
        <v>296.14576694878</v>
      </c>
      <c r="DS48" s="77" t="n">
        <v>-44.4146721312932</v>
      </c>
      <c r="DT48" s="77" t="n">
        <v>-594.449528488656</v>
      </c>
      <c r="DU48" s="77" t="n">
        <v>-1076.17739518226</v>
      </c>
      <c r="DV48" s="77" t="n">
        <v>-528.617499011774</v>
      </c>
      <c r="DW48" s="77" t="n">
        <v>-156.13221195029</v>
      </c>
      <c r="DX48" s="77" t="n">
        <v>292.166093582</v>
      </c>
      <c r="DY48" s="77" t="n">
        <v>251.338386500946</v>
      </c>
      <c r="DZ48" s="77" t="n">
        <v>214.09731620188</v>
      </c>
      <c r="EA48" s="77" t="n">
        <v>-376.111582859</v>
      </c>
      <c r="EB48" s="77" t="n">
        <v>1735.59378649918</v>
      </c>
      <c r="EC48" s="77" t="n">
        <v>-137.061971917</v>
      </c>
      <c r="ED48" s="77" t="n">
        <v>1.37944784167176</v>
      </c>
      <c r="EE48" s="77" t="n">
        <v>2258.57516002669</v>
      </c>
      <c r="EF48" s="77" t="n">
        <v>382.34596840243</v>
      </c>
      <c r="EG48" s="77" t="n">
        <v>1891.88908064725</v>
      </c>
      <c r="EH48" s="77" t="n">
        <v>-102.231218262087</v>
      </c>
      <c r="EI48" s="77" t="n">
        <v>302.70283765375</v>
      </c>
      <c r="EJ48" s="76" t="n">
        <v>4269.78665850502</v>
      </c>
      <c r="EK48" s="77"/>
      <c r="EL48" s="76" t="n">
        <f aca="false">Z48+AU48+BS48+CO48+DM48+EJ48</f>
        <v>5929.54766324069</v>
      </c>
    </row>
    <row r="49" customFormat="false" ht="15" hidden="false" customHeight="false" outlineLevel="0" collapsed="false">
      <c r="B49" s="116" t="s">
        <v>68</v>
      </c>
      <c r="C49" s="65" t="s">
        <v>69</v>
      </c>
      <c r="D49" s="117"/>
      <c r="E49" s="75" t="n">
        <v>1074.186703</v>
      </c>
      <c r="F49" s="75" t="n">
        <v>-1107.6537267</v>
      </c>
      <c r="G49" s="75" t="n">
        <v>5442.585332</v>
      </c>
      <c r="H49" s="75" t="n">
        <v>2705.1942563</v>
      </c>
      <c r="I49" s="75" t="n">
        <v>-560.288777900002</v>
      </c>
      <c r="J49" s="75" t="n">
        <v>236.724187100001</v>
      </c>
      <c r="K49" s="75" t="n">
        <v>-2077.6850307</v>
      </c>
      <c r="L49" s="75" t="n">
        <v>-658.2080307</v>
      </c>
      <c r="M49" s="75" t="n">
        <v>-100.4970307</v>
      </c>
      <c r="N49" s="75" t="n">
        <v>-1547.2183258</v>
      </c>
      <c r="O49" s="75" t="n">
        <v>-2081.7188838</v>
      </c>
      <c r="P49" s="75" t="n">
        <v>1666.5549061</v>
      </c>
      <c r="Q49" s="75" t="n">
        <v>1360.2551113</v>
      </c>
      <c r="R49" s="75" t="n">
        <v>-1007.4084239</v>
      </c>
      <c r="S49" s="75" t="n">
        <v>-1144.094</v>
      </c>
      <c r="T49" s="75" t="n">
        <v>-257.245</v>
      </c>
      <c r="U49" s="75" t="n">
        <v>233.845937700001</v>
      </c>
      <c r="V49" s="75" t="n">
        <v>-211.5529619</v>
      </c>
      <c r="W49" s="75" t="n">
        <v>-1011.7742521</v>
      </c>
      <c r="X49" s="75" t="n">
        <v>986.652000000001</v>
      </c>
      <c r="Y49" s="72" t="n">
        <v>64.6939999999991</v>
      </c>
      <c r="Z49" s="76" t="n">
        <f aca="false">SUM(E49:Y49)</f>
        <v>2005.3479893</v>
      </c>
      <c r="AA49" s="77"/>
      <c r="AB49" s="78" t="n">
        <v>1053.435</v>
      </c>
      <c r="AC49" s="75" t="n">
        <v>158.96</v>
      </c>
      <c r="AD49" s="75" t="n">
        <v>-25.4911342000002</v>
      </c>
      <c r="AE49" s="75" t="n">
        <v>-516.626784000004</v>
      </c>
      <c r="AF49" s="75" t="n">
        <v>-420.708389600001</v>
      </c>
      <c r="AG49" s="75" t="n">
        <v>417.467837900002</v>
      </c>
      <c r="AH49" s="75" t="n">
        <v>-85.2829830000012</v>
      </c>
      <c r="AI49" s="75" t="n">
        <v>-69.4161014000002</v>
      </c>
      <c r="AJ49" s="75" t="n">
        <v>125.901313699998</v>
      </c>
      <c r="AK49" s="75" t="n">
        <v>638.3865961</v>
      </c>
      <c r="AL49" s="75" t="n">
        <v>194.7388764</v>
      </c>
      <c r="AM49" s="75" t="n">
        <v>384.941007000001</v>
      </c>
      <c r="AN49" s="75" t="n">
        <v>-162.872756558865</v>
      </c>
      <c r="AO49" s="75" t="n">
        <v>153.253803200005</v>
      </c>
      <c r="AP49" s="75" t="n">
        <v>302.476799499998</v>
      </c>
      <c r="AQ49" s="75" t="n">
        <v>448.6284457</v>
      </c>
      <c r="AR49" s="75" t="n">
        <v>-253.245526700001</v>
      </c>
      <c r="AS49" s="75" t="n">
        <v>444.814888899999</v>
      </c>
      <c r="AT49" s="75" t="n">
        <v>-50.5526178000004</v>
      </c>
      <c r="AU49" s="76" t="n">
        <f aca="false">SUM(AB49:AT49)</f>
        <v>2738.80827514113</v>
      </c>
      <c r="AV49" s="77"/>
      <c r="AW49" s="78" t="n">
        <v>321.8934918</v>
      </c>
      <c r="AX49" s="75" t="n">
        <v>366.0530388</v>
      </c>
      <c r="AY49" s="75" t="n">
        <v>-427.491180900003</v>
      </c>
      <c r="AZ49" s="75" t="n">
        <v>-58.6073886000001</v>
      </c>
      <c r="BA49" s="75" t="n">
        <v>504.1694523</v>
      </c>
      <c r="BB49" s="75" t="n">
        <v>-588.7516792</v>
      </c>
      <c r="BC49" s="75" t="n">
        <v>-887.7304238</v>
      </c>
      <c r="BD49" s="75" t="n">
        <v>368.298147</v>
      </c>
      <c r="BE49" s="75" t="n">
        <v>-700.0872871</v>
      </c>
      <c r="BF49" s="75" t="n">
        <v>642.3474835</v>
      </c>
      <c r="BG49" s="75" t="n">
        <v>-64.3321828</v>
      </c>
      <c r="BH49" s="75" t="n">
        <v>-90.4193194000001</v>
      </c>
      <c r="BI49" s="75" t="n">
        <v>-15.3101937000003</v>
      </c>
      <c r="BJ49" s="75" t="n">
        <v>-190.3597737</v>
      </c>
      <c r="BK49" s="75" t="n">
        <v>233.0756363</v>
      </c>
      <c r="BL49" s="75" t="n">
        <v>618.0624103</v>
      </c>
      <c r="BM49" s="75" t="n">
        <v>-276.8610308</v>
      </c>
      <c r="BN49" s="75" t="n">
        <v>-243.4905268</v>
      </c>
      <c r="BO49" s="75" t="n">
        <v>-275.809013600004</v>
      </c>
      <c r="BP49" s="75" t="n">
        <v>-232.1064928</v>
      </c>
      <c r="BQ49" s="75" t="n">
        <v>556.246929700002</v>
      </c>
      <c r="BR49" s="75" t="n">
        <v>1134.25753539999</v>
      </c>
      <c r="BS49" s="76" t="n">
        <f aca="false">SUM(AW49:BR49)</f>
        <v>693.047631899985</v>
      </c>
      <c r="BT49" s="77"/>
      <c r="BU49" s="78" t="n">
        <v>-1512.8899136</v>
      </c>
      <c r="BV49" s="75" t="n">
        <v>-986.507350499995</v>
      </c>
      <c r="BW49" s="75" t="n">
        <v>283.114085199999</v>
      </c>
      <c r="BX49" s="75" t="n">
        <v>-658.647976299999</v>
      </c>
      <c r="BY49" s="75" t="n">
        <v>87.4675884999968</v>
      </c>
      <c r="BZ49" s="75" t="n">
        <v>458.9589983</v>
      </c>
      <c r="CA49" s="75" t="n">
        <v>-149.807535899999</v>
      </c>
      <c r="CB49" s="75" t="n">
        <v>415.850527100002</v>
      </c>
      <c r="CC49" s="75" t="n">
        <v>397.754494899999</v>
      </c>
      <c r="CD49" s="75" t="n">
        <v>1222.8180954</v>
      </c>
      <c r="CE49" s="75" t="n">
        <v>-52.1928449000003</v>
      </c>
      <c r="CF49" s="75" t="n">
        <v>-402.490432299999</v>
      </c>
      <c r="CG49" s="72" t="n">
        <v>398.6766564</v>
      </c>
      <c r="CH49" s="72" t="n">
        <v>-786.1055055</v>
      </c>
      <c r="CI49" s="72" t="n">
        <v>-131.236858100002</v>
      </c>
      <c r="CJ49" s="72" t="n">
        <v>674.137738299998</v>
      </c>
      <c r="CK49" s="72" t="n">
        <v>827.448506500002</v>
      </c>
      <c r="CL49" s="72" t="n">
        <v>-307.4549541</v>
      </c>
      <c r="CM49" s="72" t="n">
        <v>409.152280600001</v>
      </c>
      <c r="CN49" s="72" t="n">
        <v>369.8109232</v>
      </c>
      <c r="CO49" s="76" t="n">
        <f aca="false">SUM(BU49:CN49)</f>
        <v>557.856523200004</v>
      </c>
      <c r="CP49" s="77"/>
      <c r="CQ49" s="78" t="n">
        <v>1545.4509695</v>
      </c>
      <c r="CR49" s="72" t="n">
        <v>795.6447826</v>
      </c>
      <c r="CS49" s="72" t="n">
        <v>442.5050123</v>
      </c>
      <c r="CT49" s="72" t="n">
        <v>863.4247665</v>
      </c>
      <c r="CU49" s="72" t="n">
        <v>1356.8101834</v>
      </c>
      <c r="CV49" s="72" t="n">
        <v>654.163946300002</v>
      </c>
      <c r="CW49" s="72" t="n">
        <v>1295.136949</v>
      </c>
      <c r="CX49" s="72" t="n">
        <v>-10.8170721000009</v>
      </c>
      <c r="CY49" s="72" t="n">
        <v>435.033160300002</v>
      </c>
      <c r="CZ49" s="72" t="n">
        <v>-107.604008600001</v>
      </c>
      <c r="DA49" s="72" t="n">
        <v>-600.2545181</v>
      </c>
      <c r="DB49" s="72" t="n">
        <v>1441.6634754</v>
      </c>
      <c r="DC49" s="72" t="n">
        <v>421.4468308</v>
      </c>
      <c r="DD49" s="72" t="n">
        <v>387.920197645707</v>
      </c>
      <c r="DE49" s="72" t="n">
        <v>1248.7053423</v>
      </c>
      <c r="DF49" s="72" t="n">
        <v>-431.162575500001</v>
      </c>
      <c r="DG49" s="72" t="n">
        <v>-389.4254485</v>
      </c>
      <c r="DH49" s="72" t="n">
        <v>677.955411700002</v>
      </c>
      <c r="DI49" s="72" t="n">
        <v>676.572034400002</v>
      </c>
      <c r="DJ49" s="72" t="n">
        <v>2301.8170694</v>
      </c>
      <c r="DK49" s="72" t="n">
        <v>-102.088815499998</v>
      </c>
      <c r="DL49" s="72" t="n">
        <v>328.2038831</v>
      </c>
      <c r="DM49" s="76" t="n">
        <f aca="false">SUM(CQ49:DL49)</f>
        <v>13231.1015763457</v>
      </c>
      <c r="DN49" s="77"/>
      <c r="DO49" s="79" t="n">
        <v>349.207812100001</v>
      </c>
      <c r="DP49" s="77" t="n">
        <v>-71.8454749000008</v>
      </c>
      <c r="DQ49" s="77" t="n">
        <v>29.3321520000007</v>
      </c>
      <c r="DR49" s="77" t="n">
        <v>580.516827</v>
      </c>
      <c r="DS49" s="77" t="n">
        <v>487.887357400001</v>
      </c>
      <c r="DT49" s="77" t="n">
        <v>-738.4746795</v>
      </c>
      <c r="DU49" s="77" t="n">
        <v>-304.3266738</v>
      </c>
      <c r="DV49" s="77" t="n">
        <v>-450.4196067</v>
      </c>
      <c r="DW49" s="77" t="n">
        <v>-24.0847843999996</v>
      </c>
      <c r="DX49" s="77" t="n">
        <v>1389.1015895</v>
      </c>
      <c r="DY49" s="77" t="n">
        <v>2562.5211137</v>
      </c>
      <c r="DZ49" s="77" t="n">
        <v>503.649559599999</v>
      </c>
      <c r="EA49" s="77" t="n">
        <v>-197.461897199999</v>
      </c>
      <c r="EB49" s="77" t="n">
        <v>3051.2637729</v>
      </c>
      <c r="EC49" s="77" t="n">
        <v>892.393808200001</v>
      </c>
      <c r="ED49" s="77" t="n">
        <v>1614.7761086</v>
      </c>
      <c r="EE49" s="77" t="n">
        <v>4233.2518122</v>
      </c>
      <c r="EF49" s="77" t="n">
        <v>617.5277329</v>
      </c>
      <c r="EG49" s="77" t="n">
        <v>1853.8100581</v>
      </c>
      <c r="EH49" s="77" t="n">
        <v>-259.510070699998</v>
      </c>
      <c r="EI49" s="77" t="n">
        <v>2388.8263889</v>
      </c>
      <c r="EJ49" s="76" t="n">
        <v>18507.9429059</v>
      </c>
      <c r="EK49" s="77"/>
      <c r="EL49" s="76" t="n">
        <f aca="false">Z49+AU49+BS49+CO49+DM49+EJ49</f>
        <v>37734.1049017868</v>
      </c>
    </row>
    <row r="50" customFormat="false" ht="15" hidden="true" customHeight="false" outlineLevel="0" collapsed="false">
      <c r="B50" s="116" t="s">
        <v>70</v>
      </c>
      <c r="C50" s="65" t="s">
        <v>71</v>
      </c>
      <c r="D50" s="117"/>
      <c r="E50" s="75" t="n">
        <v>-2049.9266795</v>
      </c>
      <c r="F50" s="75" t="n">
        <v>-822.3381251</v>
      </c>
      <c r="G50" s="75" t="n">
        <v>109.1378698</v>
      </c>
      <c r="H50" s="75" t="n">
        <v>517.1617981</v>
      </c>
      <c r="I50" s="75" t="n">
        <v>-328.4492158</v>
      </c>
      <c r="J50" s="75" t="n">
        <v>400.7927112</v>
      </c>
      <c r="K50" s="75" t="n">
        <v>-1279.3588454</v>
      </c>
      <c r="L50" s="75" t="n">
        <v>-480.7909804</v>
      </c>
      <c r="M50" s="75" t="n">
        <v>-11.1389804</v>
      </c>
      <c r="N50" s="75" t="n">
        <v>-81.1129139999999</v>
      </c>
      <c r="O50" s="75" t="n">
        <v>-280.1238893</v>
      </c>
      <c r="P50" s="75" t="n">
        <v>152.8879458</v>
      </c>
      <c r="Q50" s="75" t="n">
        <v>-45.5230542</v>
      </c>
      <c r="R50" s="75" t="n">
        <v>-31.7010542</v>
      </c>
      <c r="S50" s="75" t="n">
        <v>-423.2660542</v>
      </c>
      <c r="T50" s="75" t="n">
        <v>108.654</v>
      </c>
      <c r="U50" s="75" t="n">
        <v>-276.1698212</v>
      </c>
      <c r="V50" s="75" t="n">
        <v>-142.9749744</v>
      </c>
      <c r="W50" s="75" t="n">
        <v>230.8598942</v>
      </c>
      <c r="X50" s="75" t="n">
        <v>-555.201</v>
      </c>
      <c r="Y50" s="72" t="n">
        <v>228.722047</v>
      </c>
      <c r="Z50" s="76" t="n">
        <f aca="false">SUM(E50:Y50)</f>
        <v>-5059.859322</v>
      </c>
      <c r="AA50" s="77"/>
      <c r="AB50" s="78" t="n">
        <v>498.2704634</v>
      </c>
      <c r="AC50" s="75" t="n">
        <v>396.548</v>
      </c>
      <c r="AD50" s="75" t="n">
        <v>-353.5815096</v>
      </c>
      <c r="AE50" s="75" t="n">
        <v>-78.2618405</v>
      </c>
      <c r="AF50" s="75" t="n">
        <v>-162.611903</v>
      </c>
      <c r="AG50" s="75" t="n">
        <v>-226.4643977</v>
      </c>
      <c r="AH50" s="75" t="n">
        <v>128.5076506</v>
      </c>
      <c r="AI50" s="75" t="n">
        <v>-169.5062626</v>
      </c>
      <c r="AJ50" s="75" t="n">
        <v>235.3025036</v>
      </c>
      <c r="AK50" s="75" t="n">
        <v>-70.2734054</v>
      </c>
      <c r="AL50" s="75" t="n">
        <v>-166.6829302</v>
      </c>
      <c r="AM50" s="75" t="n">
        <v>-5.37749069999995</v>
      </c>
      <c r="AN50" s="75" t="n">
        <v>54.3238604999999</v>
      </c>
      <c r="AO50" s="75" t="n">
        <v>71.9723899000002</v>
      </c>
      <c r="AP50" s="75" t="n">
        <v>111.2052348</v>
      </c>
      <c r="AQ50" s="75" t="n">
        <v>-12.0867063</v>
      </c>
      <c r="AR50" s="75" t="n">
        <v>46.6948979</v>
      </c>
      <c r="AS50" s="75" t="n">
        <v>170.6780155</v>
      </c>
      <c r="AT50" s="75" t="n">
        <v>-129.2510177</v>
      </c>
      <c r="AU50" s="76" t="n">
        <f aca="false">SUM(AB50:AT50)</f>
        <v>339.4055525</v>
      </c>
      <c r="AV50" s="77"/>
      <c r="AW50" s="78" t="n">
        <v>477.3849664</v>
      </c>
      <c r="AX50" s="75" t="n">
        <v>275.0288387</v>
      </c>
      <c r="AY50" s="75" t="n">
        <v>-34.8418227000001</v>
      </c>
      <c r="AZ50" s="75" t="n">
        <v>91.6389953</v>
      </c>
      <c r="BA50" s="75" t="n">
        <v>70.1828037</v>
      </c>
      <c r="BB50" s="75" t="n">
        <v>-130.895367</v>
      </c>
      <c r="BC50" s="75" t="n">
        <v>-270.1992741</v>
      </c>
      <c r="BD50" s="75" t="n">
        <v>-64.8584584</v>
      </c>
      <c r="BE50" s="75" t="n">
        <v>86.7677718</v>
      </c>
      <c r="BF50" s="75" t="n">
        <v>57.4517602000001</v>
      </c>
      <c r="BG50" s="75" t="n">
        <v>7.42192080000003</v>
      </c>
      <c r="BH50" s="75" t="n">
        <v>-110.650334</v>
      </c>
      <c r="BI50" s="75" t="n">
        <v>-173.5875754</v>
      </c>
      <c r="BJ50" s="75" t="n">
        <v>-303.7399966</v>
      </c>
      <c r="BK50" s="75" t="n">
        <v>15.3602637999999</v>
      </c>
      <c r="BL50" s="75" t="n">
        <v>-164.4091809</v>
      </c>
      <c r="BM50" s="75" t="n">
        <v>-156.7588689</v>
      </c>
      <c r="BN50" s="75" t="n">
        <v>-113.2435345</v>
      </c>
      <c r="BO50" s="75" t="n">
        <v>86.385772</v>
      </c>
      <c r="BP50" s="75" t="n">
        <v>-294.6160136</v>
      </c>
      <c r="BQ50" s="75" t="n">
        <v>116.0521747</v>
      </c>
      <c r="BR50" s="75" t="n">
        <v>252.745058</v>
      </c>
      <c r="BS50" s="76" t="n">
        <f aca="false">SUM(AW50:BR50)</f>
        <v>-281.3801007</v>
      </c>
      <c r="BT50" s="77"/>
      <c r="BU50" s="78" t="n">
        <v>-8.1074971</v>
      </c>
      <c r="BV50" s="75" t="n">
        <v>-46.9525664000001</v>
      </c>
      <c r="BW50" s="75" t="n">
        <v>24.2138445</v>
      </c>
      <c r="BX50" s="75" t="n">
        <v>113.1608327</v>
      </c>
      <c r="BY50" s="75" t="n">
        <v>62.9849132</v>
      </c>
      <c r="BZ50" s="75" t="n">
        <v>18.7293705</v>
      </c>
      <c r="CA50" s="75" t="n">
        <v>2.53990559999998</v>
      </c>
      <c r="CB50" s="75" t="n">
        <v>15.1628974</v>
      </c>
      <c r="CC50" s="75" t="n">
        <v>58.9454911</v>
      </c>
      <c r="CD50" s="75" t="n">
        <v>36.452072</v>
      </c>
      <c r="CE50" s="75" t="n">
        <v>-7.74617329999994</v>
      </c>
      <c r="CF50" s="75" t="n">
        <v>-33.7134615</v>
      </c>
      <c r="CG50" s="72" t="n">
        <v>17.9403072</v>
      </c>
      <c r="CH50" s="72" t="n">
        <v>0</v>
      </c>
      <c r="CI50" s="72" t="n">
        <v>0</v>
      </c>
      <c r="CJ50" s="72" t="n">
        <v>0</v>
      </c>
      <c r="CK50" s="72" t="n">
        <v>0</v>
      </c>
      <c r="CL50" s="72" t="n">
        <v>0</v>
      </c>
      <c r="CM50" s="72" t="n">
        <v>0</v>
      </c>
      <c r="CN50" s="72" t="n">
        <v>0</v>
      </c>
      <c r="CO50" s="76" t="n">
        <f aca="false">SUM(BU50:CN50)</f>
        <v>253.6099359</v>
      </c>
      <c r="CP50" s="77"/>
      <c r="CQ50" s="78" t="n">
        <v>0</v>
      </c>
      <c r="CR50" s="72" t="n">
        <v>0</v>
      </c>
      <c r="CS50" s="72" t="n">
        <v>0</v>
      </c>
      <c r="CT50" s="72" t="n">
        <v>0</v>
      </c>
      <c r="CU50" s="72" t="n">
        <v>0</v>
      </c>
      <c r="CV50" s="72" t="n">
        <v>0</v>
      </c>
      <c r="CW50" s="72" t="n">
        <v>0</v>
      </c>
      <c r="CX50" s="72" t="n">
        <v>0</v>
      </c>
      <c r="CY50" s="72" t="n">
        <v>0</v>
      </c>
      <c r="CZ50" s="72" t="n">
        <v>0</v>
      </c>
      <c r="DA50" s="72" t="n">
        <v>0</v>
      </c>
      <c r="DB50" s="72" t="n">
        <v>0</v>
      </c>
      <c r="DC50" s="72" t="n">
        <v>0</v>
      </c>
      <c r="DD50" s="72" t="n">
        <v>0</v>
      </c>
      <c r="DE50" s="72" t="n">
        <v>0</v>
      </c>
      <c r="DF50" s="72" t="n">
        <v>0</v>
      </c>
      <c r="DG50" s="72" t="n">
        <v>0</v>
      </c>
      <c r="DH50" s="72" t="n">
        <v>0</v>
      </c>
      <c r="DI50" s="72" t="n">
        <v>0</v>
      </c>
      <c r="DJ50" s="72" t="n">
        <v>0</v>
      </c>
      <c r="DK50" s="72" t="n">
        <v>0</v>
      </c>
      <c r="DL50" s="72" t="n">
        <v>0</v>
      </c>
      <c r="DM50" s="76" t="n">
        <f aca="false">SUM(CQ50:DL50)</f>
        <v>0</v>
      </c>
      <c r="DN50" s="77"/>
      <c r="DO50" s="79" t="n">
        <v>0</v>
      </c>
      <c r="DP50" s="77" t="n">
        <v>0</v>
      </c>
      <c r="DQ50" s="77" t="n">
        <v>0</v>
      </c>
      <c r="DR50" s="77" t="n">
        <v>0</v>
      </c>
      <c r="DS50" s="77" t="n">
        <v>0</v>
      </c>
      <c r="DT50" s="77" t="n">
        <v>0</v>
      </c>
      <c r="DU50" s="77" t="n">
        <v>0</v>
      </c>
      <c r="DV50" s="77" t="n">
        <v>0</v>
      </c>
      <c r="DW50" s="77" t="n">
        <v>0</v>
      </c>
      <c r="DX50" s="77" t="n">
        <v>0</v>
      </c>
      <c r="DY50" s="77" t="n">
        <v>0</v>
      </c>
      <c r="DZ50" s="77" t="n">
        <v>0</v>
      </c>
      <c r="EA50" s="77" t="n">
        <v>0</v>
      </c>
      <c r="EB50" s="77" t="n">
        <v>0</v>
      </c>
      <c r="EC50" s="77" t="n">
        <v>0</v>
      </c>
      <c r="ED50" s="77" t="n">
        <v>0</v>
      </c>
      <c r="EE50" s="77" t="n">
        <v>0</v>
      </c>
      <c r="EF50" s="77" t="n">
        <v>0</v>
      </c>
      <c r="EG50" s="77" t="n">
        <v>0</v>
      </c>
      <c r="EH50" s="77" t="n">
        <v>0</v>
      </c>
      <c r="EI50" s="77" t="n">
        <v>0</v>
      </c>
      <c r="EJ50" s="76" t="n">
        <v>0</v>
      </c>
      <c r="EK50" s="77"/>
      <c r="EL50" s="76" t="n">
        <f aca="false">Z50+AU50+BS50+CO50+DM50+EJ50</f>
        <v>-4748.2239343</v>
      </c>
    </row>
    <row r="51" customFormat="false" ht="15" hidden="true" customHeight="false" outlineLevel="0" collapsed="false">
      <c r="B51" s="116" t="s">
        <v>43</v>
      </c>
      <c r="C51" s="65" t="s">
        <v>72</v>
      </c>
      <c r="D51" s="117"/>
      <c r="E51" s="75" t="n">
        <v>-1287.0068752</v>
      </c>
      <c r="F51" s="75" t="n">
        <v>-183.791115299997</v>
      </c>
      <c r="G51" s="75" t="n">
        <v>226.240400099997</v>
      </c>
      <c r="H51" s="75" t="n">
        <v>-36.6024706999941</v>
      </c>
      <c r="I51" s="75" t="n">
        <v>20.2310905999941</v>
      </c>
      <c r="J51" s="75" t="n">
        <v>-4.50605210001335</v>
      </c>
      <c r="K51" s="75" t="n">
        <v>-4.49119599999108</v>
      </c>
      <c r="L51" s="75" t="n">
        <v>-2.59997199999577</v>
      </c>
      <c r="M51" s="75" t="n">
        <v>18.0371455000215</v>
      </c>
      <c r="N51" s="75" t="n">
        <v>9.40041769997844</v>
      </c>
      <c r="O51" s="75" t="n">
        <v>0.503108700001147</v>
      </c>
      <c r="P51" s="75" t="n">
        <v>-12.5314318999996</v>
      </c>
      <c r="Q51" s="75" t="n">
        <v>59.9356388999997</v>
      </c>
      <c r="R51" s="75" t="n">
        <v>-543.203648300001</v>
      </c>
      <c r="S51" s="75" t="n">
        <v>563.63908745</v>
      </c>
      <c r="T51" s="75" t="n">
        <v>-17.6846449999993</v>
      </c>
      <c r="U51" s="75" t="n">
        <v>72.0212347079994</v>
      </c>
      <c r="V51" s="75" t="n">
        <v>27.9774704081073</v>
      </c>
      <c r="W51" s="75" t="n">
        <v>317.130770863999</v>
      </c>
      <c r="X51" s="75" t="n">
        <v>-3.75918338006112</v>
      </c>
      <c r="Y51" s="72" t="n">
        <v>1.70333389495697</v>
      </c>
      <c r="Z51" s="76" t="n">
        <f aca="false">SUM(E51:Y51)</f>
        <v>-779.356891054997</v>
      </c>
      <c r="AA51" s="77"/>
      <c r="AB51" s="78" t="n">
        <v>191.482452209999</v>
      </c>
      <c r="AC51" s="75" t="n">
        <v>89.7514945000008</v>
      </c>
      <c r="AD51" s="75" t="n">
        <v>70.5906846000001</v>
      </c>
      <c r="AE51" s="75" t="n">
        <v>-34.5536796099996</v>
      </c>
      <c r="AF51" s="75" t="n">
        <v>-112.8112077</v>
      </c>
      <c r="AG51" s="75" t="n">
        <v>22.9731865</v>
      </c>
      <c r="AH51" s="75" t="n">
        <v>72.4929197</v>
      </c>
      <c r="AI51" s="75" t="n">
        <v>32.347731931</v>
      </c>
      <c r="AJ51" s="75" t="n">
        <v>-48.5349681</v>
      </c>
      <c r="AK51" s="75" t="n">
        <v>18.1255394999999</v>
      </c>
      <c r="AL51" s="75" t="n">
        <v>22.4430252</v>
      </c>
      <c r="AM51" s="75" t="n">
        <v>48.2082208</v>
      </c>
      <c r="AN51" s="75" t="n">
        <v>-20.7264765</v>
      </c>
      <c r="AO51" s="75" t="n">
        <v>114.745993082</v>
      </c>
      <c r="AP51" s="75" t="n">
        <v>-59.091804963</v>
      </c>
      <c r="AQ51" s="75" t="n">
        <v>-73.6726215000001</v>
      </c>
      <c r="AR51" s="75" t="n">
        <v>106.55270046</v>
      </c>
      <c r="AS51" s="75" t="n">
        <v>536.175979317</v>
      </c>
      <c r="AT51" s="75" t="n">
        <v>-383.006195068784</v>
      </c>
      <c r="AU51" s="76" t="n">
        <f aca="false">SUM(AB51:AT51)</f>
        <v>593.492974358216</v>
      </c>
      <c r="AV51" s="77"/>
      <c r="AW51" s="78" t="n">
        <v>47.1440200874312</v>
      </c>
      <c r="AX51" s="75" t="n">
        <v>32.2053788</v>
      </c>
      <c r="AY51" s="75" t="n">
        <v>-55.2245995580001</v>
      </c>
      <c r="AZ51" s="75" t="n">
        <v>-27.4881566204774</v>
      </c>
      <c r="BA51" s="75" t="n">
        <v>-44.2234588399999</v>
      </c>
      <c r="BB51" s="75" t="n">
        <v>4.47429729800085</v>
      </c>
      <c r="BC51" s="75" t="n">
        <v>131.44414733</v>
      </c>
      <c r="BD51" s="75" t="n">
        <v>-49.3364273</v>
      </c>
      <c r="BE51" s="75" t="n">
        <v>75.5286834999977</v>
      </c>
      <c r="BF51" s="75" t="n">
        <v>-9.40671919999998</v>
      </c>
      <c r="BG51" s="75" t="n">
        <v>7.30952569999997</v>
      </c>
      <c r="BH51" s="75" t="n">
        <v>-102.4193127</v>
      </c>
      <c r="BI51" s="75" t="n">
        <v>10.27677191</v>
      </c>
      <c r="BJ51" s="75" t="n">
        <v>-162.077727296048</v>
      </c>
      <c r="BK51" s="75" t="n">
        <v>315.270898600005</v>
      </c>
      <c r="BL51" s="75" t="n">
        <v>-230.154485632</v>
      </c>
      <c r="BM51" s="75" t="n">
        <v>-135.513648462</v>
      </c>
      <c r="BN51" s="75" t="n">
        <v>-63.9255121299999</v>
      </c>
      <c r="BO51" s="75" t="n">
        <v>-160.525174310023</v>
      </c>
      <c r="BP51" s="75" t="n">
        <v>80.3803661579999</v>
      </c>
      <c r="BQ51" s="75" t="n">
        <v>210.2356152</v>
      </c>
      <c r="BR51" s="75" t="n">
        <v>137.869540386113</v>
      </c>
      <c r="BS51" s="76" t="n">
        <f aca="false">SUM(AW51:BR51)</f>
        <v>11.8440229209995</v>
      </c>
      <c r="BT51" s="77"/>
      <c r="BU51" s="78" t="n">
        <v>-2.31166327137769</v>
      </c>
      <c r="BV51" s="75" t="n">
        <v>-21.0044395768989</v>
      </c>
      <c r="BW51" s="75" t="n">
        <v>-106.536115128</v>
      </c>
      <c r="BX51" s="75" t="n">
        <v>-14.4684574597857</v>
      </c>
      <c r="BY51" s="75" t="n">
        <v>-37.6974509</v>
      </c>
      <c r="BZ51" s="75" t="n">
        <v>6.02373519999876</v>
      </c>
      <c r="CA51" s="75" t="n">
        <v>46.0191741</v>
      </c>
      <c r="CB51" s="75" t="n">
        <v>-14.3320130999975</v>
      </c>
      <c r="CC51" s="75" t="n">
        <v>-20.8767278</v>
      </c>
      <c r="CD51" s="75" t="n">
        <v>4.30471480000001</v>
      </c>
      <c r="CE51" s="75" t="n">
        <v>92.815363</v>
      </c>
      <c r="CF51" s="75" t="n">
        <v>31.3903813</v>
      </c>
      <c r="CG51" s="72" t="n">
        <v>45.7205207</v>
      </c>
      <c r="CH51" s="72" t="n">
        <v>-8</v>
      </c>
      <c r="CI51" s="72"/>
      <c r="CJ51" s="72" t="n">
        <v>-197.0000045</v>
      </c>
      <c r="CK51" s="72" t="n">
        <v>0</v>
      </c>
      <c r="CL51" s="72" t="n">
        <v>0</v>
      </c>
      <c r="CM51" s="72" t="n">
        <v>0</v>
      </c>
      <c r="CN51" s="72" t="n">
        <v>0</v>
      </c>
      <c r="CO51" s="76" t="n">
        <f aca="false">SUM(BU51:CN51)</f>
        <v>-195.952982636061</v>
      </c>
      <c r="CP51" s="77"/>
      <c r="CQ51" s="78" t="n">
        <v>0</v>
      </c>
      <c r="CR51" s="72" t="n">
        <v>0</v>
      </c>
      <c r="CS51" s="72" t="n">
        <v>0</v>
      </c>
      <c r="CT51" s="72" t="n">
        <v>0</v>
      </c>
      <c r="CU51" s="72" t="n">
        <v>0</v>
      </c>
      <c r="CV51" s="72" t="n">
        <v>0</v>
      </c>
      <c r="CW51" s="72" t="n">
        <v>0</v>
      </c>
      <c r="CX51" s="72" t="n">
        <v>0</v>
      </c>
      <c r="CY51" s="72" t="n">
        <v>0</v>
      </c>
      <c r="CZ51" s="72" t="n">
        <v>0</v>
      </c>
      <c r="DA51" s="72" t="n">
        <v>0</v>
      </c>
      <c r="DB51" s="72" t="n">
        <v>0</v>
      </c>
      <c r="DC51" s="72" t="n">
        <v>0</v>
      </c>
      <c r="DD51" s="72" t="n">
        <v>0</v>
      </c>
      <c r="DE51" s="72" t="n">
        <v>0</v>
      </c>
      <c r="DF51" s="72" t="n">
        <v>0</v>
      </c>
      <c r="DG51" s="72" t="n">
        <v>0</v>
      </c>
      <c r="DH51" s="72" t="n">
        <v>0</v>
      </c>
      <c r="DI51" s="72" t="n">
        <v>0</v>
      </c>
      <c r="DJ51" s="72" t="n">
        <v>0</v>
      </c>
      <c r="DK51" s="72" t="n">
        <v>0</v>
      </c>
      <c r="DL51" s="72" t="n">
        <v>0</v>
      </c>
      <c r="DM51" s="76" t="n">
        <f aca="false">SUM(CQ51:DL51)</f>
        <v>0</v>
      </c>
      <c r="DN51" s="77"/>
      <c r="DO51" s="79" t="n">
        <v>0</v>
      </c>
      <c r="DP51" s="77" t="n">
        <v>0</v>
      </c>
      <c r="DQ51" s="77" t="n">
        <v>0</v>
      </c>
      <c r="DR51" s="77" t="n">
        <v>0</v>
      </c>
      <c r="DS51" s="77" t="n">
        <v>0</v>
      </c>
      <c r="DT51" s="77" t="n">
        <v>0</v>
      </c>
      <c r="DU51" s="77" t="n">
        <v>0</v>
      </c>
      <c r="DV51" s="77" t="n">
        <v>0</v>
      </c>
      <c r="DW51" s="77" t="n">
        <v>0</v>
      </c>
      <c r="DX51" s="77" t="n">
        <v>0</v>
      </c>
      <c r="DY51" s="77" t="n">
        <v>0</v>
      </c>
      <c r="DZ51" s="77" t="n">
        <v>0</v>
      </c>
      <c r="EA51" s="77" t="n">
        <v>0</v>
      </c>
      <c r="EB51" s="77" t="n">
        <v>0</v>
      </c>
      <c r="EC51" s="77" t="n">
        <v>0</v>
      </c>
      <c r="ED51" s="77" t="n">
        <v>0</v>
      </c>
      <c r="EE51" s="77" t="n">
        <v>0</v>
      </c>
      <c r="EF51" s="77" t="n">
        <v>0</v>
      </c>
      <c r="EG51" s="77" t="n">
        <v>0</v>
      </c>
      <c r="EH51" s="77" t="n">
        <v>0</v>
      </c>
      <c r="EI51" s="77" t="n">
        <v>0</v>
      </c>
      <c r="EJ51" s="76" t="n">
        <v>0</v>
      </c>
      <c r="EK51" s="77"/>
      <c r="EL51" s="76" t="n">
        <f aca="false">Z51+AU51+BS51+CO51+DM51+EJ51</f>
        <v>-369.972876411843</v>
      </c>
    </row>
    <row r="52" customFormat="false" ht="15" hidden="true" customHeight="false" outlineLevel="0" collapsed="false">
      <c r="B52" s="116" t="s">
        <v>56</v>
      </c>
      <c r="C52" s="65" t="s">
        <v>73</v>
      </c>
      <c r="D52" s="117"/>
      <c r="E52" s="75" t="n">
        <v>-386.3372047</v>
      </c>
      <c r="F52" s="75" t="n">
        <v>-60.9740252</v>
      </c>
      <c r="G52" s="75" t="n">
        <v>37.8423282</v>
      </c>
      <c r="H52" s="75" t="n">
        <v>65.3513327</v>
      </c>
      <c r="I52" s="75" t="n">
        <v>114.122137</v>
      </c>
      <c r="J52" s="75" t="n">
        <v>67.458291</v>
      </c>
      <c r="K52" s="75" t="n">
        <v>-170.8810742</v>
      </c>
      <c r="L52" s="75" t="n">
        <v>-188.4349531</v>
      </c>
      <c r="M52" s="75" t="n">
        <v>-21.0611456999999</v>
      </c>
      <c r="N52" s="75" t="n">
        <v>13.7860867000001</v>
      </c>
      <c r="O52" s="75" t="n">
        <v>61.0229936999999</v>
      </c>
      <c r="P52" s="75" t="n">
        <v>-29.4277078</v>
      </c>
      <c r="Q52" s="75" t="n">
        <v>5.73286730000004</v>
      </c>
      <c r="R52" s="75" t="n">
        <v>-0.402256999999983</v>
      </c>
      <c r="S52" s="75" t="n">
        <v>-12.1678803</v>
      </c>
      <c r="T52" s="75" t="n">
        <v>-25.7810677</v>
      </c>
      <c r="U52" s="75" t="n">
        <v>-11.7698149</v>
      </c>
      <c r="V52" s="75" t="n">
        <v>-0.867033700000029</v>
      </c>
      <c r="W52" s="75" t="n">
        <v>59.5834437</v>
      </c>
      <c r="X52" s="75" t="n">
        <v>23.7089570000001</v>
      </c>
      <c r="Y52" s="72" t="n">
        <v>-76.3008732</v>
      </c>
      <c r="Z52" s="76" t="n">
        <f aca="false">SUM(E52:Y52)</f>
        <v>-535.7966002</v>
      </c>
      <c r="AA52" s="77"/>
      <c r="AB52" s="78" t="n">
        <v>5.8855981</v>
      </c>
      <c r="AC52" s="75" t="n">
        <v>5.8806388</v>
      </c>
      <c r="AD52" s="75" t="n">
        <v>8.9830726</v>
      </c>
      <c r="AE52" s="75" t="n">
        <v>-2.8016536</v>
      </c>
      <c r="AF52" s="75" t="n">
        <v>-7.49865799999999</v>
      </c>
      <c r="AG52" s="75" t="n">
        <v>-32.2674128</v>
      </c>
      <c r="AH52" s="75" t="n">
        <v>-4.30427730000002</v>
      </c>
      <c r="AI52" s="75" t="n">
        <v>-15.6526539</v>
      </c>
      <c r="AJ52" s="75" t="n">
        <v>-15.1668374</v>
      </c>
      <c r="AK52" s="75" t="n">
        <v>12.6298329</v>
      </c>
      <c r="AL52" s="75" t="n">
        <v>-62.6780269</v>
      </c>
      <c r="AM52" s="75" t="n">
        <v>56.4200834000001</v>
      </c>
      <c r="AN52" s="75" t="n">
        <v>3.6994765</v>
      </c>
      <c r="AO52" s="75" t="n">
        <v>-0.438988999999994</v>
      </c>
      <c r="AP52" s="75" t="n">
        <v>-0.600458899999998</v>
      </c>
      <c r="AQ52" s="75" t="n">
        <v>-0.00329690000000119</v>
      </c>
      <c r="AR52" s="75" t="n">
        <v>0</v>
      </c>
      <c r="AS52" s="75" t="n">
        <v>1.19999999878928E-006</v>
      </c>
      <c r="AT52" s="75" t="n">
        <v>-9.99999974737875E-008</v>
      </c>
      <c r="AU52" s="76" t="n">
        <f aca="false">SUM(AB52:AT52)</f>
        <v>-47.9135612999999</v>
      </c>
      <c r="AV52" s="77"/>
      <c r="AW52" s="78" t="n">
        <v>3E-007</v>
      </c>
      <c r="AX52" s="75" t="n">
        <v>0</v>
      </c>
      <c r="AY52" s="75" t="n">
        <v>0</v>
      </c>
      <c r="AZ52" s="75" t="n">
        <v>0</v>
      </c>
      <c r="BA52" s="75" t="n">
        <v>0</v>
      </c>
      <c r="BB52" s="75" t="n">
        <v>0</v>
      </c>
      <c r="BC52" s="75" t="n">
        <v>0</v>
      </c>
      <c r="BD52" s="75" t="n">
        <v>0</v>
      </c>
      <c r="BE52" s="75" t="n">
        <v>0</v>
      </c>
      <c r="BF52" s="75" t="n">
        <v>0</v>
      </c>
      <c r="BG52" s="75" t="n">
        <v>0</v>
      </c>
      <c r="BH52" s="75" t="n">
        <v>0</v>
      </c>
      <c r="BI52" s="75" t="n">
        <v>0</v>
      </c>
      <c r="BJ52" s="75" t="n">
        <v>0</v>
      </c>
      <c r="BK52" s="75" t="n">
        <v>0</v>
      </c>
      <c r="BL52" s="75" t="n">
        <v>0</v>
      </c>
      <c r="BM52" s="75" t="n">
        <v>0</v>
      </c>
      <c r="BN52" s="75" t="n">
        <v>0</v>
      </c>
      <c r="BO52" s="75" t="n">
        <v>0</v>
      </c>
      <c r="BP52" s="75" t="n">
        <v>0</v>
      </c>
      <c r="BQ52" s="75" t="n">
        <v>0</v>
      </c>
      <c r="BR52" s="75" t="n">
        <v>0</v>
      </c>
      <c r="BS52" s="76" t="n">
        <f aca="false">SUM(AW52:BR52)</f>
        <v>3E-007</v>
      </c>
      <c r="BT52" s="77"/>
      <c r="BU52" s="78" t="n">
        <v>1E-007</v>
      </c>
      <c r="BV52" s="75" t="n">
        <v>1E-007</v>
      </c>
      <c r="BW52" s="75" t="n">
        <v>0</v>
      </c>
      <c r="BX52" s="75" t="n">
        <v>0</v>
      </c>
      <c r="BY52" s="75" t="n">
        <v>-1.9999999969732E-007</v>
      </c>
      <c r="BZ52" s="75" t="n">
        <v>0</v>
      </c>
      <c r="CA52" s="75" t="n">
        <v>0</v>
      </c>
      <c r="CB52" s="75" t="n">
        <v>-3E-007</v>
      </c>
      <c r="CC52" s="75" t="n">
        <v>1E-007</v>
      </c>
      <c r="CD52" s="75" t="n">
        <v>0</v>
      </c>
      <c r="CE52" s="75" t="n">
        <v>-3E-007</v>
      </c>
      <c r="CF52" s="75" t="n">
        <v>-2E-007</v>
      </c>
      <c r="CG52" s="72" t="n">
        <v>-1E-007</v>
      </c>
      <c r="CH52" s="72" t="n">
        <v>0</v>
      </c>
      <c r="CI52" s="72" t="n">
        <v>1E-007</v>
      </c>
      <c r="CJ52" s="72" t="n">
        <v>2E-007</v>
      </c>
      <c r="CK52" s="72" t="n">
        <v>0</v>
      </c>
      <c r="CL52" s="72" t="n">
        <v>9.99999999999999E-008</v>
      </c>
      <c r="CM52" s="72" t="n">
        <v>0</v>
      </c>
      <c r="CN52" s="72" t="n">
        <v>3.9999999969732E-007</v>
      </c>
      <c r="CO52" s="76" t="n">
        <f aca="false">SUM(BU52:CN52)</f>
        <v>0</v>
      </c>
      <c r="CP52" s="77"/>
      <c r="CQ52" s="78" t="n">
        <v>0</v>
      </c>
      <c r="CR52" s="72" t="n">
        <v>0</v>
      </c>
      <c r="CS52" s="72" t="n">
        <v>0</v>
      </c>
      <c r="CT52" s="72" t="n">
        <v>0</v>
      </c>
      <c r="CU52" s="72" t="n">
        <v>0</v>
      </c>
      <c r="CV52" s="72" t="n">
        <v>0</v>
      </c>
      <c r="CW52" s="72" t="n">
        <v>0</v>
      </c>
      <c r="CX52" s="72" t="n">
        <v>0</v>
      </c>
      <c r="CY52" s="72" t="n">
        <v>-1.3679446</v>
      </c>
      <c r="CZ52" s="72" t="n">
        <v>0</v>
      </c>
      <c r="DA52" s="72" t="n">
        <v>0</v>
      </c>
      <c r="DB52" s="72" t="n">
        <v>0</v>
      </c>
      <c r="DC52" s="72" t="n">
        <v>0</v>
      </c>
      <c r="DD52" s="72" t="n">
        <v>0</v>
      </c>
      <c r="DE52" s="72" t="n">
        <v>0</v>
      </c>
      <c r="DF52" s="72" t="n">
        <v>0</v>
      </c>
      <c r="DG52" s="72" t="n">
        <v>0</v>
      </c>
      <c r="DH52" s="72" t="n">
        <v>0</v>
      </c>
      <c r="DI52" s="72" t="n">
        <v>0</v>
      </c>
      <c r="DJ52" s="72" t="n">
        <v>0</v>
      </c>
      <c r="DK52" s="72" t="n">
        <v>0</v>
      </c>
      <c r="DL52" s="72" t="n">
        <v>0</v>
      </c>
      <c r="DM52" s="76" t="n">
        <f aca="false">SUM(CQ52:DL52)</f>
        <v>-1.3679446</v>
      </c>
      <c r="DN52" s="77"/>
      <c r="DO52" s="79" t="n">
        <v>0</v>
      </c>
      <c r="DP52" s="77" t="n">
        <v>0</v>
      </c>
      <c r="DQ52" s="77" t="n">
        <v>0</v>
      </c>
      <c r="DR52" s="77" t="n">
        <v>0</v>
      </c>
      <c r="DS52" s="77" t="n">
        <v>0</v>
      </c>
      <c r="DT52" s="77" t="n">
        <v>0</v>
      </c>
      <c r="DU52" s="77" t="n">
        <v>0</v>
      </c>
      <c r="DV52" s="77" t="n">
        <v>0</v>
      </c>
      <c r="DW52" s="77" t="n">
        <v>0</v>
      </c>
      <c r="DX52" s="77" t="n">
        <v>0</v>
      </c>
      <c r="DY52" s="77" t="n">
        <v>0</v>
      </c>
      <c r="DZ52" s="77" t="n">
        <v>0</v>
      </c>
      <c r="EA52" s="77" t="n">
        <v>0</v>
      </c>
      <c r="EB52" s="77" t="n">
        <v>0</v>
      </c>
      <c r="EC52" s="77" t="n">
        <v>0</v>
      </c>
      <c r="ED52" s="77" t="n">
        <v>0</v>
      </c>
      <c r="EE52" s="77" t="n">
        <v>0</v>
      </c>
      <c r="EF52" s="77" t="n">
        <v>0</v>
      </c>
      <c r="EG52" s="77" t="n">
        <v>0</v>
      </c>
      <c r="EH52" s="77" t="n">
        <v>0</v>
      </c>
      <c r="EI52" s="77" t="n">
        <v>0</v>
      </c>
      <c r="EJ52" s="76" t="n">
        <v>0</v>
      </c>
      <c r="EK52" s="77"/>
      <c r="EL52" s="76" t="n">
        <f aca="false">Z52+AU52+BS52+CO52+DM52+EJ52</f>
        <v>-585.0781058</v>
      </c>
    </row>
    <row r="53" customFormat="false" ht="15" hidden="false" customHeight="false" outlineLevel="0" collapsed="false">
      <c r="B53" s="116" t="s">
        <v>74</v>
      </c>
      <c r="C53" s="65" t="s">
        <v>75</v>
      </c>
      <c r="D53" s="117"/>
      <c r="E53" s="75" t="n">
        <v>-456.1766934</v>
      </c>
      <c r="F53" s="75" t="n">
        <v>-225.137772496774</v>
      </c>
      <c r="G53" s="75" t="n">
        <v>1554.22283220007</v>
      </c>
      <c r="H53" s="75" t="n">
        <v>1143.03186123661</v>
      </c>
      <c r="I53" s="75" t="n">
        <v>493.253784652265</v>
      </c>
      <c r="J53" s="75" t="n">
        <v>763.790029455189</v>
      </c>
      <c r="K53" s="75" t="n">
        <v>-620.162858696775</v>
      </c>
      <c r="L53" s="75" t="n">
        <v>512.877480874023</v>
      </c>
      <c r="M53" s="75" t="n">
        <v>-186.603656654945</v>
      </c>
      <c r="N53" s="75" t="n">
        <v>-333.411215691471</v>
      </c>
      <c r="O53" s="75" t="n">
        <v>-569.155137487864</v>
      </c>
      <c r="P53" s="75" t="n">
        <v>432.061847958058</v>
      </c>
      <c r="Q53" s="75" t="n">
        <v>-210.898278967735</v>
      </c>
      <c r="R53" s="75" t="n">
        <v>11.4718439370883</v>
      </c>
      <c r="S53" s="75" t="n">
        <v>-847.612603103703</v>
      </c>
      <c r="T53" s="75" t="n">
        <v>218.834031462093</v>
      </c>
      <c r="U53" s="75" t="n">
        <v>-24.8287701869708</v>
      </c>
      <c r="V53" s="75" t="n">
        <v>271.076531935485</v>
      </c>
      <c r="W53" s="75" t="n">
        <v>-183.458961066126</v>
      </c>
      <c r="X53" s="75" t="n">
        <v>476.583741274973</v>
      </c>
      <c r="Y53" s="72" t="n">
        <v>50.4240201015138</v>
      </c>
      <c r="Z53" s="76" t="n">
        <f aca="false">SUM(E53:Y53)</f>
        <v>2270.182057335</v>
      </c>
      <c r="AA53" s="77"/>
      <c r="AB53" s="78" t="n">
        <v>-162.2449583</v>
      </c>
      <c r="AC53" s="75" t="n">
        <v>269.1153092</v>
      </c>
      <c r="AD53" s="75" t="n">
        <v>-601.290507893142</v>
      </c>
      <c r="AE53" s="75" t="n">
        <v>222.2552488</v>
      </c>
      <c r="AF53" s="75" t="n">
        <v>462.39045224457</v>
      </c>
      <c r="AG53" s="75" t="n">
        <v>94.7283150105721</v>
      </c>
      <c r="AH53" s="75" t="n">
        <v>935.515223763998</v>
      </c>
      <c r="AI53" s="75" t="n">
        <v>-684.801485189999</v>
      </c>
      <c r="AJ53" s="75" t="n">
        <v>28.9512276991416</v>
      </c>
      <c r="AK53" s="75" t="n">
        <v>-55.783139706285</v>
      </c>
      <c r="AL53" s="75" t="n">
        <v>-18.6412571459998</v>
      </c>
      <c r="AM53" s="75" t="n">
        <v>62.0376897331414</v>
      </c>
      <c r="AN53" s="75" t="n">
        <v>-204.034514853141</v>
      </c>
      <c r="AO53" s="75" t="n">
        <v>46.1593073308527</v>
      </c>
      <c r="AP53" s="75" t="n">
        <v>-27.863317853425</v>
      </c>
      <c r="AQ53" s="75" t="n">
        <v>-42.5918586322867</v>
      </c>
      <c r="AR53" s="75" t="n">
        <v>178.777294453001</v>
      </c>
      <c r="AS53" s="75" t="n">
        <v>1108.20598131043</v>
      </c>
      <c r="AT53" s="75" t="n">
        <v>-327.177391371403</v>
      </c>
      <c r="AU53" s="76" t="n">
        <f aca="false">SUM(AB53:AT53)</f>
        <v>1283.70761860002</v>
      </c>
      <c r="AV53" s="77"/>
      <c r="AW53" s="78" t="n">
        <v>-245.0460374</v>
      </c>
      <c r="AX53" s="75" t="n">
        <v>284.2947664</v>
      </c>
      <c r="AY53" s="75" t="n">
        <v>170.786016080645</v>
      </c>
      <c r="AZ53" s="75" t="n">
        <v>-89.7932625163868</v>
      </c>
      <c r="BA53" s="75" t="n">
        <v>115.839633021161</v>
      </c>
      <c r="BB53" s="75" t="n">
        <v>-334.964598831999</v>
      </c>
      <c r="BC53" s="75" t="n">
        <v>-547.192012426839</v>
      </c>
      <c r="BD53" s="75" t="n">
        <v>251.098822683096</v>
      </c>
      <c r="BE53" s="75" t="n">
        <v>40.6308942677427</v>
      </c>
      <c r="BF53" s="75" t="n">
        <v>345.75187381613</v>
      </c>
      <c r="BG53" s="75" t="n">
        <v>92.8472569225787</v>
      </c>
      <c r="BH53" s="75" t="n">
        <v>-429.395474341935</v>
      </c>
      <c r="BI53" s="75" t="n">
        <v>-44.9340281548371</v>
      </c>
      <c r="BJ53" s="75" t="n">
        <v>-849.147917975805</v>
      </c>
      <c r="BK53" s="75" t="n">
        <v>1188.76160421539</v>
      </c>
      <c r="BL53" s="75" t="n">
        <v>-742.606520935486</v>
      </c>
      <c r="BM53" s="75" t="n">
        <v>-250.853182632262</v>
      </c>
      <c r="BN53" s="75" t="n">
        <v>-411.243387754834</v>
      </c>
      <c r="BO53" s="75" t="n">
        <v>-449.629286551259</v>
      </c>
      <c r="BP53" s="75" t="n">
        <v>263.687207350386</v>
      </c>
      <c r="BQ53" s="75" t="n">
        <v>1009.27433496129</v>
      </c>
      <c r="BR53" s="75" t="n">
        <v>1564.66057860323</v>
      </c>
      <c r="BS53" s="76" t="n">
        <f aca="false">SUM(AW53:BR53)</f>
        <v>932.8272788</v>
      </c>
      <c r="BT53" s="77"/>
      <c r="BU53" s="78" t="n">
        <v>-462.2639911</v>
      </c>
      <c r="BV53" s="75" t="n">
        <v>-325.435374133334</v>
      </c>
      <c r="BW53" s="75" t="n">
        <v>-201.9743062</v>
      </c>
      <c r="BX53" s="75" t="n">
        <v>-836.226652066666</v>
      </c>
      <c r="BY53" s="75" t="n">
        <v>-107.0608885</v>
      </c>
      <c r="BZ53" s="75" t="n">
        <v>-213.046670966667</v>
      </c>
      <c r="CA53" s="75" t="n">
        <v>142.017544200001</v>
      </c>
      <c r="CB53" s="75" t="n">
        <v>-50.7482630333339</v>
      </c>
      <c r="CC53" s="75" t="n">
        <v>-197.523399000001</v>
      </c>
      <c r="CD53" s="75" t="n">
        <v>-206.3548147</v>
      </c>
      <c r="CE53" s="75" t="n">
        <v>1009.3568004</v>
      </c>
      <c r="CF53" s="75" t="n">
        <v>579.869834966665</v>
      </c>
      <c r="CG53" s="72" t="n">
        <v>274.082190633336</v>
      </c>
      <c r="CH53" s="72" t="n">
        <f aca="false">2517.1698622-2901</f>
        <v>-383.8301378</v>
      </c>
      <c r="CI53" s="72" t="n">
        <v>142.125604466671</v>
      </c>
      <c r="CJ53" s="72" t="n">
        <v>487.611073933329</v>
      </c>
      <c r="CK53" s="72" t="n">
        <v>962.0113664</v>
      </c>
      <c r="CL53" s="72" t="n">
        <v>417.691691900002</v>
      </c>
      <c r="CM53" s="72" t="n">
        <v>306.732134966666</v>
      </c>
      <c r="CN53" s="72" t="n">
        <v>567.392427733333</v>
      </c>
      <c r="CO53" s="76" t="n">
        <f aca="false">SUM(BU53:CN53)</f>
        <v>1904.4261721</v>
      </c>
      <c r="CP53" s="77"/>
      <c r="CQ53" s="78" t="n">
        <v>161.3184774</v>
      </c>
      <c r="CR53" s="72" t="n">
        <v>1351.19185816667</v>
      </c>
      <c r="CS53" s="72" t="n">
        <v>-193.226901682796</v>
      </c>
      <c r="CT53" s="72" t="n">
        <v>107.869993232161</v>
      </c>
      <c r="CU53" s="72" t="n">
        <v>1545.03789394758</v>
      </c>
      <c r="CV53" s="72" t="n">
        <v>-75.9697323110964</v>
      </c>
      <c r="CW53" s="72" t="n">
        <v>383.094105631419</v>
      </c>
      <c r="CX53" s="72" t="n">
        <v>-815.823542455354</v>
      </c>
      <c r="CY53" s="72" t="n">
        <v>485.529245151096</v>
      </c>
      <c r="CZ53" s="72" t="n">
        <v>-371.465441102903</v>
      </c>
      <c r="DA53" s="72" t="n">
        <v>-583.046451592581</v>
      </c>
      <c r="DB53" s="72" t="n">
        <v>1406.77540635913</v>
      </c>
      <c r="DC53" s="72" t="n">
        <v>341.678562335194</v>
      </c>
      <c r="DD53" s="72" t="n">
        <v>-436.060379878065</v>
      </c>
      <c r="DE53" s="72" t="n">
        <f aca="false">1513.95341320655+22</f>
        <v>1535.95341320655</v>
      </c>
      <c r="DF53" s="72" t="n">
        <v>-59.633164351322</v>
      </c>
      <c r="DG53" s="72" t="n">
        <v>-114.456622828482</v>
      </c>
      <c r="DH53" s="72" t="n">
        <v>519.97223306658</v>
      </c>
      <c r="DI53" s="72" t="n">
        <v>799.225681614966</v>
      </c>
      <c r="DJ53" s="72" t="n">
        <v>2980.08518384287</v>
      </c>
      <c r="DK53" s="72" t="n">
        <v>323.616572225803</v>
      </c>
      <c r="DL53" s="72" t="n">
        <v>102.352886066584</v>
      </c>
      <c r="DM53" s="76" t="n">
        <f aca="false">SUM(CQ53:DL53)</f>
        <v>9394.019276044</v>
      </c>
      <c r="DN53" s="77"/>
      <c r="DO53" s="79" t="n">
        <v>87.0399535</v>
      </c>
      <c r="DP53" s="77" t="n">
        <v>-790.6809643</v>
      </c>
      <c r="DQ53" s="77" t="n">
        <v>440.932427996904</v>
      </c>
      <c r="DR53" s="77" t="n">
        <v>-151.238353927807</v>
      </c>
      <c r="DS53" s="77" t="n">
        <v>325.559717404645</v>
      </c>
      <c r="DT53" s="77" t="n">
        <v>-749.590963118904</v>
      </c>
      <c r="DU53" s="77" t="n">
        <v>-2382.89777951935</v>
      </c>
      <c r="DV53" s="77" t="n">
        <v>-1147.18465957097</v>
      </c>
      <c r="DW53" s="77" t="n">
        <v>722.907846852581</v>
      </c>
      <c r="DX53" s="77" t="n">
        <v>1056.88797880684</v>
      </c>
      <c r="DY53" s="77" t="n">
        <v>1046.88262897135</v>
      </c>
      <c r="DZ53" s="77" t="n">
        <v>401.451515844712</v>
      </c>
      <c r="EA53" s="77" t="n">
        <v>-640.567937574</v>
      </c>
      <c r="EB53" s="77" t="n">
        <v>2319.19851716</v>
      </c>
      <c r="EC53" s="77" t="n">
        <v>-55.2289767559983</v>
      </c>
      <c r="ED53" s="77" t="n">
        <v>551.043181239998</v>
      </c>
      <c r="EE53" s="77" t="n">
        <v>3353.47738376484</v>
      </c>
      <c r="EF53" s="77" t="n">
        <v>493.56731407355</v>
      </c>
      <c r="EG53" s="77" t="n">
        <v>1803.11701012306</v>
      </c>
      <c r="EH53" s="77" t="n">
        <v>96.3106853732244</v>
      </c>
      <c r="EI53" s="77" t="n">
        <v>3549.00489108527</v>
      </c>
      <c r="EJ53" s="76" t="n">
        <v>10329.8314174299</v>
      </c>
      <c r="EK53" s="77"/>
      <c r="EL53" s="76" t="n">
        <f aca="false">Z53+AU53+BS53+CO53+DM53+EJ53</f>
        <v>26114.993820309</v>
      </c>
    </row>
    <row r="54" customFormat="false" ht="15" hidden="false" customHeight="false" outlineLevel="0" collapsed="false">
      <c r="B54" s="116" t="s">
        <v>76</v>
      </c>
      <c r="C54" s="65" t="s">
        <v>77</v>
      </c>
      <c r="D54" s="117"/>
      <c r="E54" s="75" t="n">
        <v>-641.994987299999</v>
      </c>
      <c r="F54" s="75" t="n">
        <v>-660.991275679932</v>
      </c>
      <c r="G54" s="75" t="n">
        <v>-139.267341810039</v>
      </c>
      <c r="H54" s="75" t="n">
        <v>-185.378989300002</v>
      </c>
      <c r="I54" s="75" t="n">
        <v>94.4996494899721</v>
      </c>
      <c r="J54" s="75" t="n">
        <v>49.2075330000313</v>
      </c>
      <c r="K54" s="75" t="n">
        <v>-1432.05937769999</v>
      </c>
      <c r="L54" s="75" t="n">
        <v>-770.814658000043</v>
      </c>
      <c r="M54" s="75" t="n">
        <v>572.499255299923</v>
      </c>
      <c r="N54" s="75" t="n">
        <v>463.331893600076</v>
      </c>
      <c r="O54" s="75" t="n">
        <v>1292.847594</v>
      </c>
      <c r="P54" s="75" t="n">
        <v>-397.479327500001</v>
      </c>
      <c r="Q54" s="75" t="n">
        <v>-366.252351599998</v>
      </c>
      <c r="R54" s="75" t="n">
        <v>-127.437998600002</v>
      </c>
      <c r="S54" s="75" t="n">
        <v>-132.822969984002</v>
      </c>
      <c r="T54" s="75" t="n">
        <v>-219.883150763998</v>
      </c>
      <c r="U54" s="75" t="n">
        <v>-85.5418325339996</v>
      </c>
      <c r="V54" s="75" t="n">
        <v>27.1428599588678</v>
      </c>
      <c r="W54" s="75" t="n">
        <v>1246.5958114412</v>
      </c>
      <c r="X54" s="75" t="n">
        <v>-597.618347037878</v>
      </c>
      <c r="Y54" s="72" t="n">
        <v>-152.326763131187</v>
      </c>
      <c r="Z54" s="76" t="n">
        <f aca="false">SUM(E54:Y54)</f>
        <v>-2163.744774151</v>
      </c>
      <c r="AA54" s="77"/>
      <c r="AB54" s="78" t="n">
        <v>-607.151760099991</v>
      </c>
      <c r="AC54" s="75" t="n">
        <v>-84.2483323999708</v>
      </c>
      <c r="AD54" s="75" t="n">
        <v>317.048079499962</v>
      </c>
      <c r="AE54" s="75" t="n">
        <v>-581.223740399983</v>
      </c>
      <c r="AF54" s="75" t="n">
        <v>30.2304441000355</v>
      </c>
      <c r="AG54" s="75" t="n">
        <v>76.2479314000243</v>
      </c>
      <c r="AH54" s="75" t="n">
        <v>53.2186146999486</v>
      </c>
      <c r="AI54" s="75" t="n">
        <v>-417.246501999987</v>
      </c>
      <c r="AJ54" s="75" t="n">
        <v>-21.447849700185</v>
      </c>
      <c r="AK54" s="75" t="n">
        <v>2.29034663009605</v>
      </c>
      <c r="AL54" s="75" t="n">
        <v>106.733561630078</v>
      </c>
      <c r="AM54" s="75" t="n">
        <v>-36.1629287000334</v>
      </c>
      <c r="AN54" s="75" t="n">
        <v>77.2140269902184</v>
      </c>
      <c r="AO54" s="75" t="n">
        <v>25.7182840995799</v>
      </c>
      <c r="AP54" s="75" t="n">
        <v>28.4656647400028</v>
      </c>
      <c r="AQ54" s="75" t="n">
        <v>13.7563399996688</v>
      </c>
      <c r="AR54" s="75" t="n">
        <v>309.563883307593</v>
      </c>
      <c r="AS54" s="75" t="n">
        <v>-62.4585717059771</v>
      </c>
      <c r="AT54" s="75" t="n">
        <v>401.852255063997</v>
      </c>
      <c r="AU54" s="76" t="n">
        <f aca="false">SUM(AB54:AT54)</f>
        <v>-367.600252844923</v>
      </c>
      <c r="AV54" s="77"/>
      <c r="AW54" s="78" t="n">
        <v>-114.294748800006</v>
      </c>
      <c r="AX54" s="75" t="n">
        <v>-46.8144522000084</v>
      </c>
      <c r="AY54" s="75" t="n">
        <v>-45.9157968699878</v>
      </c>
      <c r="AZ54" s="75" t="n">
        <v>-52.7037478180164</v>
      </c>
      <c r="BA54" s="75" t="n">
        <v>150.44960503203</v>
      </c>
      <c r="BB54" s="75" t="n">
        <v>-171.749293479918</v>
      </c>
      <c r="BC54" s="75" t="n">
        <v>-238.231594156014</v>
      </c>
      <c r="BD54" s="75" t="n">
        <v>38.520441211965</v>
      </c>
      <c r="BE54" s="75" t="n">
        <v>-85.251709474894</v>
      </c>
      <c r="BF54" s="75" t="n">
        <v>-71.2689241000037</v>
      </c>
      <c r="BG54" s="75" t="n">
        <v>-35.0937627400304</v>
      </c>
      <c r="BH54" s="75" t="n">
        <v>-107.893577205174</v>
      </c>
      <c r="BI54" s="75" t="n">
        <v>-59.1455724210757</v>
      </c>
      <c r="BJ54" s="75" t="n">
        <v>-36.483849992659</v>
      </c>
      <c r="BK54" s="75" t="n">
        <v>364.387464693924</v>
      </c>
      <c r="BL54" s="75" t="n">
        <v>-336.079008055961</v>
      </c>
      <c r="BM54" s="75" t="n">
        <v>-245.525253681145</v>
      </c>
      <c r="BN54" s="75" t="n">
        <v>-100.098458114764</v>
      </c>
      <c r="BO54" s="75" t="n">
        <v>-96.9296523982253</v>
      </c>
      <c r="BP54" s="75" t="n">
        <v>-204.227327105953</v>
      </c>
      <c r="BQ54" s="75" t="n">
        <v>491.018003075428</v>
      </c>
      <c r="BR54" s="75" t="n">
        <v>-353.735709039513</v>
      </c>
      <c r="BS54" s="76" t="n">
        <f aca="false">SUM(AW54:BR54)</f>
        <v>-1357.06692364</v>
      </c>
      <c r="BT54" s="77"/>
      <c r="BU54" s="78" t="n">
        <v>-218.642839840012</v>
      </c>
      <c r="BV54" s="75" t="n">
        <v>-47.5803594609836</v>
      </c>
      <c r="BW54" s="75" t="n">
        <v>-353.175312539009</v>
      </c>
      <c r="BX54" s="75" t="n">
        <v>-147.586816419981</v>
      </c>
      <c r="BY54" s="75" t="n">
        <v>-123.393047871991</v>
      </c>
      <c r="BZ54" s="75" t="n">
        <v>-62.6676716239735</v>
      </c>
      <c r="CA54" s="75" t="n">
        <v>46.101842215891</v>
      </c>
      <c r="CB54" s="75" t="n">
        <v>-236.265863860112</v>
      </c>
      <c r="CC54" s="75" t="n">
        <v>-26.0340597000707</v>
      </c>
      <c r="CD54" s="75" t="n">
        <v>86.3946633998885</v>
      </c>
      <c r="CE54" s="75" t="n">
        <v>-40.0134413002195</v>
      </c>
      <c r="CF54" s="75" t="n">
        <v>218.604343971865</v>
      </c>
      <c r="CG54" s="72" t="n">
        <v>46.2365503530954</v>
      </c>
      <c r="CH54" s="72" t="n">
        <v>-31.9282621340288</v>
      </c>
      <c r="CI54" s="72" t="n">
        <v>20.5386701641432</v>
      </c>
      <c r="CJ54" s="72" t="n">
        <v>125.282085533659</v>
      </c>
      <c r="CK54" s="72" t="n">
        <v>240.037364215791</v>
      </c>
      <c r="CL54" s="72" t="n">
        <v>29.8801541192542</v>
      </c>
      <c r="CM54" s="72" t="n">
        <v>-34.3912691566352</v>
      </c>
      <c r="CN54" s="72" t="n">
        <v>310.880355020656</v>
      </c>
      <c r="CO54" s="76" t="n">
        <f aca="false">SUM(BU54:CN54)</f>
        <v>-197.722914912774</v>
      </c>
      <c r="CP54" s="77"/>
      <c r="CQ54" s="78" t="n">
        <v>278.729310910024</v>
      </c>
      <c r="CR54" s="72" t="n">
        <v>384.865570440037</v>
      </c>
      <c r="CS54" s="72" t="n">
        <v>-133.455721089466</v>
      </c>
      <c r="CT54" s="72" t="n">
        <v>70.9523339520028</v>
      </c>
      <c r="CU54" s="72" t="n">
        <v>898.895439780784</v>
      </c>
      <c r="CV54" s="72" t="n">
        <v>-162.04207406998</v>
      </c>
      <c r="CW54" s="72" t="n">
        <v>237.588236790456</v>
      </c>
      <c r="CX54" s="72" t="n">
        <v>-563.379491285372</v>
      </c>
      <c r="CY54" s="72" t="n">
        <v>203.434148088698</v>
      </c>
      <c r="CZ54" s="72" t="n">
        <v>-93.2681497701099</v>
      </c>
      <c r="DA54" s="72" t="n">
        <v>-107.133798292711</v>
      </c>
      <c r="DB54" s="72" t="n">
        <v>413.687035658041</v>
      </c>
      <c r="DC54" s="72" t="n">
        <v>19.3889939664026</v>
      </c>
      <c r="DD54" s="72" t="n">
        <v>5.63001653924544</v>
      </c>
      <c r="DE54" s="72" t="n">
        <v>193.801366392424</v>
      </c>
      <c r="DF54" s="72" t="n">
        <v>-23.2220715100825</v>
      </c>
      <c r="DG54" s="72" t="n">
        <v>50.4131412595449</v>
      </c>
      <c r="DH54" s="72" t="n">
        <v>-4.47000261772944</v>
      </c>
      <c r="DI54" s="72" t="n">
        <v>535.12678169311</v>
      </c>
      <c r="DJ54" s="72" t="n">
        <v>1146.23571451877</v>
      </c>
      <c r="DK54" s="72" t="n">
        <v>-478.155765908524</v>
      </c>
      <c r="DL54" s="72" t="n">
        <v>-80.5174326285331</v>
      </c>
      <c r="DM54" s="76" t="n">
        <f aca="false">SUM(CQ54:DL54)</f>
        <v>2793.10358281703</v>
      </c>
      <c r="DN54" s="77"/>
      <c r="DO54" s="79" t="n">
        <v>-7.43706279999897</v>
      </c>
      <c r="DP54" s="77" t="n">
        <v>-244.04457859999</v>
      </c>
      <c r="DQ54" s="77" t="n">
        <v>-191.409810432164</v>
      </c>
      <c r="DR54" s="77" t="n">
        <v>1.54511919683788</v>
      </c>
      <c r="DS54" s="77" t="n">
        <v>-33.9685523824961</v>
      </c>
      <c r="DT54" s="77" t="n">
        <v>-270.248259872177</v>
      </c>
      <c r="DU54" s="77" t="n">
        <v>-509.826499080325</v>
      </c>
      <c r="DV54" s="77" t="n">
        <v>-578.375709931172</v>
      </c>
      <c r="DW54" s="77" t="n">
        <v>35.6641625824354</v>
      </c>
      <c r="DX54" s="77" t="n">
        <v>189.266237516752</v>
      </c>
      <c r="DY54" s="77" t="n">
        <v>177.941761487543</v>
      </c>
      <c r="DZ54" s="77" t="n">
        <v>206.401786595124</v>
      </c>
      <c r="EA54" s="77" t="n">
        <v>-213.879758174677</v>
      </c>
      <c r="EB54" s="77" t="n">
        <v>1048.92803848806</v>
      </c>
      <c r="EC54" s="77" t="n">
        <v>-25.6383848193957</v>
      </c>
      <c r="ED54" s="77" t="n">
        <v>73.7900133118332</v>
      </c>
      <c r="EE54" s="77" t="n">
        <v>1245.697599847</v>
      </c>
      <c r="EF54" s="77" t="n">
        <v>263.068549181221</v>
      </c>
      <c r="EG54" s="77" t="n">
        <v>1186.66788553843</v>
      </c>
      <c r="EH54" s="77" t="n">
        <v>-156.070624015078</v>
      </c>
      <c r="EI54" s="77" t="n">
        <v>191.250840071426</v>
      </c>
      <c r="EJ54" s="76" t="n">
        <v>2389.32275370919</v>
      </c>
      <c r="EK54" s="77"/>
      <c r="EL54" s="76" t="n">
        <f aca="false">Z54+AU54+BS54+CO54+DM54+EJ54</f>
        <v>1096.29147097752</v>
      </c>
    </row>
    <row r="55" customFormat="false" ht="15" hidden="false" customHeight="false" outlineLevel="0" collapsed="false">
      <c r="B55" s="116" t="s">
        <v>78</v>
      </c>
      <c r="C55" s="65" t="s">
        <v>79</v>
      </c>
      <c r="D55" s="117"/>
      <c r="E55" s="75" t="n">
        <v>936.6313011</v>
      </c>
      <c r="F55" s="75" t="n">
        <v>-956.886908700018</v>
      </c>
      <c r="G55" s="75" t="n">
        <v>3124.63563290001</v>
      </c>
      <c r="H55" s="75" t="n">
        <v>178.047094400002</v>
      </c>
      <c r="I55" s="75" t="n">
        <v>244.074175600003</v>
      </c>
      <c r="J55" s="75" t="n">
        <v>746.962651100025</v>
      </c>
      <c r="K55" s="75" t="n">
        <v>-2158.4340002</v>
      </c>
      <c r="L55" s="75" t="n">
        <v>142.877</v>
      </c>
      <c r="M55" s="75" t="n">
        <v>605.139247300009</v>
      </c>
      <c r="N55" s="75" t="n">
        <v>-1411.5480681</v>
      </c>
      <c r="O55" s="75" t="n">
        <v>-203.754011099999</v>
      </c>
      <c r="P55" s="75" t="n">
        <v>801.149804800001</v>
      </c>
      <c r="Q55" s="75" t="n">
        <v>-243.534040599999</v>
      </c>
      <c r="R55" s="75" t="n">
        <v>-220.089823399999</v>
      </c>
      <c r="S55" s="75" t="n">
        <v>-978.8114095</v>
      </c>
      <c r="T55" s="75" t="n">
        <v>83.5279497000025</v>
      </c>
      <c r="U55" s="75" t="n">
        <v>25.0642646000009</v>
      </c>
      <c r="V55" s="75" t="n">
        <v>129.816582699999</v>
      </c>
      <c r="W55" s="75" t="n">
        <v>2141.4797358</v>
      </c>
      <c r="X55" s="75" t="n">
        <v>249.36473289999</v>
      </c>
      <c r="Y55" s="72" t="n">
        <v>138.268598800001</v>
      </c>
      <c r="Z55" s="76" t="n">
        <f aca="false">SUM(E55:Y55)</f>
        <v>3373.98051010003</v>
      </c>
      <c r="AA55" s="77"/>
      <c r="AB55" s="78" t="n">
        <v>-31.5627458999987</v>
      </c>
      <c r="AC55" s="75" t="n">
        <v>-363.972183800003</v>
      </c>
      <c r="AD55" s="75" t="n">
        <v>-855.368</v>
      </c>
      <c r="AE55" s="75" t="n">
        <v>-342.670090699984</v>
      </c>
      <c r="AF55" s="75" t="n">
        <v>175.997484099999</v>
      </c>
      <c r="AG55" s="75" t="n">
        <v>548.533536699978</v>
      </c>
      <c r="AH55" s="75" t="n">
        <v>51.5382454999988</v>
      </c>
      <c r="AI55" s="75" t="n">
        <v>-822.157160500008</v>
      </c>
      <c r="AJ55" s="75" t="n">
        <v>340.780065299988</v>
      </c>
      <c r="AK55" s="75" t="n">
        <v>-194.5145865</v>
      </c>
      <c r="AL55" s="75" t="n">
        <v>-298.678738099991</v>
      </c>
      <c r="AM55" s="75" t="n">
        <v>233.5883639</v>
      </c>
      <c r="AN55" s="75" t="n">
        <v>189.569548</v>
      </c>
      <c r="AO55" s="75" t="n">
        <v>-152.228300099998</v>
      </c>
      <c r="AP55" s="75" t="n">
        <v>236.791555700012</v>
      </c>
      <c r="AQ55" s="75" t="n">
        <v>3.5161078999984</v>
      </c>
      <c r="AR55" s="75" t="n">
        <v>740.642103</v>
      </c>
      <c r="AS55" s="75" t="n">
        <v>754.8259048</v>
      </c>
      <c r="AT55" s="75" t="n">
        <v>-648.775636599999</v>
      </c>
      <c r="AU55" s="76" t="n">
        <f aca="false">SUM(AB55:AT55)</f>
        <v>-434.144527300009</v>
      </c>
      <c r="AV55" s="77"/>
      <c r="AW55" s="78" t="n">
        <v>-18.0235257999997</v>
      </c>
      <c r="AX55" s="75" t="n">
        <v>444.177226699999</v>
      </c>
      <c r="AY55" s="75" t="n">
        <v>-828.845322800001</v>
      </c>
      <c r="AZ55" s="75" t="n">
        <v>-527.372995799998</v>
      </c>
      <c r="BA55" s="75" t="n">
        <v>-31.1326586999997</v>
      </c>
      <c r="BB55" s="75" t="n">
        <v>-764.136158899997</v>
      </c>
      <c r="BC55" s="75" t="n">
        <v>85.9706300999991</v>
      </c>
      <c r="BD55" s="75" t="n">
        <v>251.044177</v>
      </c>
      <c r="BE55" s="75" t="n">
        <v>-726.352022699999</v>
      </c>
      <c r="BF55" s="75" t="n">
        <v>1199.828304</v>
      </c>
      <c r="BG55" s="75" t="n">
        <v>-632.808976600003</v>
      </c>
      <c r="BH55" s="75" t="n">
        <v>-32.6295373999978</v>
      </c>
      <c r="BI55" s="75" t="n">
        <v>205.443242400002</v>
      </c>
      <c r="BJ55" s="75" t="n">
        <v>-2.35818550000253</v>
      </c>
      <c r="BK55" s="75" t="n">
        <v>386.283819799999</v>
      </c>
      <c r="BL55" s="75" t="n">
        <v>-871.257387899994</v>
      </c>
      <c r="BM55" s="75" t="n">
        <v>66.5840868000011</v>
      </c>
      <c r="BN55" s="75" t="n">
        <v>120.903254799995</v>
      </c>
      <c r="BO55" s="75" t="n">
        <v>-272.674731000002</v>
      </c>
      <c r="BP55" s="75" t="n">
        <v>-682.259523400005</v>
      </c>
      <c r="BQ55" s="75" t="n">
        <v>1616.42709409999</v>
      </c>
      <c r="BR55" s="75" t="n">
        <v>1670.2723438</v>
      </c>
      <c r="BS55" s="76" t="n">
        <f aca="false">SUM(AW55:BR55)</f>
        <v>657.083152999981</v>
      </c>
      <c r="BT55" s="77"/>
      <c r="BU55" s="78" t="n">
        <v>-415.714283900025</v>
      </c>
      <c r="BV55" s="75" t="n">
        <v>-531.51447</v>
      </c>
      <c r="BW55" s="75" t="n">
        <v>-1124.6072346</v>
      </c>
      <c r="BX55" s="75" t="n">
        <v>-542.535983300003</v>
      </c>
      <c r="BY55" s="75" t="n">
        <v>100.109064300001</v>
      </c>
      <c r="BZ55" s="75" t="n">
        <v>100.838438299997</v>
      </c>
      <c r="CA55" s="75" t="n">
        <v>-458.1015272</v>
      </c>
      <c r="CB55" s="75" t="n">
        <v>473.046345199997</v>
      </c>
      <c r="CC55" s="75" t="n">
        <v>458.094669699996</v>
      </c>
      <c r="CD55" s="75" t="n">
        <v>13.8543177000029</v>
      </c>
      <c r="CE55" s="75" t="n">
        <v>327.483268299999</v>
      </c>
      <c r="CF55" s="75" t="n">
        <v>-525.250934099997</v>
      </c>
      <c r="CG55" s="72" t="n">
        <v>25.2636168999983</v>
      </c>
      <c r="CH55" s="72" t="n">
        <v>770.579670000003</v>
      </c>
      <c r="CI55" s="72" t="n">
        <v>-66.7009031999993</v>
      </c>
      <c r="CJ55" s="72" t="n">
        <v>471.0044056</v>
      </c>
      <c r="CK55" s="72" t="n">
        <v>-52.0755057999997</v>
      </c>
      <c r="CL55" s="72" t="n">
        <v>848.643447100001</v>
      </c>
      <c r="CM55" s="72" t="n">
        <v>130.901723099999</v>
      </c>
      <c r="CN55" s="72" t="n">
        <v>1094.23240180005</v>
      </c>
      <c r="CO55" s="76" t="n">
        <f aca="false">SUM(BU55:CN55)</f>
        <v>1097.55052590001</v>
      </c>
      <c r="CP55" s="77"/>
      <c r="CQ55" s="78" t="n">
        <v>-1316.5377564</v>
      </c>
      <c r="CR55" s="72" t="n">
        <v>1002.59358580001</v>
      </c>
      <c r="CS55" s="72" t="n">
        <v>-784.722179099974</v>
      </c>
      <c r="CT55" s="72" t="n">
        <v>-108.459064599984</v>
      </c>
      <c r="CU55" s="72" t="n">
        <v>1109.37541209999</v>
      </c>
      <c r="CV55" s="72" t="n">
        <v>470.694058499997</v>
      </c>
      <c r="CW55" s="72" t="n">
        <v>381.801621699998</v>
      </c>
      <c r="CX55" s="72" t="n">
        <v>-746.315628199999</v>
      </c>
      <c r="CY55" s="72" t="n">
        <v>688.220940499997</v>
      </c>
      <c r="CZ55" s="72" t="n">
        <v>-591.790966500003</v>
      </c>
      <c r="DA55" s="72" t="n">
        <v>-713.601301199998</v>
      </c>
      <c r="DB55" s="72" t="n">
        <v>1113.2366222</v>
      </c>
      <c r="DC55" s="72" t="n">
        <v>919.924218500002</v>
      </c>
      <c r="DD55" s="72" t="n">
        <v>368.960950100003</v>
      </c>
      <c r="DE55" s="72" t="n">
        <v>1286.32982119999</v>
      </c>
      <c r="DF55" s="72" t="n">
        <v>60.4825613999987</v>
      </c>
      <c r="DG55" s="72" t="n">
        <v>-398.636070099999</v>
      </c>
      <c r="DH55" s="72" t="n">
        <v>757.590888499997</v>
      </c>
      <c r="DI55" s="72" t="n">
        <v>1174.0915506</v>
      </c>
      <c r="DJ55" s="72" t="n">
        <v>2529.0524955</v>
      </c>
      <c r="DK55" s="72" t="n">
        <v>-624.135366899986</v>
      </c>
      <c r="DL55" s="72" t="n">
        <v>695.213819100021</v>
      </c>
      <c r="DM55" s="76" t="n">
        <f aca="false">SUM(CQ55:DL55)</f>
        <v>7273.37021270006</v>
      </c>
      <c r="DN55" s="77"/>
      <c r="DO55" s="79" t="n">
        <v>441.529926100004</v>
      </c>
      <c r="DP55" s="77" t="n">
        <v>-316.597694199999</v>
      </c>
      <c r="DQ55" s="77" t="n">
        <v>402.823641200001</v>
      </c>
      <c r="DR55" s="77" t="n">
        <v>420.547265899989</v>
      </c>
      <c r="DS55" s="77" t="n">
        <v>987.506130500003</v>
      </c>
      <c r="DT55" s="77" t="n">
        <v>-715.400213199994</v>
      </c>
      <c r="DU55" s="77" t="n">
        <v>-636.104903000001</v>
      </c>
      <c r="DV55" s="77" t="n">
        <v>-835.8947392</v>
      </c>
      <c r="DW55" s="77" t="n">
        <v>-194.478758000002</v>
      </c>
      <c r="DX55" s="77" t="n">
        <v>2199.57142850001</v>
      </c>
      <c r="DY55" s="77" t="n">
        <v>1764.9004161</v>
      </c>
      <c r="DZ55" s="77" t="n">
        <v>153.351554199982</v>
      </c>
      <c r="EA55" s="77" t="n">
        <v>44.1240457</v>
      </c>
      <c r="EB55" s="77" t="n">
        <v>2671.7736362</v>
      </c>
      <c r="EC55" s="77" t="n">
        <v>681.048472000004</v>
      </c>
      <c r="ED55" s="77" t="n">
        <v>2095.3930032</v>
      </c>
      <c r="EE55" s="77" t="n">
        <v>4485.9326484</v>
      </c>
      <c r="EF55" s="77" t="n">
        <v>735.333784499995</v>
      </c>
      <c r="EG55" s="77" t="n">
        <v>2687.2023436</v>
      </c>
      <c r="EH55" s="77" t="n">
        <v>-472.61028330001</v>
      </c>
      <c r="EI55" s="77" t="n">
        <v>3254.67642599997</v>
      </c>
      <c r="EJ55" s="76" t="n">
        <v>19854.6281312001</v>
      </c>
      <c r="EK55" s="77"/>
      <c r="EL55" s="76" t="n">
        <f aca="false">Z55+AU55+BS55+CO55+DM55+EJ55</f>
        <v>31822.4680056002</v>
      </c>
    </row>
    <row r="56" customFormat="false" ht="15" hidden="false" customHeight="false" outlineLevel="0" collapsed="false">
      <c r="B56" s="116" t="s">
        <v>80</v>
      </c>
      <c r="C56" s="65" t="s">
        <v>81</v>
      </c>
      <c r="D56" s="117"/>
      <c r="E56" s="75" t="n">
        <v>-2096.87897</v>
      </c>
      <c r="F56" s="75" t="n">
        <v>45.2948221000005</v>
      </c>
      <c r="G56" s="75" t="n">
        <v>82.2540223999992</v>
      </c>
      <c r="H56" s="75" t="n">
        <v>144.6002894</v>
      </c>
      <c r="I56" s="75" t="n">
        <v>581.8790791</v>
      </c>
      <c r="J56" s="75" t="n">
        <v>-46.2430754407998</v>
      </c>
      <c r="K56" s="75" t="n">
        <v>-907.0250129</v>
      </c>
      <c r="L56" s="75" t="n">
        <v>-879.9932493952</v>
      </c>
      <c r="M56" s="75" t="n">
        <v>-246.4656859</v>
      </c>
      <c r="N56" s="75" t="n">
        <v>-70.4710438599996</v>
      </c>
      <c r="O56" s="75" t="n">
        <v>281.6059786</v>
      </c>
      <c r="P56" s="75" t="n">
        <v>26.8610544999996</v>
      </c>
      <c r="Q56" s="75" t="n">
        <v>115.4777355</v>
      </c>
      <c r="R56" s="75" t="n">
        <v>-743.883598904</v>
      </c>
      <c r="S56" s="75" t="n">
        <v>-259.630894840001</v>
      </c>
      <c r="T56" s="75" t="n">
        <v>-37.5609265000001</v>
      </c>
      <c r="U56" s="75" t="n">
        <v>-20.9910649000006</v>
      </c>
      <c r="V56" s="75" t="n">
        <v>-27.3861259000003</v>
      </c>
      <c r="W56" s="75" t="n">
        <v>-93.618781609999</v>
      </c>
      <c r="X56" s="75" t="n">
        <v>22.1484114499996</v>
      </c>
      <c r="Y56" s="72" t="n">
        <v>57.3241527499985</v>
      </c>
      <c r="Z56" s="76" t="n">
        <f aca="false">SUM(E56:Y56)</f>
        <v>-4072.70288435</v>
      </c>
      <c r="AA56" s="77"/>
      <c r="AB56" s="78" t="n">
        <v>-215.4895114</v>
      </c>
      <c r="AC56" s="75" t="n">
        <v>21.6414028</v>
      </c>
      <c r="AD56" s="75" t="n">
        <v>15.0667947290001</v>
      </c>
      <c r="AE56" s="75" t="n">
        <v>-33.5112357000002</v>
      </c>
      <c r="AF56" s="75" t="n">
        <v>-347.3966641</v>
      </c>
      <c r="AG56" s="75" t="n">
        <v>-549.0629525</v>
      </c>
      <c r="AH56" s="75" t="n">
        <v>-112.2609586</v>
      </c>
      <c r="AI56" s="75" t="n">
        <v>560.179909307</v>
      </c>
      <c r="AJ56" s="75" t="n">
        <v>177.523447128</v>
      </c>
      <c r="AK56" s="75" t="n">
        <v>-156.953139036</v>
      </c>
      <c r="AL56" s="75" t="n">
        <v>-86.2830631999998</v>
      </c>
      <c r="AM56" s="75" t="n">
        <v>79.552627</v>
      </c>
      <c r="AN56" s="75" t="n">
        <v>-108.63618966</v>
      </c>
      <c r="AO56" s="75" t="n">
        <v>189.565798926</v>
      </c>
      <c r="AP56" s="75" t="n">
        <v>-4.866445636</v>
      </c>
      <c r="AQ56" s="75" t="n">
        <v>26.6498308999998</v>
      </c>
      <c r="AR56" s="75" t="n">
        <v>-94.5571245000001</v>
      </c>
      <c r="AS56" s="75" t="n">
        <v>-225.3132812</v>
      </c>
      <c r="AT56" s="75" t="n">
        <v>-264.367381197334</v>
      </c>
      <c r="AU56" s="76" t="n">
        <f aca="false">SUM(AB56:AT56)</f>
        <v>-1128.51813593933</v>
      </c>
      <c r="AV56" s="77"/>
      <c r="AW56" s="78" t="n">
        <v>130.1085668</v>
      </c>
      <c r="AX56" s="75" t="n">
        <v>-9.70958990000004</v>
      </c>
      <c r="AY56" s="75" t="n">
        <v>-91.609022028</v>
      </c>
      <c r="AZ56" s="75" t="n">
        <v>-45.59967</v>
      </c>
      <c r="BA56" s="75" t="n">
        <v>27.0681721</v>
      </c>
      <c r="BB56" s="75" t="n">
        <v>-72.927104228</v>
      </c>
      <c r="BC56" s="75" t="n">
        <v>-133.350298</v>
      </c>
      <c r="BD56" s="75" t="n">
        <v>173.720657832</v>
      </c>
      <c r="BE56" s="75" t="n">
        <v>-351.110825288</v>
      </c>
      <c r="BF56" s="75" t="n">
        <v>37.7594226319998</v>
      </c>
      <c r="BG56" s="75" t="n">
        <v>-18.4265705999999</v>
      </c>
      <c r="BH56" s="75" t="n">
        <v>-174.7719475</v>
      </c>
      <c r="BI56" s="75" t="n">
        <v>-67.8659522</v>
      </c>
      <c r="BJ56" s="75" t="n">
        <v>-146.6301101</v>
      </c>
      <c r="BK56" s="75" t="n">
        <v>172.876444744</v>
      </c>
      <c r="BL56" s="75" t="n">
        <v>-187.420779</v>
      </c>
      <c r="BM56" s="75" t="n">
        <v>-42.278504128</v>
      </c>
      <c r="BN56" s="75" t="n">
        <v>-56.3295450560002</v>
      </c>
      <c r="BO56" s="75" t="n">
        <v>144.32835356</v>
      </c>
      <c r="BP56" s="75" t="n">
        <v>-262.26362754</v>
      </c>
      <c r="BQ56" s="75" t="n">
        <v>277.2939807</v>
      </c>
      <c r="BR56" s="75" t="n">
        <v>17.3363841000002</v>
      </c>
      <c r="BS56" s="76" t="n">
        <f aca="false">SUM(AW56:BR56)</f>
        <v>-679.8015631</v>
      </c>
      <c r="BT56" s="77"/>
      <c r="BU56" s="78" t="n">
        <v>383.1353968</v>
      </c>
      <c r="BV56" s="75" t="n">
        <v>124.1469226</v>
      </c>
      <c r="BW56" s="75" t="n">
        <v>-609.4538405</v>
      </c>
      <c r="BX56" s="75" t="n">
        <v>0.252653299999846</v>
      </c>
      <c r="BY56" s="75" t="n">
        <v>-85.6969833</v>
      </c>
      <c r="BZ56" s="75" t="n">
        <v>32.6210769000001</v>
      </c>
      <c r="CA56" s="75" t="n">
        <v>20.3967105</v>
      </c>
      <c r="CB56" s="75" t="n">
        <v>-182.0738664</v>
      </c>
      <c r="CC56" s="75" t="n">
        <v>27.8220542999999</v>
      </c>
      <c r="CD56" s="75" t="n">
        <v>50.9816095399999</v>
      </c>
      <c r="CE56" s="75" t="n">
        <v>39.2980653400001</v>
      </c>
      <c r="CF56" s="75" t="n">
        <v>47.951238</v>
      </c>
      <c r="CG56" s="72" t="n">
        <v>32.6134352</v>
      </c>
      <c r="CH56" s="72" t="n">
        <v>-78.5090011000001</v>
      </c>
      <c r="CI56" s="72" t="n">
        <v>77.4063211000001</v>
      </c>
      <c r="CJ56" s="72" t="n">
        <v>-2.83168050000007</v>
      </c>
      <c r="CK56" s="72" t="n">
        <v>177.7538363</v>
      </c>
      <c r="CL56" s="72" t="n">
        <v>12.0733879</v>
      </c>
      <c r="CM56" s="72" t="n">
        <v>45.9947029000001</v>
      </c>
      <c r="CN56" s="72" t="n">
        <v>393.921974822355</v>
      </c>
      <c r="CO56" s="76" t="n">
        <f aca="false">SUM(BU56:CN56)</f>
        <v>507.804013702355</v>
      </c>
      <c r="CP56" s="77"/>
      <c r="CQ56" s="78" t="n">
        <v>-105.3287103</v>
      </c>
      <c r="CR56" s="72" t="n">
        <v>179.7961387</v>
      </c>
      <c r="CS56" s="72" t="n">
        <v>-64.2648364419999</v>
      </c>
      <c r="CT56" s="72" t="n">
        <v>144.583006258</v>
      </c>
      <c r="CU56" s="72" t="n">
        <v>460.975073365</v>
      </c>
      <c r="CV56" s="72" t="n">
        <v>-81.942571</v>
      </c>
      <c r="CW56" s="72" t="n">
        <v>151.59678</v>
      </c>
      <c r="CX56" s="72" t="n">
        <v>-428.8986242</v>
      </c>
      <c r="CY56" s="72" t="n">
        <v>189.4306135</v>
      </c>
      <c r="CZ56" s="72" t="n">
        <v>-263.554806837</v>
      </c>
      <c r="DA56" s="72" t="n">
        <v>-258.959516132</v>
      </c>
      <c r="DB56" s="72" t="n">
        <v>461.800034888</v>
      </c>
      <c r="DC56" s="72" t="n">
        <v>79.260741</v>
      </c>
      <c r="DD56" s="72" t="n">
        <v>-205.5324447</v>
      </c>
      <c r="DE56" s="72" t="n">
        <v>475.0669452</v>
      </c>
      <c r="DF56" s="72" t="n">
        <v>-50.6321914839999</v>
      </c>
      <c r="DG56" s="72" t="n">
        <v>37.2182764400001</v>
      </c>
      <c r="DH56" s="72" t="n">
        <v>185.90980242</v>
      </c>
      <c r="DI56" s="72" t="n">
        <v>149.525857384</v>
      </c>
      <c r="DJ56" s="72" t="n">
        <v>1404.916403249</v>
      </c>
      <c r="DK56" s="72" t="n">
        <v>-703.9522099</v>
      </c>
      <c r="DL56" s="72" t="n">
        <v>-136.089308268</v>
      </c>
      <c r="DM56" s="76" t="n">
        <f aca="false">SUM(CQ56:DL56)</f>
        <v>1620.924453141</v>
      </c>
      <c r="DN56" s="77"/>
      <c r="DO56" s="79" t="n">
        <v>-145.717843199999</v>
      </c>
      <c r="DP56" s="77" t="n">
        <v>-100.4697889</v>
      </c>
      <c r="DQ56" s="77" t="n">
        <v>-76.2406494689995</v>
      </c>
      <c r="DR56" s="77" t="n">
        <v>-29.634839515</v>
      </c>
      <c r="DS56" s="77" t="n">
        <v>16.110945216</v>
      </c>
      <c r="DT56" s="77" t="n">
        <v>-390.225495196</v>
      </c>
      <c r="DU56" s="77" t="n">
        <v>32.182905192</v>
      </c>
      <c r="DV56" s="77" t="n">
        <v>-23.4570277879999</v>
      </c>
      <c r="DW56" s="77" t="n">
        <v>-46.9623855770001</v>
      </c>
      <c r="DX56" s="77" t="n">
        <v>-154.799263709</v>
      </c>
      <c r="DY56" s="77" t="n">
        <v>76.5155346909999</v>
      </c>
      <c r="DZ56" s="77" t="n">
        <v>-14.0733426</v>
      </c>
      <c r="EA56" s="77" t="n">
        <v>-210.251471282001</v>
      </c>
      <c r="EB56" s="77" t="n">
        <v>450.834277718</v>
      </c>
      <c r="EC56" s="77" t="n">
        <v>-247.086695865</v>
      </c>
      <c r="ED56" s="77" t="n">
        <v>96.3070032670002</v>
      </c>
      <c r="EE56" s="77" t="n">
        <v>819.325155291</v>
      </c>
      <c r="EF56" s="77" t="n">
        <v>150.882119388</v>
      </c>
      <c r="EG56" s="77" t="n">
        <v>808.833608526</v>
      </c>
      <c r="EH56" s="77" t="n">
        <v>29.5423258260002</v>
      </c>
      <c r="EI56" s="77" t="n">
        <v>386.049280149</v>
      </c>
      <c r="EJ56" s="76" t="n">
        <v>1427.664352163</v>
      </c>
      <c r="EK56" s="77"/>
      <c r="EL56" s="76" t="n">
        <f aca="false">Z56+AU56+BS56+CO56+DM56+EJ56</f>
        <v>-2324.62976438298</v>
      </c>
    </row>
    <row r="57" customFormat="false" ht="15" hidden="false" customHeight="false" outlineLevel="0" collapsed="false">
      <c r="B57" s="116"/>
      <c r="C57" s="65" t="s">
        <v>82</v>
      </c>
      <c r="D57" s="117"/>
      <c r="E57" s="75" t="n">
        <v>-4302.0191229</v>
      </c>
      <c r="F57" s="75" t="n">
        <v>-84.741283599997</v>
      </c>
      <c r="G57" s="75" t="n">
        <v>831.7847106</v>
      </c>
      <c r="H57" s="75" t="n">
        <v>401.360879</v>
      </c>
      <c r="I57" s="75" t="n">
        <v>-151.780908300001</v>
      </c>
      <c r="J57" s="75" t="n">
        <v>-33.467413300001</v>
      </c>
      <c r="K57" s="75" t="n">
        <v>-446.4912164</v>
      </c>
      <c r="L57" s="75" t="n">
        <v>219.081332200003</v>
      </c>
      <c r="M57" s="75" t="n">
        <v>-327.6688053</v>
      </c>
      <c r="N57" s="75" t="n">
        <v>-236.6553754</v>
      </c>
      <c r="O57" s="75" t="n">
        <v>570.1183044</v>
      </c>
      <c r="P57" s="75" t="n">
        <v>-50.8236874000003</v>
      </c>
      <c r="Q57" s="75" t="n">
        <v>159.140071</v>
      </c>
      <c r="R57" s="75" t="n">
        <v>-23.1509362999948</v>
      </c>
      <c r="S57" s="75" t="n">
        <v>132.926833</v>
      </c>
      <c r="T57" s="75" t="n">
        <v>-70.1753784000002</v>
      </c>
      <c r="U57" s="75" t="n">
        <v>-31.1844551999992</v>
      </c>
      <c r="V57" s="75" t="n">
        <v>311.151079500001</v>
      </c>
      <c r="W57" s="75" t="n">
        <v>122.2504865</v>
      </c>
      <c r="X57" s="75" t="n">
        <v>-288.5584988</v>
      </c>
      <c r="Y57" s="72" t="n">
        <v>795.7490188</v>
      </c>
      <c r="Z57" s="76" t="n">
        <f aca="false">SUM(E57:Y57)</f>
        <v>-2503.15436629999</v>
      </c>
      <c r="AA57" s="77"/>
      <c r="AB57" s="78" t="n">
        <v>-1402.2282878</v>
      </c>
      <c r="AC57" s="75" t="n">
        <v>680.1584487</v>
      </c>
      <c r="AD57" s="75" t="n">
        <v>150.482838</v>
      </c>
      <c r="AE57" s="75" t="n">
        <v>9.13065390000172</v>
      </c>
      <c r="AF57" s="75" t="n">
        <v>-24.5065343999998</v>
      </c>
      <c r="AG57" s="75" t="n">
        <v>-42.2700020000001</v>
      </c>
      <c r="AH57" s="75" t="n">
        <v>7.22400330000596</v>
      </c>
      <c r="AI57" s="75" t="n">
        <v>-15.977482200003</v>
      </c>
      <c r="AJ57" s="75" t="n">
        <v>-41.2752828</v>
      </c>
      <c r="AK57" s="75" t="n">
        <v>136.437670800002</v>
      </c>
      <c r="AL57" s="75" t="n">
        <v>8.89922049999991</v>
      </c>
      <c r="AM57" s="75" t="n">
        <v>-420.4416327</v>
      </c>
      <c r="AN57" s="75" t="n">
        <v>-152.0755482</v>
      </c>
      <c r="AO57" s="75" t="n">
        <v>106.569471899996</v>
      </c>
      <c r="AP57" s="75" t="n">
        <v>-5.92975680000008</v>
      </c>
      <c r="AQ57" s="75" t="n">
        <v>4.03766510000014</v>
      </c>
      <c r="AR57" s="75" t="n">
        <v>61.3100979999772</v>
      </c>
      <c r="AS57" s="75" t="n">
        <v>-19.0640296999994</v>
      </c>
      <c r="AT57" s="75" t="n">
        <v>160.726662600025</v>
      </c>
      <c r="AU57" s="76" t="n">
        <f aca="false">SUM(AB57:AT57)</f>
        <v>-798.791823799993</v>
      </c>
      <c r="AV57" s="77"/>
      <c r="AW57" s="78" t="n">
        <v>-178.977792800026</v>
      </c>
      <c r="AX57" s="75" t="n">
        <v>84.4273235</v>
      </c>
      <c r="AY57" s="75" t="n">
        <v>-25.9671868999935</v>
      </c>
      <c r="AZ57" s="75" t="n">
        <v>-406.958954499999</v>
      </c>
      <c r="BA57" s="75" t="n">
        <v>-34.1944406000012</v>
      </c>
      <c r="BB57" s="75" t="n">
        <v>-389.317815999999</v>
      </c>
      <c r="BC57" s="75" t="n">
        <v>128.7001666</v>
      </c>
      <c r="BD57" s="75" t="n">
        <v>-542.9758128</v>
      </c>
      <c r="BE57" s="75" t="n">
        <v>429.980616799991</v>
      </c>
      <c r="BF57" s="75" t="n">
        <v>80.6459507000001</v>
      </c>
      <c r="BG57" s="75" t="n">
        <v>-48.6885970000004</v>
      </c>
      <c r="BH57" s="75" t="n">
        <v>-162.0866701</v>
      </c>
      <c r="BI57" s="75" t="n">
        <v>-96.7347942999998</v>
      </c>
      <c r="BJ57" s="75" t="n">
        <v>-79.5063221999905</v>
      </c>
      <c r="BK57" s="75" t="n">
        <v>159.8461161</v>
      </c>
      <c r="BL57" s="75" t="n">
        <v>-281.8317927</v>
      </c>
      <c r="BM57" s="75" t="n">
        <v>-101.554712</v>
      </c>
      <c r="BN57" s="75" t="n">
        <v>-19.6258862999999</v>
      </c>
      <c r="BO57" s="75" t="n">
        <v>-55.0360961000006</v>
      </c>
      <c r="BP57" s="75" t="n">
        <v>-438.102465</v>
      </c>
      <c r="BQ57" s="75" t="n">
        <v>49.2106298000003</v>
      </c>
      <c r="BR57" s="75" t="n">
        <v>1058.59651640002</v>
      </c>
      <c r="BS57" s="76" t="n">
        <f aca="false">SUM(AW57:BR57)</f>
        <v>-870.152019399999</v>
      </c>
      <c r="BT57" s="77"/>
      <c r="BU57" s="78" t="n">
        <v>-34.6025512999983</v>
      </c>
      <c r="BV57" s="75" t="n">
        <v>-151.119092250811</v>
      </c>
      <c r="BW57" s="75" t="n">
        <v>-603.40565802919</v>
      </c>
      <c r="BX57" s="75" t="n">
        <v>-157.5812321</v>
      </c>
      <c r="BY57" s="75" t="n">
        <v>-83.6174180599991</v>
      </c>
      <c r="BZ57" s="75" t="n">
        <v>-187.3791405</v>
      </c>
      <c r="CA57" s="75" t="n">
        <v>-75.5798863799998</v>
      </c>
      <c r="CB57" s="75" t="n">
        <v>31.1567035199982</v>
      </c>
      <c r="CC57" s="75" t="n">
        <v>46.0771741</v>
      </c>
      <c r="CD57" s="75" t="n">
        <v>-127.1941981</v>
      </c>
      <c r="CE57" s="75" t="n">
        <v>73.8326710499997</v>
      </c>
      <c r="CF57" s="75" t="n">
        <v>-278.7177021</v>
      </c>
      <c r="CG57" s="72" t="n">
        <v>471.1140813</v>
      </c>
      <c r="CH57" s="72" t="n">
        <v>41.7887154000104</v>
      </c>
      <c r="CI57" s="72" t="n">
        <v>-92.6627410970101</v>
      </c>
      <c r="CJ57" s="72" t="n">
        <v>69.4424220159997</v>
      </c>
      <c r="CK57" s="72" t="n">
        <v>78.2342334470004</v>
      </c>
      <c r="CL57" s="72" t="n">
        <v>180.946336597</v>
      </c>
      <c r="CM57" s="72" t="n">
        <v>-668.363458021001</v>
      </c>
      <c r="CN57" s="72" t="n">
        <v>1162.61820881155</v>
      </c>
      <c r="CO57" s="76" t="n">
        <f aca="false">SUM(BU57:CN57)</f>
        <v>-305.012531696445</v>
      </c>
      <c r="CP57" s="77"/>
      <c r="CQ57" s="78" t="n">
        <v>-170.1446754</v>
      </c>
      <c r="CR57" s="72" t="n">
        <v>188.497621199996</v>
      </c>
      <c r="CS57" s="72" t="n">
        <v>159.963869318374</v>
      </c>
      <c r="CT57" s="72" t="n">
        <v>248.629508397633</v>
      </c>
      <c r="CU57" s="72" t="n">
        <v>42.0877147447951</v>
      </c>
      <c r="CV57" s="72" t="n">
        <v>65.0363569877202</v>
      </c>
      <c r="CW57" s="72" t="n">
        <v>201.979412551521</v>
      </c>
      <c r="CX57" s="72" t="n">
        <v>-357.183138733874</v>
      </c>
      <c r="CY57" s="72" t="n">
        <v>58.1715753480611</v>
      </c>
      <c r="CZ57" s="72" t="n">
        <v>-301.369010212999</v>
      </c>
      <c r="DA57" s="72" t="n">
        <v>-489.413694483129</v>
      </c>
      <c r="DB57" s="72" t="n">
        <v>641.081854478656</v>
      </c>
      <c r="DC57" s="72" t="n">
        <v>61.4708918322566</v>
      </c>
      <c r="DD57" s="72" t="n">
        <v>-129.238080038634</v>
      </c>
      <c r="DE57" s="72" t="n">
        <f aca="false">556.574223448656-22</f>
        <v>534.574223448656</v>
      </c>
      <c r="DF57" s="72" t="n">
        <v>-107.577752701142</v>
      </c>
      <c r="DG57" s="72" t="n">
        <v>-38.6711153784831</v>
      </c>
      <c r="DH57" s="72" t="n">
        <v>212.292379277378</v>
      </c>
      <c r="DI57" s="72" t="n">
        <v>308.424858447784</v>
      </c>
      <c r="DJ57" s="72" t="n">
        <v>605.855151086561</v>
      </c>
      <c r="DK57" s="72" t="n">
        <v>36.3235116043522</v>
      </c>
      <c r="DL57" s="72" t="n">
        <v>82.5851427042753</v>
      </c>
      <c r="DM57" s="76" t="n">
        <f aca="false">SUM(CQ57:DL57)</f>
        <v>1853.37660447976</v>
      </c>
      <c r="DN57" s="77"/>
      <c r="DO57" s="79" t="n">
        <v>-124.310965</v>
      </c>
      <c r="DP57" s="77" t="n">
        <v>-273.1454028</v>
      </c>
      <c r="DQ57" s="77" t="n">
        <v>-11.285044028444</v>
      </c>
      <c r="DR57" s="77" t="n">
        <v>-66.0398345609213</v>
      </c>
      <c r="DS57" s="77" t="n">
        <v>115.536831895057</v>
      </c>
      <c r="DT57" s="77" t="n">
        <v>-139.143725396267</v>
      </c>
      <c r="DU57" s="77" t="n">
        <v>-608.635462536691</v>
      </c>
      <c r="DV57" s="77" t="n">
        <v>-411.807337669547</v>
      </c>
      <c r="DW57" s="77" t="n">
        <v>88.1568299611955</v>
      </c>
      <c r="DX57" s="77" t="n">
        <v>82.3133655000002</v>
      </c>
      <c r="DY57" s="77" t="n">
        <v>163.076221382694</v>
      </c>
      <c r="DZ57" s="77" t="n">
        <v>85.2491423076946</v>
      </c>
      <c r="EA57" s="77" t="n">
        <v>-151.018590115145</v>
      </c>
      <c r="EB57" s="77" t="n">
        <v>958.736740539285</v>
      </c>
      <c r="EC57" s="77" t="n">
        <v>-39.6270088264286</v>
      </c>
      <c r="ED57" s="77" t="n">
        <v>-40.8926085362522</v>
      </c>
      <c r="EE57" s="77" t="n">
        <v>1179.12680721894</v>
      </c>
      <c r="EF57" s="77" t="n">
        <v>244.050659049791</v>
      </c>
      <c r="EG57" s="77" t="n">
        <v>978.281861980958</v>
      </c>
      <c r="EH57" s="77" t="n">
        <v>197.602368750877</v>
      </c>
      <c r="EI57" s="77" t="n">
        <v>691.891876302954</v>
      </c>
      <c r="EJ57" s="76" t="n">
        <v>2918.11672541975</v>
      </c>
      <c r="EK57" s="77"/>
      <c r="EL57" s="76" t="n">
        <f aca="false">Z57+AU57+BS57+CO57+DM57+EJ57</f>
        <v>294.382588703084</v>
      </c>
    </row>
    <row r="58" customFormat="false" ht="15" hidden="false" customHeight="false" outlineLevel="0" collapsed="false">
      <c r="B58" s="116"/>
      <c r="C58" s="65" t="s">
        <v>55</v>
      </c>
      <c r="D58" s="117"/>
      <c r="E58" s="72" t="n">
        <f aca="false">E52+E50+E51</f>
        <v>-3723.2707594</v>
      </c>
      <c r="F58" s="72" t="n">
        <f aca="false">F52+F50+F51</f>
        <v>-1067.1032656</v>
      </c>
      <c r="G58" s="72" t="n">
        <f aca="false">G52+G50+G51</f>
        <v>373.220598099997</v>
      </c>
      <c r="H58" s="72" t="n">
        <f aca="false">H52+H50+H51</f>
        <v>545.910660100006</v>
      </c>
      <c r="I58" s="72" t="n">
        <f aca="false">I52+I50+I51</f>
        <v>-194.095988200006</v>
      </c>
      <c r="J58" s="72" t="n">
        <f aca="false">J52+J50+J51</f>
        <v>463.744950099986</v>
      </c>
      <c r="K58" s="72" t="n">
        <f aca="false">K52+K50+K51</f>
        <v>-1454.73111559999</v>
      </c>
      <c r="L58" s="72" t="n">
        <f aca="false">L52+L50+L51</f>
        <v>-671.825905499996</v>
      </c>
      <c r="M58" s="72" t="n">
        <f aca="false">M52+M50+M51</f>
        <v>-14.1629805999785</v>
      </c>
      <c r="N58" s="72" t="n">
        <f aca="false">N52+N50+N51</f>
        <v>-57.9264096000213</v>
      </c>
      <c r="O58" s="72" t="n">
        <f aca="false">O52+O50+O51</f>
        <v>-218.597786899999</v>
      </c>
      <c r="P58" s="72" t="n">
        <f aca="false">P52+P50+P51</f>
        <v>110.9288061</v>
      </c>
      <c r="Q58" s="72" t="n">
        <f aca="false">Q52+Q50+Q51</f>
        <v>20.1454519999997</v>
      </c>
      <c r="R58" s="72" t="n">
        <f aca="false">R52+R50+R51</f>
        <v>-575.306959500001</v>
      </c>
      <c r="S58" s="72" t="n">
        <f aca="false">S52+S50+S51</f>
        <v>128.20515295</v>
      </c>
      <c r="T58" s="72" t="n">
        <f aca="false">T52+T50+T51</f>
        <v>65.1882873000005</v>
      </c>
      <c r="U58" s="72" t="n">
        <f aca="false">U52+U50+U51</f>
        <v>-215.918401392001</v>
      </c>
      <c r="V58" s="72" t="n">
        <f aca="false">V52+V50+V51</f>
        <v>-115.864537691893</v>
      </c>
      <c r="W58" s="72" t="n">
        <f aca="false">W52+W50+W51</f>
        <v>607.574108763999</v>
      </c>
      <c r="X58" s="72" t="n">
        <f aca="false">X52+X50+X51</f>
        <v>-535.251226380061</v>
      </c>
      <c r="Y58" s="72" t="n">
        <f aca="false">Y52+Y50+Y51</f>
        <v>154.124507694957</v>
      </c>
      <c r="Z58" s="76" t="n">
        <f aca="false">SUM(E58:Y58)</f>
        <v>-6375.012813255</v>
      </c>
      <c r="AA58" s="77"/>
      <c r="AB58" s="79" t="n">
        <f aca="false">AB52+AB50+AB51</f>
        <v>695.638513709999</v>
      </c>
      <c r="AC58" s="72" t="n">
        <f aca="false">AC52+AC50+AC51</f>
        <v>492.180133300001</v>
      </c>
      <c r="AD58" s="72" t="n">
        <f aca="false">AD52+AD50+AD51</f>
        <v>-274.0077524</v>
      </c>
      <c r="AE58" s="72" t="n">
        <f aca="false">AE52+AE50+AE51</f>
        <v>-115.61717371</v>
      </c>
      <c r="AF58" s="72" t="n">
        <f aca="false">AF52+AF50+AF51</f>
        <v>-282.9217687</v>
      </c>
      <c r="AG58" s="72" t="n">
        <f aca="false">AG52+AG50+AG51</f>
        <v>-235.758624</v>
      </c>
      <c r="AH58" s="72" t="n">
        <f aca="false">AH52+AH50+AH51</f>
        <v>196.696293</v>
      </c>
      <c r="AI58" s="72" t="n">
        <f aca="false">AI52+AI50+AI51</f>
        <v>-152.811184569</v>
      </c>
      <c r="AJ58" s="72" t="n">
        <f aca="false">AJ52+AJ50+AJ51</f>
        <v>171.6006981</v>
      </c>
      <c r="AK58" s="72" t="n">
        <f aca="false">AK52+AK50+AK51</f>
        <v>-39.5180330000001</v>
      </c>
      <c r="AL58" s="72" t="n">
        <f aca="false">AL52+AL50+AL51</f>
        <v>-206.9179319</v>
      </c>
      <c r="AM58" s="72" t="n">
        <f aca="false">AM52+AM50+AM51</f>
        <v>99.2508135000001</v>
      </c>
      <c r="AN58" s="72" t="n">
        <f aca="false">AN52+AN50+AN51</f>
        <v>37.2968604999999</v>
      </c>
      <c r="AO58" s="72" t="n">
        <f aca="false">AO52+AO50+AO51</f>
        <v>186.279393982</v>
      </c>
      <c r="AP58" s="72" t="n">
        <f aca="false">AP52+AP50+AP51</f>
        <v>51.5129709370001</v>
      </c>
      <c r="AQ58" s="72" t="n">
        <f aca="false">AQ52+AQ50+AQ51</f>
        <v>-85.7626247000001</v>
      </c>
      <c r="AR58" s="72" t="n">
        <f aca="false">AR52+AR50+AR51</f>
        <v>153.24759836</v>
      </c>
      <c r="AS58" s="72" t="n">
        <f aca="false">AS52+AS50+AS51</f>
        <v>706.853996017</v>
      </c>
      <c r="AT58" s="88" t="n">
        <f aca="false">AT52+AT50+AT51</f>
        <v>-512.257212868784</v>
      </c>
      <c r="AU58" s="76" t="n">
        <f aca="false">SUM(AB58:AT58)</f>
        <v>884.984965558217</v>
      </c>
      <c r="AV58" s="77"/>
      <c r="AW58" s="79" t="n">
        <f aca="false">AW52+AW50+AW51</f>
        <v>524.528986787431</v>
      </c>
      <c r="AX58" s="72" t="n">
        <f aca="false">AX52+AX50+AX51</f>
        <v>307.2342175</v>
      </c>
      <c r="AY58" s="72" t="n">
        <f aca="false">AY52+AY50+AY51</f>
        <v>-90.0664222580002</v>
      </c>
      <c r="AZ58" s="72" t="n">
        <f aca="false">AZ52+AZ50+AZ51</f>
        <v>64.1508386795226</v>
      </c>
      <c r="BA58" s="72" t="n">
        <f aca="false">BA52+BA50+BA51</f>
        <v>25.9593448600002</v>
      </c>
      <c r="BB58" s="72" t="n">
        <f aca="false">BB52+BB50+BB51</f>
        <v>-126.421069701999</v>
      </c>
      <c r="BC58" s="72" t="n">
        <f aca="false">BC52+BC50+BC51</f>
        <v>-138.75512677</v>
      </c>
      <c r="BD58" s="72" t="n">
        <f aca="false">BD52+BD50+BD51</f>
        <v>-114.1948857</v>
      </c>
      <c r="BE58" s="72" t="n">
        <f aca="false">BE52+BE50+BE51</f>
        <v>162.296455299998</v>
      </c>
      <c r="BF58" s="72" t="n">
        <f aca="false">BF52+BF50+BF51</f>
        <v>48.0450410000001</v>
      </c>
      <c r="BG58" s="72" t="n">
        <f aca="false">BG52+BG50+BG51</f>
        <v>14.7314465</v>
      </c>
      <c r="BH58" s="72" t="n">
        <f aca="false">BH52+BH50+BH51</f>
        <v>-213.0696467</v>
      </c>
      <c r="BI58" s="72" t="n">
        <f aca="false">BI52+BI50+BI51</f>
        <v>-163.31080349</v>
      </c>
      <c r="BJ58" s="72" t="n">
        <f aca="false">BJ52+BJ50+BJ51</f>
        <v>-465.817723896048</v>
      </c>
      <c r="BK58" s="72" t="n">
        <f aca="false">BK52+BK50+BK51</f>
        <v>330.631162400004</v>
      </c>
      <c r="BL58" s="72" t="n">
        <f aca="false">BL52+BL50+BL51</f>
        <v>-394.563666532</v>
      </c>
      <c r="BM58" s="72" t="n">
        <f aca="false">BM52+BM50+BM51</f>
        <v>-292.272517362</v>
      </c>
      <c r="BN58" s="72" t="n">
        <f aca="false">BN52+BN50+BN51</f>
        <v>-177.16904663</v>
      </c>
      <c r="BO58" s="72" t="n">
        <f aca="false">BO52+BO50+BO51</f>
        <v>-74.1394023100233</v>
      </c>
      <c r="BP58" s="72" t="n">
        <f aca="false">BP52+BP50+BP51</f>
        <v>-214.235647442</v>
      </c>
      <c r="BQ58" s="72" t="n">
        <f aca="false">BQ52+BQ50+BQ51</f>
        <v>326.2877899</v>
      </c>
      <c r="BR58" s="88" t="n">
        <f aca="false">BR52+BR50+BR51</f>
        <v>390.614598386113</v>
      </c>
      <c r="BS58" s="76" t="n">
        <f aca="false">SUM(AW58:BR58)</f>
        <v>-269.536077479001</v>
      </c>
      <c r="BT58" s="77"/>
      <c r="BU58" s="79" t="n">
        <f aca="false">BU52+BU50+BU51</f>
        <v>-10.4191602713777</v>
      </c>
      <c r="BV58" s="72" t="n">
        <f aca="false">BV52+BV50+BV51</f>
        <v>-67.9570058768991</v>
      </c>
      <c r="BW58" s="72" t="n">
        <f aca="false">BW52+BW50+BW51</f>
        <v>-82.322270628</v>
      </c>
      <c r="BX58" s="72" t="n">
        <f aca="false">BX52+BX50+BX51</f>
        <v>98.6923752402143</v>
      </c>
      <c r="BY58" s="72" t="n">
        <f aca="false">BY52+BY50+BY51</f>
        <v>25.2874621</v>
      </c>
      <c r="BZ58" s="72" t="n">
        <f aca="false">BZ52+BZ50+BZ51</f>
        <v>24.7531056999988</v>
      </c>
      <c r="CA58" s="72" t="n">
        <f aca="false">CA52+CA50+CA51</f>
        <v>48.5590796999999</v>
      </c>
      <c r="CB58" s="72" t="n">
        <f aca="false">CB52+CB50+CB51</f>
        <v>0.83088400000254</v>
      </c>
      <c r="CC58" s="72" t="n">
        <f aca="false">CC52+CC50+CC51</f>
        <v>38.0687634</v>
      </c>
      <c r="CD58" s="72" t="n">
        <f aca="false">CD52+CD50+CD51</f>
        <v>40.7567868</v>
      </c>
      <c r="CE58" s="72" t="n">
        <f aca="false">CE52+CE50+CE51</f>
        <v>85.0691894000001</v>
      </c>
      <c r="CF58" s="72" t="n">
        <f aca="false">CF52+CF50+CF51</f>
        <v>-2.32308040000002</v>
      </c>
      <c r="CG58" s="72" t="n">
        <f aca="false">CG52+CG50+CG51</f>
        <v>63.6608278</v>
      </c>
      <c r="CH58" s="72" t="n">
        <f aca="false">CH52+CH50+CH51</f>
        <v>-8</v>
      </c>
      <c r="CI58" s="72" t="n">
        <f aca="false">CI52+CI50+CI51</f>
        <v>1E-007</v>
      </c>
      <c r="CJ58" s="72" t="n">
        <f aca="false">CJ52+CJ50+CJ51</f>
        <v>-197.0000043</v>
      </c>
      <c r="CK58" s="72" t="n">
        <f aca="false">CK52+CK50+CK51</f>
        <v>0</v>
      </c>
      <c r="CL58" s="72" t="n">
        <f aca="false">CL52+CL50+CL51</f>
        <v>9.99999999999999E-008</v>
      </c>
      <c r="CM58" s="72" t="n">
        <f aca="false">CM52+CM50+CM51</f>
        <v>0</v>
      </c>
      <c r="CN58" s="88" t="n">
        <f aca="false">CN52+CN50+CN51</f>
        <v>3.9999999969732E-007</v>
      </c>
      <c r="CO58" s="76" t="n">
        <f aca="false">SUM(BU58:CN58)</f>
        <v>57.6569532639388</v>
      </c>
      <c r="CP58" s="77"/>
      <c r="CQ58" s="78" t="n">
        <f aca="false">CQ52+CQ50+CQ51</f>
        <v>0</v>
      </c>
      <c r="CR58" s="72" t="n">
        <f aca="false">CR52+CR50+CR51</f>
        <v>0</v>
      </c>
      <c r="CS58" s="72" t="n">
        <f aca="false">CS52+CS50+CS51</f>
        <v>0</v>
      </c>
      <c r="CT58" s="72" t="n">
        <f aca="false">CT52+CT50+CT51</f>
        <v>0</v>
      </c>
      <c r="CU58" s="72" t="n">
        <f aca="false">CU52+CU50+CU51</f>
        <v>0</v>
      </c>
      <c r="CV58" s="72" t="n">
        <f aca="false">CV52+CV50+CV51</f>
        <v>0</v>
      </c>
      <c r="CW58" s="72" t="n">
        <f aca="false">CW52+CW50+CW51</f>
        <v>0</v>
      </c>
      <c r="CX58" s="72" t="n">
        <f aca="false">CX52+CX50+CX51</f>
        <v>0</v>
      </c>
      <c r="CY58" s="72" t="n">
        <f aca="false">CY52+CY50+CY51</f>
        <v>-1.3679446</v>
      </c>
      <c r="CZ58" s="72" t="n">
        <f aca="false">CZ52+CZ50+CZ51</f>
        <v>0</v>
      </c>
      <c r="DA58" s="72" t="n">
        <f aca="false">DA52+DA50+DA51</f>
        <v>0</v>
      </c>
      <c r="DB58" s="72" t="n">
        <f aca="false">DB52+DB50+DB51</f>
        <v>0</v>
      </c>
      <c r="DC58" s="72" t="n">
        <f aca="false">DC52+DC50+DC51</f>
        <v>0</v>
      </c>
      <c r="DD58" s="72" t="n">
        <f aca="false">DD52+DD50+DD51</f>
        <v>0</v>
      </c>
      <c r="DE58" s="72" t="n">
        <f aca="false">DE52+DE50+DE51</f>
        <v>0</v>
      </c>
      <c r="DF58" s="72" t="n">
        <f aca="false">DF52+DF50+DF51</f>
        <v>0</v>
      </c>
      <c r="DG58" s="72" t="n">
        <f aca="false">DG52+DG50+DG51</f>
        <v>0</v>
      </c>
      <c r="DH58" s="72" t="n">
        <f aca="false">DH52+DH50+DH51</f>
        <v>0</v>
      </c>
      <c r="DI58" s="72" t="n">
        <f aca="false">DI52+DI50+DI51</f>
        <v>0</v>
      </c>
      <c r="DJ58" s="72" t="n">
        <f aca="false">DJ52+DJ50+DJ51</f>
        <v>0</v>
      </c>
      <c r="DK58" s="72" t="n">
        <f aca="false">DK52+DK50+DK51</f>
        <v>0</v>
      </c>
      <c r="DL58" s="72" t="n">
        <f aca="false">DL52+DL50+DL51</f>
        <v>0</v>
      </c>
      <c r="DM58" s="76" t="n">
        <f aca="false">SUM(CQ58:DL58)</f>
        <v>-1.3679446</v>
      </c>
      <c r="DN58" s="77"/>
      <c r="DO58" s="79" t="n">
        <v>0</v>
      </c>
      <c r="DP58" s="77" t="n">
        <v>0</v>
      </c>
      <c r="DQ58" s="77" t="n">
        <v>0</v>
      </c>
      <c r="DR58" s="77" t="n">
        <v>0</v>
      </c>
      <c r="DS58" s="77" t="n">
        <v>0</v>
      </c>
      <c r="DT58" s="77" t="n">
        <v>0</v>
      </c>
      <c r="DU58" s="77" t="n">
        <v>0</v>
      </c>
      <c r="DV58" s="77" t="n">
        <v>0</v>
      </c>
      <c r="DW58" s="77" t="n">
        <v>0</v>
      </c>
      <c r="DX58" s="77" t="n">
        <v>0</v>
      </c>
      <c r="DY58" s="77" t="n">
        <v>0</v>
      </c>
      <c r="DZ58" s="77" t="n">
        <v>0</v>
      </c>
      <c r="EA58" s="77" t="n">
        <v>0</v>
      </c>
      <c r="EB58" s="77" t="n">
        <v>0</v>
      </c>
      <c r="EC58" s="77" t="n">
        <v>0</v>
      </c>
      <c r="ED58" s="77" t="n">
        <v>0</v>
      </c>
      <c r="EE58" s="77" t="n">
        <v>0</v>
      </c>
      <c r="EF58" s="77" t="n">
        <v>0</v>
      </c>
      <c r="EG58" s="77" t="n">
        <v>0</v>
      </c>
      <c r="EH58" s="77" t="n">
        <v>0</v>
      </c>
      <c r="EI58" s="77" t="n">
        <v>0</v>
      </c>
      <c r="EJ58" s="76" t="n">
        <v>0</v>
      </c>
      <c r="EK58" s="77"/>
      <c r="EL58" s="76" t="n">
        <f aca="false">Z58+AU58+BS58+CO58+DM58+EJ58</f>
        <v>-5703.27491651184</v>
      </c>
    </row>
    <row r="59" customFormat="false" ht="15" hidden="false" customHeight="false" outlineLevel="0" collapsed="false">
      <c r="B59" s="116" t="s">
        <v>83</v>
      </c>
      <c r="C59" s="65" t="s">
        <v>84</v>
      </c>
      <c r="D59" s="117"/>
      <c r="E59" s="75" t="n">
        <v>-110.662241299999</v>
      </c>
      <c r="F59" s="75" t="n">
        <v>21.4730885999962</v>
      </c>
      <c r="G59" s="75" t="n">
        <v>-8.60635449999684</v>
      </c>
      <c r="H59" s="75" t="n">
        <v>-58.4741724999996</v>
      </c>
      <c r="I59" s="75" t="n">
        <v>60.2727304000001</v>
      </c>
      <c r="J59" s="75" t="n">
        <v>0.640319500000743</v>
      </c>
      <c r="K59" s="75" t="n">
        <v>-10.0617427999979</v>
      </c>
      <c r="L59" s="75" t="n">
        <v>-208.566841200002</v>
      </c>
      <c r="M59" s="75" t="n">
        <v>-0.443759699997821</v>
      </c>
      <c r="N59" s="75" t="n">
        <v>63.2550226999977</v>
      </c>
      <c r="O59" s="75" t="n">
        <v>162.960357100003</v>
      </c>
      <c r="P59" s="75" t="n">
        <v>102.052484699997</v>
      </c>
      <c r="Q59" s="75" t="n">
        <v>65.8711399000018</v>
      </c>
      <c r="R59" s="75" t="n">
        <v>-8.16206789999782</v>
      </c>
      <c r="S59" s="75" t="n">
        <v>-69.8463718000027</v>
      </c>
      <c r="T59" s="75" t="n">
        <v>-28.055703799998</v>
      </c>
      <c r="U59" s="75" t="n">
        <v>20.7529796000024</v>
      </c>
      <c r="V59" s="75" t="n">
        <v>-27.3181827000008</v>
      </c>
      <c r="W59" s="75" t="n">
        <v>-29.0912314999997</v>
      </c>
      <c r="X59" s="75" t="n">
        <v>-70.3005750000032</v>
      </c>
      <c r="Y59" s="72" t="n">
        <v>-55.7624728000025</v>
      </c>
      <c r="Z59" s="76" t="n">
        <f aca="false">SUM(E59:Y59)</f>
        <v>-188.073595</v>
      </c>
      <c r="AA59" s="77"/>
      <c r="AB59" s="78" t="n">
        <v>97.1690664000002</v>
      </c>
      <c r="AC59" s="75" t="n">
        <v>-88.3931095000003</v>
      </c>
      <c r="AD59" s="75" t="n">
        <v>50.0445261000006</v>
      </c>
      <c r="AE59" s="75" t="n">
        <v>-25.7233045</v>
      </c>
      <c r="AF59" s="75" t="n">
        <v>-28.2858716999999</v>
      </c>
      <c r="AG59" s="75" t="n">
        <v>-1.06633860000007</v>
      </c>
      <c r="AH59" s="75" t="n">
        <v>20.6555868999991</v>
      </c>
      <c r="AI59" s="75" t="n">
        <v>524.939048600001</v>
      </c>
      <c r="AJ59" s="75" t="n">
        <v>-24.6851352000003</v>
      </c>
      <c r="AK59" s="75" t="n">
        <v>-206.247226600001</v>
      </c>
      <c r="AL59" s="75" t="n">
        <v>227.282294600003</v>
      </c>
      <c r="AM59" s="75" t="n">
        <v>-70.6134680000005</v>
      </c>
      <c r="AN59" s="75" t="n">
        <v>-2.29812790000114</v>
      </c>
      <c r="AO59" s="75" t="n">
        <v>-82.9750384999977</v>
      </c>
      <c r="AP59" s="75" t="n">
        <v>3.04061810000016</v>
      </c>
      <c r="AQ59" s="75" t="n">
        <v>99.142784499999</v>
      </c>
      <c r="AR59" s="75" t="n">
        <v>-17.1080544999986</v>
      </c>
      <c r="AS59" s="75" t="n">
        <v>48.2425295999969</v>
      </c>
      <c r="AT59" s="75" t="n">
        <v>-27.2474229999989</v>
      </c>
      <c r="AU59" s="76" t="n">
        <f aca="false">SUM(AB59:AT59)</f>
        <v>495.873356800001</v>
      </c>
      <c r="AV59" s="77"/>
      <c r="AW59" s="78" t="n">
        <v>-8.89697209999848</v>
      </c>
      <c r="AX59" s="75" t="n">
        <v>80.8377872999987</v>
      </c>
      <c r="AY59" s="75" t="n">
        <v>-2.81338939999771</v>
      </c>
      <c r="AZ59" s="75" t="n">
        <v>-16.0870132000035</v>
      </c>
      <c r="BA59" s="75" t="n">
        <v>74.4365349000017</v>
      </c>
      <c r="BB59" s="75" t="n">
        <v>-40.0858116000015</v>
      </c>
      <c r="BC59" s="75" t="n">
        <v>-148.042742800005</v>
      </c>
      <c r="BD59" s="75" t="n">
        <v>59.9732847000007</v>
      </c>
      <c r="BE59" s="75" t="n">
        <v>600.678043999998</v>
      </c>
      <c r="BF59" s="75" t="n">
        <v>12.8512847000014</v>
      </c>
      <c r="BG59" s="75" t="n">
        <v>434.182467999998</v>
      </c>
      <c r="BH59" s="75" t="n">
        <v>-50.3820117000002</v>
      </c>
      <c r="BI59" s="75" t="n">
        <v>-20.9602661624974</v>
      </c>
      <c r="BJ59" s="75" t="n">
        <v>-164.267820387496</v>
      </c>
      <c r="BK59" s="75" t="n">
        <v>598.077877687496</v>
      </c>
      <c r="BL59" s="75" t="n">
        <v>-228.918950649993</v>
      </c>
      <c r="BM59" s="75" t="n">
        <v>-76.421004162502</v>
      </c>
      <c r="BN59" s="75" t="n">
        <v>-74.1148027000032</v>
      </c>
      <c r="BO59" s="75" t="n">
        <v>1392.9240419375</v>
      </c>
      <c r="BP59" s="75" t="n">
        <v>11.7891396624974</v>
      </c>
      <c r="BQ59" s="75" t="n">
        <v>-6.29097497499494</v>
      </c>
      <c r="BR59" s="75" t="n">
        <v>105.706855749996</v>
      </c>
      <c r="BS59" s="76" t="n">
        <f aca="false">SUM(AW59:BR59)</f>
        <v>2534.1755588</v>
      </c>
      <c r="BT59" s="77"/>
      <c r="BU59" s="78" t="n">
        <v>-94.1398610374999</v>
      </c>
      <c r="BV59" s="75" t="n">
        <v>14.4650059000021</v>
      </c>
      <c r="BW59" s="75" t="n">
        <v>-32.8360255875032</v>
      </c>
      <c r="BX59" s="75" t="n">
        <v>-45.4560955624969</v>
      </c>
      <c r="BY59" s="75" t="n">
        <v>9.5594349374979</v>
      </c>
      <c r="BZ59" s="75" t="n">
        <v>-39.6953066999998</v>
      </c>
      <c r="CA59" s="75" t="n">
        <v>-14.124935350001</v>
      </c>
      <c r="CB59" s="75" t="n">
        <v>20.7764783000001</v>
      </c>
      <c r="CC59" s="75" t="n">
        <v>53.1307709625007</v>
      </c>
      <c r="CD59" s="75" t="n">
        <v>-46.1413723374986</v>
      </c>
      <c r="CE59" s="75" t="n">
        <v>122.313804049998</v>
      </c>
      <c r="CF59" s="75" t="n">
        <v>22.3228671000046</v>
      </c>
      <c r="CG59" s="72" t="n">
        <v>67.4781598374986</v>
      </c>
      <c r="CH59" s="72" t="n">
        <v>23.3222069374979</v>
      </c>
      <c r="CI59" s="72" t="n">
        <v>22.227768025001</v>
      </c>
      <c r="CJ59" s="72" t="n">
        <v>3.89828963749891</v>
      </c>
      <c r="CK59" s="72" t="n">
        <v>93.2267199500003</v>
      </c>
      <c r="CL59" s="72" t="n">
        <v>103.362724387504</v>
      </c>
      <c r="CM59" s="72" t="n">
        <v>191.152744187498</v>
      </c>
      <c r="CN59" s="72" t="n">
        <v>75.3565743125029</v>
      </c>
      <c r="CO59" s="76" t="n">
        <f aca="false">SUM(BU59:CN59)</f>
        <v>550.199951950006</v>
      </c>
      <c r="CP59" s="77"/>
      <c r="CQ59" s="78" t="n">
        <v>-21.1333617624968</v>
      </c>
      <c r="CR59" s="72" t="n">
        <v>102.758809274998</v>
      </c>
      <c r="CS59" s="72" t="n">
        <v>-15.2556608500029</v>
      </c>
      <c r="CT59" s="72" t="n">
        <v>-20.8783352874993</v>
      </c>
      <c r="CU59" s="72" t="n">
        <v>237.514485162499</v>
      </c>
      <c r="CV59" s="72" t="n">
        <v>54.3699762624998</v>
      </c>
      <c r="CW59" s="72" t="n">
        <v>144.713993850008</v>
      </c>
      <c r="CX59" s="72" t="n">
        <v>-219.121704725004</v>
      </c>
      <c r="CY59" s="72" t="n">
        <v>124.488226137498</v>
      </c>
      <c r="CZ59" s="72" t="n">
        <v>-95.1551053624984</v>
      </c>
      <c r="DA59" s="72" t="n">
        <v>-22.0692747124956</v>
      </c>
      <c r="DB59" s="72" t="n">
        <v>306.395340537495</v>
      </c>
      <c r="DC59" s="72" t="n">
        <v>7.43852922376712</v>
      </c>
      <c r="DD59" s="72" t="n">
        <v>-67.6122888237641</v>
      </c>
      <c r="DE59" s="72" t="n">
        <v>324.495780231262</v>
      </c>
      <c r="DF59" s="72" t="n">
        <v>14.4159909425128</v>
      </c>
      <c r="DG59" s="72" t="n">
        <v>-22.4787629049984</v>
      </c>
      <c r="DH59" s="72" t="n">
        <v>12.7472180774947</v>
      </c>
      <c r="DI59" s="72" t="n">
        <v>-7.29838545251734</v>
      </c>
      <c r="DJ59" s="72" t="n">
        <v>181.867664284977</v>
      </c>
      <c r="DK59" s="72" t="n">
        <v>-17.2665490562258</v>
      </c>
      <c r="DL59" s="72" t="n">
        <v>-106.434757284992</v>
      </c>
      <c r="DM59" s="76" t="n">
        <f aca="false">SUM(CQ59:DL59)</f>
        <v>896.501827762517</v>
      </c>
      <c r="DN59" s="77"/>
      <c r="DO59" s="79" t="n">
        <v>-6.72240338249494</v>
      </c>
      <c r="DP59" s="77" t="n">
        <v>-243.297782363757</v>
      </c>
      <c r="DQ59" s="77" t="n">
        <v>153.054852700007</v>
      </c>
      <c r="DR59" s="77" t="n">
        <v>40.0248057374905</v>
      </c>
      <c r="DS59" s="77" t="n">
        <v>32.3643941575092</v>
      </c>
      <c r="DT59" s="77" t="n">
        <v>-94.7482745475056</v>
      </c>
      <c r="DU59" s="77" t="n">
        <v>-131.647442517495</v>
      </c>
      <c r="DV59" s="77" t="n">
        <v>-113.245225122496</v>
      </c>
      <c r="DW59" s="77" t="n">
        <v>325.43181853624</v>
      </c>
      <c r="DX59" s="77" t="n">
        <v>123.662145794995</v>
      </c>
      <c r="DY59" s="77" t="n">
        <v>91.4049509587551</v>
      </c>
      <c r="DZ59" s="77" t="n">
        <v>63.9079000824922</v>
      </c>
      <c r="EA59" s="77" t="n">
        <v>-90.385926594991</v>
      </c>
      <c r="EB59" s="77" t="n">
        <v>561.701596269996</v>
      </c>
      <c r="EC59" s="77" t="n">
        <v>-37.0636186724931</v>
      </c>
      <c r="ED59" s="77" t="n">
        <v>0.850593832481888</v>
      </c>
      <c r="EE59" s="77" t="n">
        <v>747.351831018764</v>
      </c>
      <c r="EF59" s="77" t="n">
        <v>98.3923769474958</v>
      </c>
      <c r="EG59" s="77" t="n">
        <v>440.139669829995</v>
      </c>
      <c r="EH59" s="77" t="n">
        <v>6.36365295751264</v>
      </c>
      <c r="EI59" s="77" t="n">
        <v>189.909472252499</v>
      </c>
      <c r="EJ59" s="76" t="n">
        <v>2157.449387875</v>
      </c>
      <c r="EK59" s="77"/>
      <c r="EL59" s="76" t="n">
        <f aca="false">Z59+AU59+BS59+CO59+DM59+EJ59</f>
        <v>6446.12648818752</v>
      </c>
    </row>
    <row r="60" customFormat="false" ht="15" hidden="false" customHeight="false" outlineLevel="0" collapsed="false">
      <c r="B60" s="116" t="s">
        <v>56</v>
      </c>
      <c r="C60" s="65" t="s">
        <v>85</v>
      </c>
      <c r="D60" s="117"/>
      <c r="E60" s="75" t="n">
        <v>0</v>
      </c>
      <c r="F60" s="75" t="n">
        <v>0</v>
      </c>
      <c r="G60" s="75" t="n">
        <v>0</v>
      </c>
      <c r="H60" s="75" t="n">
        <v>0</v>
      </c>
      <c r="I60" s="75" t="n">
        <v>0</v>
      </c>
      <c r="J60" s="75" t="n">
        <v>0</v>
      </c>
      <c r="K60" s="75" t="n">
        <v>2.961</v>
      </c>
      <c r="L60" s="75" t="n">
        <v>0</v>
      </c>
      <c r="M60" s="75" t="n">
        <v>6.97</v>
      </c>
      <c r="N60" s="75" t="n">
        <v>57.361</v>
      </c>
      <c r="O60" s="75" t="n">
        <v>2.289</v>
      </c>
      <c r="P60" s="75" t="n">
        <v>3.845</v>
      </c>
      <c r="Q60" s="75" t="n">
        <v>11.902</v>
      </c>
      <c r="R60" s="75" t="n">
        <v>0</v>
      </c>
      <c r="S60" s="75" t="n">
        <v>0</v>
      </c>
      <c r="T60" s="75" t="n">
        <v>0</v>
      </c>
      <c r="U60" s="75" t="n">
        <v>0</v>
      </c>
      <c r="V60" s="75" t="n">
        <v>0</v>
      </c>
      <c r="W60" s="75" t="n">
        <v>12.039</v>
      </c>
      <c r="X60" s="75" t="n">
        <v>11.36062</v>
      </c>
      <c r="Y60" s="72" t="n">
        <v>-4.18562</v>
      </c>
      <c r="Z60" s="76" t="n">
        <f aca="false">SUM(E60:Y60)</f>
        <v>104.542</v>
      </c>
      <c r="AA60" s="77"/>
      <c r="AB60" s="78" t="n">
        <v>0</v>
      </c>
      <c r="AC60" s="75" t="n">
        <v>0</v>
      </c>
      <c r="AD60" s="75" t="n">
        <v>0</v>
      </c>
      <c r="AE60" s="75" t="n">
        <v>0</v>
      </c>
      <c r="AF60" s="75" t="n">
        <v>14.962</v>
      </c>
      <c r="AG60" s="75" t="n">
        <v>0</v>
      </c>
      <c r="AH60" s="75" t="n">
        <v>0</v>
      </c>
      <c r="AI60" s="75" t="n">
        <v>0</v>
      </c>
      <c r="AJ60" s="75" t="n">
        <v>8.4</v>
      </c>
      <c r="AK60" s="75" t="n">
        <v>12.225</v>
      </c>
      <c r="AL60" s="75" t="n">
        <v>0</v>
      </c>
      <c r="AM60" s="75" t="n">
        <v>18.662</v>
      </c>
      <c r="AN60" s="75" t="n">
        <v>0.324999999999999</v>
      </c>
      <c r="AO60" s="75" t="n">
        <v>1.81721</v>
      </c>
      <c r="AP60" s="75" t="n">
        <v>127.262</v>
      </c>
      <c r="AQ60" s="75" t="n">
        <v>24.174</v>
      </c>
      <c r="AR60" s="75" t="n">
        <v>-10.056</v>
      </c>
      <c r="AS60" s="75" t="n">
        <v>12.90595</v>
      </c>
      <c r="AT60" s="75" t="n">
        <v>-18.271</v>
      </c>
      <c r="AU60" s="76" t="n">
        <f aca="false">SUM(AB60:AT60)</f>
        <v>192.40616</v>
      </c>
      <c r="AV60" s="77"/>
      <c r="AW60" s="78" t="n">
        <v>6.552</v>
      </c>
      <c r="AX60" s="75" t="n">
        <v>0</v>
      </c>
      <c r="AY60" s="75" t="n">
        <v>0</v>
      </c>
      <c r="AZ60" s="75" t="n">
        <v>5.128</v>
      </c>
      <c r="BA60" s="75" t="n">
        <v>2.4</v>
      </c>
      <c r="BB60" s="75" t="n">
        <v>0</v>
      </c>
      <c r="BC60" s="75" t="n">
        <v>0</v>
      </c>
      <c r="BD60" s="75" t="n">
        <v>0.3</v>
      </c>
      <c r="BE60" s="75" t="n">
        <v>21.4</v>
      </c>
      <c r="BF60" s="75" t="n">
        <v>34.775</v>
      </c>
      <c r="BG60" s="75" t="n">
        <v>0.600000000000001</v>
      </c>
      <c r="BH60" s="75" t="n">
        <v>0</v>
      </c>
      <c r="BI60" s="75" t="n">
        <v>0</v>
      </c>
      <c r="BJ60" s="75" t="n">
        <v>0</v>
      </c>
      <c r="BK60" s="75" t="n">
        <v>2.024</v>
      </c>
      <c r="BL60" s="75" t="n">
        <v>0</v>
      </c>
      <c r="BM60" s="75" t="n">
        <v>20.126</v>
      </c>
      <c r="BN60" s="75" t="n">
        <v>0</v>
      </c>
      <c r="BO60" s="75" t="n">
        <v>28.445</v>
      </c>
      <c r="BP60" s="75" t="n">
        <v>15.4641</v>
      </c>
      <c r="BQ60" s="75" t="n">
        <v>17.134</v>
      </c>
      <c r="BR60" s="75" t="n">
        <v>0</v>
      </c>
      <c r="BS60" s="76" t="n">
        <f aca="false">SUM(AW60:BR60)</f>
        <v>154.3481</v>
      </c>
      <c r="BT60" s="77"/>
      <c r="BU60" s="78" t="n">
        <v>0</v>
      </c>
      <c r="BV60" s="75" t="n">
        <v>0</v>
      </c>
      <c r="BW60" s="75" t="n">
        <v>1.7</v>
      </c>
      <c r="BX60" s="75" t="n">
        <v>0</v>
      </c>
      <c r="BY60" s="75" t="n">
        <v>3.65</v>
      </c>
      <c r="BZ60" s="75" t="n">
        <v>0</v>
      </c>
      <c r="CA60" s="75" t="n">
        <v>2.137</v>
      </c>
      <c r="CB60" s="75" t="n">
        <v>0</v>
      </c>
      <c r="CC60" s="75" t="n">
        <v>0</v>
      </c>
      <c r="CD60" s="75" t="n">
        <v>5.9</v>
      </c>
      <c r="CE60" s="75" t="n">
        <v>4.82</v>
      </c>
      <c r="CF60" s="75" t="n">
        <v>12.073</v>
      </c>
      <c r="CG60" s="72" t="n">
        <v>0</v>
      </c>
      <c r="CH60" s="72" t="n">
        <v>2.087</v>
      </c>
      <c r="CI60" s="72" t="n">
        <v>185.087</v>
      </c>
      <c r="CJ60" s="72" t="n">
        <v>0.463499999999993</v>
      </c>
      <c r="CK60" s="72" t="n">
        <v>175.6815</v>
      </c>
      <c r="CL60" s="72" t="n">
        <v>4.384</v>
      </c>
      <c r="CM60" s="72" t="n">
        <v>1.44999999999999</v>
      </c>
      <c r="CN60" s="72" t="n">
        <v>70.712</v>
      </c>
      <c r="CO60" s="76" t="n">
        <f aca="false">SUM(BU60:CN60)</f>
        <v>470.145</v>
      </c>
      <c r="CP60" s="77"/>
      <c r="CQ60" s="78" t="n">
        <v>0</v>
      </c>
      <c r="CR60" s="72" t="n">
        <v>0.751</v>
      </c>
      <c r="CS60" s="72" t="n">
        <v>4.061</v>
      </c>
      <c r="CT60" s="72" t="n">
        <v>2.4</v>
      </c>
      <c r="CU60" s="72" t="n">
        <v>29.618</v>
      </c>
      <c r="CV60" s="72" t="n">
        <v>10.462</v>
      </c>
      <c r="CW60" s="72" t="n">
        <v>11.431</v>
      </c>
      <c r="CX60" s="72" t="n">
        <v>5.3</v>
      </c>
      <c r="CY60" s="72" t="n">
        <v>1.21</v>
      </c>
      <c r="CZ60" s="72" t="n">
        <v>0</v>
      </c>
      <c r="DA60" s="72" t="n">
        <v>0</v>
      </c>
      <c r="DB60" s="72" t="n">
        <v>1.445</v>
      </c>
      <c r="DC60" s="72" t="n">
        <v>10.937</v>
      </c>
      <c r="DD60" s="72" t="n">
        <v>63.448</v>
      </c>
      <c r="DE60" s="72" t="n">
        <v>1.452</v>
      </c>
      <c r="DF60" s="72" t="n">
        <v>0</v>
      </c>
      <c r="DG60" s="72" t="n">
        <v>4.45099999999999</v>
      </c>
      <c r="DH60" s="72" t="n">
        <v>0</v>
      </c>
      <c r="DI60" s="72" t="n">
        <v>62.02505</v>
      </c>
      <c r="DJ60" s="72" t="n">
        <v>1</v>
      </c>
      <c r="DK60" s="72" t="n">
        <v>1.709</v>
      </c>
      <c r="DL60" s="72" t="n">
        <v>115.028</v>
      </c>
      <c r="DM60" s="76" t="n">
        <f aca="false">SUM(CQ60:DL60)</f>
        <v>326.72805</v>
      </c>
      <c r="DN60" s="77"/>
      <c r="DO60" s="79" t="n">
        <v>5.317</v>
      </c>
      <c r="DP60" s="77" t="n">
        <v>0.745</v>
      </c>
      <c r="DQ60" s="77" t="n">
        <v>1.133</v>
      </c>
      <c r="DR60" s="77" t="n">
        <v>0</v>
      </c>
      <c r="DS60" s="77" t="n">
        <v>0.482</v>
      </c>
      <c r="DT60" s="77" t="n">
        <v>1.181</v>
      </c>
      <c r="DU60" s="77" t="n">
        <v>0.49</v>
      </c>
      <c r="DV60" s="77" t="n">
        <v>1.475</v>
      </c>
      <c r="DW60" s="77" t="n">
        <v>0.979</v>
      </c>
      <c r="DX60" s="77" t="n">
        <v>0</v>
      </c>
      <c r="DY60" s="77" t="n">
        <v>0</v>
      </c>
      <c r="DZ60" s="77" t="n">
        <v>6.274</v>
      </c>
      <c r="EA60" s="77" t="n">
        <v>0</v>
      </c>
      <c r="EB60" s="77" t="n">
        <v>42.3</v>
      </c>
      <c r="EC60" s="77" t="n">
        <v>11.417</v>
      </c>
      <c r="ED60" s="77" t="n">
        <v>0</v>
      </c>
      <c r="EE60" s="77" t="n">
        <v>19.467</v>
      </c>
      <c r="EF60" s="77" t="n">
        <v>5.282</v>
      </c>
      <c r="EG60" s="77" t="n">
        <v>0.193</v>
      </c>
      <c r="EH60" s="77" t="n">
        <v>10.214</v>
      </c>
      <c r="EI60" s="77" t="n">
        <v>1000</v>
      </c>
      <c r="EJ60" s="76" t="n">
        <v>1106.949</v>
      </c>
      <c r="EK60" s="77"/>
      <c r="EL60" s="76" t="n">
        <f aca="false">Z60+AU60+BS60+CO60+DM60+EJ60</f>
        <v>2355.11831</v>
      </c>
    </row>
    <row r="61" customFormat="false" ht="15.75" hidden="false" customHeight="false" outlineLevel="0" collapsed="false">
      <c r="B61" s="89" t="s">
        <v>58</v>
      </c>
      <c r="C61" s="90" t="s">
        <v>59</v>
      </c>
      <c r="D61" s="118"/>
      <c r="E61" s="119" t="n">
        <v>-20540.9322153</v>
      </c>
      <c r="F61" s="119" t="n">
        <v>-10160.4957204607</v>
      </c>
      <c r="G61" s="119" t="n">
        <v>25219.331822783</v>
      </c>
      <c r="H61" s="119" t="n">
        <v>11206.7435278456</v>
      </c>
      <c r="I61" s="119" t="n">
        <v>1494.04330369123</v>
      </c>
      <c r="J61" s="119" t="n">
        <v>4731.89347111444</v>
      </c>
      <c r="K61" s="119" t="n">
        <v>-16525.1709987892</v>
      </c>
      <c r="L61" s="119" t="n">
        <v>-5411.32217906982</v>
      </c>
      <c r="M61" s="119" t="n">
        <v>2301.83270300499</v>
      </c>
      <c r="N61" s="119" t="n">
        <v>-6454.3701643876</v>
      </c>
      <c r="O61" s="119" t="n">
        <v>2040.31598861154</v>
      </c>
      <c r="P61" s="119" t="n">
        <v>3303.18449196455</v>
      </c>
      <c r="Q61" s="119" t="n">
        <v>2109.68705344469</v>
      </c>
      <c r="R61" s="119" t="n">
        <v>-5506.63010162642</v>
      </c>
      <c r="S61" s="119" t="n">
        <v>-6573.33871896385</v>
      </c>
      <c r="T61" s="119" t="n">
        <v>-1288.54042186576</v>
      </c>
      <c r="U61" s="119" t="n">
        <v>-477.055448301314</v>
      </c>
      <c r="V61" s="119" t="n">
        <v>-574.710378481733</v>
      </c>
      <c r="W61" s="119" t="n">
        <v>6753.79902952883</v>
      </c>
      <c r="X61" s="119" t="n">
        <v>909.852096443261</v>
      </c>
      <c r="Y61" s="97" t="n">
        <v>1971.1401836402</v>
      </c>
      <c r="Z61" s="120" t="n">
        <f aca="false">SUM(E61:Y61)</f>
        <v>-11470.742675174</v>
      </c>
      <c r="AA61" s="121"/>
      <c r="AB61" s="122" t="n">
        <v>1824.16467021229</v>
      </c>
      <c r="AC61" s="119" t="n">
        <v>1977.73683347656</v>
      </c>
      <c r="AD61" s="119" t="n">
        <v>-479.804361876669</v>
      </c>
      <c r="AE61" s="119" t="n">
        <v>-1546.49650759494</v>
      </c>
      <c r="AF61" s="119" t="n">
        <v>627.477062457371</v>
      </c>
      <c r="AG61" s="119" t="n">
        <v>-1665.05784017818</v>
      </c>
      <c r="AH61" s="119" t="n">
        <v>1125.3057100642</v>
      </c>
      <c r="AI61" s="119" t="n">
        <v>-2359.04633005555</v>
      </c>
      <c r="AJ61" s="119" t="n">
        <v>404.31226149786</v>
      </c>
      <c r="AK61" s="119" t="n">
        <v>-70.6303469141731</v>
      </c>
      <c r="AL61" s="119" t="n">
        <v>-280.861213446911</v>
      </c>
      <c r="AM61" s="119" t="n">
        <v>586.215799014109</v>
      </c>
      <c r="AN61" s="119" t="n">
        <v>-933.25507050479</v>
      </c>
      <c r="AO61" s="119" t="n">
        <v>2033.56109587844</v>
      </c>
      <c r="AP61" s="119" t="n">
        <v>656.056467519589</v>
      </c>
      <c r="AQ61" s="119" t="n">
        <v>622.700538542379</v>
      </c>
      <c r="AR61" s="119" t="n">
        <v>2814.00955754357</v>
      </c>
      <c r="AS61" s="119" t="n">
        <v>2384.17810787345</v>
      </c>
      <c r="AT61" s="119" t="n">
        <v>40.1165229112186</v>
      </c>
      <c r="AU61" s="120" t="n">
        <f aca="false">SUM(AB61:AT61)</f>
        <v>7760.68295641982</v>
      </c>
      <c r="AV61" s="121"/>
      <c r="AW61" s="122" t="n">
        <v>314.6322116874</v>
      </c>
      <c r="AX61" s="119" t="n">
        <v>2220.44499269999</v>
      </c>
      <c r="AY61" s="119" t="n">
        <v>-1526.4773743677</v>
      </c>
      <c r="AZ61" s="119" t="n">
        <v>-1538.02171081888</v>
      </c>
      <c r="BA61" s="119" t="n">
        <v>1237.76757795819</v>
      </c>
      <c r="BB61" s="119" t="n">
        <v>-3563.67191106991</v>
      </c>
      <c r="BC61" s="119" t="n">
        <v>-4297.38042026885</v>
      </c>
      <c r="BD61" s="119" t="n">
        <v>1272.8656683232</v>
      </c>
      <c r="BE61" s="119" t="n">
        <v>-835.005649270166</v>
      </c>
      <c r="BF61" s="119" t="n">
        <v>2138.62007095113</v>
      </c>
      <c r="BG61" s="119" t="n">
        <v>-266.345109841478</v>
      </c>
      <c r="BH61" s="119" t="n">
        <v>-1924.01452729711</v>
      </c>
      <c r="BI61" s="119" t="n">
        <v>-844.710793842407</v>
      </c>
      <c r="BJ61" s="119" t="n">
        <v>-4349.734791972</v>
      </c>
      <c r="BK61" s="119" t="n">
        <v>6536.38672654681</v>
      </c>
      <c r="BL61" s="119" t="n">
        <v>-4869.53404710044</v>
      </c>
      <c r="BM61" s="119" t="n">
        <v>-2124.07594337091</v>
      </c>
      <c r="BN61" s="119" t="n">
        <v>-1596.96588818461</v>
      </c>
      <c r="BO61" s="119" t="n">
        <v>-770.331534332969</v>
      </c>
      <c r="BP61" s="119" t="n">
        <v>-2892.33183434507</v>
      </c>
      <c r="BQ61" s="119" t="n">
        <v>7859.01607719971</v>
      </c>
      <c r="BR61" s="119" t="n">
        <v>10797.8173655616</v>
      </c>
      <c r="BS61" s="120" t="n">
        <f aca="false">SUM(AW61:BR61)</f>
        <v>978.949154845588</v>
      </c>
      <c r="BT61" s="121"/>
      <c r="BU61" s="122" t="n">
        <v>-5857.39179705352</v>
      </c>
      <c r="BV61" s="119" t="n">
        <v>-3135.86960489566</v>
      </c>
      <c r="BW61" s="119" t="n">
        <v>-5932.59709011171</v>
      </c>
      <c r="BX61" s="119" t="n">
        <v>-4796.37033133466</v>
      </c>
      <c r="BY61" s="119" t="n">
        <v>-211.973629916469</v>
      </c>
      <c r="BZ61" s="119" t="n">
        <v>-700.397799516952</v>
      </c>
      <c r="CA61" s="119" t="n">
        <v>331.792541164893</v>
      </c>
      <c r="CB61" s="119" t="n">
        <v>-1216.97308746545</v>
      </c>
      <c r="CC61" s="119" t="n">
        <v>871.993618125437</v>
      </c>
      <c r="CD61" s="119" t="n">
        <v>1672.9008886802</v>
      </c>
      <c r="CE61" s="119" t="n">
        <v>4735.37293399978</v>
      </c>
      <c r="CF61" s="119" t="n">
        <v>1469.75314910054</v>
      </c>
      <c r="CG61" s="97" t="n">
        <v>2297.0181769428</v>
      </c>
      <c r="CH61" s="97" t="n">
        <v>-762.408384616521</v>
      </c>
      <c r="CI61" s="97" t="n">
        <v>68.8169207014935</v>
      </c>
      <c r="CJ61" s="97" t="n">
        <v>3048.91959170843</v>
      </c>
      <c r="CK61" s="97" t="n">
        <v>5072.23682609847</v>
      </c>
      <c r="CL61" s="97" t="n">
        <v>2975.94203227157</v>
      </c>
      <c r="CM61" s="97" t="n">
        <v>1054.71326043237</v>
      </c>
      <c r="CN61" s="97" t="n">
        <v>5513.83927237817</v>
      </c>
      <c r="CO61" s="120" t="n">
        <f aca="false">SUM(BU61:CN61)</f>
        <v>6499.31748669322</v>
      </c>
      <c r="CP61" s="121"/>
      <c r="CQ61" s="122" t="n">
        <v>1237.82623327133</v>
      </c>
      <c r="CR61" s="97" t="n">
        <v>7093.34101088805</v>
      </c>
      <c r="CS61" s="97" t="n">
        <v>-1449.33063713666</v>
      </c>
      <c r="CT61" s="97" t="n">
        <v>2695.45031606142</v>
      </c>
      <c r="CU61" s="97" t="n">
        <v>12281.0482822948</v>
      </c>
      <c r="CV61" s="97" t="n">
        <v>293.956559517414</v>
      </c>
      <c r="CW61" s="97" t="n">
        <v>4966.54998992941</v>
      </c>
      <c r="CX61" s="97" t="n">
        <v>-5484.5734593946</v>
      </c>
      <c r="CY61" s="97" t="n">
        <v>3456.82391243535</v>
      </c>
      <c r="CZ61" s="97" t="n">
        <v>-4080.32706582316</v>
      </c>
      <c r="DA61" s="97" t="n">
        <v>-4963.0553755</v>
      </c>
      <c r="DB61" s="97" t="n">
        <v>10427.9797836416</v>
      </c>
      <c r="DC61" s="97" t="n">
        <v>3253.88892241662</v>
      </c>
      <c r="DD61" s="97" t="n">
        <v>-314.811349220511</v>
      </c>
      <c r="DE61" s="97" t="n">
        <v>8593.34274346888</v>
      </c>
      <c r="DF61" s="97" t="n">
        <v>-701.286296021751</v>
      </c>
      <c r="DG61" s="97" t="n">
        <v>-1455.33259635742</v>
      </c>
      <c r="DH61" s="97" t="n">
        <v>4090.88793247372</v>
      </c>
      <c r="DI61" s="97" t="n">
        <v>6736.72027726469</v>
      </c>
      <c r="DJ61" s="97" t="n">
        <v>20074.5092674339</v>
      </c>
      <c r="DK61" s="97" t="n">
        <v>-774.098359687878</v>
      </c>
      <c r="DL61" s="97" t="n">
        <v>979.732882957338</v>
      </c>
      <c r="DM61" s="120" t="n">
        <f aca="false">SUM(CQ61:DL61)</f>
        <v>66959.2429749125</v>
      </c>
      <c r="DN61" s="121"/>
      <c r="DO61" s="123" t="n">
        <v>1184.74675541751</v>
      </c>
      <c r="DP61" s="121" t="n">
        <v>-2530.56828266375</v>
      </c>
      <c r="DQ61" s="121" t="n">
        <v>1248.5319586801</v>
      </c>
      <c r="DR61" s="121" t="n">
        <v>2858.69163179837</v>
      </c>
      <c r="DS61" s="121" t="n">
        <v>3990.27162067143</v>
      </c>
      <c r="DT61" s="121" t="n">
        <v>-6097.38873240651</v>
      </c>
      <c r="DU61" s="121" t="n">
        <v>-9499.16807118313</v>
      </c>
      <c r="DV61" s="121" t="n">
        <v>-6906.36204445896</v>
      </c>
      <c r="DW61" s="121" t="n">
        <v>1917.26589515316</v>
      </c>
      <c r="DX61" s="121" t="n">
        <v>7993.5686170206</v>
      </c>
      <c r="DY61" s="121" t="n">
        <v>9140.08460610129</v>
      </c>
      <c r="DZ61" s="121" t="n">
        <v>1932.71931249888</v>
      </c>
      <c r="EA61" s="121" t="n">
        <v>-2412.61449125082</v>
      </c>
      <c r="EB61" s="121" t="n">
        <v>19751.6746334535</v>
      </c>
      <c r="EC61" s="121" t="n">
        <v>2639.94139996569</v>
      </c>
      <c r="ED61" s="121" t="n">
        <v>7591.38900372173</v>
      </c>
      <c r="EE61" s="121" t="n">
        <v>30152.7388016192</v>
      </c>
      <c r="EF61" s="121" t="n">
        <v>4226.18931155248</v>
      </c>
      <c r="EG61" s="121" t="n">
        <v>19315.2936956157</v>
      </c>
      <c r="EH61" s="121" t="n">
        <v>-288.238871773564</v>
      </c>
      <c r="EI61" s="121" t="n">
        <v>16269.6804624904</v>
      </c>
      <c r="EJ61" s="120" t="n">
        <v>102478.287212024</v>
      </c>
      <c r="EK61" s="121"/>
      <c r="EL61" s="120" t="n">
        <f aca="false">Z61+AU61+BS61+CO61+DM61+EJ61</f>
        <v>173205.737109721</v>
      </c>
    </row>
    <row r="62" customFormat="false" ht="15.75" hidden="false" customHeight="false" outlineLevel="0" collapsed="false">
      <c r="B62" s="99"/>
      <c r="C62" s="100" t="s">
        <v>10</v>
      </c>
      <c r="D62" s="101"/>
      <c r="E62" s="102" t="n">
        <v>3938.8870003</v>
      </c>
      <c r="F62" s="102" t="n">
        <v>-2072.6914922</v>
      </c>
      <c r="G62" s="102" t="n">
        <v>1902.4113777</v>
      </c>
      <c r="H62" s="102" t="n">
        <v>434.1699056</v>
      </c>
      <c r="I62" s="102" t="n">
        <v>-141.6483983</v>
      </c>
      <c r="J62" s="102" t="n">
        <v>-3013.4353735</v>
      </c>
      <c r="K62" s="102" t="n">
        <v>3922.7055482</v>
      </c>
      <c r="L62" s="102" t="n">
        <v>-1612.0799689</v>
      </c>
      <c r="M62" s="102" t="n">
        <v>-7.92671999999964</v>
      </c>
      <c r="N62" s="102" t="n">
        <v>539.4732845</v>
      </c>
      <c r="O62" s="102" t="n">
        <v>1414.8364117</v>
      </c>
      <c r="P62" s="102" t="n">
        <v>457.4440388</v>
      </c>
      <c r="Q62" s="102" t="n">
        <v>-406.8321058</v>
      </c>
      <c r="R62" s="102" t="n">
        <v>-946.5439042</v>
      </c>
      <c r="S62" s="102" t="n">
        <v>1019.7976432</v>
      </c>
      <c r="T62" s="102" t="n">
        <v>-183.2358052</v>
      </c>
      <c r="U62" s="102" t="n">
        <v>-358.3482053</v>
      </c>
      <c r="V62" s="102" t="n">
        <v>616.6360828</v>
      </c>
      <c r="W62" s="102" t="n">
        <v>4260.5335366</v>
      </c>
      <c r="X62" s="102" t="n">
        <v>357.2225627</v>
      </c>
      <c r="Y62" s="103" t="n">
        <v>950.169747899998</v>
      </c>
      <c r="Z62" s="104" t="n">
        <f aca="false">SUM(E62:Y62)</f>
        <v>11071.5451666</v>
      </c>
      <c r="AA62" s="105"/>
      <c r="AB62" s="106" t="n">
        <v>4859.933178</v>
      </c>
      <c r="AC62" s="102" t="n">
        <v>317.8763215</v>
      </c>
      <c r="AD62" s="102" t="n">
        <v>7197.3711555</v>
      </c>
      <c r="AE62" s="102" t="n">
        <v>305.5201722</v>
      </c>
      <c r="AF62" s="102" t="n">
        <v>1962.98774</v>
      </c>
      <c r="AG62" s="102" t="n">
        <v>-697.5237725</v>
      </c>
      <c r="AH62" s="102" t="n">
        <v>-214.3997028</v>
      </c>
      <c r="AI62" s="102" t="n">
        <v>1796.4429418</v>
      </c>
      <c r="AJ62" s="102" t="n">
        <v>-1259.9110621</v>
      </c>
      <c r="AK62" s="102" t="n">
        <v>1310.8241419</v>
      </c>
      <c r="AL62" s="102" t="n">
        <v>97.0192449999994</v>
      </c>
      <c r="AM62" s="102" t="n">
        <v>77.1062057000001</v>
      </c>
      <c r="AN62" s="102" t="n">
        <v>503.9440707</v>
      </c>
      <c r="AO62" s="102" t="n">
        <v>1164.5692125</v>
      </c>
      <c r="AP62" s="102" t="n">
        <v>526.277822900001</v>
      </c>
      <c r="AQ62" s="102" t="n">
        <v>-302.669651</v>
      </c>
      <c r="AR62" s="102" t="n">
        <v>-243.0543759</v>
      </c>
      <c r="AS62" s="102" t="n">
        <v>1266.5618005</v>
      </c>
      <c r="AT62" s="102" t="n">
        <v>-2801.3552434</v>
      </c>
      <c r="AU62" s="104" t="n">
        <f aca="false">SUM(AB62:AT62)</f>
        <v>15867.5202005</v>
      </c>
      <c r="AV62" s="105"/>
      <c r="AW62" s="106" t="n">
        <v>683.6759568</v>
      </c>
      <c r="AX62" s="102" t="n">
        <v>216.9578114</v>
      </c>
      <c r="AY62" s="102" t="n">
        <v>-769.4733389</v>
      </c>
      <c r="AZ62" s="102" t="n">
        <v>103.1022202</v>
      </c>
      <c r="BA62" s="102" t="n">
        <v>462.8585667</v>
      </c>
      <c r="BB62" s="102" t="n">
        <v>438.3136866</v>
      </c>
      <c r="BC62" s="102" t="n">
        <v>1893.4655284</v>
      </c>
      <c r="BD62" s="102" t="n">
        <v>-1714.5412992</v>
      </c>
      <c r="BE62" s="102" t="n">
        <v>1209.9875848</v>
      </c>
      <c r="BF62" s="102" t="n">
        <v>1285.9016563</v>
      </c>
      <c r="BG62" s="102" t="n">
        <v>-464.9534434</v>
      </c>
      <c r="BH62" s="102" t="n">
        <v>-527.9767919</v>
      </c>
      <c r="BI62" s="102" t="n">
        <v>-452.2314787</v>
      </c>
      <c r="BJ62" s="102" t="n">
        <v>-720.207269200001</v>
      </c>
      <c r="BK62" s="102" t="n">
        <v>2538.6583712</v>
      </c>
      <c r="BL62" s="102" t="n">
        <v>1047.0426499</v>
      </c>
      <c r="BM62" s="102" t="n">
        <v>199.2682233</v>
      </c>
      <c r="BN62" s="102" t="n">
        <v>-1237.3100211</v>
      </c>
      <c r="BO62" s="102" t="n">
        <v>2953.478822</v>
      </c>
      <c r="BP62" s="102" t="n">
        <v>-2467.0601238</v>
      </c>
      <c r="BQ62" s="102" t="n">
        <v>1212.0269739</v>
      </c>
      <c r="BR62" s="102" t="n">
        <v>-4000.7075469</v>
      </c>
      <c r="BS62" s="104" t="n">
        <f aca="false">SUM(AW62:BR62)</f>
        <v>1890.2767384</v>
      </c>
      <c r="BT62" s="105"/>
      <c r="BU62" s="106" t="n">
        <v>-838.5271539</v>
      </c>
      <c r="BV62" s="102" t="n">
        <v>-240.3598631</v>
      </c>
      <c r="BW62" s="102" t="n">
        <v>-1968.5244206</v>
      </c>
      <c r="BX62" s="102" t="n">
        <v>3276.6490717</v>
      </c>
      <c r="BY62" s="102" t="n">
        <v>-498.33987</v>
      </c>
      <c r="BZ62" s="102" t="n">
        <v>-831.2069127</v>
      </c>
      <c r="CA62" s="102" t="n">
        <v>-234.2832474</v>
      </c>
      <c r="CB62" s="102" t="n">
        <v>-591.7700838</v>
      </c>
      <c r="CC62" s="102" t="n">
        <v>1476.2276262</v>
      </c>
      <c r="CD62" s="102" t="n">
        <v>-2314.8049226</v>
      </c>
      <c r="CE62" s="102" t="n">
        <v>2576.1705713</v>
      </c>
      <c r="CF62" s="102" t="n">
        <v>-388.7100342</v>
      </c>
      <c r="CG62" s="102" t="n">
        <v>-123.8459835</v>
      </c>
      <c r="CH62" s="102" t="n">
        <v>471.3868301</v>
      </c>
      <c r="CI62" s="102" t="n">
        <v>69.2012284999997</v>
      </c>
      <c r="CJ62" s="102" t="n">
        <v>-486.9961649</v>
      </c>
      <c r="CK62" s="102" t="n">
        <v>241.2992032</v>
      </c>
      <c r="CL62" s="102" t="n">
        <v>-819.0183335</v>
      </c>
      <c r="CM62" s="102" t="n">
        <v>-229.4328585</v>
      </c>
      <c r="CN62" s="102" t="n">
        <v>1749.8286995</v>
      </c>
      <c r="CO62" s="104" t="n">
        <f aca="false">SUM(BU62:CN62)</f>
        <v>294.943381799997</v>
      </c>
      <c r="CP62" s="105"/>
      <c r="CQ62" s="106" t="n">
        <v>-481.9265558</v>
      </c>
      <c r="CR62" s="102" t="n">
        <v>-90.6772338</v>
      </c>
      <c r="CS62" s="102" t="n">
        <v>393.9756802</v>
      </c>
      <c r="CT62" s="102" t="n">
        <v>241.4387887</v>
      </c>
      <c r="CU62" s="102" t="n">
        <v>-1350.8077448</v>
      </c>
      <c r="CV62" s="102" t="n">
        <v>399.0993164</v>
      </c>
      <c r="CW62" s="102" t="n">
        <v>-97.0325895999999</v>
      </c>
      <c r="CX62" s="102" t="n">
        <v>-243.4111878</v>
      </c>
      <c r="CY62" s="102" t="n">
        <v>220.3834885</v>
      </c>
      <c r="CZ62" s="102" t="n">
        <v>473.3117203</v>
      </c>
      <c r="DA62" s="102" t="n">
        <v>2983.8774564</v>
      </c>
      <c r="DB62" s="102" t="n">
        <v>7065.0979734</v>
      </c>
      <c r="DC62" s="102" t="n">
        <v>488.0228771</v>
      </c>
      <c r="DD62" s="102" t="n">
        <v>1296.1675344</v>
      </c>
      <c r="DE62" s="102" t="n">
        <v>637.7249561</v>
      </c>
      <c r="DF62" s="102" t="n">
        <v>-21.3374056</v>
      </c>
      <c r="DG62" s="102" t="n">
        <v>-661.9471405</v>
      </c>
      <c r="DH62" s="102" t="n">
        <v>-18.5499405</v>
      </c>
      <c r="DI62" s="102" t="n">
        <v>681.9268331</v>
      </c>
      <c r="DJ62" s="102" t="n">
        <v>4273.9240049</v>
      </c>
      <c r="DK62" s="102" t="n">
        <v>4107.4048175</v>
      </c>
      <c r="DL62" s="102" t="n">
        <v>-1459.5833547</v>
      </c>
      <c r="DM62" s="104" t="n">
        <f aca="false">SUM(CQ62:DL62)</f>
        <v>18837.0822939</v>
      </c>
      <c r="DN62" s="105"/>
      <c r="DO62" s="107" t="n">
        <v>581.4496375</v>
      </c>
      <c r="DP62" s="105" t="n">
        <v>406.2057774</v>
      </c>
      <c r="DQ62" s="105" t="n">
        <v>384.2362142</v>
      </c>
      <c r="DR62" s="105" t="n">
        <v>-727.8741515</v>
      </c>
      <c r="DS62" s="105" t="n">
        <v>311.2583651</v>
      </c>
      <c r="DT62" s="105" t="n">
        <v>-1250.9835764</v>
      </c>
      <c r="DU62" s="105" t="n">
        <v>1189.1995754</v>
      </c>
      <c r="DV62" s="105" t="n">
        <v>-1417.8048292</v>
      </c>
      <c r="DW62" s="105" t="n">
        <v>-1050.2710885</v>
      </c>
      <c r="DX62" s="105" t="n">
        <v>236.7537192</v>
      </c>
      <c r="DY62" s="105" t="n">
        <v>282.150143</v>
      </c>
      <c r="DZ62" s="105" t="n">
        <v>-631.7486221</v>
      </c>
      <c r="EA62" s="105" t="n">
        <v>-174.4198504</v>
      </c>
      <c r="EB62" s="105" t="n">
        <v>937.0860352</v>
      </c>
      <c r="EC62" s="105" t="n">
        <v>-74.7722255</v>
      </c>
      <c r="ED62" s="105" t="n">
        <v>772.9606655</v>
      </c>
      <c r="EE62" s="105" t="n">
        <v>2748.4027989</v>
      </c>
      <c r="EF62" s="105" t="n">
        <v>-204.7261249</v>
      </c>
      <c r="EG62" s="105" t="n">
        <v>1171.4357487</v>
      </c>
      <c r="EH62" s="105" t="n">
        <v>1551.2370156</v>
      </c>
      <c r="EI62" s="105" t="n">
        <v>-1211.78043520008</v>
      </c>
      <c r="EJ62" s="104" t="n">
        <v>3827.99479199992</v>
      </c>
      <c r="EK62" s="105"/>
      <c r="EL62" s="104" t="n">
        <f aca="false">Z62+AU62+BS62+CO62+DM62+EJ62</f>
        <v>51789.3625731999</v>
      </c>
    </row>
    <row r="63" customFormat="false" ht="15.75" hidden="false" customHeight="false" outlineLevel="0" collapsed="false">
      <c r="B63" s="108"/>
      <c r="C63" s="109" t="s">
        <v>11</v>
      </c>
      <c r="D63" s="110"/>
      <c r="E63" s="92" t="n">
        <v>-24479.8192156</v>
      </c>
      <c r="F63" s="92" t="n">
        <v>-8087.80422826072</v>
      </c>
      <c r="G63" s="92" t="n">
        <v>23316.920445083</v>
      </c>
      <c r="H63" s="92" t="n">
        <v>10772.5736222456</v>
      </c>
      <c r="I63" s="92" t="n">
        <v>1635.69170199123</v>
      </c>
      <c r="J63" s="92" t="n">
        <v>7745.32884461444</v>
      </c>
      <c r="K63" s="92" t="n">
        <v>-20447.8765469892</v>
      </c>
      <c r="L63" s="92" t="n">
        <v>-3799.24221016982</v>
      </c>
      <c r="M63" s="92" t="n">
        <v>2309.75942300499</v>
      </c>
      <c r="N63" s="92" t="n">
        <v>-6993.8434488876</v>
      </c>
      <c r="O63" s="92" t="n">
        <v>625.479576911542</v>
      </c>
      <c r="P63" s="92" t="n">
        <v>2845.74045316455</v>
      </c>
      <c r="Q63" s="92" t="n">
        <v>2516.51915924469</v>
      </c>
      <c r="R63" s="92" t="n">
        <v>-4560.08619742642</v>
      </c>
      <c r="S63" s="92" t="n">
        <v>-7593.13636216386</v>
      </c>
      <c r="T63" s="92" t="n">
        <v>-1105.30461666576</v>
      </c>
      <c r="U63" s="92" t="n">
        <v>-118.707243001314</v>
      </c>
      <c r="V63" s="92" t="n">
        <v>-1191.34646128173</v>
      </c>
      <c r="W63" s="92" t="n">
        <v>2493.26549292883</v>
      </c>
      <c r="X63" s="92" t="n">
        <v>552.629533743261</v>
      </c>
      <c r="Y63" s="93" t="n">
        <v>1020.9704357402</v>
      </c>
      <c r="Z63" s="94" t="n">
        <f aca="false">SUM(E63:Y63)</f>
        <v>-22542.287841774</v>
      </c>
      <c r="AA63" s="95"/>
      <c r="AB63" s="96" t="n">
        <v>-3035.76850778771</v>
      </c>
      <c r="AC63" s="92" t="n">
        <v>1659.86051197656</v>
      </c>
      <c r="AD63" s="92" t="n">
        <v>-7677.17551737667</v>
      </c>
      <c r="AE63" s="92" t="n">
        <v>-1852.01667979494</v>
      </c>
      <c r="AF63" s="92" t="n">
        <v>-1335.51067754263</v>
      </c>
      <c r="AG63" s="92" t="n">
        <v>-967.53406767818</v>
      </c>
      <c r="AH63" s="92" t="n">
        <v>1339.7054128642</v>
      </c>
      <c r="AI63" s="92" t="n">
        <v>-4155.48927185555</v>
      </c>
      <c r="AJ63" s="92" t="n">
        <v>1664.22332359786</v>
      </c>
      <c r="AK63" s="92" t="n">
        <v>-1381.45448881417</v>
      </c>
      <c r="AL63" s="92" t="n">
        <v>-377.880458446911</v>
      </c>
      <c r="AM63" s="92" t="n">
        <v>509.109593314109</v>
      </c>
      <c r="AN63" s="92" t="n">
        <v>-1437.19914120479</v>
      </c>
      <c r="AO63" s="92" t="n">
        <v>868.991883378439</v>
      </c>
      <c r="AP63" s="92" t="n">
        <v>129.778644619589</v>
      </c>
      <c r="AQ63" s="92" t="n">
        <v>925.370189542379</v>
      </c>
      <c r="AR63" s="92" t="n">
        <v>3057.06393344357</v>
      </c>
      <c r="AS63" s="92" t="n">
        <v>1117.61630737345</v>
      </c>
      <c r="AT63" s="92" t="n">
        <v>2841.47176631122</v>
      </c>
      <c r="AU63" s="94" t="n">
        <f aca="false">SUM(AB63:AT63)</f>
        <v>-8106.83724408018</v>
      </c>
      <c r="AV63" s="95"/>
      <c r="AW63" s="96" t="n">
        <v>-369.0437451126</v>
      </c>
      <c r="AX63" s="92" t="n">
        <v>2003.48718129999</v>
      </c>
      <c r="AY63" s="92" t="n">
        <v>-757.004035467696</v>
      </c>
      <c r="AZ63" s="92" t="n">
        <v>-1641.12393101888</v>
      </c>
      <c r="BA63" s="92" t="n">
        <v>774.909011258192</v>
      </c>
      <c r="BB63" s="92" t="n">
        <v>-4001.98559766991</v>
      </c>
      <c r="BC63" s="92" t="n">
        <v>-6190.84594866885</v>
      </c>
      <c r="BD63" s="92" t="n">
        <v>2987.4069675232</v>
      </c>
      <c r="BE63" s="92" t="n">
        <v>-2044.99323407017</v>
      </c>
      <c r="BF63" s="92" t="n">
        <v>852.718414651126</v>
      </c>
      <c r="BG63" s="92" t="n">
        <v>198.608333558522</v>
      </c>
      <c r="BH63" s="92" t="n">
        <v>-1396.03773539711</v>
      </c>
      <c r="BI63" s="92" t="n">
        <v>-392.479315142407</v>
      </c>
      <c r="BJ63" s="92" t="n">
        <v>-3629.527522772</v>
      </c>
      <c r="BK63" s="92" t="n">
        <v>3997.72835534681</v>
      </c>
      <c r="BL63" s="92" t="n">
        <v>-5916.57669700044</v>
      </c>
      <c r="BM63" s="92" t="n">
        <v>-2323.34416667091</v>
      </c>
      <c r="BN63" s="92" t="n">
        <v>-359.655867084607</v>
      </c>
      <c r="BO63" s="92" t="n">
        <v>-3723.81035633297</v>
      </c>
      <c r="BP63" s="92" t="n">
        <v>-425.271710545073</v>
      </c>
      <c r="BQ63" s="92" t="n">
        <v>6646.98910329971</v>
      </c>
      <c r="BR63" s="92" t="n">
        <v>14798.5249124616</v>
      </c>
      <c r="BS63" s="94" t="n">
        <f aca="false">SUM(AW63:BR63)</f>
        <v>-911.327583554412</v>
      </c>
      <c r="BT63" s="95"/>
      <c r="BU63" s="96" t="n">
        <v>-5018.86464315352</v>
      </c>
      <c r="BV63" s="92" t="n">
        <v>-2895.50974179566</v>
      </c>
      <c r="BW63" s="92" t="n">
        <v>-3964.07266951171</v>
      </c>
      <c r="BX63" s="92" t="n">
        <v>-8073.01940303466</v>
      </c>
      <c r="BY63" s="92" t="n">
        <v>286.366240083531</v>
      </c>
      <c r="BZ63" s="92" t="n">
        <v>130.809113183048</v>
      </c>
      <c r="CA63" s="92" t="n">
        <v>566.075788564893</v>
      </c>
      <c r="CB63" s="92" t="n">
        <v>-625.203003665446</v>
      </c>
      <c r="CC63" s="92" t="n">
        <v>-604.234008074563</v>
      </c>
      <c r="CD63" s="92" t="n">
        <v>3987.7058112802</v>
      </c>
      <c r="CE63" s="92" t="n">
        <v>2159.20236269978</v>
      </c>
      <c r="CF63" s="92" t="n">
        <v>1858.46318330054</v>
      </c>
      <c r="CG63" s="92" t="n">
        <v>2420.8641604428</v>
      </c>
      <c r="CH63" s="92" t="n">
        <v>-1233.79521471652</v>
      </c>
      <c r="CI63" s="92" t="n">
        <v>-0.384307798506256</v>
      </c>
      <c r="CJ63" s="92" t="n">
        <v>3535.91575660843</v>
      </c>
      <c r="CK63" s="92" t="n">
        <v>4830.93762289847</v>
      </c>
      <c r="CL63" s="92" t="n">
        <v>3794.96036577157</v>
      </c>
      <c r="CM63" s="92" t="n">
        <v>1284.14611893237</v>
      </c>
      <c r="CN63" s="92" t="n">
        <v>3764.01057287817</v>
      </c>
      <c r="CO63" s="94" t="n">
        <f aca="false">SUM(BU63:CN63)</f>
        <v>6204.37410489322</v>
      </c>
      <c r="CP63" s="95"/>
      <c r="CQ63" s="96" t="n">
        <v>1719.75278907133</v>
      </c>
      <c r="CR63" s="92" t="n">
        <v>7184.01824468805</v>
      </c>
      <c r="CS63" s="92" t="n">
        <v>-1843.30631733666</v>
      </c>
      <c r="CT63" s="92" t="n">
        <v>2454.01152736141</v>
      </c>
      <c r="CU63" s="92" t="n">
        <v>13631.8560270948</v>
      </c>
      <c r="CV63" s="92" t="n">
        <v>-105.142756882586</v>
      </c>
      <c r="CW63" s="92" t="n">
        <v>5063.58257952941</v>
      </c>
      <c r="CX63" s="92" t="n">
        <v>-5241.1622715946</v>
      </c>
      <c r="CY63" s="92" t="n">
        <v>3236.44042393535</v>
      </c>
      <c r="CZ63" s="92" t="n">
        <v>-4553.63878612316</v>
      </c>
      <c r="DA63" s="92" t="n">
        <v>-7946.9328319</v>
      </c>
      <c r="DB63" s="92" t="n">
        <v>3362.8818102416</v>
      </c>
      <c r="DC63" s="92" t="n">
        <v>2765.86604531662</v>
      </c>
      <c r="DD63" s="92" t="n">
        <v>-1610.97888362051</v>
      </c>
      <c r="DE63" s="92" t="n">
        <v>7955.61778736888</v>
      </c>
      <c r="DF63" s="92" t="n">
        <v>-679.948890421751</v>
      </c>
      <c r="DG63" s="92" t="n">
        <v>-793.385455857418</v>
      </c>
      <c r="DH63" s="92" t="n">
        <v>4109.43787297372</v>
      </c>
      <c r="DI63" s="92" t="n">
        <v>6054.79344416469</v>
      </c>
      <c r="DJ63" s="92" t="n">
        <v>15800.5852625339</v>
      </c>
      <c r="DK63" s="92" t="n">
        <v>-4881.50317718788</v>
      </c>
      <c r="DL63" s="92" t="n">
        <v>2439.31623765734</v>
      </c>
      <c r="DM63" s="94" t="n">
        <f aca="false">SUM(CQ63:DL63)</f>
        <v>48122.1606810125</v>
      </c>
      <c r="DN63" s="95"/>
      <c r="DO63" s="98" t="n">
        <v>603.297117917511</v>
      </c>
      <c r="DP63" s="95" t="n">
        <v>-2936.77406006375</v>
      </c>
      <c r="DQ63" s="95" t="n">
        <v>864.295744480101</v>
      </c>
      <c r="DR63" s="95" t="n">
        <v>3586.56578329837</v>
      </c>
      <c r="DS63" s="95" t="n">
        <v>3679.01325557143</v>
      </c>
      <c r="DT63" s="95" t="n">
        <v>-4846.40515600651</v>
      </c>
      <c r="DU63" s="95" t="n">
        <v>-10688.3676465831</v>
      </c>
      <c r="DV63" s="95" t="n">
        <v>-5488.55721525896</v>
      </c>
      <c r="DW63" s="95" t="n">
        <v>2967.53698365316</v>
      </c>
      <c r="DX63" s="95" t="n">
        <v>7756.8148978206</v>
      </c>
      <c r="DY63" s="95" t="n">
        <v>8857.93446310129</v>
      </c>
      <c r="DZ63" s="95" t="n">
        <v>2564.46793459888</v>
      </c>
      <c r="EA63" s="95" t="n">
        <v>-2238.19464085081</v>
      </c>
      <c r="EB63" s="95" t="n">
        <v>18814.5885982535</v>
      </c>
      <c r="EC63" s="95" t="n">
        <v>2714.71362546569</v>
      </c>
      <c r="ED63" s="95" t="n">
        <v>6818.42833822173</v>
      </c>
      <c r="EE63" s="95" t="n">
        <v>27404.3360027192</v>
      </c>
      <c r="EF63" s="95" t="n">
        <v>4430.91543645248</v>
      </c>
      <c r="EG63" s="95" t="n">
        <v>18143.8579469157</v>
      </c>
      <c r="EH63" s="95" t="n">
        <v>-1839.47588737356</v>
      </c>
      <c r="EI63" s="95" t="n">
        <v>17481.4608976905</v>
      </c>
      <c r="EJ63" s="94" t="n">
        <v>98650.4524200235</v>
      </c>
      <c r="EK63" s="95"/>
      <c r="EL63" s="94" t="n">
        <f aca="false">Z63+AU63+BS63+CO63+DM63+EJ63</f>
        <v>121416.534536521</v>
      </c>
    </row>
    <row r="64" customFormat="false" ht="18" hidden="false" customHeight="false" outlineLevel="0" collapsed="false">
      <c r="B64" s="124" t="s">
        <v>12</v>
      </c>
      <c r="C64" s="112"/>
      <c r="D64" s="86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</row>
    <row r="65" customFormat="false" ht="15" hidden="false" customHeight="false" outlineLevel="0" collapsed="false">
      <c r="B65" s="59"/>
      <c r="C65" s="60" t="s">
        <v>86</v>
      </c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</row>
    <row r="66" customFormat="false" ht="15.75" hidden="false" customHeight="false" outlineLevel="0" collapsed="false">
      <c r="B66" s="61"/>
      <c r="C66" s="125" t="s">
        <v>87</v>
      </c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  <c r="BT66" s="125"/>
      <c r="BU66" s="125"/>
      <c r="BV66" s="125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5"/>
      <c r="DW66" s="125"/>
      <c r="DX66" s="125"/>
      <c r="DY66" s="125"/>
      <c r="DZ66" s="125"/>
      <c r="EA66" s="125"/>
      <c r="EB66" s="125"/>
      <c r="EC66" s="125"/>
      <c r="ED66" s="125"/>
      <c r="EE66" s="125"/>
      <c r="EF66" s="125"/>
      <c r="EG66" s="125"/>
      <c r="EH66" s="125"/>
      <c r="EI66" s="125"/>
      <c r="EJ66" s="125"/>
      <c r="EK66" s="125"/>
      <c r="EL66" s="125"/>
    </row>
    <row r="67" customFormat="false" ht="15.75" hidden="false" customHeight="false" outlineLevel="0" collapsed="false">
      <c r="B67" s="17"/>
      <c r="C67" s="18" t="s">
        <v>15</v>
      </c>
      <c r="D67" s="63"/>
      <c r="E67" s="20" t="n">
        <f aca="false">E5</f>
        <v>36893</v>
      </c>
      <c r="F67" s="20" t="n">
        <f aca="false">F5</f>
        <v>36894</v>
      </c>
      <c r="G67" s="20" t="n">
        <f aca="false">G5</f>
        <v>36895</v>
      </c>
      <c r="H67" s="20" t="n">
        <f aca="false">H5</f>
        <v>36896</v>
      </c>
      <c r="I67" s="20" t="n">
        <f aca="false">I5</f>
        <v>36899</v>
      </c>
      <c r="J67" s="20" t="n">
        <f aca="false">J5</f>
        <v>36900</v>
      </c>
      <c r="K67" s="20" t="n">
        <f aca="false">K5</f>
        <v>36901</v>
      </c>
      <c r="L67" s="20" t="n">
        <f aca="false">L5</f>
        <v>36902</v>
      </c>
      <c r="M67" s="20" t="n">
        <f aca="false">M5</f>
        <v>36903</v>
      </c>
      <c r="N67" s="20" t="n">
        <f aca="false">N5</f>
        <v>36907</v>
      </c>
      <c r="O67" s="20" t="n">
        <f aca="false">O5</f>
        <v>36908</v>
      </c>
      <c r="P67" s="20" t="n">
        <f aca="false">P5</f>
        <v>36909</v>
      </c>
      <c r="Q67" s="20" t="n">
        <f aca="false">Q5</f>
        <v>36910</v>
      </c>
      <c r="R67" s="20" t="n">
        <f aca="false">R5</f>
        <v>36913</v>
      </c>
      <c r="S67" s="20" t="n">
        <f aca="false">S5</f>
        <v>36914</v>
      </c>
      <c r="T67" s="20" t="n">
        <f aca="false">T5</f>
        <v>36915</v>
      </c>
      <c r="U67" s="20" t="n">
        <f aca="false">U5</f>
        <v>36916</v>
      </c>
      <c r="V67" s="20" t="n">
        <f aca="false">V5</f>
        <v>36917</v>
      </c>
      <c r="W67" s="20" t="n">
        <f aca="false">W5</f>
        <v>36920</v>
      </c>
      <c r="X67" s="20" t="n">
        <f aca="false">X5</f>
        <v>36921</v>
      </c>
      <c r="Y67" s="21" t="n">
        <f aca="false">Y5</f>
        <v>36922</v>
      </c>
      <c r="Z67" s="22" t="str">
        <f aca="false">Z5</f>
        <v>Jan MTD</v>
      </c>
      <c r="AA67" s="23"/>
      <c r="AB67" s="24" t="n">
        <f aca="false">AB5</f>
        <v>36923</v>
      </c>
      <c r="AC67" s="20" t="n">
        <f aca="false">AC5</f>
        <v>36924</v>
      </c>
      <c r="AD67" s="20" t="n">
        <f aca="false">AD5</f>
        <v>36927</v>
      </c>
      <c r="AE67" s="20" t="n">
        <f aca="false">AE5</f>
        <v>36928</v>
      </c>
      <c r="AF67" s="20" t="n">
        <f aca="false">AF5</f>
        <v>36929</v>
      </c>
      <c r="AG67" s="20" t="n">
        <f aca="false">AG5</f>
        <v>36930</v>
      </c>
      <c r="AH67" s="20" t="n">
        <f aca="false">AH5</f>
        <v>36931</v>
      </c>
      <c r="AI67" s="20" t="n">
        <f aca="false">AI5</f>
        <v>36934</v>
      </c>
      <c r="AJ67" s="20" t="n">
        <f aca="false">AJ5</f>
        <v>36935</v>
      </c>
      <c r="AK67" s="20" t="n">
        <f aca="false">AK5</f>
        <v>36936</v>
      </c>
      <c r="AL67" s="20" t="n">
        <f aca="false">AL5</f>
        <v>36937</v>
      </c>
      <c r="AM67" s="20" t="n">
        <f aca="false">AM5</f>
        <v>36938</v>
      </c>
      <c r="AN67" s="20" t="n">
        <f aca="false">AN5</f>
        <v>36942</v>
      </c>
      <c r="AO67" s="20" t="n">
        <f aca="false">AO5</f>
        <v>36943</v>
      </c>
      <c r="AP67" s="20" t="n">
        <f aca="false">AP5</f>
        <v>36944</v>
      </c>
      <c r="AQ67" s="20" t="n">
        <f aca="false">AQ5</f>
        <v>36945</v>
      </c>
      <c r="AR67" s="20" t="n">
        <f aca="false">AR5</f>
        <v>36948</v>
      </c>
      <c r="AS67" s="20" t="n">
        <f aca="false">AS5</f>
        <v>36949</v>
      </c>
      <c r="AT67" s="20" t="n">
        <f aca="false">AT5</f>
        <v>36950</v>
      </c>
      <c r="AU67" s="22" t="str">
        <f aca="false">AU5</f>
        <v>Feb MTD</v>
      </c>
      <c r="AV67" s="23"/>
      <c r="AW67" s="24" t="n">
        <f aca="false">AW5</f>
        <v>36951</v>
      </c>
      <c r="AX67" s="20" t="n">
        <f aca="false">AX5</f>
        <v>36952</v>
      </c>
      <c r="AY67" s="20" t="n">
        <f aca="false">AY5</f>
        <v>36955</v>
      </c>
      <c r="AZ67" s="20" t="n">
        <f aca="false">AZ5</f>
        <v>36956</v>
      </c>
      <c r="BA67" s="20" t="n">
        <f aca="false">BA5</f>
        <v>36957</v>
      </c>
      <c r="BB67" s="20" t="n">
        <f aca="false">BB5</f>
        <v>36958</v>
      </c>
      <c r="BC67" s="20" t="n">
        <f aca="false">BC5</f>
        <v>36959</v>
      </c>
      <c r="BD67" s="20" t="n">
        <f aca="false">BD5</f>
        <v>36962</v>
      </c>
      <c r="BE67" s="20" t="n">
        <f aca="false">BE5</f>
        <v>36963</v>
      </c>
      <c r="BF67" s="20" t="n">
        <f aca="false">BF5</f>
        <v>36964</v>
      </c>
      <c r="BG67" s="20" t="n">
        <f aca="false">BG5</f>
        <v>36965</v>
      </c>
      <c r="BH67" s="20" t="n">
        <f aca="false">BH5</f>
        <v>36966</v>
      </c>
      <c r="BI67" s="20" t="n">
        <f aca="false">BI5</f>
        <v>36969</v>
      </c>
      <c r="BJ67" s="20" t="n">
        <f aca="false">BJ5</f>
        <v>36970</v>
      </c>
      <c r="BK67" s="20" t="n">
        <f aca="false">BK5</f>
        <v>36971</v>
      </c>
      <c r="BL67" s="20" t="n">
        <f aca="false">BL5</f>
        <v>36972</v>
      </c>
      <c r="BM67" s="20" t="n">
        <f aca="false">BM5</f>
        <v>36973</v>
      </c>
      <c r="BN67" s="20" t="n">
        <f aca="false">BN5</f>
        <v>36976</v>
      </c>
      <c r="BO67" s="20" t="n">
        <f aca="false">BO5</f>
        <v>36977</v>
      </c>
      <c r="BP67" s="20" t="n">
        <f aca="false">BP5</f>
        <v>36978</v>
      </c>
      <c r="BQ67" s="20" t="n">
        <f aca="false">BQ5</f>
        <v>36979</v>
      </c>
      <c r="BR67" s="20" t="n">
        <f aca="false">BR5</f>
        <v>36980</v>
      </c>
      <c r="BS67" s="22" t="str">
        <f aca="false">BS5</f>
        <v>Mar MTD</v>
      </c>
      <c r="BT67" s="23"/>
      <c r="BU67" s="24" t="n">
        <f aca="false">BU5</f>
        <v>36983</v>
      </c>
      <c r="BV67" s="20" t="n">
        <f aca="false">BV5</f>
        <v>36984</v>
      </c>
      <c r="BW67" s="20" t="n">
        <f aca="false">BW5</f>
        <v>36985</v>
      </c>
      <c r="BX67" s="20" t="n">
        <f aca="false">BX5</f>
        <v>36986</v>
      </c>
      <c r="BY67" s="20" t="n">
        <f aca="false">BY5</f>
        <v>36987</v>
      </c>
      <c r="BZ67" s="20" t="n">
        <f aca="false">BZ5</f>
        <v>36990</v>
      </c>
      <c r="CA67" s="20" t="n">
        <f aca="false">CA5</f>
        <v>36991</v>
      </c>
      <c r="CB67" s="20" t="n">
        <f aca="false">CB5</f>
        <v>36992</v>
      </c>
      <c r="CC67" s="20" t="n">
        <f aca="false">CC5</f>
        <v>36993</v>
      </c>
      <c r="CD67" s="20" t="n">
        <f aca="false">CD5</f>
        <v>36997</v>
      </c>
      <c r="CE67" s="20" t="n">
        <f aca="false">CE5</f>
        <v>36998</v>
      </c>
      <c r="CF67" s="20" t="n">
        <f aca="false">CF5</f>
        <v>36999</v>
      </c>
      <c r="CG67" s="20" t="n">
        <f aca="false">CG5</f>
        <v>37000</v>
      </c>
      <c r="CH67" s="20" t="n">
        <f aca="false">CH5</f>
        <v>37001</v>
      </c>
      <c r="CI67" s="20" t="n">
        <f aca="false">CI5</f>
        <v>37004</v>
      </c>
      <c r="CJ67" s="20" t="n">
        <f aca="false">CJ5</f>
        <v>37005</v>
      </c>
      <c r="CK67" s="20" t="n">
        <f aca="false">CK5</f>
        <v>37006</v>
      </c>
      <c r="CL67" s="20" t="n">
        <f aca="false">CL5</f>
        <v>37007</v>
      </c>
      <c r="CM67" s="20" t="n">
        <f aca="false">CM5</f>
        <v>37008</v>
      </c>
      <c r="CN67" s="20" t="n">
        <f aca="false">CN5</f>
        <v>37011</v>
      </c>
      <c r="CO67" s="22" t="str">
        <f aca="false">CO5</f>
        <v>Apr MTD</v>
      </c>
      <c r="CP67" s="23"/>
      <c r="CQ67" s="24" t="n">
        <f aca="false">CQ5</f>
        <v>37012</v>
      </c>
      <c r="CR67" s="20" t="n">
        <f aca="false">CR5</f>
        <v>37013</v>
      </c>
      <c r="CS67" s="20" t="n">
        <f aca="false">CS5</f>
        <v>37014</v>
      </c>
      <c r="CT67" s="20" t="n">
        <f aca="false">CT5</f>
        <v>37015</v>
      </c>
      <c r="CU67" s="20" t="n">
        <f aca="false">CU5</f>
        <v>37018</v>
      </c>
      <c r="CV67" s="20" t="n">
        <f aca="false">CV5</f>
        <v>37019</v>
      </c>
      <c r="CW67" s="20" t="n">
        <f aca="false">CW5</f>
        <v>37020</v>
      </c>
      <c r="CX67" s="20" t="n">
        <f aca="false">CX5</f>
        <v>37021</v>
      </c>
      <c r="CY67" s="20" t="n">
        <f aca="false">CY5</f>
        <v>37022</v>
      </c>
      <c r="CZ67" s="20" t="n">
        <f aca="false">CZ5</f>
        <v>37025</v>
      </c>
      <c r="DA67" s="20" t="n">
        <f aca="false">DA5</f>
        <v>37026</v>
      </c>
      <c r="DB67" s="20" t="n">
        <f aca="false">DB5</f>
        <v>37027</v>
      </c>
      <c r="DC67" s="20" t="n">
        <f aca="false">DC5</f>
        <v>37028</v>
      </c>
      <c r="DD67" s="20" t="n">
        <f aca="false">DD5</f>
        <v>37029</v>
      </c>
      <c r="DE67" s="20" t="n">
        <f aca="false">DE5</f>
        <v>37032</v>
      </c>
      <c r="DF67" s="20" t="n">
        <f aca="false">DF5</f>
        <v>37033</v>
      </c>
      <c r="DG67" s="20" t="n">
        <f aca="false">DG5</f>
        <v>37034</v>
      </c>
      <c r="DH67" s="20" t="n">
        <f aca="false">DH5</f>
        <v>37035</v>
      </c>
      <c r="DI67" s="20" t="n">
        <f aca="false">DI5</f>
        <v>37036</v>
      </c>
      <c r="DJ67" s="20" t="n">
        <f aca="false">DJ5</f>
        <v>37040</v>
      </c>
      <c r="DK67" s="20" t="n">
        <f aca="false">DK5</f>
        <v>37041</v>
      </c>
      <c r="DL67" s="20" t="n">
        <f aca="false">DL5</f>
        <v>37042</v>
      </c>
      <c r="DM67" s="22" t="str">
        <f aca="false">DM5</f>
        <v>May MTD</v>
      </c>
      <c r="DN67" s="23"/>
      <c r="DO67" s="24" t="n">
        <f aca="false">DO5</f>
        <v>37043</v>
      </c>
      <c r="DP67" s="20" t="n">
        <f aca="false">DP5</f>
        <v>37046</v>
      </c>
      <c r="DQ67" s="20" t="n">
        <f aca="false">DQ5</f>
        <v>37047</v>
      </c>
      <c r="DR67" s="20" t="n">
        <f aca="false">DR5</f>
        <v>37048</v>
      </c>
      <c r="DS67" s="20" t="n">
        <f aca="false">DS5</f>
        <v>37049</v>
      </c>
      <c r="DT67" s="20" t="n">
        <f aca="false">DT5</f>
        <v>37050</v>
      </c>
      <c r="DU67" s="20" t="n">
        <f aca="false">DU5</f>
        <v>37053</v>
      </c>
      <c r="DV67" s="20" t="n">
        <f aca="false">DV5</f>
        <v>37054</v>
      </c>
      <c r="DW67" s="20" t="n">
        <f aca="false">DW5</f>
        <v>37055</v>
      </c>
      <c r="DX67" s="20" t="n">
        <f aca="false">DX5</f>
        <v>37056</v>
      </c>
      <c r="DY67" s="20" t="n">
        <f aca="false">DY5</f>
        <v>37057</v>
      </c>
      <c r="DZ67" s="20" t="n">
        <f aca="false">DZ5</f>
        <v>37060</v>
      </c>
      <c r="EA67" s="20" t="n">
        <f aca="false">EA5</f>
        <v>37061</v>
      </c>
      <c r="EB67" s="20" t="n">
        <f aca="false">EB5</f>
        <v>37062</v>
      </c>
      <c r="EC67" s="20" t="n">
        <f aca="false">EC5</f>
        <v>37063</v>
      </c>
      <c r="ED67" s="20" t="n">
        <f aca="false">ED5</f>
        <v>37064</v>
      </c>
      <c r="EE67" s="20" t="n">
        <f aca="false">EE5</f>
        <v>37067</v>
      </c>
      <c r="EF67" s="20" t="n">
        <f aca="false">EF5</f>
        <v>37068</v>
      </c>
      <c r="EG67" s="20" t="n">
        <f aca="false">EG5</f>
        <v>37069</v>
      </c>
      <c r="EH67" s="20" t="n">
        <f aca="false">EH5</f>
        <v>37070</v>
      </c>
      <c r="EI67" s="21" t="n">
        <f aca="false">EI5</f>
        <v>37071</v>
      </c>
      <c r="EJ67" s="22" t="str">
        <f aca="false">EJ5</f>
        <v>Jun MTD</v>
      </c>
      <c r="EK67" s="23"/>
      <c r="EL67" s="22" t="str">
        <f aca="false">EL5</f>
        <v>YTD</v>
      </c>
    </row>
    <row r="68" customFormat="false" ht="15" hidden="false" customHeight="false" outlineLevel="0" collapsed="false">
      <c r="B68" s="116" t="s">
        <v>88</v>
      </c>
      <c r="C68" s="65" t="s">
        <v>89</v>
      </c>
      <c r="D68" s="117"/>
      <c r="E68" s="67" t="n">
        <v>627.396</v>
      </c>
      <c r="F68" s="67" t="n">
        <v>622.310900144175</v>
      </c>
      <c r="G68" s="67" t="n">
        <v>1201.79743043976</v>
      </c>
      <c r="H68" s="67" t="n">
        <v>31.9743450930425</v>
      </c>
      <c r="I68" s="67" t="n">
        <v>1916.23228540937</v>
      </c>
      <c r="J68" s="67" t="n">
        <v>712.579369370385</v>
      </c>
      <c r="K68" s="67" t="n">
        <v>-1134.91060154741</v>
      </c>
      <c r="L68" s="67" t="n">
        <v>74.1569030554916</v>
      </c>
      <c r="M68" s="67" t="n">
        <v>14.1310157834519</v>
      </c>
      <c r="N68" s="67" t="n">
        <v>318.012860297085</v>
      </c>
      <c r="O68" s="67" t="n">
        <v>1183.21494100467</v>
      </c>
      <c r="P68" s="67" t="n">
        <v>464.271905867047</v>
      </c>
      <c r="Q68" s="67" t="n">
        <v>-85.1757690856698</v>
      </c>
      <c r="R68" s="67" t="n">
        <v>312.034067295102</v>
      </c>
      <c r="S68" s="67" t="n">
        <v>453.623060886481</v>
      </c>
      <c r="T68" s="67" t="n">
        <v>176.683251888522</v>
      </c>
      <c r="U68" s="67" t="n">
        <v>23.3596178341258</v>
      </c>
      <c r="V68" s="67" t="n">
        <v>-47.0389212591581</v>
      </c>
      <c r="W68" s="67" t="n">
        <v>5048.68155366895</v>
      </c>
      <c r="X68" s="67" t="n">
        <v>-1652.89151597032</v>
      </c>
      <c r="Y68" s="68" t="n">
        <v>-40.0175740929934</v>
      </c>
      <c r="Z68" s="69" t="n">
        <f aca="false">SUM(E68:Y68)</f>
        <v>10220.4251260821</v>
      </c>
      <c r="AA68" s="70"/>
      <c r="AB68" s="71" t="n">
        <v>-235.976164099983</v>
      </c>
      <c r="AC68" s="67" t="n">
        <v>107.1182247</v>
      </c>
      <c r="AD68" s="67" t="n">
        <v>1953.05836323204</v>
      </c>
      <c r="AE68" s="67" t="n">
        <v>-390.041864026739</v>
      </c>
      <c r="AF68" s="67" t="n">
        <v>278.46081842628</v>
      </c>
      <c r="AG68" s="67" t="n">
        <v>78.357240665967</v>
      </c>
      <c r="AH68" s="67" t="n">
        <v>42.6259491656167</v>
      </c>
      <c r="AI68" s="67" t="n">
        <v>-257.195276563089</v>
      </c>
      <c r="AJ68" s="67" t="n">
        <v>-180.02980556937</v>
      </c>
      <c r="AK68" s="67" t="n">
        <v>-179.65754716266</v>
      </c>
      <c r="AL68" s="67" t="n">
        <v>-60.2601322465224</v>
      </c>
      <c r="AM68" s="67" t="n">
        <v>131.531013934173</v>
      </c>
      <c r="AN68" s="67" t="n">
        <v>922.176177433896</v>
      </c>
      <c r="AO68" s="67" t="n">
        <v>616.252738268027</v>
      </c>
      <c r="AP68" s="67" t="n">
        <v>927.882664348768</v>
      </c>
      <c r="AQ68" s="67" t="n">
        <v>192.84659826198</v>
      </c>
      <c r="AR68" s="67" t="n">
        <v>263.714770117993</v>
      </c>
      <c r="AS68" s="67" t="n">
        <v>485.882568130218</v>
      </c>
      <c r="AT68" s="67" t="n">
        <v>891.200683635106</v>
      </c>
      <c r="AU68" s="69" t="n">
        <f aca="false">SUM(AB68:AT68)</f>
        <v>5587.9470206517</v>
      </c>
      <c r="AV68" s="70"/>
      <c r="AW68" s="71" t="n">
        <v>-31.7181358</v>
      </c>
      <c r="AX68" s="67" t="n">
        <v>363.0898378</v>
      </c>
      <c r="AY68" s="67" t="n">
        <v>587.895667471658</v>
      </c>
      <c r="AZ68" s="67" t="n">
        <v>-106.975848057689</v>
      </c>
      <c r="BA68" s="67" t="n">
        <v>-78.7327758962327</v>
      </c>
      <c r="BB68" s="67" t="n">
        <v>-195.818185824992</v>
      </c>
      <c r="BC68" s="67" t="n">
        <v>91.9312751380251</v>
      </c>
      <c r="BD68" s="67" t="n">
        <v>73.3535140203992</v>
      </c>
      <c r="BE68" s="67" t="n">
        <v>-69.7106883863195</v>
      </c>
      <c r="BF68" s="67" t="n">
        <v>-65.4509621942264</v>
      </c>
      <c r="BG68" s="67" t="n">
        <v>130.021282311546</v>
      </c>
      <c r="BH68" s="67" t="n">
        <v>33.3802188757563</v>
      </c>
      <c r="BI68" s="67" t="n">
        <v>30.9436169720138</v>
      </c>
      <c r="BJ68" s="67" t="n">
        <v>-379.423464060749</v>
      </c>
      <c r="BK68" s="67" t="n">
        <v>1072.0422698201</v>
      </c>
      <c r="BL68" s="67" t="n">
        <v>-746.382386554356</v>
      </c>
      <c r="BM68" s="67" t="n">
        <v>-62.4801185212636</v>
      </c>
      <c r="BN68" s="67" t="n">
        <v>151.204792951991</v>
      </c>
      <c r="BO68" s="67" t="n">
        <v>-732.863441981634</v>
      </c>
      <c r="BP68" s="67" t="n">
        <v>357.047375047758</v>
      </c>
      <c r="BQ68" s="67" t="n">
        <v>1668.37645432617</v>
      </c>
      <c r="BR68" s="67" t="n">
        <v>3179.95179647402</v>
      </c>
      <c r="BS68" s="69" t="n">
        <f aca="false">SUM(AW68:BR68)</f>
        <v>5269.68209393197</v>
      </c>
      <c r="BT68" s="70"/>
      <c r="BU68" s="71" t="n">
        <v>-692.015682200002</v>
      </c>
      <c r="BV68" s="67" t="n">
        <v>-184.124747075776</v>
      </c>
      <c r="BW68" s="67" t="n">
        <v>-609.26998732429</v>
      </c>
      <c r="BX68" s="67" t="n">
        <v>-1710.58659980208</v>
      </c>
      <c r="BY68" s="67" t="n">
        <v>416.134873085359</v>
      </c>
      <c r="BZ68" s="67" t="n">
        <v>-618.294615265578</v>
      </c>
      <c r="CA68" s="67" t="n">
        <v>-618.958105657432</v>
      </c>
      <c r="CB68" s="67" t="n">
        <v>1765.8880379383</v>
      </c>
      <c r="CC68" s="67" t="n">
        <v>138.090097503268</v>
      </c>
      <c r="CD68" s="67" t="n">
        <v>-734.729710998134</v>
      </c>
      <c r="CE68" s="67" t="n">
        <v>2569.2719590956</v>
      </c>
      <c r="CF68" s="67" t="n">
        <v>1209.7127466597</v>
      </c>
      <c r="CG68" s="72" t="n">
        <v>683.783445635821</v>
      </c>
      <c r="CH68" s="72" t="n">
        <v>-371.85455452821</v>
      </c>
      <c r="CI68" s="72" t="n">
        <v>50.5913923065239</v>
      </c>
      <c r="CJ68" s="72" t="n">
        <v>898.106192899376</v>
      </c>
      <c r="CK68" s="72" t="n">
        <v>1508.16822423596</v>
      </c>
      <c r="CL68" s="72" t="n">
        <v>846.313760414332</v>
      </c>
      <c r="CM68" s="72" t="n">
        <v>128.606316332625</v>
      </c>
      <c r="CN68" s="72" t="n">
        <v>326.29746520563</v>
      </c>
      <c r="CO68" s="69" t="n">
        <f aca="false">SUM(BU68:CN68)</f>
        <v>5001.13050846099</v>
      </c>
      <c r="CP68" s="70"/>
      <c r="CQ68" s="71" t="n">
        <v>312.691421799999</v>
      </c>
      <c r="CR68" s="72" t="n">
        <v>1487.9345831</v>
      </c>
      <c r="CS68" s="72" t="n">
        <v>-246.208600973309</v>
      </c>
      <c r="CT68" s="72" t="n">
        <v>571.430209268532</v>
      </c>
      <c r="CU68" s="72" t="n">
        <v>4640.2755497298</v>
      </c>
      <c r="CV68" s="72" t="n">
        <v>-673.91769970117</v>
      </c>
      <c r="CW68" s="72" t="n">
        <v>1705.93753369521</v>
      </c>
      <c r="CX68" s="72" t="n">
        <v>-1293.66143029922</v>
      </c>
      <c r="CY68" s="72" t="n">
        <v>1220.36828711678</v>
      </c>
      <c r="CZ68" s="72" t="n">
        <v>-1425.53020157109</v>
      </c>
      <c r="DA68" s="72" t="n">
        <v>-3081.31882038731</v>
      </c>
      <c r="DB68" s="72" t="n">
        <v>4539.40015541303</v>
      </c>
      <c r="DC68" s="72" t="n">
        <v>536.613493846321</v>
      </c>
      <c r="DD68" s="72" t="n">
        <v>-445.682894279283</v>
      </c>
      <c r="DE68" s="72" t="n">
        <v>2590.68306571513</v>
      </c>
      <c r="DF68" s="72" t="n">
        <v>100.732465971654</v>
      </c>
      <c r="DG68" s="72" t="n">
        <v>230.802968343103</v>
      </c>
      <c r="DH68" s="72" t="n">
        <v>909.90545967447</v>
      </c>
      <c r="DI68" s="72" t="n">
        <v>1089.3133321852</v>
      </c>
      <c r="DJ68" s="72" t="n">
        <v>3304.27497531066</v>
      </c>
      <c r="DK68" s="72" t="n">
        <v>-1168.55310606024</v>
      </c>
      <c r="DL68" s="72" t="n">
        <v>763.413205133533</v>
      </c>
      <c r="DM68" s="69" t="n">
        <f aca="false">SUM(CQ68:DL68)</f>
        <v>15668.9039530318</v>
      </c>
      <c r="DN68" s="70"/>
      <c r="DO68" s="73" t="n">
        <v>-365.139395700002</v>
      </c>
      <c r="DP68" s="70" t="n">
        <v>-1293.6109699</v>
      </c>
      <c r="DQ68" s="70" t="n">
        <v>1836.3066733</v>
      </c>
      <c r="DR68" s="70" t="n">
        <v>749.4489178</v>
      </c>
      <c r="DS68" s="70" t="n">
        <v>-15.582808647573</v>
      </c>
      <c r="DT68" s="70" t="n">
        <v>-861.352508452427</v>
      </c>
      <c r="DU68" s="70" t="n">
        <v>-3700.1013427</v>
      </c>
      <c r="DV68" s="70" t="n">
        <v>-1447.0323407</v>
      </c>
      <c r="DW68" s="70" t="n">
        <v>1781.9294652</v>
      </c>
      <c r="DX68" s="70" t="n">
        <v>1257.0722113603</v>
      </c>
      <c r="DY68" s="70" t="n">
        <v>892.333630839704</v>
      </c>
      <c r="DZ68" s="70" t="n">
        <v>604.2895499</v>
      </c>
      <c r="EA68" s="70" t="n">
        <v>-433.167727800003</v>
      </c>
      <c r="EB68" s="70" t="n">
        <v>3182.7798117</v>
      </c>
      <c r="EC68" s="70" t="n">
        <v>-26.3958297999992</v>
      </c>
      <c r="ED68" s="70" t="n">
        <v>-25.2729823</v>
      </c>
      <c r="EE68" s="70" t="n">
        <v>2696.1940388</v>
      </c>
      <c r="EF68" s="70" t="n">
        <v>420.3768973</v>
      </c>
      <c r="EG68" s="70" t="n">
        <v>84.9047549000004</v>
      </c>
      <c r="EH68" s="70" t="n">
        <v>-90.8233902000005</v>
      </c>
      <c r="EI68" s="70" t="n">
        <v>693.350304400001</v>
      </c>
      <c r="EJ68" s="69" t="n">
        <v>5940.50695729999</v>
      </c>
      <c r="EK68" s="70"/>
      <c r="EL68" s="69" t="n">
        <f aca="false">Z68+AU68+BS68+CO68+DM68+EJ68</f>
        <v>47688.5956594586</v>
      </c>
    </row>
    <row r="69" customFormat="false" ht="16.5" hidden="false" customHeight="false" outlineLevel="0" collapsed="false">
      <c r="B69" s="126" t="s">
        <v>90</v>
      </c>
      <c r="C69" s="65" t="s">
        <v>91</v>
      </c>
      <c r="D69" s="86"/>
      <c r="E69" s="81" t="n">
        <v>-158.3046804</v>
      </c>
      <c r="F69" s="81" t="n">
        <v>33.2626113000002</v>
      </c>
      <c r="G69" s="81" t="n">
        <v>968.5867494</v>
      </c>
      <c r="H69" s="81" t="n">
        <v>-443.5484232</v>
      </c>
      <c r="I69" s="81" t="n">
        <v>-525.7731179</v>
      </c>
      <c r="J69" s="81" t="n">
        <v>121.3044623</v>
      </c>
      <c r="K69" s="81" t="n">
        <v>-406.0920523</v>
      </c>
      <c r="L69" s="81" t="n">
        <v>810.3029591</v>
      </c>
      <c r="M69" s="81" t="n">
        <v>69.6578254</v>
      </c>
      <c r="N69" s="81" t="n">
        <v>224.7701211</v>
      </c>
      <c r="O69" s="81" t="n">
        <v>723.0524596</v>
      </c>
      <c r="P69" s="81" t="n">
        <v>-160.2170998</v>
      </c>
      <c r="Q69" s="81" t="n">
        <v>-583.4033722</v>
      </c>
      <c r="R69" s="81" t="n">
        <v>-563.047843</v>
      </c>
      <c r="S69" s="81" t="n">
        <v>738.7284812</v>
      </c>
      <c r="T69" s="81" t="n">
        <v>567.4258685</v>
      </c>
      <c r="U69" s="81" t="n">
        <v>-262.3892513</v>
      </c>
      <c r="V69" s="81" t="n">
        <v>134.7425724</v>
      </c>
      <c r="W69" s="81" t="n">
        <v>337.497361</v>
      </c>
      <c r="X69" s="81" t="n">
        <v>1041.4297697</v>
      </c>
      <c r="Y69" s="82" t="n">
        <v>3327.305767</v>
      </c>
      <c r="Z69" s="83" t="n">
        <f aca="false">SUM(E69:Y69)</f>
        <v>5995.2911679</v>
      </c>
      <c r="AA69" s="54"/>
      <c r="AB69" s="78" t="n">
        <v>-2176.3340966</v>
      </c>
      <c r="AC69" s="75" t="n">
        <v>-1668.757255</v>
      </c>
      <c r="AD69" s="75" t="n">
        <v>4067.2788657</v>
      </c>
      <c r="AE69" s="75" t="n">
        <v>734.824682</v>
      </c>
      <c r="AF69" s="75" t="n">
        <v>497.596660700001</v>
      </c>
      <c r="AG69" s="75" t="n">
        <v>29.9355224</v>
      </c>
      <c r="AH69" s="75" t="n">
        <v>-32.4811323999999</v>
      </c>
      <c r="AI69" s="75" t="n">
        <v>15.2139726000001</v>
      </c>
      <c r="AJ69" s="75" t="n">
        <v>27.3625735000002</v>
      </c>
      <c r="AK69" s="75" t="n">
        <v>-13.4657615999998</v>
      </c>
      <c r="AL69" s="75" t="n">
        <v>40.2180858000001</v>
      </c>
      <c r="AM69" s="75" t="n">
        <v>-25.2988013</v>
      </c>
      <c r="AN69" s="75" t="n">
        <v>8.11410429999999</v>
      </c>
      <c r="AO69" s="75" t="n">
        <v>47.9355934</v>
      </c>
      <c r="AP69" s="75" t="n">
        <v>-16.1527733</v>
      </c>
      <c r="AQ69" s="75" t="n">
        <v>-5.60927550000034</v>
      </c>
      <c r="AR69" s="75" t="n">
        <v>-23.8282440000005</v>
      </c>
      <c r="AS69" s="75" t="n">
        <v>66.0354023999997</v>
      </c>
      <c r="AT69" s="75" t="n">
        <v>-188.9344242</v>
      </c>
      <c r="AU69" s="83" t="n">
        <f aca="false">SUM(AB69:AT69)</f>
        <v>1383.6536989</v>
      </c>
      <c r="AV69" s="54"/>
      <c r="AW69" s="127" t="n">
        <v>254.7481682</v>
      </c>
      <c r="AX69" s="81" t="n">
        <v>748.2015412</v>
      </c>
      <c r="AY69" s="81" t="n">
        <v>460.4780983</v>
      </c>
      <c r="AZ69" s="81" t="n">
        <v>5.75224350000004</v>
      </c>
      <c r="BA69" s="81" t="n">
        <v>604.34937</v>
      </c>
      <c r="BB69" s="81" t="n">
        <v>15.1581998999999</v>
      </c>
      <c r="BC69" s="81" t="n">
        <v>-521.3993216</v>
      </c>
      <c r="BD69" s="81" t="n">
        <v>701.6064375</v>
      </c>
      <c r="BE69" s="81" t="n">
        <v>-280.6470192</v>
      </c>
      <c r="BF69" s="81" t="n">
        <v>-316.3151269</v>
      </c>
      <c r="BG69" s="81" t="n">
        <v>201.5882855</v>
      </c>
      <c r="BH69" s="81" t="n">
        <v>304.4105295</v>
      </c>
      <c r="BI69" s="81" t="n">
        <v>81.7715965999998</v>
      </c>
      <c r="BJ69" s="81" t="n">
        <v>-192.7845299</v>
      </c>
      <c r="BK69" s="81" t="n">
        <v>437.0362785</v>
      </c>
      <c r="BL69" s="81" t="n">
        <v>-137.4194806</v>
      </c>
      <c r="BM69" s="81" t="n">
        <v>-174.5878606</v>
      </c>
      <c r="BN69" s="81" t="n">
        <v>-465.6428077</v>
      </c>
      <c r="BO69" s="81" t="n">
        <v>-2190.1534742</v>
      </c>
      <c r="BP69" s="81" t="n">
        <v>1156.7616736</v>
      </c>
      <c r="BQ69" s="81" t="n">
        <v>2468.7399521</v>
      </c>
      <c r="BR69" s="81" t="n">
        <v>1682.6161473</v>
      </c>
      <c r="BS69" s="83" t="n">
        <f aca="false">SUM(AW69:BR69)</f>
        <v>4844.268901</v>
      </c>
      <c r="BT69" s="54"/>
      <c r="BU69" s="127" t="n">
        <v>733.8329928</v>
      </c>
      <c r="BV69" s="81" t="n">
        <v>730.063483099999</v>
      </c>
      <c r="BW69" s="81" t="n">
        <v>-181.644280500001</v>
      </c>
      <c r="BX69" s="81" t="n">
        <v>-1436.2722715</v>
      </c>
      <c r="BY69" s="81" t="n">
        <v>515.5795815</v>
      </c>
      <c r="BZ69" s="81" t="n">
        <v>-923.689519399999</v>
      </c>
      <c r="CA69" s="81" t="n">
        <v>-957.3958079</v>
      </c>
      <c r="CB69" s="81" t="n">
        <v>1344.5679833</v>
      </c>
      <c r="CC69" s="81" t="n">
        <v>-468.3619791</v>
      </c>
      <c r="CD69" s="81" t="n">
        <v>-983.2174524</v>
      </c>
      <c r="CE69" s="81" t="n">
        <v>2326.5339971</v>
      </c>
      <c r="CF69" s="81" t="n">
        <v>129.9062225</v>
      </c>
      <c r="CG69" s="82" t="n">
        <v>37.8645122</v>
      </c>
      <c r="CH69" s="82" t="n">
        <v>-51.3280534999997</v>
      </c>
      <c r="CI69" s="82" t="n">
        <v>30.7573494999995</v>
      </c>
      <c r="CJ69" s="82" t="n">
        <v>676.654761</v>
      </c>
      <c r="CK69" s="82" t="n">
        <v>990.9288621</v>
      </c>
      <c r="CL69" s="82" t="n">
        <v>601.8078194</v>
      </c>
      <c r="CM69" s="82" t="n">
        <v>477.6642352</v>
      </c>
      <c r="CN69" s="82" t="n">
        <v>602.4351794</v>
      </c>
      <c r="CO69" s="83" t="n">
        <f aca="false">SUM(BU69:CN69)</f>
        <v>4196.6876148</v>
      </c>
      <c r="CP69" s="54"/>
      <c r="CQ69" s="127" t="n">
        <v>993.2415965</v>
      </c>
      <c r="CR69" s="82" t="n">
        <v>-91.4837079000002</v>
      </c>
      <c r="CS69" s="82" t="n">
        <v>403.5803534</v>
      </c>
      <c r="CT69" s="82" t="n">
        <v>359.3921104</v>
      </c>
      <c r="CU69" s="82" t="n">
        <v>3529.8553137</v>
      </c>
      <c r="CV69" s="82" t="n">
        <v>23.9553457999998</v>
      </c>
      <c r="CW69" s="82" t="n">
        <v>1777.6689408</v>
      </c>
      <c r="CX69" s="82" t="n">
        <v>-1079.9212769</v>
      </c>
      <c r="CY69" s="82" t="n">
        <v>1189.0098561</v>
      </c>
      <c r="CZ69" s="82" t="n">
        <v>-781.8994613</v>
      </c>
      <c r="DA69" s="82" t="n">
        <v>-1694.2496739</v>
      </c>
      <c r="DB69" s="82" t="n">
        <v>3650.2143026</v>
      </c>
      <c r="DC69" s="82" t="n">
        <v>423.8416497</v>
      </c>
      <c r="DD69" s="82" t="n">
        <v>14.4523703</v>
      </c>
      <c r="DE69" s="82" t="n">
        <v>1581.8875626</v>
      </c>
      <c r="DF69" s="82" t="n">
        <v>219.2004983</v>
      </c>
      <c r="DG69" s="82" t="n">
        <v>-151.7641071</v>
      </c>
      <c r="DH69" s="82" t="n">
        <v>763.6064066</v>
      </c>
      <c r="DI69" s="82" t="n">
        <v>1474.6176799</v>
      </c>
      <c r="DJ69" s="82" t="n">
        <v>678.964366399999</v>
      </c>
      <c r="DK69" s="82" t="n">
        <v>323.303674800001</v>
      </c>
      <c r="DL69" s="82" t="n">
        <v>936.6357406</v>
      </c>
      <c r="DM69" s="83" t="n">
        <f aca="false">SUM(CQ69:DL69)</f>
        <v>14544.1095414</v>
      </c>
      <c r="DN69" s="54"/>
      <c r="DO69" s="84" t="n">
        <v>145.9972142</v>
      </c>
      <c r="DP69" s="54" t="n">
        <v>-1655.6889787</v>
      </c>
      <c r="DQ69" s="54" t="n">
        <v>1085.0443754</v>
      </c>
      <c r="DR69" s="54" t="n">
        <v>1432.2999378</v>
      </c>
      <c r="DS69" s="54" t="n">
        <v>596.5018169</v>
      </c>
      <c r="DT69" s="54" t="n">
        <v>-518.4802271</v>
      </c>
      <c r="DU69" s="54" t="n">
        <v>-1755.0890293</v>
      </c>
      <c r="DV69" s="54" t="n">
        <v>-1336.3096664</v>
      </c>
      <c r="DW69" s="54" t="n">
        <v>2048.5480887</v>
      </c>
      <c r="DX69" s="54" t="n">
        <v>790.2836508</v>
      </c>
      <c r="DY69" s="54" t="n">
        <v>792.4127453</v>
      </c>
      <c r="DZ69" s="54" t="n">
        <v>-277.1375649</v>
      </c>
      <c r="EA69" s="54" t="n">
        <v>-275.9074446</v>
      </c>
      <c r="EB69" s="54" t="n">
        <v>2278.5864547</v>
      </c>
      <c r="EC69" s="54" t="n">
        <v>157.1290809</v>
      </c>
      <c r="ED69" s="54" t="n">
        <v>386.700888599999</v>
      </c>
      <c r="EE69" s="54" t="n">
        <v>2788.7434411</v>
      </c>
      <c r="EF69" s="54" t="n">
        <v>499.939180200003</v>
      </c>
      <c r="EG69" s="54" t="n">
        <v>-507.9073098</v>
      </c>
      <c r="EH69" s="54" t="n">
        <v>418.568219500003</v>
      </c>
      <c r="EI69" s="54" t="n">
        <v>-373.5592233</v>
      </c>
      <c r="EJ69" s="83" t="n">
        <v>6720.67565000001</v>
      </c>
      <c r="EK69" s="54"/>
      <c r="EL69" s="83" t="n">
        <f aca="false">Z69+AU69+BS69+CO69+DM69+EJ69</f>
        <v>37684.686574</v>
      </c>
    </row>
    <row r="70" customFormat="false" ht="15" hidden="false" customHeight="false" outlineLevel="0" collapsed="false">
      <c r="B70" s="126" t="s">
        <v>92</v>
      </c>
      <c r="C70" s="65" t="s">
        <v>93</v>
      </c>
      <c r="D70" s="86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83" t="n">
        <f aca="false">SUM(E70:Y70)</f>
        <v>0</v>
      </c>
      <c r="AA70" s="54"/>
      <c r="AB70" s="78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83"/>
      <c r="AV70" s="54"/>
      <c r="AW70" s="127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3" t="n">
        <f aca="false">SUM(AW70:BR70)</f>
        <v>0</v>
      </c>
      <c r="BT70" s="54"/>
      <c r="BU70" s="127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O70" s="83" t="n">
        <f aca="false">SUM(BU70:CN70)</f>
        <v>0</v>
      </c>
      <c r="CP70" s="54"/>
      <c r="CQ70" s="127"/>
      <c r="CR70" s="75"/>
      <c r="CS70" s="75"/>
      <c r="CT70" s="75"/>
      <c r="CU70" s="75"/>
      <c r="CV70" s="75"/>
      <c r="CW70" s="75"/>
      <c r="CX70" s="75"/>
      <c r="CY70" s="75"/>
      <c r="CZ70" s="75"/>
      <c r="DA70" s="81"/>
      <c r="DB70" s="82" t="n">
        <v>1.5</v>
      </c>
      <c r="DC70" s="82" t="n">
        <v>0</v>
      </c>
      <c r="DD70" s="82" t="n">
        <v>0</v>
      </c>
      <c r="DE70" s="82" t="n">
        <v>0</v>
      </c>
      <c r="DF70" s="82" t="n">
        <v>-0.00186439999999996</v>
      </c>
      <c r="DG70" s="82" t="n">
        <v>-0.7492379</v>
      </c>
      <c r="DH70" s="82" t="n">
        <v>-5.2454053</v>
      </c>
      <c r="DI70" s="82" t="n">
        <v>-3.4469681</v>
      </c>
      <c r="DJ70" s="82" t="n">
        <v>-21.2933638</v>
      </c>
      <c r="DK70" s="82" t="n">
        <v>-47.0682407</v>
      </c>
      <c r="DL70" s="82" t="n">
        <v>60.5524501</v>
      </c>
      <c r="DM70" s="83" t="n">
        <f aca="false">SUM(CQ70:DL70)</f>
        <v>-15.7526301</v>
      </c>
      <c r="DN70" s="54"/>
      <c r="DO70" s="84" t="n">
        <v>23.5900926</v>
      </c>
      <c r="DP70" s="54" t="n">
        <v>-97.816957</v>
      </c>
      <c r="DQ70" s="54" t="n">
        <v>19.132388</v>
      </c>
      <c r="DR70" s="54" t="n">
        <v>8.6495936</v>
      </c>
      <c r="DS70" s="54" t="n">
        <v>18.3121967394904</v>
      </c>
      <c r="DT70" s="54" t="n">
        <v>-15.5349901</v>
      </c>
      <c r="DU70" s="54" t="n">
        <v>-52.8661793860465</v>
      </c>
      <c r="DV70" s="54" t="n">
        <v>-37.3213484</v>
      </c>
      <c r="DW70" s="54" t="n">
        <v>59.6646899</v>
      </c>
      <c r="DX70" s="54" t="n">
        <v>27.6872974791143</v>
      </c>
      <c r="DY70" s="54" t="n">
        <v>19.5285949828753</v>
      </c>
      <c r="DZ70" s="54" t="n">
        <v>2.57983465729386</v>
      </c>
      <c r="EA70" s="54" t="n">
        <v>-10.3471736158562</v>
      </c>
      <c r="EB70" s="54" t="n">
        <v>45.278405120296</v>
      </c>
      <c r="EC70" s="54" t="n">
        <v>-6.9134869</v>
      </c>
      <c r="ED70" s="54" t="n">
        <v>6.16549718858353</v>
      </c>
      <c r="EE70" s="54" t="n">
        <v>21.0905621317125</v>
      </c>
      <c r="EF70" s="54" t="n">
        <v>-16.8422700748414</v>
      </c>
      <c r="EG70" s="54" t="n">
        <v>75.0459247</v>
      </c>
      <c r="EH70" s="54" t="n">
        <v>-0.904231667019054</v>
      </c>
      <c r="EI70" s="54" t="n">
        <v>-120.448573458702</v>
      </c>
      <c r="EJ70" s="83" t="n">
        <v>-32.2701335030997</v>
      </c>
      <c r="EK70" s="54"/>
      <c r="EL70" s="83" t="n">
        <f aca="false">Z70+AU70+BS70+CO70+DM70+EJ70</f>
        <v>-48.0227636030998</v>
      </c>
    </row>
    <row r="71" customFormat="false" ht="15" hidden="true" customHeight="false" outlineLevel="0" collapsed="false">
      <c r="B71" s="116" t="s">
        <v>94</v>
      </c>
      <c r="C71" s="65" t="s">
        <v>95</v>
      </c>
      <c r="D71" s="117"/>
      <c r="E71" s="75" t="n">
        <v>1323.1821544</v>
      </c>
      <c r="F71" s="75" t="n">
        <v>1012.452809</v>
      </c>
      <c r="G71" s="75" t="n">
        <v>84.8852094000002</v>
      </c>
      <c r="H71" s="75" t="n">
        <v>-82.6811881000001</v>
      </c>
      <c r="I71" s="75" t="n">
        <v>265.3462936</v>
      </c>
      <c r="J71" s="75" t="n">
        <v>571.7583876</v>
      </c>
      <c r="K71" s="75" t="n">
        <v>921.4978395</v>
      </c>
      <c r="L71" s="75" t="n">
        <v>137.584130700001</v>
      </c>
      <c r="M71" s="75" t="n">
        <v>293.682585</v>
      </c>
      <c r="N71" s="75" t="n">
        <v>257.1341909</v>
      </c>
      <c r="O71" s="75" t="n">
        <v>726.918743500001</v>
      </c>
      <c r="P71" s="75" t="n">
        <v>197.2335395</v>
      </c>
      <c r="Q71" s="75" t="n">
        <v>-462.3806066</v>
      </c>
      <c r="R71" s="75" t="n">
        <v>151.4030274</v>
      </c>
      <c r="S71" s="75" t="n">
        <v>280.377473199998</v>
      </c>
      <c r="T71" s="75" t="n">
        <v>-164.496649799998</v>
      </c>
      <c r="U71" s="75" t="n">
        <v>434.879752600001</v>
      </c>
      <c r="V71" s="75" t="n">
        <v>80.7647022000027</v>
      </c>
      <c r="W71" s="75" t="n">
        <v>1179.0297388</v>
      </c>
      <c r="X71" s="75" t="n">
        <v>790.8648953</v>
      </c>
      <c r="Y71" s="72" t="n">
        <v>646.917691599999</v>
      </c>
      <c r="Z71" s="76" t="n">
        <f aca="false">SUM(E71:Y71)</f>
        <v>8646.3547197</v>
      </c>
      <c r="AA71" s="77"/>
      <c r="AB71" s="127" t="n">
        <v>1175.9320819</v>
      </c>
      <c r="AC71" s="81" t="n">
        <v>-1562.1879278</v>
      </c>
      <c r="AD71" s="81" t="n">
        <v>3346.4579269</v>
      </c>
      <c r="AE71" s="81" t="n">
        <v>87.9252993</v>
      </c>
      <c r="AF71" s="81" t="n">
        <v>-3071.7739843</v>
      </c>
      <c r="AG71" s="81" t="n">
        <v>-971.3840167</v>
      </c>
      <c r="AH71" s="81" t="n">
        <v>107.7070865</v>
      </c>
      <c r="AI71" s="81" t="n">
        <v>897.2814381</v>
      </c>
      <c r="AJ71" s="81" t="n">
        <v>-619.9456577</v>
      </c>
      <c r="AK71" s="81" t="n">
        <v>944.8642269</v>
      </c>
      <c r="AL71" s="81" t="n">
        <v>-90.9647392</v>
      </c>
      <c r="AM71" s="81" t="n">
        <v>-221.7242569</v>
      </c>
      <c r="AN71" s="81" t="n">
        <v>-116.2441301</v>
      </c>
      <c r="AO71" s="81" t="n">
        <v>-253.4137514</v>
      </c>
      <c r="AP71" s="81" t="n">
        <v>308.860391699999</v>
      </c>
      <c r="AQ71" s="81" t="n">
        <v>192.6053934</v>
      </c>
      <c r="AR71" s="81" t="n">
        <v>-241.9816667</v>
      </c>
      <c r="AS71" s="81" t="n">
        <v>1107.8007662</v>
      </c>
      <c r="AT71" s="82" t="n">
        <v>581.894444</v>
      </c>
      <c r="AU71" s="76" t="n">
        <f aca="false">SUM(AB71:AT71)</f>
        <v>1601.7089241</v>
      </c>
      <c r="AV71" s="77"/>
      <c r="AW71" s="78" t="n">
        <v>0.0303593000000185</v>
      </c>
      <c r="AX71" s="75" t="n">
        <v>0.000940600000001822</v>
      </c>
      <c r="AY71" s="75" t="n">
        <v>-0.000214700000006365</v>
      </c>
      <c r="AZ71" s="75" t="n">
        <v>-0.162077599999995</v>
      </c>
      <c r="BA71" s="75" t="n">
        <v>-0.0020594999999711</v>
      </c>
      <c r="BB71" s="75" t="n">
        <v>-3.28890960000001</v>
      </c>
      <c r="BC71" s="75" t="n">
        <v>0.00163699999998871</v>
      </c>
      <c r="BD71" s="75" t="n">
        <v>-0.000286600000005805</v>
      </c>
      <c r="BE71" s="75" t="n">
        <v>-0.000784699999991136</v>
      </c>
      <c r="BF71" s="75" t="n">
        <v>-0.00306539999999042</v>
      </c>
      <c r="BG71" s="75" t="n">
        <v>-0.00619339999998979</v>
      </c>
      <c r="BH71" s="75" t="n">
        <v>-0.00160490000000385</v>
      </c>
      <c r="BI71" s="75" t="n">
        <v>-0.00343920000000536</v>
      </c>
      <c r="BJ71" s="75" t="n">
        <v>-0.00491000000004416</v>
      </c>
      <c r="BK71" s="75" t="n">
        <v>0.000264299999995645</v>
      </c>
      <c r="BL71" s="75" t="n">
        <v>-0.00180609999999821</v>
      </c>
      <c r="BM71" s="75" t="n">
        <v>0.00223479999999243</v>
      </c>
      <c r="BN71" s="75" t="n">
        <v>0.000442599999995175</v>
      </c>
      <c r="BO71" s="75" t="n">
        <v>0</v>
      </c>
      <c r="BP71" s="75" t="n">
        <v>0</v>
      </c>
      <c r="BQ71" s="75" t="n">
        <v>0</v>
      </c>
      <c r="BR71" s="75" t="n">
        <v>-9.15321820000005</v>
      </c>
      <c r="BS71" s="76" t="n">
        <f aca="false">SUM(AW71:BR71)</f>
        <v>-12.5926913000001</v>
      </c>
      <c r="BT71" s="77"/>
      <c r="BU71" s="78" t="n">
        <v>0</v>
      </c>
      <c r="BV71" s="75" t="n">
        <v>0</v>
      </c>
      <c r="BW71" s="75" t="n">
        <v>0</v>
      </c>
      <c r="BX71" s="75" t="n">
        <v>0</v>
      </c>
      <c r="BY71" s="75" t="n">
        <v>0</v>
      </c>
      <c r="BZ71" s="75" t="n">
        <v>0</v>
      </c>
      <c r="CA71" s="75" t="n">
        <v>0</v>
      </c>
      <c r="CB71" s="75" t="n">
        <v>0</v>
      </c>
      <c r="CC71" s="75" t="n">
        <v>0</v>
      </c>
      <c r="CD71" s="75" t="n">
        <v>0</v>
      </c>
      <c r="CE71" s="75" t="n">
        <v>0</v>
      </c>
      <c r="CF71" s="75" t="n">
        <v>0</v>
      </c>
      <c r="CG71" s="72" t="n">
        <v>0</v>
      </c>
      <c r="CH71" s="72" t="n">
        <v>0</v>
      </c>
      <c r="CI71" s="72" t="n">
        <v>0</v>
      </c>
      <c r="CJ71" s="72" t="n">
        <v>0</v>
      </c>
      <c r="CK71" s="72" t="n">
        <v>0</v>
      </c>
      <c r="CL71" s="72" t="n">
        <v>0</v>
      </c>
      <c r="CM71" s="72" t="n">
        <v>0</v>
      </c>
      <c r="CN71" s="72" t="n">
        <v>0</v>
      </c>
      <c r="CO71" s="76" t="n">
        <f aca="false">SUM(BU71:CN71)</f>
        <v>0</v>
      </c>
      <c r="CP71" s="77"/>
      <c r="CQ71" s="78" t="n">
        <v>0</v>
      </c>
      <c r="CR71" s="72" t="n">
        <v>0</v>
      </c>
      <c r="CS71" s="72" t="n">
        <v>0</v>
      </c>
      <c r="CT71" s="72" t="n">
        <v>0</v>
      </c>
      <c r="CU71" s="72" t="n">
        <v>0</v>
      </c>
      <c r="CV71" s="72" t="n">
        <v>0</v>
      </c>
      <c r="CW71" s="72" t="n">
        <v>0</v>
      </c>
      <c r="CX71" s="72" t="n">
        <v>0</v>
      </c>
      <c r="CY71" s="72" t="n">
        <v>0</v>
      </c>
      <c r="CZ71" s="72" t="n">
        <v>0</v>
      </c>
      <c r="DA71" s="72" t="n">
        <v>0</v>
      </c>
      <c r="DB71" s="72" t="n">
        <v>0</v>
      </c>
      <c r="DC71" s="72" t="n">
        <v>0</v>
      </c>
      <c r="DD71" s="72" t="n">
        <v>0</v>
      </c>
      <c r="DE71" s="72" t="n">
        <v>0</v>
      </c>
      <c r="DF71" s="72" t="n">
        <v>0</v>
      </c>
      <c r="DG71" s="72" t="n">
        <v>0</v>
      </c>
      <c r="DH71" s="72" t="n">
        <v>0</v>
      </c>
      <c r="DI71" s="72" t="n">
        <v>0</v>
      </c>
      <c r="DJ71" s="72" t="n">
        <v>0</v>
      </c>
      <c r="DK71" s="72" t="n">
        <v>0</v>
      </c>
      <c r="DL71" s="72" t="n">
        <v>0</v>
      </c>
      <c r="DM71" s="76" t="n">
        <f aca="false">SUM(CQ71:DL71)</f>
        <v>0</v>
      </c>
      <c r="DN71" s="77"/>
      <c r="DO71" s="84" t="n">
        <v>0</v>
      </c>
      <c r="DP71" s="77" t="n">
        <v>0</v>
      </c>
      <c r="DQ71" s="77" t="n">
        <v>0</v>
      </c>
      <c r="DR71" s="77" t="n">
        <v>0</v>
      </c>
      <c r="DS71" s="77" t="n">
        <v>0</v>
      </c>
      <c r="DT71" s="77" t="n">
        <v>0</v>
      </c>
      <c r="DU71" s="77" t="n">
        <v>0</v>
      </c>
      <c r="DV71" s="77" t="n">
        <v>0</v>
      </c>
      <c r="DW71" s="77" t="n">
        <v>0</v>
      </c>
      <c r="DX71" s="77" t="n">
        <v>0</v>
      </c>
      <c r="DY71" s="77" t="n">
        <v>0</v>
      </c>
      <c r="DZ71" s="77" t="n">
        <v>0</v>
      </c>
      <c r="EA71" s="77" t="n">
        <v>0</v>
      </c>
      <c r="EB71" s="77" t="n">
        <v>0</v>
      </c>
      <c r="EC71" s="77" t="n">
        <v>0</v>
      </c>
      <c r="ED71" s="77" t="n">
        <v>0</v>
      </c>
      <c r="EE71" s="77" t="n">
        <v>0</v>
      </c>
      <c r="EF71" s="77" t="n">
        <v>0</v>
      </c>
      <c r="EG71" s="77" t="n">
        <v>0</v>
      </c>
      <c r="EH71" s="77" t="n">
        <v>0</v>
      </c>
      <c r="EI71" s="77" t="n">
        <v>-19.9124338</v>
      </c>
      <c r="EJ71" s="76" t="n">
        <v>-19.9124338</v>
      </c>
      <c r="EK71" s="77"/>
      <c r="EL71" s="83" t="n">
        <f aca="false">Z71+AU71+BS71+CO71+DM71+EJ71</f>
        <v>10215.5585187</v>
      </c>
    </row>
    <row r="72" customFormat="false" ht="15" hidden="true" customHeight="false" outlineLevel="0" collapsed="false">
      <c r="B72" s="64" t="s">
        <v>96</v>
      </c>
      <c r="C72" s="65" t="s">
        <v>97</v>
      </c>
      <c r="D72" s="80"/>
      <c r="E72" s="81" t="n">
        <v>4334.5673065</v>
      </c>
      <c r="F72" s="81" t="n">
        <v>1931.3241454</v>
      </c>
      <c r="G72" s="81" t="n">
        <v>-1862.5406223</v>
      </c>
      <c r="H72" s="81" t="n">
        <v>198.764913500003</v>
      </c>
      <c r="I72" s="81" t="n">
        <v>989.253012900004</v>
      </c>
      <c r="J72" s="81" t="n">
        <v>-47.4786315999997</v>
      </c>
      <c r="K72" s="81" t="n">
        <v>-664.142605199997</v>
      </c>
      <c r="L72" s="81" t="n">
        <v>-1265.5687995</v>
      </c>
      <c r="M72" s="81" t="n">
        <v>1977.7315893</v>
      </c>
      <c r="N72" s="81" t="n">
        <v>948.186134799997</v>
      </c>
      <c r="O72" s="81" t="n">
        <v>-2005.59023759999</v>
      </c>
      <c r="P72" s="81" t="n">
        <v>-1125.3045868</v>
      </c>
      <c r="Q72" s="81" t="n">
        <v>-1177.22303520001</v>
      </c>
      <c r="R72" s="81" t="n">
        <v>248.305504099999</v>
      </c>
      <c r="S72" s="81" t="n">
        <v>835.3042664</v>
      </c>
      <c r="T72" s="81" t="n">
        <v>770.524385999999</v>
      </c>
      <c r="U72" s="81" t="n">
        <v>742.569683300001</v>
      </c>
      <c r="V72" s="81" t="n">
        <v>358.186031699998</v>
      </c>
      <c r="W72" s="81" t="n">
        <v>-10505.447172</v>
      </c>
      <c r="X72" s="81" t="n">
        <v>6591.5540792</v>
      </c>
      <c r="Y72" s="82" t="n">
        <v>2843.345593</v>
      </c>
      <c r="Z72" s="83" t="n">
        <f aca="false">SUM(E72:Y72)</f>
        <v>4116.3209559</v>
      </c>
      <c r="AA72" s="54"/>
      <c r="AB72" s="127" t="n">
        <v>3400.9418271</v>
      </c>
      <c r="AC72" s="81" t="n">
        <v>1089.0196195</v>
      </c>
      <c r="AD72" s="81" t="n">
        <v>-1085.8553152</v>
      </c>
      <c r="AE72" s="81" t="n">
        <v>1211.1263262</v>
      </c>
      <c r="AF72" s="81" t="n">
        <v>-388.7839561</v>
      </c>
      <c r="AG72" s="81" t="n">
        <v>-921.133740499997</v>
      </c>
      <c r="AH72" s="81" t="n">
        <v>-541.654211200007</v>
      </c>
      <c r="AI72" s="81" t="n">
        <v>734.1149996</v>
      </c>
      <c r="AJ72" s="81" t="n">
        <v>-426.2962271</v>
      </c>
      <c r="AK72" s="81" t="n">
        <v>8.7165077999985</v>
      </c>
      <c r="AL72" s="81" t="n">
        <v>895.724872900002</v>
      </c>
      <c r="AM72" s="81" t="n">
        <v>-138.9119944</v>
      </c>
      <c r="AN72" s="81" t="n">
        <v>2.39393549999846</v>
      </c>
      <c r="AO72" s="81" t="n">
        <v>442.6078958</v>
      </c>
      <c r="AP72" s="81" t="n">
        <v>-555.7485372</v>
      </c>
      <c r="AQ72" s="81" t="n">
        <v>-103.6485258</v>
      </c>
      <c r="AR72" s="81" t="n">
        <v>-37.6725632000004</v>
      </c>
      <c r="AS72" s="81" t="n">
        <v>211.0512126</v>
      </c>
      <c r="AT72" s="81" t="n">
        <v>-788.901057600004</v>
      </c>
      <c r="AU72" s="83" t="n">
        <f aca="false">SUM(AB72:AT72)</f>
        <v>3007.09106869999</v>
      </c>
      <c r="AV72" s="54"/>
      <c r="AW72" s="127" t="n">
        <v>-0.00182569999999585</v>
      </c>
      <c r="AX72" s="81" t="n">
        <v>0.0276205</v>
      </c>
      <c r="AY72" s="81" t="n">
        <v>0.0184255</v>
      </c>
      <c r="AZ72" s="81" t="n">
        <v>-0.104166000000012</v>
      </c>
      <c r="BA72" s="81" t="n">
        <v>-0.0082191</v>
      </c>
      <c r="BB72" s="81" t="n">
        <v>0.0050429</v>
      </c>
      <c r="BC72" s="81" t="n">
        <v>0.0126684</v>
      </c>
      <c r="BD72" s="81" t="n">
        <v>-0.0193034</v>
      </c>
      <c r="BE72" s="81" t="n">
        <v>-0.0127776</v>
      </c>
      <c r="BF72" s="81" t="n">
        <v>-0.0358684</v>
      </c>
      <c r="BG72" s="81" t="n">
        <v>-100.052513</v>
      </c>
      <c r="BH72" s="81" t="n">
        <v>-0.0176195</v>
      </c>
      <c r="BI72" s="81" t="n">
        <v>-0.0286093</v>
      </c>
      <c r="BJ72" s="81" t="n">
        <v>-0.0267342</v>
      </c>
      <c r="BK72" s="81" t="n">
        <v>-0.00313119999999999</v>
      </c>
      <c r="BL72" s="81" t="n">
        <v>-175.0039596</v>
      </c>
      <c r="BM72" s="81" t="n">
        <v>0</v>
      </c>
      <c r="BN72" s="81" t="n">
        <v>0.00637299999999999</v>
      </c>
      <c r="BO72" s="81" t="n">
        <v>0</v>
      </c>
      <c r="BP72" s="81" t="n">
        <v>0</v>
      </c>
      <c r="BQ72" s="81" t="n">
        <v>0</v>
      </c>
      <c r="BR72" s="81" t="n">
        <v>-0.366496799999968</v>
      </c>
      <c r="BS72" s="83" t="n">
        <f aca="false">SUM(AW72:BR72)</f>
        <v>-275.6110935</v>
      </c>
      <c r="BT72" s="54"/>
      <c r="BU72" s="127" t="n">
        <v>0</v>
      </c>
      <c r="BV72" s="81" t="n">
        <v>0</v>
      </c>
      <c r="BW72" s="81" t="n">
        <v>0</v>
      </c>
      <c r="BX72" s="81" t="n">
        <v>0</v>
      </c>
      <c r="BY72" s="81" t="n">
        <v>0</v>
      </c>
      <c r="BZ72" s="81" t="n">
        <v>0</v>
      </c>
      <c r="CA72" s="81" t="n">
        <v>0</v>
      </c>
      <c r="CB72" s="81" t="n">
        <v>0</v>
      </c>
      <c r="CC72" s="81" t="n">
        <v>-95.2529085999985</v>
      </c>
      <c r="CD72" s="81" t="n">
        <v>0.0159983</v>
      </c>
      <c r="CE72" s="81" t="n">
        <v>0.0055183</v>
      </c>
      <c r="CF72" s="81" t="n">
        <v>-0.038636</v>
      </c>
      <c r="CG72" s="82" t="n">
        <v>-0.187556</v>
      </c>
      <c r="CH72" s="82" t="n">
        <v>-0.00351280000000003</v>
      </c>
      <c r="CI72" s="82" t="n">
        <v>-0.0382319</v>
      </c>
      <c r="CJ72" s="82" t="n">
        <v>-0.00777529999999999</v>
      </c>
      <c r="CK72" s="82" t="n">
        <v>-0.00595510000000001</v>
      </c>
      <c r="CL72" s="82" t="n">
        <v>0.000373000000679462</v>
      </c>
      <c r="CM72" s="82" t="n">
        <v>-0.00442320000001891</v>
      </c>
      <c r="CN72" s="82" t="n">
        <v>-16.4150413</v>
      </c>
      <c r="CO72" s="83" t="n">
        <f aca="false">SUM(BU72:CN72)</f>
        <v>-111.932150599998</v>
      </c>
      <c r="CP72" s="54"/>
      <c r="CQ72" s="127" t="n">
        <v>-0.00861459999998743</v>
      </c>
      <c r="CR72" s="82" t="n">
        <v>-0.0030933</v>
      </c>
      <c r="CS72" s="82" t="n">
        <v>-0.0030933</v>
      </c>
      <c r="CT72" s="82" t="n">
        <v>-0.0030933</v>
      </c>
      <c r="CU72" s="82" t="n">
        <v>-0.0143229</v>
      </c>
      <c r="CV72" s="82" t="n">
        <v>-0.0567447</v>
      </c>
      <c r="CW72" s="82" t="n">
        <v>-0.0063823</v>
      </c>
      <c r="CX72" s="82" t="n">
        <v>-0.0041906</v>
      </c>
      <c r="CY72" s="82" t="n">
        <v>0.00678339999998696</v>
      </c>
      <c r="CZ72" s="82" t="n">
        <v>0.0097808</v>
      </c>
      <c r="DA72" s="82" t="n">
        <v>-0.0268342</v>
      </c>
      <c r="DB72" s="82" t="n">
        <v>-0.0187082</v>
      </c>
      <c r="DC72" s="82" t="n">
        <v>0.00199990000000001</v>
      </c>
      <c r="DD72" s="82" t="n">
        <v>0.0013744</v>
      </c>
      <c r="DE72" s="82" t="n">
        <v>0.0150663</v>
      </c>
      <c r="DF72" s="82" t="n">
        <v>-0.00104959999999999</v>
      </c>
      <c r="DG72" s="82" t="n">
        <v>0.000251899999999993</v>
      </c>
      <c r="DH72" s="82" t="n">
        <v>-0.00545979999999999</v>
      </c>
      <c r="DI72" s="82" t="n">
        <v>-0.0139689</v>
      </c>
      <c r="DJ72" s="82" t="n">
        <v>-0.0166185</v>
      </c>
      <c r="DK72" s="82" t="n">
        <v>-0.00173410000001843</v>
      </c>
      <c r="DL72" s="82" t="n">
        <v>-14.1232827</v>
      </c>
      <c r="DM72" s="83" t="n">
        <f aca="false">SUM(CQ72:DL72)</f>
        <v>-14.2719343</v>
      </c>
      <c r="DN72" s="54"/>
      <c r="DO72" s="84" t="n">
        <v>-0.00202080000000678</v>
      </c>
      <c r="DP72" s="54" t="n">
        <v>-0.0029453</v>
      </c>
      <c r="DQ72" s="54" t="n">
        <v>0.0018679</v>
      </c>
      <c r="DR72" s="54" t="n">
        <v>-0.0031056</v>
      </c>
      <c r="DS72" s="54" t="n">
        <v>-0.0020212</v>
      </c>
      <c r="DT72" s="54" t="n">
        <v>0.0003186</v>
      </c>
      <c r="DU72" s="54" t="n">
        <v>-0.00645719999998745</v>
      </c>
      <c r="DV72" s="54" t="n">
        <v>-0.001577</v>
      </c>
      <c r="DW72" s="54" t="n">
        <v>-0.000514</v>
      </c>
      <c r="DX72" s="54" t="n">
        <v>-0.0018255</v>
      </c>
      <c r="DY72" s="54" t="n">
        <v>-0.0058353</v>
      </c>
      <c r="DZ72" s="54" t="n">
        <v>-0.0492254</v>
      </c>
      <c r="EA72" s="54" t="n">
        <v>-0.00111400000000001</v>
      </c>
      <c r="EB72" s="54" t="n">
        <v>-0.0145388</v>
      </c>
      <c r="EC72" s="54" t="n">
        <v>-0.00206480000000841</v>
      </c>
      <c r="ED72" s="54" t="n">
        <v>-0.0018736</v>
      </c>
      <c r="EE72" s="54" t="n">
        <v>-0.0312085</v>
      </c>
      <c r="EF72" s="54" t="n">
        <v>0.00320529999999624</v>
      </c>
      <c r="EG72" s="54" t="n">
        <v>-0.0067794</v>
      </c>
      <c r="EH72" s="54" t="n">
        <v>0.0243759000000052</v>
      </c>
      <c r="EI72" s="54" t="n">
        <v>6.9089981</v>
      </c>
      <c r="EJ72" s="83" t="n">
        <v>6.8056594</v>
      </c>
      <c r="EK72" s="54"/>
      <c r="EL72" s="83" t="n">
        <f aca="false">Z72+AU72+BS72+CO72+DM72+EJ72</f>
        <v>6728.40250559999</v>
      </c>
    </row>
    <row r="73" customFormat="false" ht="15" hidden="false" customHeight="false" outlineLevel="0" collapsed="false">
      <c r="B73" s="64" t="s">
        <v>98</v>
      </c>
      <c r="C73" s="65" t="s">
        <v>72</v>
      </c>
      <c r="D73" s="80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83" t="n">
        <f aca="false">SUM(E73:Y73)</f>
        <v>0</v>
      </c>
      <c r="AA73" s="54"/>
      <c r="AB73" s="127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3"/>
      <c r="AV73" s="54"/>
      <c r="AW73" s="127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3" t="n">
        <f aca="false">SUM(AW73:BR73)</f>
        <v>0</v>
      </c>
      <c r="BT73" s="54"/>
      <c r="BU73" s="127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I73" s="82" t="n">
        <v>-199.4292433</v>
      </c>
      <c r="CJ73" s="82" t="n">
        <v>248.9344487</v>
      </c>
      <c r="CK73" s="82" t="n">
        <v>133.0954178</v>
      </c>
      <c r="CL73" s="82" t="n">
        <v>63.6928615</v>
      </c>
      <c r="CM73" s="82" t="n">
        <v>31.3230607</v>
      </c>
      <c r="CN73" s="82" t="n">
        <v>-9.48304580000001</v>
      </c>
      <c r="CO73" s="83" t="n">
        <f aca="false">SUM(BU73:CN73)</f>
        <v>268.1334996</v>
      </c>
      <c r="CP73" s="54"/>
      <c r="CQ73" s="127" t="n">
        <v>69.2487763</v>
      </c>
      <c r="CR73" s="82" t="n">
        <v>-18.1816592</v>
      </c>
      <c r="CS73" s="82" t="n">
        <v>-24.9857283</v>
      </c>
      <c r="CT73" s="82" t="n">
        <v>6.278</v>
      </c>
      <c r="CU73" s="82" t="n">
        <v>83.8041162</v>
      </c>
      <c r="CV73" s="82" t="n">
        <v>-16.4527438</v>
      </c>
      <c r="CW73" s="82" t="n">
        <v>93.5681558</v>
      </c>
      <c r="CX73" s="82" t="n">
        <v>-77.5795743</v>
      </c>
      <c r="CY73" s="82" t="n">
        <v>37.1859074</v>
      </c>
      <c r="CZ73" s="82" t="n">
        <v>-148.2914066</v>
      </c>
      <c r="DA73" s="82" t="n">
        <v>-236.2847086</v>
      </c>
      <c r="DB73" s="82" t="n">
        <v>376.22669</v>
      </c>
      <c r="DC73" s="82" t="n">
        <v>25.4521895</v>
      </c>
      <c r="DD73" s="82" t="n">
        <v>-52.5914394</v>
      </c>
      <c r="DE73" s="82" t="n">
        <v>172.1721014</v>
      </c>
      <c r="DF73" s="82" t="n">
        <v>-7.58063639999997</v>
      </c>
      <c r="DG73" s="82" t="n">
        <v>-19.9394362</v>
      </c>
      <c r="DH73" s="82" t="n">
        <v>66.7216979</v>
      </c>
      <c r="DI73" s="82" t="n">
        <v>198.2089403</v>
      </c>
      <c r="DJ73" s="82" t="n">
        <v>482.8946638</v>
      </c>
      <c r="DK73" s="82" t="n">
        <v>166.6587233</v>
      </c>
      <c r="DL73" s="82" t="n">
        <v>297.750714</v>
      </c>
      <c r="DM73" s="83" t="n">
        <f aca="false">SUM(CQ73:DL73)</f>
        <v>1474.2833431</v>
      </c>
      <c r="DN73" s="54"/>
      <c r="DO73" s="84" t="n">
        <v>-98.1643051</v>
      </c>
      <c r="DP73" s="54" t="n">
        <v>-275.158884</v>
      </c>
      <c r="DQ73" s="54" t="n">
        <v>97.3743720975976</v>
      </c>
      <c r="DR73" s="54" t="n">
        <v>63.6330090424427</v>
      </c>
      <c r="DS73" s="54" t="n">
        <v>72.0625346158257</v>
      </c>
      <c r="DT73" s="54" t="n">
        <v>-49.0244311093852</v>
      </c>
      <c r="DU73" s="54" t="n">
        <v>-134.298142974701</v>
      </c>
      <c r="DV73" s="54" t="n">
        <v>118.98136072822</v>
      </c>
      <c r="DW73" s="54" t="n">
        <v>-31.3671714</v>
      </c>
      <c r="DX73" s="54" t="n">
        <v>27.9889486360597</v>
      </c>
      <c r="DY73" s="54" t="n">
        <v>-20.9015750949303</v>
      </c>
      <c r="DZ73" s="54" t="n">
        <v>187.259512642865</v>
      </c>
      <c r="EA73" s="54" t="n">
        <v>5.06009928685899</v>
      </c>
      <c r="EB73" s="54" t="n">
        <v>282.086268829147</v>
      </c>
      <c r="EC73" s="54" t="n">
        <v>8.44325749999999</v>
      </c>
      <c r="ED73" s="54" t="n">
        <v>-7.70057090000005</v>
      </c>
      <c r="EE73" s="54" t="n">
        <v>525.0090043</v>
      </c>
      <c r="EF73" s="54" t="n">
        <v>9.85903359999979</v>
      </c>
      <c r="EG73" s="54" t="n">
        <v>-2.51616989999997</v>
      </c>
      <c r="EH73" s="54" t="n">
        <v>24.5406009</v>
      </c>
      <c r="EI73" s="54" t="n">
        <v>68.9215437999999</v>
      </c>
      <c r="EJ73" s="83" t="n">
        <v>872.0882955</v>
      </c>
      <c r="EK73" s="54"/>
      <c r="EL73" s="83" t="n">
        <f aca="false">Z73+AU73+BS73+CO73+DM73+EJ73</f>
        <v>2614.5051382</v>
      </c>
    </row>
    <row r="74" customFormat="false" ht="15" hidden="false" customHeight="false" outlineLevel="0" collapsed="false">
      <c r="B74" s="64" t="s">
        <v>99</v>
      </c>
      <c r="C74" s="65" t="s">
        <v>100</v>
      </c>
      <c r="D74" s="80"/>
      <c r="E74" s="81" t="n">
        <v>356.0127112</v>
      </c>
      <c r="F74" s="81" t="n">
        <v>31.9458865999913</v>
      </c>
      <c r="G74" s="81" t="n">
        <v>35.9620416999999</v>
      </c>
      <c r="H74" s="81" t="n">
        <v>-38.1145591000001</v>
      </c>
      <c r="I74" s="81" t="n">
        <v>11.7470023000001</v>
      </c>
      <c r="J74" s="81" t="n">
        <v>235.0987113</v>
      </c>
      <c r="K74" s="81" t="n">
        <v>-1.45229470000031</v>
      </c>
      <c r="L74" s="81" t="n">
        <v>51.819119</v>
      </c>
      <c r="M74" s="81" t="n">
        <v>7.16649410000074</v>
      </c>
      <c r="N74" s="81" t="n">
        <v>154.190891</v>
      </c>
      <c r="O74" s="81" t="n">
        <v>926.1067113</v>
      </c>
      <c r="P74" s="81" t="n">
        <v>104.6612219</v>
      </c>
      <c r="Q74" s="81" t="n">
        <v>-687.6831411</v>
      </c>
      <c r="R74" s="81" t="n">
        <v>-389.9750234</v>
      </c>
      <c r="S74" s="81" t="n">
        <v>-354.024181900001</v>
      </c>
      <c r="T74" s="81" t="n">
        <v>-218.1831533</v>
      </c>
      <c r="U74" s="81" t="n">
        <v>-442.9460885</v>
      </c>
      <c r="V74" s="81" t="n">
        <v>664.6952214</v>
      </c>
      <c r="W74" s="81" t="n">
        <v>4910.9184279</v>
      </c>
      <c r="X74" s="81" t="n">
        <v>-313.4735263</v>
      </c>
      <c r="Y74" s="82" t="n">
        <v>185.600277699998</v>
      </c>
      <c r="Z74" s="83" t="n">
        <f aca="false">SUM(E74:Y74)</f>
        <v>5230.07274909999</v>
      </c>
      <c r="AA74" s="54"/>
      <c r="AB74" s="127" t="n">
        <v>-784.7423868</v>
      </c>
      <c r="AC74" s="81" t="n">
        <v>-644.7090367</v>
      </c>
      <c r="AD74" s="81" t="n">
        <v>3068.323365</v>
      </c>
      <c r="AE74" s="81" t="n">
        <v>130.086903899988</v>
      </c>
      <c r="AF74" s="81" t="n">
        <v>-981.923717</v>
      </c>
      <c r="AG74" s="81" t="n">
        <v>5.36538040000027</v>
      </c>
      <c r="AH74" s="81" t="n">
        <v>-3.8377422999995</v>
      </c>
      <c r="AI74" s="81" t="n">
        <v>362.440465900005</v>
      </c>
      <c r="AJ74" s="81" t="n">
        <v>-324.616938899992</v>
      </c>
      <c r="AK74" s="81" t="n">
        <v>-190.1613</v>
      </c>
      <c r="AL74" s="81" t="n">
        <v>5.34741839999976</v>
      </c>
      <c r="AM74" s="81" t="n">
        <v>9.01834450000051</v>
      </c>
      <c r="AN74" s="81" t="n">
        <v>17.5214223</v>
      </c>
      <c r="AO74" s="81" t="n">
        <v>246.491450300002</v>
      </c>
      <c r="AP74" s="81" t="n">
        <v>115.7152994</v>
      </c>
      <c r="AQ74" s="81" t="n">
        <v>197.8531459</v>
      </c>
      <c r="AR74" s="81" t="n">
        <v>419.3856354</v>
      </c>
      <c r="AS74" s="81" t="n">
        <v>145.974617899999</v>
      </c>
      <c r="AT74" s="81" t="n">
        <v>201.943087099999</v>
      </c>
      <c r="AU74" s="83" t="n">
        <f aca="false">SUM(AB74:AT74)</f>
        <v>1995.4754147</v>
      </c>
      <c r="AV74" s="54"/>
      <c r="AW74" s="127" t="n">
        <v>12.1269270999998</v>
      </c>
      <c r="AX74" s="81" t="n">
        <v>-3.8814212</v>
      </c>
      <c r="AY74" s="81" t="n">
        <v>6.03879060000004</v>
      </c>
      <c r="AZ74" s="81" t="n">
        <v>15.0381232</v>
      </c>
      <c r="BA74" s="81" t="n">
        <v>186.9311559</v>
      </c>
      <c r="BB74" s="81" t="n">
        <v>108.0099999</v>
      </c>
      <c r="BC74" s="81" t="n">
        <v>-165.5665139</v>
      </c>
      <c r="BD74" s="81" t="n">
        <v>277.5631112</v>
      </c>
      <c r="BE74" s="81" t="n">
        <v>-488.4535783</v>
      </c>
      <c r="BF74" s="81" t="n">
        <v>-303.2450886</v>
      </c>
      <c r="BG74" s="81" t="n">
        <v>50.9269684999983</v>
      </c>
      <c r="BH74" s="81" t="n">
        <v>344.7367221</v>
      </c>
      <c r="BI74" s="81" t="n">
        <v>213.6211782</v>
      </c>
      <c r="BJ74" s="81" t="n">
        <v>-594.522132</v>
      </c>
      <c r="BK74" s="81" t="n">
        <v>1355.5286796</v>
      </c>
      <c r="BL74" s="81" t="n">
        <v>-1971.5363501</v>
      </c>
      <c r="BM74" s="81" t="n">
        <v>-948.9151581</v>
      </c>
      <c r="BN74" s="81" t="n">
        <v>-526.7840499</v>
      </c>
      <c r="BO74" s="81" t="n">
        <v>-2498.3642781</v>
      </c>
      <c r="BP74" s="81" t="n">
        <v>306.3056269</v>
      </c>
      <c r="BQ74" s="81" t="n">
        <v>2242.0864456</v>
      </c>
      <c r="BR74" s="81" t="n">
        <v>3777.8899459</v>
      </c>
      <c r="BS74" s="83" t="n">
        <f aca="false">SUM(AW74:BR74)</f>
        <v>1395.5351045</v>
      </c>
      <c r="BT74" s="54"/>
      <c r="BU74" s="127" t="n">
        <v>-1437.7142588</v>
      </c>
      <c r="BV74" s="81" t="n">
        <v>-271.1905431</v>
      </c>
      <c r="BW74" s="81" t="n">
        <v>-1087.046224</v>
      </c>
      <c r="BX74" s="81" t="n">
        <v>-3518.0553466</v>
      </c>
      <c r="BY74" s="81" t="n">
        <v>451.8402547</v>
      </c>
      <c r="BZ74" s="81" t="n">
        <v>-1714.7853166</v>
      </c>
      <c r="CA74" s="81" t="n">
        <v>-644.2222858</v>
      </c>
      <c r="CB74" s="81" t="n">
        <v>776.3381458</v>
      </c>
      <c r="CC74" s="81" t="n">
        <v>60.0399735000002</v>
      </c>
      <c r="CD74" s="81" t="n">
        <v>-504.775471600001</v>
      </c>
      <c r="CE74" s="81" t="n">
        <v>3071.3967008</v>
      </c>
      <c r="CF74" s="81" t="n">
        <v>1318.8634082</v>
      </c>
      <c r="CG74" s="82" t="n">
        <v>789.623964200001</v>
      </c>
      <c r="CH74" s="82" t="n">
        <v>-75.4929510000009</v>
      </c>
      <c r="CI74" s="82" t="n">
        <v>16.2595453999995</v>
      </c>
      <c r="CJ74" s="82" t="n">
        <v>998.761041700001</v>
      </c>
      <c r="CK74" s="82" t="n">
        <v>1487.3582605</v>
      </c>
      <c r="CL74" s="82" t="n">
        <v>1014.9596934</v>
      </c>
      <c r="CM74" s="82" t="n">
        <v>660.1689104</v>
      </c>
      <c r="CN74" s="82" t="n">
        <v>7.84911769999961</v>
      </c>
      <c r="CO74" s="83" t="n">
        <f aca="false">SUM(BU74:CN74)</f>
        <v>1400.1766188</v>
      </c>
      <c r="CP74" s="54"/>
      <c r="CQ74" s="127" t="n">
        <v>-12.7557431</v>
      </c>
      <c r="CR74" s="82" t="n">
        <v>813.166910800005</v>
      </c>
      <c r="CS74" s="82" t="n">
        <v>-73.179083</v>
      </c>
      <c r="CT74" s="82" t="n">
        <v>159.8663119</v>
      </c>
      <c r="CU74" s="82" t="n">
        <v>1420.9011037</v>
      </c>
      <c r="CV74" s="82" t="n">
        <v>-315.5461697</v>
      </c>
      <c r="CW74" s="82" t="n">
        <v>1046.3121949</v>
      </c>
      <c r="CX74" s="82" t="n">
        <v>-1570.5855938</v>
      </c>
      <c r="CY74" s="82" t="n">
        <v>889.051552200002</v>
      </c>
      <c r="CZ74" s="82" t="n">
        <v>-1521.770112</v>
      </c>
      <c r="DA74" s="82" t="n">
        <v>-3632.9346564</v>
      </c>
      <c r="DB74" s="82" t="n">
        <v>4872.5031897</v>
      </c>
      <c r="DC74" s="82" t="n">
        <v>597.075333800004</v>
      </c>
      <c r="DD74" s="82" t="n">
        <v>-908.6173521</v>
      </c>
      <c r="DE74" s="82" t="n">
        <v>2602.41547720001</v>
      </c>
      <c r="DF74" s="82" t="n">
        <v>-218.182136299996</v>
      </c>
      <c r="DG74" s="82" t="n">
        <v>25.8165689999951</v>
      </c>
      <c r="DH74" s="82" t="n">
        <v>1055.34553109999</v>
      </c>
      <c r="DI74" s="82" t="n">
        <v>1114.2541404</v>
      </c>
      <c r="DJ74" s="82" t="n">
        <v>4078.78744870001</v>
      </c>
      <c r="DK74" s="82" t="n">
        <v>-1260.63432130001</v>
      </c>
      <c r="DL74" s="82" t="n">
        <v>2071.9623868</v>
      </c>
      <c r="DM74" s="83" t="n">
        <f aca="false">SUM(CQ74:DL74)</f>
        <v>11233.2529825</v>
      </c>
      <c r="DN74" s="54"/>
      <c r="DO74" s="84" t="n">
        <v>-302.524809900011</v>
      </c>
      <c r="DP74" s="54" t="n">
        <v>-1337.5556235</v>
      </c>
      <c r="DQ74" s="54" t="n">
        <v>1880.24389869999</v>
      </c>
      <c r="DR74" s="54" t="n">
        <v>360.045566400006</v>
      </c>
      <c r="DS74" s="54" t="n">
        <v>273.465552200003</v>
      </c>
      <c r="DT74" s="54" t="n">
        <v>-9.34547590000151</v>
      </c>
      <c r="DU74" s="54" t="n">
        <v>-2627.3908892</v>
      </c>
      <c r="DV74" s="54" t="n">
        <v>-3321.01734929998</v>
      </c>
      <c r="DW74" s="54" t="n">
        <v>81.9577149000112</v>
      </c>
      <c r="DX74" s="54" t="n">
        <v>105.000240199973</v>
      </c>
      <c r="DY74" s="54" t="n">
        <v>961.951266700013</v>
      </c>
      <c r="DZ74" s="54" t="n">
        <v>690.9069047</v>
      </c>
      <c r="EA74" s="54" t="n">
        <v>-1385.5381689</v>
      </c>
      <c r="EB74" s="54" t="n">
        <v>4338.79503999999</v>
      </c>
      <c r="EC74" s="54" t="n">
        <v>-17.4945339000001</v>
      </c>
      <c r="ED74" s="54" t="n">
        <v>11.4359987</v>
      </c>
      <c r="EE74" s="54" t="n">
        <v>3124.4598519</v>
      </c>
      <c r="EF74" s="54" t="n">
        <v>1406.5341667</v>
      </c>
      <c r="EG74" s="54" t="n">
        <v>60.1348423000011</v>
      </c>
      <c r="EH74" s="54" t="n">
        <v>-168.415592599999</v>
      </c>
      <c r="EI74" s="54" t="n">
        <v>719.6680011</v>
      </c>
      <c r="EJ74" s="83" t="n">
        <v>4845.3180011</v>
      </c>
      <c r="EK74" s="54"/>
      <c r="EL74" s="83" t="n">
        <f aca="false">Z74+AU74+BS74+CO74+DM74+EJ74</f>
        <v>26099.8308707</v>
      </c>
    </row>
    <row r="75" customFormat="false" ht="15" hidden="true" customHeight="false" outlineLevel="0" collapsed="false">
      <c r="B75" s="116" t="s">
        <v>101</v>
      </c>
      <c r="C75" s="65" t="s">
        <v>102</v>
      </c>
      <c r="D75" s="117"/>
      <c r="E75" s="75" t="n">
        <v>-875.2080202</v>
      </c>
      <c r="F75" s="75" t="n">
        <v>-169.0939396</v>
      </c>
      <c r="G75" s="75" t="n">
        <v>799.414006</v>
      </c>
      <c r="H75" s="75" t="n">
        <v>351.2138304</v>
      </c>
      <c r="I75" s="75" t="n">
        <v>397.4584685</v>
      </c>
      <c r="J75" s="75" t="n">
        <v>39.1492744</v>
      </c>
      <c r="K75" s="75" t="n">
        <v>-756.4858652</v>
      </c>
      <c r="L75" s="75" t="n">
        <v>-672.5716389</v>
      </c>
      <c r="M75" s="75" t="n">
        <v>-269.0607696</v>
      </c>
      <c r="N75" s="75" t="n">
        <v>-161.83617</v>
      </c>
      <c r="O75" s="75" t="n">
        <v>1.53993189999999</v>
      </c>
      <c r="P75" s="75" t="n">
        <v>15.2433003000001</v>
      </c>
      <c r="Q75" s="75" t="n">
        <v>-137.9482303</v>
      </c>
      <c r="R75" s="75" t="n">
        <v>-473.0677622</v>
      </c>
      <c r="S75" s="75" t="n">
        <v>-200.7584412</v>
      </c>
      <c r="T75" s="75" t="n">
        <v>67.6285929</v>
      </c>
      <c r="U75" s="75" t="n">
        <v>61.9319542</v>
      </c>
      <c r="V75" s="75" t="n">
        <v>-8.84639100000002</v>
      </c>
      <c r="W75" s="75" t="n">
        <v>-356.0043358</v>
      </c>
      <c r="X75" s="75" t="n">
        <v>0.707851800000063</v>
      </c>
      <c r="Y75" s="72" t="n">
        <v>108.9849473</v>
      </c>
      <c r="Z75" s="76" t="n">
        <f aca="false">SUM(E75:Y75)</f>
        <v>-2237.6094063</v>
      </c>
      <c r="AA75" s="77"/>
      <c r="AB75" s="78" t="n">
        <v>114.4052042</v>
      </c>
      <c r="AC75" s="75" t="n">
        <v>346.1204732</v>
      </c>
      <c r="AD75" s="75" t="n">
        <v>-54.0730276</v>
      </c>
      <c r="AE75" s="75" t="n">
        <v>-14.7450706</v>
      </c>
      <c r="AF75" s="75" t="n">
        <v>-367.4873433</v>
      </c>
      <c r="AG75" s="75" t="n">
        <v>-76.4588793</v>
      </c>
      <c r="AH75" s="75" t="n">
        <v>-8.92035560000002</v>
      </c>
      <c r="AI75" s="75" t="n">
        <v>1.0499673</v>
      </c>
      <c r="AJ75" s="75" t="n">
        <v>-6.90000000000687E-006</v>
      </c>
      <c r="AK75" s="75" t="n">
        <v>4.59999998574714E-006</v>
      </c>
      <c r="AL75" s="75" t="n">
        <v>2.55999999810545E-005</v>
      </c>
      <c r="AM75" s="75" t="n">
        <v>2.39999999047313E-006</v>
      </c>
      <c r="AN75" s="75" t="n">
        <v>-0.00012509999998575</v>
      </c>
      <c r="AO75" s="75" t="n">
        <v>1.95999999952566E-005</v>
      </c>
      <c r="AP75" s="75" t="n">
        <v>6.63000000047507E-005</v>
      </c>
      <c r="AQ75" s="75" t="n">
        <v>1.53999999905205E-005</v>
      </c>
      <c r="AR75" s="75" t="n">
        <v>3.93999999952739E-005</v>
      </c>
      <c r="AS75" s="75" t="n">
        <v>1.22999999999981E-005</v>
      </c>
      <c r="AT75" s="75" t="n">
        <v>-0.011635999999864</v>
      </c>
      <c r="AU75" s="83" t="n">
        <f aca="false">SUM(AB75:AT75)</f>
        <v>-60.1206140999999</v>
      </c>
      <c r="AV75" s="77"/>
      <c r="AW75" s="78" t="n">
        <v>0.0003314</v>
      </c>
      <c r="AX75" s="75" t="n">
        <v>0</v>
      </c>
      <c r="AY75" s="75" t="n">
        <v>0</v>
      </c>
      <c r="AZ75" s="75" t="n">
        <v>0</v>
      </c>
      <c r="BA75" s="75" t="n">
        <v>0</v>
      </c>
      <c r="BB75" s="75" t="n">
        <v>0</v>
      </c>
      <c r="BC75" s="75" t="n">
        <v>0</v>
      </c>
      <c r="BD75" s="75" t="n">
        <v>0</v>
      </c>
      <c r="BE75" s="75" t="n">
        <v>0</v>
      </c>
      <c r="BF75" s="75" t="n">
        <v>0</v>
      </c>
      <c r="BG75" s="75" t="n">
        <v>0</v>
      </c>
      <c r="BH75" s="75" t="n">
        <v>0</v>
      </c>
      <c r="BI75" s="75" t="n">
        <v>0</v>
      </c>
      <c r="BJ75" s="75" t="n">
        <v>0</v>
      </c>
      <c r="BK75" s="75" t="n">
        <v>0</v>
      </c>
      <c r="BL75" s="75" t="n">
        <v>0</v>
      </c>
      <c r="BM75" s="75" t="n">
        <v>0</v>
      </c>
      <c r="BN75" s="75" t="n">
        <v>0</v>
      </c>
      <c r="BO75" s="75" t="n">
        <v>0</v>
      </c>
      <c r="BP75" s="75" t="n">
        <v>0</v>
      </c>
      <c r="BQ75" s="75" t="n">
        <v>0</v>
      </c>
      <c r="BR75" s="75" t="n">
        <v>0</v>
      </c>
      <c r="BS75" s="76" t="n">
        <f aca="false">SUM(AW75:BR75)</f>
        <v>0.0003314</v>
      </c>
      <c r="BT75" s="77"/>
      <c r="BU75" s="78" t="n">
        <v>0</v>
      </c>
      <c r="BV75" s="75" t="n">
        <v>0</v>
      </c>
      <c r="BW75" s="75" t="n">
        <v>0</v>
      </c>
      <c r="BX75" s="75" t="n">
        <v>0</v>
      </c>
      <c r="BY75" s="75" t="n">
        <v>0</v>
      </c>
      <c r="BZ75" s="75" t="n">
        <v>0</v>
      </c>
      <c r="CA75" s="75" t="n">
        <v>0</v>
      </c>
      <c r="CB75" s="75" t="n">
        <v>0</v>
      </c>
      <c r="CC75" s="75" t="n">
        <v>0</v>
      </c>
      <c r="CD75" s="75" t="n">
        <v>0</v>
      </c>
      <c r="CE75" s="75" t="n">
        <v>0</v>
      </c>
      <c r="CF75" s="75" t="n">
        <v>0</v>
      </c>
      <c r="CG75" s="72" t="n">
        <v>0</v>
      </c>
      <c r="CH75" s="72" t="n">
        <v>0</v>
      </c>
      <c r="CI75" s="72" t="n">
        <v>0</v>
      </c>
      <c r="CJ75" s="72" t="n">
        <v>0</v>
      </c>
      <c r="CK75" s="72" t="n">
        <v>0</v>
      </c>
      <c r="CL75" s="72" t="n">
        <v>0</v>
      </c>
      <c r="CM75" s="72" t="n">
        <v>0</v>
      </c>
      <c r="CN75" s="72" t="n">
        <v>0</v>
      </c>
      <c r="CO75" s="83" t="n">
        <f aca="false">SUM(BU75:CN75)</f>
        <v>0</v>
      </c>
      <c r="CP75" s="77"/>
      <c r="CQ75" s="78" t="n">
        <v>0</v>
      </c>
      <c r="CR75" s="72" t="n">
        <v>0</v>
      </c>
      <c r="CS75" s="72" t="n">
        <v>0</v>
      </c>
      <c r="CT75" s="72" t="n">
        <v>0</v>
      </c>
      <c r="CU75" s="72" t="n">
        <v>0</v>
      </c>
      <c r="CV75" s="72" t="n">
        <v>0</v>
      </c>
      <c r="CW75" s="72" t="n">
        <v>0</v>
      </c>
      <c r="CX75" s="72" t="n">
        <v>0</v>
      </c>
      <c r="CY75" s="72" t="n">
        <v>0</v>
      </c>
      <c r="CZ75" s="72" t="n">
        <v>0</v>
      </c>
      <c r="DA75" s="72" t="n">
        <v>0</v>
      </c>
      <c r="DB75" s="72" t="n">
        <v>0</v>
      </c>
      <c r="DC75" s="72" t="n">
        <v>0</v>
      </c>
      <c r="DD75" s="72" t="n">
        <v>0</v>
      </c>
      <c r="DE75" s="72" t="n">
        <v>0</v>
      </c>
      <c r="DF75" s="72" t="n">
        <v>0</v>
      </c>
      <c r="DG75" s="72" t="n">
        <v>0</v>
      </c>
      <c r="DH75" s="72" t="n">
        <v>0</v>
      </c>
      <c r="DI75" s="72" t="n">
        <v>0</v>
      </c>
      <c r="DJ75" s="72" t="n">
        <v>0</v>
      </c>
      <c r="DK75" s="72" t="n">
        <v>0</v>
      </c>
      <c r="DL75" s="72" t="n">
        <v>0</v>
      </c>
      <c r="DM75" s="76" t="n">
        <f aca="false">SUM(CQ75:DL75)</f>
        <v>0</v>
      </c>
      <c r="DN75" s="77"/>
      <c r="DO75" s="84" t="n">
        <v>0</v>
      </c>
      <c r="DP75" s="77" t="n">
        <v>0</v>
      </c>
      <c r="DQ75" s="77" t="n">
        <v>0</v>
      </c>
      <c r="DR75" s="77" t="n">
        <v>0</v>
      </c>
      <c r="DS75" s="77" t="n">
        <v>0</v>
      </c>
      <c r="DT75" s="77" t="n">
        <v>0</v>
      </c>
      <c r="DU75" s="77" t="n">
        <v>0</v>
      </c>
      <c r="DV75" s="77" t="n">
        <v>0</v>
      </c>
      <c r="DW75" s="77" t="n">
        <v>0</v>
      </c>
      <c r="DX75" s="77" t="n">
        <v>0</v>
      </c>
      <c r="DY75" s="77" t="n">
        <v>0</v>
      </c>
      <c r="DZ75" s="77" t="n">
        <v>0</v>
      </c>
      <c r="EA75" s="77" t="n">
        <v>0</v>
      </c>
      <c r="EB75" s="77" t="n">
        <v>0</v>
      </c>
      <c r="EC75" s="77" t="n">
        <v>0</v>
      </c>
      <c r="ED75" s="77" t="n">
        <v>0</v>
      </c>
      <c r="EE75" s="77" t="n">
        <v>0</v>
      </c>
      <c r="EF75" s="77" t="n">
        <v>0</v>
      </c>
      <c r="EG75" s="77" t="n">
        <v>0</v>
      </c>
      <c r="EH75" s="77" t="n">
        <v>0</v>
      </c>
      <c r="EI75" s="77" t="n">
        <v>0</v>
      </c>
      <c r="EJ75" s="76" t="n">
        <v>0</v>
      </c>
      <c r="EK75" s="77"/>
      <c r="EL75" s="83" t="n">
        <f aca="false">Z75+AU75+BS75+CO75+DM75+EJ75</f>
        <v>-2297.729689</v>
      </c>
    </row>
    <row r="76" customFormat="false" ht="15" hidden="false" customHeight="false" outlineLevel="0" collapsed="false">
      <c r="B76" s="116"/>
      <c r="C76" s="65" t="s">
        <v>55</v>
      </c>
      <c r="D76" s="117"/>
      <c r="E76" s="72" t="n">
        <f aca="false">E71+E72+E75</f>
        <v>4782.5414407</v>
      </c>
      <c r="F76" s="72" t="n">
        <f aca="false">F71+F72+F75</f>
        <v>2774.6830148</v>
      </c>
      <c r="G76" s="72" t="n">
        <f aca="false">G71+G72+G75</f>
        <v>-978.2414069</v>
      </c>
      <c r="H76" s="72" t="n">
        <f aca="false">H71+H72+H75</f>
        <v>467.297555800003</v>
      </c>
      <c r="I76" s="72" t="n">
        <f aca="false">I71+I72+I75</f>
        <v>1652.057775</v>
      </c>
      <c r="J76" s="72" t="n">
        <f aca="false">J71+J72+J75</f>
        <v>563.4290304</v>
      </c>
      <c r="K76" s="72" t="n">
        <f aca="false">K71+K72+K75</f>
        <v>-499.130630899998</v>
      </c>
      <c r="L76" s="72" t="n">
        <f aca="false">L71+L72+L75</f>
        <v>-1800.5563077</v>
      </c>
      <c r="M76" s="72" t="n">
        <f aca="false">M71+M72+M75</f>
        <v>2002.3534047</v>
      </c>
      <c r="N76" s="72" t="n">
        <f aca="false">N71+N72+N75</f>
        <v>1043.4841557</v>
      </c>
      <c r="O76" s="72" t="n">
        <f aca="false">O71+O72+O75</f>
        <v>-1277.13156219999</v>
      </c>
      <c r="P76" s="72" t="n">
        <f aca="false">P71+P72+P75</f>
        <v>-912.827747</v>
      </c>
      <c r="Q76" s="72" t="n">
        <f aca="false">Q71+Q72+Q75</f>
        <v>-1777.55187210001</v>
      </c>
      <c r="R76" s="72" t="n">
        <f aca="false">R71+R72+R75</f>
        <v>-73.3592307000007</v>
      </c>
      <c r="S76" s="72" t="n">
        <f aca="false">S71+S72+S75</f>
        <v>914.923298399999</v>
      </c>
      <c r="T76" s="72" t="n">
        <f aca="false">T71+T72+T75</f>
        <v>673.656329100001</v>
      </c>
      <c r="U76" s="72" t="n">
        <f aca="false">U71+U72+U75</f>
        <v>1239.3813901</v>
      </c>
      <c r="V76" s="72" t="n">
        <f aca="false">V71+V72+V75</f>
        <v>430.1043429</v>
      </c>
      <c r="W76" s="72" t="n">
        <f aca="false">W71+W72+W75</f>
        <v>-9682.421769</v>
      </c>
      <c r="X76" s="72" t="n">
        <f aca="false">X71+X72+X75</f>
        <v>7383.1268263</v>
      </c>
      <c r="Y76" s="72" t="n">
        <f aca="false">Y71+Y72+Y75</f>
        <v>3599.2482319</v>
      </c>
      <c r="Z76" s="76" t="n">
        <f aca="false">SUM(E76:Y76)</f>
        <v>10525.0662693</v>
      </c>
      <c r="AA76" s="77"/>
      <c r="AB76" s="78" t="n">
        <f aca="false">AB71+AB72+AB75</f>
        <v>4691.2791132</v>
      </c>
      <c r="AC76" s="72" t="n">
        <f aca="false">AC71+AC72+AC75</f>
        <v>-127.047835099995</v>
      </c>
      <c r="AD76" s="72" t="n">
        <f aca="false">AD71+AD72+AD75</f>
        <v>2206.5295841</v>
      </c>
      <c r="AE76" s="72" t="n">
        <f aca="false">AE71+AE72+AE75</f>
        <v>1284.3065549</v>
      </c>
      <c r="AF76" s="72" t="n">
        <f aca="false">AF71+AF72+AF75</f>
        <v>-3828.0452837</v>
      </c>
      <c r="AG76" s="72" t="n">
        <f aca="false">AG71+AG72+AG75</f>
        <v>-1968.9766365</v>
      </c>
      <c r="AH76" s="72" t="n">
        <f aca="false">AH71+AH72+AH75</f>
        <v>-442.867480300006</v>
      </c>
      <c r="AI76" s="72" t="n">
        <f aca="false">AI71+AI72+AI75</f>
        <v>1632.446405</v>
      </c>
      <c r="AJ76" s="72" t="n">
        <f aca="false">AJ71+AJ72+AJ75</f>
        <v>-1046.2418917</v>
      </c>
      <c r="AK76" s="72" t="n">
        <f aca="false">AK71+AK72+AK75</f>
        <v>953.580739299999</v>
      </c>
      <c r="AL76" s="72" t="n">
        <f aca="false">AL71+AL72+AL75</f>
        <v>804.760159300002</v>
      </c>
      <c r="AM76" s="72" t="n">
        <f aca="false">AM71+AM72+AM75</f>
        <v>-360.6362489</v>
      </c>
      <c r="AN76" s="72" t="n">
        <f aca="false">AN71+AN72+AN75</f>
        <v>-113.850319700002</v>
      </c>
      <c r="AO76" s="72" t="n">
        <f aca="false">AO71+AO72+AO75</f>
        <v>189.194164</v>
      </c>
      <c r="AP76" s="72" t="n">
        <f aca="false">AP71+AP72+AP75</f>
        <v>-246.888079200001</v>
      </c>
      <c r="AQ76" s="72" t="n">
        <f aca="false">AQ71+AQ72+AQ75</f>
        <v>88.9568830000004</v>
      </c>
      <c r="AR76" s="72" t="n">
        <f aca="false">AR71+AR72+AR75</f>
        <v>-279.6541905</v>
      </c>
      <c r="AS76" s="72" t="n">
        <f aca="false">AS71+AS72+AS75</f>
        <v>1318.8519911</v>
      </c>
      <c r="AT76" s="72" t="n">
        <f aca="false">AT71+AT72+AT75</f>
        <v>-207.018249600004</v>
      </c>
      <c r="AU76" s="83" t="n">
        <f aca="false">SUM(AB76:AT76)</f>
        <v>4548.67937869999</v>
      </c>
      <c r="AV76" s="77"/>
      <c r="AW76" s="79" t="n">
        <f aca="false">AW71+AW72+AW75</f>
        <v>0.0288650000000226</v>
      </c>
      <c r="AX76" s="72" t="n">
        <f aca="false">AX71+AX72+AX75</f>
        <v>0.0285611000000018</v>
      </c>
      <c r="AY76" s="72" t="n">
        <f aca="false">AY71+AY72+AY75</f>
        <v>0.0182107999999936</v>
      </c>
      <c r="AZ76" s="72" t="n">
        <f aca="false">AZ71+AZ72+AZ75</f>
        <v>-0.266243600000007</v>
      </c>
      <c r="BA76" s="72" t="n">
        <f aca="false">BA71+BA72+BA75</f>
        <v>-0.0102785999999711</v>
      </c>
      <c r="BB76" s="72" t="n">
        <f aca="false">BB71+BB72+BB75</f>
        <v>-3.28386670000001</v>
      </c>
      <c r="BC76" s="72" t="n">
        <f aca="false">BC71+BC72+BC75</f>
        <v>0.0143053999999887</v>
      </c>
      <c r="BD76" s="72" t="n">
        <f aca="false">BD71+BD72+BD75</f>
        <v>-0.0195900000000058</v>
      </c>
      <c r="BE76" s="72" t="n">
        <f aca="false">BE71+BE72+BE75</f>
        <v>-0.0135622999999911</v>
      </c>
      <c r="BF76" s="72" t="n">
        <f aca="false">BF71+BF72+BF75</f>
        <v>-0.0389337999999904</v>
      </c>
      <c r="BG76" s="72" t="n">
        <f aca="false">BG71+BG72+BG75</f>
        <v>-100.0587064</v>
      </c>
      <c r="BH76" s="72" t="n">
        <f aca="false">BH71+BH72+BH75</f>
        <v>-0.0192244000000039</v>
      </c>
      <c r="BI76" s="72" t="n">
        <f aca="false">BI71+BI72+BI75</f>
        <v>-0.0320485000000054</v>
      </c>
      <c r="BJ76" s="72" t="n">
        <f aca="false">BJ71+BJ72+BJ75</f>
        <v>-0.0316442000000442</v>
      </c>
      <c r="BK76" s="72" t="n">
        <f aca="false">BK71+BK72+BK75</f>
        <v>-0.00286690000000435</v>
      </c>
      <c r="BL76" s="72" t="n">
        <f aca="false">BL71+BL72+BL75</f>
        <v>-175.0057657</v>
      </c>
      <c r="BM76" s="72" t="n">
        <f aca="false">BM71+BM72+BM75</f>
        <v>0.00223479999999243</v>
      </c>
      <c r="BN76" s="72" t="n">
        <f aca="false">BN71+BN72+BN75</f>
        <v>0.00681559999999516</v>
      </c>
      <c r="BO76" s="72" t="n">
        <f aca="false">BO71+BO72+BO75</f>
        <v>0</v>
      </c>
      <c r="BP76" s="72" t="n">
        <f aca="false">BP71+BP72+BP75</f>
        <v>0</v>
      </c>
      <c r="BQ76" s="72" t="n">
        <f aca="false">BQ71+BQ72+BQ75</f>
        <v>0</v>
      </c>
      <c r="BR76" s="88" t="n">
        <f aca="false">BR71+BR72+BR75</f>
        <v>-9.51971500000002</v>
      </c>
      <c r="BS76" s="76" t="n">
        <f aca="false">SUM(AW76:BR76)</f>
        <v>-288.2034534</v>
      </c>
      <c r="BT76" s="77"/>
      <c r="BU76" s="79" t="n">
        <f aca="false">BU71+BU72+BU75</f>
        <v>0</v>
      </c>
      <c r="BV76" s="72" t="n">
        <f aca="false">BV71+BV72+BV75</f>
        <v>0</v>
      </c>
      <c r="BW76" s="72" t="n">
        <f aca="false">BW71+BW72+BW75</f>
        <v>0</v>
      </c>
      <c r="BX76" s="72" t="n">
        <f aca="false">BX71+BX72+BX75</f>
        <v>0</v>
      </c>
      <c r="BY76" s="72" t="n">
        <f aca="false">BY71+BY72+BY75</f>
        <v>0</v>
      </c>
      <c r="BZ76" s="72" t="n">
        <f aca="false">BZ71+BZ72+BZ75</f>
        <v>0</v>
      </c>
      <c r="CA76" s="72" t="n">
        <f aca="false">CA71+CA72+CA75</f>
        <v>0</v>
      </c>
      <c r="CB76" s="72" t="n">
        <f aca="false">CB71+CB72+CB75</f>
        <v>0</v>
      </c>
      <c r="CC76" s="72" t="n">
        <f aca="false">CC71+CC72+CC75</f>
        <v>-95.2529085999985</v>
      </c>
      <c r="CD76" s="72" t="n">
        <f aca="false">CD71+CD72+CD75</f>
        <v>0.0159983</v>
      </c>
      <c r="CE76" s="72" t="n">
        <f aca="false">CE71+CE72+CE75</f>
        <v>0.0055183</v>
      </c>
      <c r="CF76" s="72" t="n">
        <f aca="false">CF71+CF72+CF75</f>
        <v>-0.038636</v>
      </c>
      <c r="CG76" s="72" t="n">
        <f aca="false">CG71+CG72+CG75</f>
        <v>-0.187556</v>
      </c>
      <c r="CH76" s="72" t="n">
        <f aca="false">CH71+CH72+CH75</f>
        <v>-0.00351280000000003</v>
      </c>
      <c r="CI76" s="72" t="n">
        <f aca="false">CI71+CI72+CI75</f>
        <v>-0.0382319</v>
      </c>
      <c r="CJ76" s="72" t="n">
        <f aca="false">CJ71+CJ72+CJ75</f>
        <v>-0.00777529999999999</v>
      </c>
      <c r="CK76" s="72" t="n">
        <f aca="false">CK71+CK72+CK75</f>
        <v>-0.00595510000000001</v>
      </c>
      <c r="CL76" s="72" t="n">
        <f aca="false">CL71+CL72+CL75</f>
        <v>0.000373000000679462</v>
      </c>
      <c r="CM76" s="72" t="n">
        <f aca="false">CM71+CM72+CM75</f>
        <v>-0.00442320000001891</v>
      </c>
      <c r="CN76" s="88" t="n">
        <f aca="false">CN71+CN72+CN75</f>
        <v>-16.4150413</v>
      </c>
      <c r="CO76" s="83" t="n">
        <f aca="false">SUM(BU76:CN76)</f>
        <v>-111.932150599998</v>
      </c>
      <c r="CP76" s="77"/>
      <c r="CQ76" s="79" t="n">
        <f aca="false">CQ71+CQ72+CQ75</f>
        <v>-0.00861459999998743</v>
      </c>
      <c r="CR76" s="72" t="n">
        <f aca="false">CR71+CR72+CR75</f>
        <v>-0.0030933</v>
      </c>
      <c r="CS76" s="72" t="n">
        <f aca="false">CS71+CS72+CS75</f>
        <v>-0.0030933</v>
      </c>
      <c r="CT76" s="72" t="n">
        <f aca="false">CT71+CT72+CT75</f>
        <v>-0.0030933</v>
      </c>
      <c r="CU76" s="72" t="n">
        <f aca="false">CU71+CU72+CU75</f>
        <v>-0.0143229</v>
      </c>
      <c r="CV76" s="72" t="n">
        <f aca="false">CV71+CV72+CV75</f>
        <v>-0.0567447</v>
      </c>
      <c r="CW76" s="72" t="n">
        <f aca="false">CW71+CW72+CW75</f>
        <v>-0.0063823</v>
      </c>
      <c r="CX76" s="72" t="n">
        <f aca="false">CX71+CX72+CX75</f>
        <v>-0.0041906</v>
      </c>
      <c r="CY76" s="72" t="n">
        <f aca="false">CY71+CY72+CY75</f>
        <v>0.00678339999998696</v>
      </c>
      <c r="CZ76" s="72" t="n">
        <f aca="false">CZ71+CZ72+CZ75</f>
        <v>0.0097808</v>
      </c>
      <c r="DA76" s="72" t="n">
        <f aca="false">DA71+DA72+DA75</f>
        <v>-0.0268342</v>
      </c>
      <c r="DB76" s="72" t="n">
        <f aca="false">DB71+DB72+DB75</f>
        <v>-0.0187082</v>
      </c>
      <c r="DC76" s="72" t="n">
        <f aca="false">DC71+DC72+DC75</f>
        <v>0.00199990000000001</v>
      </c>
      <c r="DD76" s="72" t="n">
        <f aca="false">DD71+DD72+DD75</f>
        <v>0.0013744</v>
      </c>
      <c r="DE76" s="72" t="n">
        <f aca="false">DE71+DE72+DE75</f>
        <v>0.0150663</v>
      </c>
      <c r="DF76" s="72" t="n">
        <f aca="false">DF71+DF72+DF75</f>
        <v>-0.00104959999999999</v>
      </c>
      <c r="DG76" s="72" t="n">
        <f aca="false">DG71+DG72+DG75</f>
        <v>0.000251899999999993</v>
      </c>
      <c r="DH76" s="72" t="n">
        <f aca="false">DH71+DH72+DH75</f>
        <v>-0.00545979999999999</v>
      </c>
      <c r="DI76" s="72" t="n">
        <f aca="false">DI71+DI72+DI75</f>
        <v>-0.0139689</v>
      </c>
      <c r="DJ76" s="72" t="n">
        <f aca="false">DJ71+DJ72+DJ75</f>
        <v>-0.0166185</v>
      </c>
      <c r="DK76" s="75" t="n">
        <f aca="false">DK71+DK72+DK75</f>
        <v>-0.00173410000001843</v>
      </c>
      <c r="DL76" s="72" t="n">
        <f aca="false">DL71+DL72+DL75</f>
        <v>-14.1232827</v>
      </c>
      <c r="DM76" s="76" t="n">
        <f aca="false">SUM(CQ76:DL76)</f>
        <v>-14.2719343</v>
      </c>
      <c r="DN76" s="77"/>
      <c r="DO76" s="84" t="n">
        <v>-0.00202080000000678</v>
      </c>
      <c r="DP76" s="77" t="n">
        <v>-0.0029453</v>
      </c>
      <c r="DQ76" s="77" t="n">
        <v>0.0018679</v>
      </c>
      <c r="DR76" s="77" t="n">
        <v>-0.0031056</v>
      </c>
      <c r="DS76" s="77" t="n">
        <v>-0.0020212</v>
      </c>
      <c r="DT76" s="77" t="n">
        <v>0.0003186</v>
      </c>
      <c r="DU76" s="77" t="n">
        <v>-0.00645719999998745</v>
      </c>
      <c r="DV76" s="77" t="n">
        <v>-0.001577</v>
      </c>
      <c r="DW76" s="77" t="n">
        <v>-0.000514</v>
      </c>
      <c r="DX76" s="77" t="n">
        <v>-0.0018255</v>
      </c>
      <c r="DY76" s="77" t="n">
        <v>-0.0058353</v>
      </c>
      <c r="DZ76" s="77" t="n">
        <v>-0.0492254</v>
      </c>
      <c r="EA76" s="77" t="n">
        <v>-0.00111400000000001</v>
      </c>
      <c r="EB76" s="77" t="n">
        <v>-0.0145388</v>
      </c>
      <c r="EC76" s="77" t="n">
        <v>-0.00206480000000841</v>
      </c>
      <c r="ED76" s="77" t="n">
        <v>-0.0018736</v>
      </c>
      <c r="EE76" s="77" t="n">
        <v>-0.0312085</v>
      </c>
      <c r="EF76" s="77" t="n">
        <v>0.00320529999999624</v>
      </c>
      <c r="EG76" s="77" t="n">
        <v>-0.0067794</v>
      </c>
      <c r="EH76" s="77" t="n">
        <v>0.0243759000000052</v>
      </c>
      <c r="EI76" s="77" t="n">
        <v>-13.0034357</v>
      </c>
      <c r="EJ76" s="76" t="n">
        <v>-13.1067744</v>
      </c>
      <c r="EK76" s="77"/>
      <c r="EL76" s="76" t="n">
        <f aca="false">Z76+AU76+BS76+CO76+DM76+EJ76</f>
        <v>14646.2313353</v>
      </c>
    </row>
    <row r="77" customFormat="false" ht="15.75" hidden="false" customHeight="false" outlineLevel="0" collapsed="false">
      <c r="B77" s="89" t="s">
        <v>58</v>
      </c>
      <c r="C77" s="90" t="s">
        <v>59</v>
      </c>
      <c r="D77" s="118"/>
      <c r="E77" s="119" t="n">
        <v>5607.6454715</v>
      </c>
      <c r="F77" s="119" t="n">
        <v>3462.20241284417</v>
      </c>
      <c r="G77" s="119" t="n">
        <v>1228.10481463976</v>
      </c>
      <c r="H77" s="119" t="n">
        <v>17.6089185930453</v>
      </c>
      <c r="I77" s="119" t="n">
        <v>3054.26394480938</v>
      </c>
      <c r="J77" s="119" t="n">
        <v>1632.41157337039</v>
      </c>
      <c r="K77" s="119" t="n">
        <v>-2041.58557944741</v>
      </c>
      <c r="L77" s="119" t="n">
        <v>-864.277326544506</v>
      </c>
      <c r="M77" s="119" t="n">
        <v>2093.30873998345</v>
      </c>
      <c r="N77" s="119" t="n">
        <v>1740.45802809708</v>
      </c>
      <c r="O77" s="119" t="n">
        <v>1555.24254970468</v>
      </c>
      <c r="P77" s="119" t="n">
        <v>-504.111719032953</v>
      </c>
      <c r="Q77" s="119" t="n">
        <v>-3133.81415448568</v>
      </c>
      <c r="R77" s="119" t="n">
        <v>-714.348029804898</v>
      </c>
      <c r="S77" s="119" t="n">
        <v>1753.25065858648</v>
      </c>
      <c r="T77" s="119" t="n">
        <v>1199.58229618852</v>
      </c>
      <c r="U77" s="119" t="n">
        <v>557.405668134128</v>
      </c>
      <c r="V77" s="119" t="n">
        <v>1182.50321544084</v>
      </c>
      <c r="W77" s="119" t="n">
        <v>614.675573568949</v>
      </c>
      <c r="X77" s="119" t="n">
        <v>6458.19155372968</v>
      </c>
      <c r="Y77" s="97" t="n">
        <v>7072.136702507</v>
      </c>
      <c r="Z77" s="120" t="n">
        <f aca="false">SUM(E77:Y77)</f>
        <v>31970.8553123821</v>
      </c>
      <c r="AA77" s="121"/>
      <c r="AB77" s="122" t="n">
        <v>1494.22646570002</v>
      </c>
      <c r="AC77" s="119" t="n">
        <v>-2333.3959021</v>
      </c>
      <c r="AD77" s="119" t="n">
        <v>11295.190178032</v>
      </c>
      <c r="AE77" s="119" t="n">
        <v>1759.17627677325</v>
      </c>
      <c r="AF77" s="119" t="n">
        <v>-4033.91152157372</v>
      </c>
      <c r="AG77" s="119" t="n">
        <v>-1855.31849303403</v>
      </c>
      <c r="AH77" s="119" t="n">
        <v>-436.560405834389</v>
      </c>
      <c r="AI77" s="119" t="n">
        <v>1752.90556693692</v>
      </c>
      <c r="AJ77" s="119" t="n">
        <v>-1523.52606266936</v>
      </c>
      <c r="AK77" s="119" t="n">
        <v>570.296130537338</v>
      </c>
      <c r="AL77" s="119" t="n">
        <v>790.065531253479</v>
      </c>
      <c r="AM77" s="119" t="n">
        <v>-245.385691765826</v>
      </c>
      <c r="AN77" s="119" t="n">
        <v>833.961384333894</v>
      </c>
      <c r="AO77" s="119" t="n">
        <v>1099.87394596803</v>
      </c>
      <c r="AP77" s="119" t="n">
        <v>780.557111248768</v>
      </c>
      <c r="AQ77" s="119" t="n">
        <v>474.04735166198</v>
      </c>
      <c r="AR77" s="119" t="n">
        <v>379.617971017992</v>
      </c>
      <c r="AS77" s="119" t="n">
        <v>2016.74457953022</v>
      </c>
      <c r="AT77" s="119" t="n">
        <v>697.191096935101</v>
      </c>
      <c r="AU77" s="120" t="n">
        <f aca="false">SUM(AB77:AT77)</f>
        <v>13515.7555129517</v>
      </c>
      <c r="AV77" s="121"/>
      <c r="AW77" s="122" t="n">
        <v>235.1858245</v>
      </c>
      <c r="AX77" s="119" t="n">
        <v>1107.4385189</v>
      </c>
      <c r="AY77" s="119" t="n">
        <v>1054.43076717166</v>
      </c>
      <c r="AZ77" s="119" t="n">
        <v>-86.4517249576891</v>
      </c>
      <c r="BA77" s="119" t="n">
        <v>712.537471403767</v>
      </c>
      <c r="BB77" s="119" t="n">
        <v>-75.9338527249918</v>
      </c>
      <c r="BC77" s="119" t="n">
        <v>-595.020254961975</v>
      </c>
      <c r="BD77" s="119" t="n">
        <v>1052.5034727204</v>
      </c>
      <c r="BE77" s="119" t="n">
        <v>-838.82484818632</v>
      </c>
      <c r="BF77" s="119" t="n">
        <v>-685.050111494227</v>
      </c>
      <c r="BG77" s="119" t="n">
        <v>282.477829911544</v>
      </c>
      <c r="BH77" s="119" t="n">
        <v>682.508246075756</v>
      </c>
      <c r="BI77" s="119" t="n">
        <v>326.304343272014</v>
      </c>
      <c r="BJ77" s="119" t="n">
        <v>-1166.76177016075</v>
      </c>
      <c r="BK77" s="119" t="n">
        <v>2864.6043610201</v>
      </c>
      <c r="BL77" s="119" t="n">
        <v>-3030.34398295436</v>
      </c>
      <c r="BM77" s="119" t="n">
        <v>-1185.97216272126</v>
      </c>
      <c r="BN77" s="119" t="n">
        <v>-841.215249048009</v>
      </c>
      <c r="BO77" s="119" t="n">
        <v>-5421.38119428163</v>
      </c>
      <c r="BP77" s="119" t="n">
        <v>1820.11467554776</v>
      </c>
      <c r="BQ77" s="119" t="n">
        <v>6379.20285202617</v>
      </c>
      <c r="BR77" s="119" t="n">
        <v>8630.93817467402</v>
      </c>
      <c r="BS77" s="120" t="n">
        <f aca="false">SUM(AW77:BR77)</f>
        <v>11221.291385732</v>
      </c>
      <c r="BT77" s="121"/>
      <c r="BU77" s="122" t="n">
        <v>-1395.8969482</v>
      </c>
      <c r="BV77" s="119" t="n">
        <v>274.748192924223</v>
      </c>
      <c r="BW77" s="119" t="n">
        <v>-1877.96049182429</v>
      </c>
      <c r="BX77" s="119" t="n">
        <v>-6664.91421790208</v>
      </c>
      <c r="BY77" s="119" t="n">
        <v>1383.55470928536</v>
      </c>
      <c r="BZ77" s="119" t="n">
        <v>-3256.76945126558</v>
      </c>
      <c r="CA77" s="119" t="n">
        <v>-2220.57619935743</v>
      </c>
      <c r="CB77" s="119" t="n">
        <v>3886.7941670383</v>
      </c>
      <c r="CC77" s="119" t="n">
        <v>-365.48481669673</v>
      </c>
      <c r="CD77" s="119" t="n">
        <v>-2222.70663669813</v>
      </c>
      <c r="CE77" s="119" t="n">
        <v>7967.2081752956</v>
      </c>
      <c r="CF77" s="119" t="n">
        <v>2658.4437413597</v>
      </c>
      <c r="CG77" s="97" t="n">
        <v>1511.08436603582</v>
      </c>
      <c r="CH77" s="97" t="n">
        <v>-498.67907182821</v>
      </c>
      <c r="CI77" s="97" t="n">
        <v>-101.859187993477</v>
      </c>
      <c r="CJ77" s="97" t="n">
        <v>2822.44866899938</v>
      </c>
      <c r="CK77" s="97" t="n">
        <v>4119.54480953596</v>
      </c>
      <c r="CL77" s="97" t="n">
        <v>2526.77450771433</v>
      </c>
      <c r="CM77" s="97" t="n">
        <v>1297.75809943263</v>
      </c>
      <c r="CN77" s="97" t="n">
        <v>910.68367520563</v>
      </c>
      <c r="CO77" s="120" t="n">
        <f aca="false">SUM(BU77:CN77)</f>
        <v>10754.196091061</v>
      </c>
      <c r="CP77" s="121"/>
      <c r="CQ77" s="122" t="n">
        <v>1362.4174369</v>
      </c>
      <c r="CR77" s="97" t="n">
        <v>2191.4330335</v>
      </c>
      <c r="CS77" s="97" t="n">
        <v>59.2038478266909</v>
      </c>
      <c r="CT77" s="97" t="n">
        <v>1096.96353826853</v>
      </c>
      <c r="CU77" s="97" t="n">
        <v>9674.8217604298</v>
      </c>
      <c r="CV77" s="97" t="n">
        <v>-982.01801210117</v>
      </c>
      <c r="CW77" s="97" t="n">
        <v>4623.48044289521</v>
      </c>
      <c r="CX77" s="97" t="n">
        <v>-4021.75206589922</v>
      </c>
      <c r="CY77" s="97" t="n">
        <v>3335.62238621678</v>
      </c>
      <c r="CZ77" s="97" t="n">
        <v>-3877.48140067109</v>
      </c>
      <c r="DA77" s="97" t="n">
        <v>-8644.81469348731</v>
      </c>
      <c r="DB77" s="97" t="n">
        <v>13439.825629513</v>
      </c>
      <c r="DC77" s="97" t="n">
        <v>1582.98466674632</v>
      </c>
      <c r="DD77" s="97" t="n">
        <v>-1392.43794107928</v>
      </c>
      <c r="DE77" s="97" t="n">
        <v>6947.17327321514</v>
      </c>
      <c r="DF77" s="97" t="n">
        <v>94.1672775716582</v>
      </c>
      <c r="DG77" s="97" t="n">
        <v>84.1670080430979</v>
      </c>
      <c r="DH77" s="97" t="n">
        <v>2790.32823017446</v>
      </c>
      <c r="DI77" s="97" t="n">
        <v>3872.9331557852</v>
      </c>
      <c r="DJ77" s="97" t="n">
        <v>8523.61147191067</v>
      </c>
      <c r="DK77" s="97" t="n">
        <v>-1986.29500406024</v>
      </c>
      <c r="DL77" s="97" t="n">
        <v>4116.19121393353</v>
      </c>
      <c r="DM77" s="120" t="n">
        <f aca="false">SUM(CQ77:DL77)</f>
        <v>42890.5252556318</v>
      </c>
      <c r="DN77" s="121"/>
      <c r="DO77" s="123" t="n">
        <v>-596.243224700012</v>
      </c>
      <c r="DP77" s="121" t="n">
        <v>-4659.8343584</v>
      </c>
      <c r="DQ77" s="121" t="n">
        <v>4918.10357539758</v>
      </c>
      <c r="DR77" s="121" t="n">
        <v>2614.07391904245</v>
      </c>
      <c r="DS77" s="121" t="n">
        <v>944.757270607747</v>
      </c>
      <c r="DT77" s="121" t="n">
        <v>-1453.73731406181</v>
      </c>
      <c r="DU77" s="121" t="n">
        <v>-8269.75204076075</v>
      </c>
      <c r="DV77" s="121" t="n">
        <v>-6022.70092107177</v>
      </c>
      <c r="DW77" s="121" t="n">
        <v>3940.73227330001</v>
      </c>
      <c r="DX77" s="121" t="n">
        <v>2208.03052297544</v>
      </c>
      <c r="DY77" s="121" t="n">
        <v>2645.31882742766</v>
      </c>
      <c r="DZ77" s="121" t="n">
        <v>1207.84901160016</v>
      </c>
      <c r="EA77" s="121" t="n">
        <v>-2099.90152962901</v>
      </c>
      <c r="EB77" s="121" t="n">
        <v>10127.5114415494</v>
      </c>
      <c r="EC77" s="121" t="n">
        <v>114.766423</v>
      </c>
      <c r="ED77" s="121" t="n">
        <v>371.326957688583</v>
      </c>
      <c r="EE77" s="121" t="n">
        <v>9155.46568973171</v>
      </c>
      <c r="EF77" s="121" t="n">
        <v>2319.87021302516</v>
      </c>
      <c r="EG77" s="121" t="n">
        <v>-290.344737199998</v>
      </c>
      <c r="EH77" s="121" t="n">
        <v>182.989981832985</v>
      </c>
      <c r="EI77" s="121" t="n">
        <v>974.928616841299</v>
      </c>
      <c r="EJ77" s="120" t="n">
        <v>18333.2119959969</v>
      </c>
      <c r="EK77" s="121"/>
      <c r="EL77" s="120" t="n">
        <f aca="false">Z77+AU77+BS77+CO77+DM77+EJ77</f>
        <v>128685.835553755</v>
      </c>
    </row>
    <row r="78" customFormat="false" ht="15.75" hidden="false" customHeight="false" outlineLevel="0" collapsed="false">
      <c r="B78" s="99"/>
      <c r="C78" s="100" t="s">
        <v>10</v>
      </c>
      <c r="D78" s="101"/>
      <c r="E78" s="102" t="n">
        <v>904.468632</v>
      </c>
      <c r="F78" s="102" t="n">
        <v>1261.5942799</v>
      </c>
      <c r="G78" s="102" t="n">
        <v>-435.4227435</v>
      </c>
      <c r="H78" s="102" t="n">
        <v>373.9607316</v>
      </c>
      <c r="I78" s="102" t="n">
        <v>511.4014482</v>
      </c>
      <c r="J78" s="102" t="n">
        <v>-115.4305849</v>
      </c>
      <c r="K78" s="102" t="n">
        <v>517.1487505</v>
      </c>
      <c r="L78" s="102" t="n">
        <v>3324.4530979</v>
      </c>
      <c r="M78" s="102" t="n">
        <v>58.4346914000001</v>
      </c>
      <c r="N78" s="102" t="n">
        <v>330.8948029</v>
      </c>
      <c r="O78" s="102" t="n">
        <v>4032.3589815</v>
      </c>
      <c r="P78" s="102" t="n">
        <v>-674.5028445</v>
      </c>
      <c r="Q78" s="102" t="n">
        <v>827.472297</v>
      </c>
      <c r="R78" s="102" t="n">
        <v>-1260.5888474</v>
      </c>
      <c r="S78" s="102" t="n">
        <v>667.8460975</v>
      </c>
      <c r="T78" s="102" t="n">
        <v>205.2237755</v>
      </c>
      <c r="U78" s="102" t="n">
        <v>1467.5290392</v>
      </c>
      <c r="V78" s="102" t="n">
        <v>74.1234257999998</v>
      </c>
      <c r="W78" s="102" t="n">
        <v>-4748.0825844</v>
      </c>
      <c r="X78" s="102" t="n">
        <v>-170.5419279</v>
      </c>
      <c r="Y78" s="103" t="n">
        <v>2081.1121408</v>
      </c>
      <c r="Z78" s="104" t="n">
        <f aca="false">SUM(E78:Y78)</f>
        <v>9233.4526591</v>
      </c>
      <c r="AA78" s="105"/>
      <c r="AB78" s="106" t="n">
        <v>1154.3049804</v>
      </c>
      <c r="AC78" s="102" t="n">
        <v>1677.0831587</v>
      </c>
      <c r="AD78" s="102" t="n">
        <v>-1912.3951991</v>
      </c>
      <c r="AE78" s="102" t="n">
        <v>-857.980779200001</v>
      </c>
      <c r="AF78" s="102" t="n">
        <v>-844.4683239</v>
      </c>
      <c r="AG78" s="102" t="n">
        <v>-1808.6811067</v>
      </c>
      <c r="AH78" s="102" t="n">
        <v>135.1460014</v>
      </c>
      <c r="AI78" s="102" t="n">
        <v>62.8931254</v>
      </c>
      <c r="AJ78" s="102" t="n">
        <v>-1686.0378368</v>
      </c>
      <c r="AK78" s="102" t="n">
        <v>-3555.930453</v>
      </c>
      <c r="AL78" s="102" t="n">
        <v>-187.6727242</v>
      </c>
      <c r="AM78" s="102" t="n">
        <v>-244.4239943</v>
      </c>
      <c r="AN78" s="102" t="n">
        <v>-71.6433301999999</v>
      </c>
      <c r="AO78" s="102" t="n">
        <v>453.3351148</v>
      </c>
      <c r="AP78" s="102" t="n">
        <v>543.5785639</v>
      </c>
      <c r="AQ78" s="102" t="n">
        <v>195.001429300001</v>
      </c>
      <c r="AR78" s="102" t="n">
        <v>-602.8825137</v>
      </c>
      <c r="AS78" s="102" t="n">
        <v>163.143796</v>
      </c>
      <c r="AT78" s="102" t="n">
        <v>336.855547599999</v>
      </c>
      <c r="AU78" s="104" t="n">
        <f aca="false">SUM(AB78:AT78)</f>
        <v>-7050.7745436</v>
      </c>
      <c r="AV78" s="105"/>
      <c r="AW78" s="106" t="n">
        <v>-252.4074238</v>
      </c>
      <c r="AX78" s="102" t="n">
        <v>-206.9960366</v>
      </c>
      <c r="AY78" s="102" t="n">
        <v>128.868885600014</v>
      </c>
      <c r="AZ78" s="102" t="n">
        <v>30.5886821</v>
      </c>
      <c r="BA78" s="102" t="n">
        <v>35.9258003999844</v>
      </c>
      <c r="BB78" s="102" t="n">
        <v>556.511376700001</v>
      </c>
      <c r="BC78" s="102" t="n">
        <v>962.882035</v>
      </c>
      <c r="BD78" s="102" t="n">
        <v>189.683438100015</v>
      </c>
      <c r="BE78" s="102" t="n">
        <v>313.747494699991</v>
      </c>
      <c r="BF78" s="102" t="n">
        <v>21.0922327999946</v>
      </c>
      <c r="BG78" s="102" t="n">
        <v>-177.0726018</v>
      </c>
      <c r="BH78" s="102" t="n">
        <v>43.179316799992</v>
      </c>
      <c r="BI78" s="102" t="n">
        <v>319.563254100011</v>
      </c>
      <c r="BJ78" s="102" t="n">
        <v>-1248.33722169999</v>
      </c>
      <c r="BK78" s="102" t="n">
        <v>90.8536903000161</v>
      </c>
      <c r="BL78" s="102" t="n">
        <v>-1670.2012477</v>
      </c>
      <c r="BM78" s="102" t="n">
        <v>38.784303400005</v>
      </c>
      <c r="BN78" s="102" t="n">
        <v>483.344172700002</v>
      </c>
      <c r="BO78" s="102" t="n">
        <v>2931.00056709999</v>
      </c>
      <c r="BP78" s="102" t="n">
        <v>-3627.167264</v>
      </c>
      <c r="BQ78" s="102" t="n">
        <v>1221.7356903</v>
      </c>
      <c r="BR78" s="102" t="n">
        <v>-851.2558453</v>
      </c>
      <c r="BS78" s="104" t="n">
        <f aca="false">SUM(AW78:BR78)</f>
        <v>-665.676700799964</v>
      </c>
      <c r="BT78" s="105"/>
      <c r="BU78" s="106" t="n">
        <v>-617.8024926</v>
      </c>
      <c r="BV78" s="102" t="n">
        <v>145.5141434</v>
      </c>
      <c r="BW78" s="102" t="n">
        <v>225.9563387</v>
      </c>
      <c r="BX78" s="102" t="n">
        <v>887.1411873</v>
      </c>
      <c r="BY78" s="102" t="n">
        <v>391.625033</v>
      </c>
      <c r="BZ78" s="102" t="n">
        <v>-619.1406368</v>
      </c>
      <c r="CA78" s="102" t="n">
        <v>37.2832534999999</v>
      </c>
      <c r="CB78" s="102" t="n">
        <v>1625.4206093</v>
      </c>
      <c r="CC78" s="102" t="n">
        <v>54.4267893999999</v>
      </c>
      <c r="CD78" s="102" t="n">
        <v>16.4354343000001</v>
      </c>
      <c r="CE78" s="102" t="n">
        <v>794.680675</v>
      </c>
      <c r="CF78" s="102" t="n">
        <v>-119.1594661</v>
      </c>
      <c r="CG78" s="102" t="n">
        <v>110.8411248</v>
      </c>
      <c r="CH78" s="102" t="n">
        <v>661.6291462</v>
      </c>
      <c r="CI78" s="102" t="n">
        <v>-171.5945021</v>
      </c>
      <c r="CJ78" s="102" t="n">
        <v>561.635224</v>
      </c>
      <c r="CK78" s="102" t="n">
        <v>391.2785653</v>
      </c>
      <c r="CL78" s="102" t="n">
        <v>515.232371499999</v>
      </c>
      <c r="CM78" s="102" t="n">
        <v>678.5896019</v>
      </c>
      <c r="CN78" s="102" t="n">
        <v>-535.706251</v>
      </c>
      <c r="CO78" s="104" t="n">
        <f aca="false">SUM(BU78:CN78)</f>
        <v>5034.286149</v>
      </c>
      <c r="CP78" s="105"/>
      <c r="CQ78" s="106" t="n">
        <v>-62.268664</v>
      </c>
      <c r="CR78" s="102" t="n">
        <v>-804.2531845</v>
      </c>
      <c r="CS78" s="102" t="n">
        <v>-291.1592003</v>
      </c>
      <c r="CT78" s="102" t="n">
        <v>433.7446319</v>
      </c>
      <c r="CU78" s="102" t="n">
        <v>576.2702394</v>
      </c>
      <c r="CV78" s="102" t="n">
        <v>115.3541848</v>
      </c>
      <c r="CW78" s="102" t="n">
        <v>72.7253123</v>
      </c>
      <c r="CX78" s="102" t="n">
        <v>-66.7836087999999</v>
      </c>
      <c r="CY78" s="102" t="n">
        <v>-13.4705688000001</v>
      </c>
      <c r="CZ78" s="102" t="n">
        <v>59.7461868000001</v>
      </c>
      <c r="DA78" s="102" t="n">
        <v>283.4355106</v>
      </c>
      <c r="DB78" s="102" t="n">
        <v>149.9650784</v>
      </c>
      <c r="DC78" s="102" t="n">
        <v>60.420122</v>
      </c>
      <c r="DD78" s="102" t="n">
        <v>-141.0257188</v>
      </c>
      <c r="DE78" s="102" t="n">
        <v>-29.9040780000001</v>
      </c>
      <c r="DF78" s="102" t="n">
        <v>-55.5200072999999</v>
      </c>
      <c r="DG78" s="102" t="n">
        <v>-104.6407659</v>
      </c>
      <c r="DH78" s="102" t="n">
        <v>610.2944374</v>
      </c>
      <c r="DI78" s="102" t="n">
        <v>489.1122758</v>
      </c>
      <c r="DJ78" s="102" t="n">
        <v>1124.806943</v>
      </c>
      <c r="DK78" s="102" t="n">
        <v>-1541.4944745</v>
      </c>
      <c r="DL78" s="102" t="n">
        <v>-15970.3404309</v>
      </c>
      <c r="DM78" s="104" t="n">
        <f aca="false">SUM(CQ78:DL78)</f>
        <v>-15104.9857794</v>
      </c>
      <c r="DN78" s="105"/>
      <c r="DO78" s="107" t="n">
        <v>-213.719956</v>
      </c>
      <c r="DP78" s="105" t="n">
        <v>-137.8652123</v>
      </c>
      <c r="DQ78" s="105" t="n">
        <v>-849.4918851</v>
      </c>
      <c r="DR78" s="105" t="n">
        <v>-376.6831739</v>
      </c>
      <c r="DS78" s="105" t="n">
        <v>157.0520631</v>
      </c>
      <c r="DT78" s="105" t="n">
        <v>2067.4958848</v>
      </c>
      <c r="DU78" s="105" t="n">
        <v>-1364.2682642</v>
      </c>
      <c r="DV78" s="105" t="n">
        <v>-2421.9955116</v>
      </c>
      <c r="DW78" s="105" t="n">
        <v>228.9662474</v>
      </c>
      <c r="DX78" s="105" t="n">
        <v>-240.9456766</v>
      </c>
      <c r="DY78" s="105" t="n">
        <v>11.891322</v>
      </c>
      <c r="DZ78" s="105" t="n">
        <v>-177.1971072</v>
      </c>
      <c r="EA78" s="105" t="n">
        <v>-639.1992896</v>
      </c>
      <c r="EB78" s="105" t="n">
        <v>-88.4220843999999</v>
      </c>
      <c r="EC78" s="105" t="n">
        <v>93.9957222</v>
      </c>
      <c r="ED78" s="105" t="n">
        <v>207.4258903</v>
      </c>
      <c r="EE78" s="105" t="n">
        <v>-640.9075712</v>
      </c>
      <c r="EF78" s="105" t="n">
        <v>786.1427204</v>
      </c>
      <c r="EG78" s="105" t="n">
        <v>-3437.3266201</v>
      </c>
      <c r="EH78" s="105" t="n">
        <v>126.1807083</v>
      </c>
      <c r="EI78" s="105" t="n">
        <v>420.4342389</v>
      </c>
      <c r="EJ78" s="104" t="n">
        <v>-6488.4375548</v>
      </c>
      <c r="EK78" s="105"/>
      <c r="EL78" s="104" t="n">
        <f aca="false">Z78+AU78+BS78+CO78+DM78+EJ78</f>
        <v>-15042.1357705</v>
      </c>
    </row>
    <row r="79" customFormat="false" ht="15.75" hidden="false" customHeight="false" outlineLevel="0" collapsed="false">
      <c r="B79" s="108"/>
      <c r="C79" s="109" t="s">
        <v>11</v>
      </c>
      <c r="D79" s="110"/>
      <c r="E79" s="92" t="n">
        <v>4703.1768395</v>
      </c>
      <c r="F79" s="92" t="n">
        <v>2200.60813294417</v>
      </c>
      <c r="G79" s="92" t="n">
        <v>1663.52755813976</v>
      </c>
      <c r="H79" s="92" t="n">
        <v>-356.351813006955</v>
      </c>
      <c r="I79" s="92" t="n">
        <v>2542.86249660938</v>
      </c>
      <c r="J79" s="92" t="n">
        <v>1747.84215827039</v>
      </c>
      <c r="K79" s="92" t="n">
        <v>-2558.73432994741</v>
      </c>
      <c r="L79" s="92" t="n">
        <v>-4188.73042444451</v>
      </c>
      <c r="M79" s="92" t="n">
        <v>2034.87404858345</v>
      </c>
      <c r="N79" s="92" t="n">
        <v>1409.56322519708</v>
      </c>
      <c r="O79" s="92" t="n">
        <v>-2477.11643179532</v>
      </c>
      <c r="P79" s="92" t="n">
        <v>170.391125467047</v>
      </c>
      <c r="Q79" s="92" t="n">
        <v>-3961.28645148567</v>
      </c>
      <c r="R79" s="92" t="n">
        <v>546.240817595102</v>
      </c>
      <c r="S79" s="92" t="n">
        <v>1085.40456108648</v>
      </c>
      <c r="T79" s="92" t="n">
        <v>994.358520688523</v>
      </c>
      <c r="U79" s="92" t="n">
        <v>-910.123371065872</v>
      </c>
      <c r="V79" s="92" t="n">
        <v>1108.37978964084</v>
      </c>
      <c r="W79" s="92" t="n">
        <v>5362.75815796895</v>
      </c>
      <c r="X79" s="92" t="n">
        <v>6628.73348162968</v>
      </c>
      <c r="Y79" s="93" t="n">
        <v>4991.024561707</v>
      </c>
      <c r="Z79" s="94" t="n">
        <f aca="false">SUM(E79:Y79)</f>
        <v>22737.4026532821</v>
      </c>
      <c r="AA79" s="95"/>
      <c r="AB79" s="96" t="n">
        <v>339.921485300019</v>
      </c>
      <c r="AC79" s="92" t="n">
        <v>-4010.4790608</v>
      </c>
      <c r="AD79" s="92" t="n">
        <v>13207.585377132</v>
      </c>
      <c r="AE79" s="92" t="n">
        <v>2617.15705597325</v>
      </c>
      <c r="AF79" s="92" t="n">
        <v>-3189.44319767372</v>
      </c>
      <c r="AG79" s="92" t="n">
        <v>-46.63738633403</v>
      </c>
      <c r="AH79" s="92" t="n">
        <v>-571.706407234389</v>
      </c>
      <c r="AI79" s="92" t="n">
        <v>1690.01244153692</v>
      </c>
      <c r="AJ79" s="92" t="n">
        <v>162.511774130638</v>
      </c>
      <c r="AK79" s="92" t="n">
        <v>4126.22658353734</v>
      </c>
      <c r="AL79" s="92" t="n">
        <v>977.738255453479</v>
      </c>
      <c r="AM79" s="92" t="n">
        <v>-0.961697465826262</v>
      </c>
      <c r="AN79" s="92" t="n">
        <v>905.604714533894</v>
      </c>
      <c r="AO79" s="92" t="n">
        <v>646.538831168029</v>
      </c>
      <c r="AP79" s="92" t="n">
        <v>236.978547348768</v>
      </c>
      <c r="AQ79" s="92" t="n">
        <v>279.045922361979</v>
      </c>
      <c r="AR79" s="92" t="n">
        <v>982.500484717992</v>
      </c>
      <c r="AS79" s="92" t="n">
        <v>1853.60078353022</v>
      </c>
      <c r="AT79" s="92" t="n">
        <v>360.335549335102</v>
      </c>
      <c r="AU79" s="94" t="n">
        <f aca="false">SUM(AB79:AT79)</f>
        <v>20566.5300565517</v>
      </c>
      <c r="AV79" s="95"/>
      <c r="AW79" s="96" t="n">
        <v>487.5932483</v>
      </c>
      <c r="AX79" s="92" t="n">
        <v>1314.4345555</v>
      </c>
      <c r="AY79" s="92" t="n">
        <v>925.561881571644</v>
      </c>
      <c r="AZ79" s="92" t="n">
        <v>-117.040407057689</v>
      </c>
      <c r="BA79" s="92" t="n">
        <v>676.611671003783</v>
      </c>
      <c r="BB79" s="92" t="n">
        <v>-632.445229424993</v>
      </c>
      <c r="BC79" s="92" t="n">
        <v>-1557.90228996197</v>
      </c>
      <c r="BD79" s="92" t="n">
        <v>862.820034620384</v>
      </c>
      <c r="BE79" s="92" t="n">
        <v>-1152.57234288631</v>
      </c>
      <c r="BF79" s="92" t="n">
        <v>-706.142344294221</v>
      </c>
      <c r="BG79" s="92" t="n">
        <v>459.550431711544</v>
      </c>
      <c r="BH79" s="92" t="n">
        <v>639.328929275764</v>
      </c>
      <c r="BI79" s="92" t="n">
        <v>6.74108917200243</v>
      </c>
      <c r="BJ79" s="92" t="n">
        <v>81.5754515392425</v>
      </c>
      <c r="BK79" s="92" t="n">
        <v>2773.75067072008</v>
      </c>
      <c r="BL79" s="92" t="n">
        <v>-1360.14273525436</v>
      </c>
      <c r="BM79" s="92" t="n">
        <v>-1224.75646612127</v>
      </c>
      <c r="BN79" s="92" t="n">
        <v>-1324.55942174801</v>
      </c>
      <c r="BO79" s="92" t="n">
        <v>-8352.38176138163</v>
      </c>
      <c r="BP79" s="92" t="n">
        <v>5447.28193954775</v>
      </c>
      <c r="BQ79" s="92" t="n">
        <v>5157.46716172617</v>
      </c>
      <c r="BR79" s="92" t="n">
        <v>9482.19401997402</v>
      </c>
      <c r="BS79" s="94" t="n">
        <f aca="false">SUM(AW79:BR79)</f>
        <v>11886.9680865319</v>
      </c>
      <c r="BT79" s="95"/>
      <c r="BU79" s="96" t="n">
        <v>-778.094455600002</v>
      </c>
      <c r="BV79" s="92" t="n">
        <v>129.234049524223</v>
      </c>
      <c r="BW79" s="92" t="n">
        <v>-2103.91683052429</v>
      </c>
      <c r="BX79" s="92" t="n">
        <v>-7552.05540520208</v>
      </c>
      <c r="BY79" s="92" t="n">
        <v>991.929676285359</v>
      </c>
      <c r="BZ79" s="92" t="n">
        <v>-2637.62881446558</v>
      </c>
      <c r="CA79" s="92" t="n">
        <v>-2257.85945285743</v>
      </c>
      <c r="CB79" s="92" t="n">
        <v>2261.3735577383</v>
      </c>
      <c r="CC79" s="92" t="n">
        <v>-419.91160609673</v>
      </c>
      <c r="CD79" s="92" t="n">
        <v>-2239.14207099813</v>
      </c>
      <c r="CE79" s="92" t="n">
        <v>7172.5275002956</v>
      </c>
      <c r="CF79" s="92" t="n">
        <v>2777.6032074597</v>
      </c>
      <c r="CG79" s="92" t="n">
        <v>1400.24324123582</v>
      </c>
      <c r="CH79" s="92" t="n">
        <v>-1160.30821802821</v>
      </c>
      <c r="CI79" s="92" t="n">
        <v>69.7353141065227</v>
      </c>
      <c r="CJ79" s="92" t="n">
        <v>2260.81344499938</v>
      </c>
      <c r="CK79" s="92" t="n">
        <v>3728.26624423596</v>
      </c>
      <c r="CL79" s="92" t="n">
        <v>2011.54213621433</v>
      </c>
      <c r="CM79" s="92" t="n">
        <v>619.168497532626</v>
      </c>
      <c r="CN79" s="92" t="n">
        <v>1446.38992620563</v>
      </c>
      <c r="CO79" s="94" t="n">
        <f aca="false">SUM(BU79:CN79)</f>
        <v>5719.90994206099</v>
      </c>
      <c r="CP79" s="95"/>
      <c r="CQ79" s="96" t="n">
        <v>1424.6861009</v>
      </c>
      <c r="CR79" s="92" t="n">
        <v>2995.686218</v>
      </c>
      <c r="CS79" s="92" t="n">
        <v>350.363048126691</v>
      </c>
      <c r="CT79" s="92" t="n">
        <v>663.218906368532</v>
      </c>
      <c r="CU79" s="92" t="n">
        <v>9098.5515210298</v>
      </c>
      <c r="CV79" s="92" t="n">
        <v>-1097.37219690117</v>
      </c>
      <c r="CW79" s="92" t="n">
        <v>4550.75513059521</v>
      </c>
      <c r="CX79" s="92" t="n">
        <v>-3954.96845709922</v>
      </c>
      <c r="CY79" s="92" t="n">
        <v>3349.09295501678</v>
      </c>
      <c r="CZ79" s="92" t="n">
        <v>-3937.22758747109</v>
      </c>
      <c r="DA79" s="92" t="n">
        <v>-8928.25020408731</v>
      </c>
      <c r="DB79" s="92" t="n">
        <v>13289.860551113</v>
      </c>
      <c r="DC79" s="92" t="n">
        <v>1522.56454474632</v>
      </c>
      <c r="DD79" s="92" t="n">
        <v>-1251.41222227928</v>
      </c>
      <c r="DE79" s="92" t="n">
        <v>6977.07735121514</v>
      </c>
      <c r="DF79" s="92" t="n">
        <v>149.687284871658</v>
      </c>
      <c r="DG79" s="92" t="n">
        <v>188.807773943098</v>
      </c>
      <c r="DH79" s="92" t="n">
        <v>2180.03379277446</v>
      </c>
      <c r="DI79" s="92" t="n">
        <v>3383.8208799852</v>
      </c>
      <c r="DJ79" s="92" t="n">
        <v>7398.80452891067</v>
      </c>
      <c r="DK79" s="92" t="n">
        <v>-444.800529560243</v>
      </c>
      <c r="DL79" s="92" t="n">
        <v>20086.5316448335</v>
      </c>
      <c r="DM79" s="94" t="n">
        <f aca="false">SUM(CQ79:DL79)</f>
        <v>57995.5110350318</v>
      </c>
      <c r="DN79" s="95"/>
      <c r="DO79" s="98" t="n">
        <v>-382.523268700012</v>
      </c>
      <c r="DP79" s="95" t="n">
        <v>-4521.9691461</v>
      </c>
      <c r="DQ79" s="95" t="n">
        <v>5767.59546049758</v>
      </c>
      <c r="DR79" s="95" t="n">
        <v>2990.75709294245</v>
      </c>
      <c r="DS79" s="95" t="n">
        <v>787.705207507747</v>
      </c>
      <c r="DT79" s="95" t="n">
        <v>-3521.23319886181</v>
      </c>
      <c r="DU79" s="95" t="n">
        <v>-6905.48377656075</v>
      </c>
      <c r="DV79" s="95" t="n">
        <v>-3600.70540947177</v>
      </c>
      <c r="DW79" s="95" t="n">
        <v>3711.76602590001</v>
      </c>
      <c r="DX79" s="95" t="n">
        <v>2448.97619957544</v>
      </c>
      <c r="DY79" s="95" t="n">
        <v>2633.42750542766</v>
      </c>
      <c r="DZ79" s="95" t="n">
        <v>1385.04611880016</v>
      </c>
      <c r="EA79" s="95" t="n">
        <v>-1460.702240029</v>
      </c>
      <c r="EB79" s="95" t="n">
        <v>10215.9335259494</v>
      </c>
      <c r="EC79" s="95" t="n">
        <v>20.7707008000004</v>
      </c>
      <c r="ED79" s="95" t="n">
        <v>163.901067388583</v>
      </c>
      <c r="EE79" s="95" t="n">
        <v>9796.37326093171</v>
      </c>
      <c r="EF79" s="95" t="n">
        <v>1533.72749262516</v>
      </c>
      <c r="EG79" s="95" t="n">
        <v>3146.9818829</v>
      </c>
      <c r="EH79" s="95" t="n">
        <v>56.8092735329848</v>
      </c>
      <c r="EI79" s="95" t="n">
        <v>554.494377941299</v>
      </c>
      <c r="EJ79" s="94" t="n">
        <v>24821.6481529969</v>
      </c>
      <c r="EK79" s="95"/>
      <c r="EL79" s="94" t="n">
        <f aca="false">Z79+AU79+BS79+CO79+DM79+EJ79</f>
        <v>143727.969926455</v>
      </c>
    </row>
    <row r="80" customFormat="false" ht="18" hidden="false" customHeight="false" outlineLevel="0" collapsed="false">
      <c r="B80" s="124" t="s">
        <v>12</v>
      </c>
      <c r="C80" s="112"/>
      <c r="D80" s="86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</row>
    <row r="81" customFormat="false" ht="15" hidden="false" customHeight="false" outlineLevel="0" collapsed="false">
      <c r="B81" s="59"/>
      <c r="C81" s="60" t="s">
        <v>103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</row>
    <row r="82" customFormat="false" ht="15.75" hidden="false" customHeight="false" outlineLevel="0" collapsed="false">
      <c r="B82" s="61"/>
      <c r="C82" s="62" t="s">
        <v>104</v>
      </c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</row>
    <row r="83" customFormat="false" ht="15.75" hidden="false" customHeight="false" outlineLevel="0" collapsed="false">
      <c r="B83" s="17"/>
      <c r="C83" s="18" t="s">
        <v>15</v>
      </c>
      <c r="D83" s="63"/>
      <c r="E83" s="20" t="n">
        <f aca="false">E5</f>
        <v>36893</v>
      </c>
      <c r="F83" s="20" t="n">
        <f aca="false">F5</f>
        <v>36894</v>
      </c>
      <c r="G83" s="20" t="n">
        <f aca="false">G5</f>
        <v>36895</v>
      </c>
      <c r="H83" s="20" t="n">
        <f aca="false">H5</f>
        <v>36896</v>
      </c>
      <c r="I83" s="20" t="n">
        <f aca="false">I5</f>
        <v>36899</v>
      </c>
      <c r="J83" s="20" t="n">
        <f aca="false">J5</f>
        <v>36900</v>
      </c>
      <c r="K83" s="20" t="n">
        <f aca="false">K5</f>
        <v>36901</v>
      </c>
      <c r="L83" s="20" t="n">
        <f aca="false">L5</f>
        <v>36902</v>
      </c>
      <c r="M83" s="20" t="n">
        <f aca="false">M5</f>
        <v>36903</v>
      </c>
      <c r="N83" s="20" t="n">
        <f aca="false">N5</f>
        <v>36907</v>
      </c>
      <c r="O83" s="20" t="n">
        <f aca="false">O5</f>
        <v>36908</v>
      </c>
      <c r="P83" s="20" t="n">
        <f aca="false">P5</f>
        <v>36909</v>
      </c>
      <c r="Q83" s="20" t="n">
        <f aca="false">Q5</f>
        <v>36910</v>
      </c>
      <c r="R83" s="20" t="n">
        <f aca="false">R5</f>
        <v>36913</v>
      </c>
      <c r="S83" s="20" t="n">
        <f aca="false">S5</f>
        <v>36914</v>
      </c>
      <c r="T83" s="20" t="n">
        <f aca="false">T5</f>
        <v>36915</v>
      </c>
      <c r="U83" s="20" t="n">
        <f aca="false">U5</f>
        <v>36916</v>
      </c>
      <c r="V83" s="20" t="n">
        <f aca="false">V5</f>
        <v>36917</v>
      </c>
      <c r="W83" s="20" t="n">
        <f aca="false">W5</f>
        <v>36920</v>
      </c>
      <c r="X83" s="20" t="n">
        <f aca="false">X5</f>
        <v>36921</v>
      </c>
      <c r="Y83" s="21" t="n">
        <f aca="false">Y5</f>
        <v>36922</v>
      </c>
      <c r="Z83" s="22" t="str">
        <f aca="false">Z5</f>
        <v>Jan MTD</v>
      </c>
      <c r="AA83" s="23"/>
      <c r="AB83" s="24" t="n">
        <f aca="false">AB5</f>
        <v>36923</v>
      </c>
      <c r="AC83" s="20" t="n">
        <f aca="false">AC5</f>
        <v>36924</v>
      </c>
      <c r="AD83" s="20" t="n">
        <f aca="false">AD5</f>
        <v>36927</v>
      </c>
      <c r="AE83" s="20" t="n">
        <f aca="false">AE5</f>
        <v>36928</v>
      </c>
      <c r="AF83" s="20" t="n">
        <f aca="false">AF5</f>
        <v>36929</v>
      </c>
      <c r="AG83" s="20" t="n">
        <f aca="false">AG5</f>
        <v>36930</v>
      </c>
      <c r="AH83" s="20" t="n">
        <f aca="false">AH5</f>
        <v>36931</v>
      </c>
      <c r="AI83" s="20" t="n">
        <f aca="false">AI5</f>
        <v>36934</v>
      </c>
      <c r="AJ83" s="20" t="n">
        <f aca="false">AJ5</f>
        <v>36935</v>
      </c>
      <c r="AK83" s="20" t="n">
        <f aca="false">AK5</f>
        <v>36936</v>
      </c>
      <c r="AL83" s="20" t="n">
        <f aca="false">AL5</f>
        <v>36937</v>
      </c>
      <c r="AM83" s="20" t="n">
        <f aca="false">AM5</f>
        <v>36938</v>
      </c>
      <c r="AN83" s="20" t="n">
        <f aca="false">AN5</f>
        <v>36942</v>
      </c>
      <c r="AO83" s="20" t="n">
        <f aca="false">AO5</f>
        <v>36943</v>
      </c>
      <c r="AP83" s="20" t="n">
        <f aca="false">AP5</f>
        <v>36944</v>
      </c>
      <c r="AQ83" s="20" t="n">
        <f aca="false">AQ5</f>
        <v>36945</v>
      </c>
      <c r="AR83" s="20" t="n">
        <f aca="false">AR5</f>
        <v>36948</v>
      </c>
      <c r="AS83" s="20" t="n">
        <f aca="false">AS5</f>
        <v>36949</v>
      </c>
      <c r="AT83" s="20" t="n">
        <f aca="false">AT5</f>
        <v>36950</v>
      </c>
      <c r="AU83" s="22" t="str">
        <f aca="false">AU5</f>
        <v>Feb MTD</v>
      </c>
      <c r="AV83" s="23"/>
      <c r="AW83" s="24" t="n">
        <f aca="false">AW5</f>
        <v>36951</v>
      </c>
      <c r="AX83" s="20" t="n">
        <f aca="false">AX5</f>
        <v>36952</v>
      </c>
      <c r="AY83" s="20" t="n">
        <f aca="false">AY5</f>
        <v>36955</v>
      </c>
      <c r="AZ83" s="20" t="n">
        <f aca="false">AZ5</f>
        <v>36956</v>
      </c>
      <c r="BA83" s="20" t="n">
        <f aca="false">BA5</f>
        <v>36957</v>
      </c>
      <c r="BB83" s="20" t="n">
        <f aca="false">BB5</f>
        <v>36958</v>
      </c>
      <c r="BC83" s="20" t="n">
        <f aca="false">BC5</f>
        <v>36959</v>
      </c>
      <c r="BD83" s="20" t="n">
        <f aca="false">BD5</f>
        <v>36962</v>
      </c>
      <c r="BE83" s="20" t="n">
        <f aca="false">BE5</f>
        <v>36963</v>
      </c>
      <c r="BF83" s="20" t="n">
        <f aca="false">BF5</f>
        <v>36964</v>
      </c>
      <c r="BG83" s="20" t="n">
        <f aca="false">BG5</f>
        <v>36965</v>
      </c>
      <c r="BH83" s="20" t="n">
        <f aca="false">BH5</f>
        <v>36966</v>
      </c>
      <c r="BI83" s="20" t="n">
        <f aca="false">BI5</f>
        <v>36969</v>
      </c>
      <c r="BJ83" s="20" t="n">
        <f aca="false">BJ5</f>
        <v>36970</v>
      </c>
      <c r="BK83" s="20" t="n">
        <f aca="false">BK5</f>
        <v>36971</v>
      </c>
      <c r="BL83" s="20" t="n">
        <f aca="false">BL5</f>
        <v>36972</v>
      </c>
      <c r="BM83" s="20" t="n">
        <f aca="false">BM5</f>
        <v>36973</v>
      </c>
      <c r="BN83" s="20" t="n">
        <f aca="false">BN5</f>
        <v>36976</v>
      </c>
      <c r="BO83" s="20" t="n">
        <f aca="false">BO5</f>
        <v>36977</v>
      </c>
      <c r="BP83" s="20" t="n">
        <f aca="false">BP5</f>
        <v>36978</v>
      </c>
      <c r="BQ83" s="20" t="n">
        <f aca="false">BQ5</f>
        <v>36979</v>
      </c>
      <c r="BR83" s="20" t="n">
        <f aca="false">BR5</f>
        <v>36980</v>
      </c>
      <c r="BS83" s="22" t="str">
        <f aca="false">BS5</f>
        <v>Mar MTD</v>
      </c>
      <c r="BT83" s="23"/>
      <c r="BU83" s="24" t="n">
        <f aca="false">BU5</f>
        <v>36983</v>
      </c>
      <c r="BV83" s="20" t="n">
        <f aca="false">BV5</f>
        <v>36984</v>
      </c>
      <c r="BW83" s="20" t="n">
        <f aca="false">BW5</f>
        <v>36985</v>
      </c>
      <c r="BX83" s="20" t="n">
        <f aca="false">BX5</f>
        <v>36986</v>
      </c>
      <c r="BY83" s="20" t="n">
        <f aca="false">BY5</f>
        <v>36987</v>
      </c>
      <c r="BZ83" s="20" t="n">
        <f aca="false">BZ5</f>
        <v>36990</v>
      </c>
      <c r="CA83" s="20" t="n">
        <f aca="false">CA5</f>
        <v>36991</v>
      </c>
      <c r="CB83" s="20" t="n">
        <f aca="false">CB5</f>
        <v>36992</v>
      </c>
      <c r="CC83" s="20" t="n">
        <f aca="false">CC5</f>
        <v>36993</v>
      </c>
      <c r="CD83" s="20" t="n">
        <f aca="false">CD5</f>
        <v>36997</v>
      </c>
      <c r="CE83" s="20" t="n">
        <f aca="false">CE5</f>
        <v>36998</v>
      </c>
      <c r="CF83" s="20" t="n">
        <f aca="false">CF5</f>
        <v>36999</v>
      </c>
      <c r="CG83" s="20" t="n">
        <f aca="false">CG5</f>
        <v>37000</v>
      </c>
      <c r="CH83" s="20" t="n">
        <f aca="false">CH5</f>
        <v>37001</v>
      </c>
      <c r="CI83" s="20" t="n">
        <f aca="false">CI5</f>
        <v>37004</v>
      </c>
      <c r="CJ83" s="20" t="n">
        <f aca="false">CJ5</f>
        <v>37005</v>
      </c>
      <c r="CK83" s="20" t="n">
        <f aca="false">CK5</f>
        <v>37006</v>
      </c>
      <c r="CL83" s="20" t="n">
        <f aca="false">CL5</f>
        <v>37007</v>
      </c>
      <c r="CM83" s="20" t="n">
        <f aca="false">CM5</f>
        <v>37008</v>
      </c>
      <c r="CN83" s="20" t="n">
        <f aca="false">CN5</f>
        <v>37011</v>
      </c>
      <c r="CO83" s="22" t="str">
        <f aca="false">CO5</f>
        <v>Apr MTD</v>
      </c>
      <c r="CP83" s="23"/>
      <c r="CQ83" s="24" t="n">
        <f aca="false">CQ5</f>
        <v>37012</v>
      </c>
      <c r="CR83" s="20" t="n">
        <f aca="false">CR5</f>
        <v>37013</v>
      </c>
      <c r="CS83" s="20" t="n">
        <f aca="false">CS5</f>
        <v>37014</v>
      </c>
      <c r="CT83" s="20" t="n">
        <f aca="false">CT5</f>
        <v>37015</v>
      </c>
      <c r="CU83" s="20" t="n">
        <f aca="false">CU5</f>
        <v>37018</v>
      </c>
      <c r="CV83" s="20" t="n">
        <f aca="false">CV5</f>
        <v>37019</v>
      </c>
      <c r="CW83" s="20" t="n">
        <f aca="false">CW5</f>
        <v>37020</v>
      </c>
      <c r="CX83" s="20" t="n">
        <f aca="false">CX5</f>
        <v>37021</v>
      </c>
      <c r="CY83" s="20" t="n">
        <f aca="false">CY5</f>
        <v>37022</v>
      </c>
      <c r="CZ83" s="20" t="n">
        <f aca="false">CZ5</f>
        <v>37025</v>
      </c>
      <c r="DA83" s="20" t="n">
        <f aca="false">DA5</f>
        <v>37026</v>
      </c>
      <c r="DB83" s="20" t="n">
        <f aca="false">DB5</f>
        <v>37027</v>
      </c>
      <c r="DC83" s="20" t="n">
        <f aca="false">DC5</f>
        <v>37028</v>
      </c>
      <c r="DD83" s="20" t="n">
        <f aca="false">DD5</f>
        <v>37029</v>
      </c>
      <c r="DE83" s="20" t="n">
        <f aca="false">DE5</f>
        <v>37032</v>
      </c>
      <c r="DF83" s="20" t="n">
        <f aca="false">DF5</f>
        <v>37033</v>
      </c>
      <c r="DG83" s="20" t="n">
        <f aca="false">DG5</f>
        <v>37034</v>
      </c>
      <c r="DH83" s="20" t="n">
        <f aca="false">DH5</f>
        <v>37035</v>
      </c>
      <c r="DI83" s="20" t="n">
        <f aca="false">DI5</f>
        <v>37036</v>
      </c>
      <c r="DJ83" s="20" t="n">
        <f aca="false">DJ5</f>
        <v>37040</v>
      </c>
      <c r="DK83" s="20" t="n">
        <f aca="false">DK5</f>
        <v>37041</v>
      </c>
      <c r="DL83" s="20" t="n">
        <f aca="false">DL5</f>
        <v>37042</v>
      </c>
      <c r="DM83" s="22" t="str">
        <f aca="false">DM5</f>
        <v>May MTD</v>
      </c>
      <c r="DN83" s="23"/>
      <c r="DO83" s="24" t="n">
        <f aca="false">DO5</f>
        <v>37043</v>
      </c>
      <c r="DP83" s="20" t="n">
        <f aca="false">DP5</f>
        <v>37046</v>
      </c>
      <c r="DQ83" s="20" t="n">
        <f aca="false">DQ5</f>
        <v>37047</v>
      </c>
      <c r="DR83" s="20" t="n">
        <f aca="false">DR5</f>
        <v>37048</v>
      </c>
      <c r="DS83" s="20" t="n">
        <f aca="false">DS5</f>
        <v>37049</v>
      </c>
      <c r="DT83" s="20" t="n">
        <f aca="false">DT5</f>
        <v>37050</v>
      </c>
      <c r="DU83" s="20" t="n">
        <f aca="false">DU5</f>
        <v>37053</v>
      </c>
      <c r="DV83" s="20" t="n">
        <f aca="false">DV5</f>
        <v>37054</v>
      </c>
      <c r="DW83" s="20" t="n">
        <f aca="false">DW5</f>
        <v>37055</v>
      </c>
      <c r="DX83" s="20" t="n">
        <f aca="false">DX5</f>
        <v>37056</v>
      </c>
      <c r="DY83" s="20" t="n">
        <f aca="false">DY5</f>
        <v>37057</v>
      </c>
      <c r="DZ83" s="20" t="n">
        <f aca="false">DZ5</f>
        <v>37060</v>
      </c>
      <c r="EA83" s="20" t="n">
        <f aca="false">EA5</f>
        <v>37061</v>
      </c>
      <c r="EB83" s="20" t="n">
        <f aca="false">EB5</f>
        <v>37062</v>
      </c>
      <c r="EC83" s="20" t="n">
        <f aca="false">EC5</f>
        <v>37063</v>
      </c>
      <c r="ED83" s="20" t="n">
        <f aca="false">ED5</f>
        <v>37064</v>
      </c>
      <c r="EE83" s="20" t="n">
        <f aca="false">EE5</f>
        <v>37067</v>
      </c>
      <c r="EF83" s="20" t="n">
        <f aca="false">EF5</f>
        <v>37068</v>
      </c>
      <c r="EG83" s="20" t="n">
        <f aca="false">EG5</f>
        <v>37069</v>
      </c>
      <c r="EH83" s="20" t="n">
        <f aca="false">EH5</f>
        <v>37070</v>
      </c>
      <c r="EI83" s="21" t="n">
        <f aca="false">EI5</f>
        <v>37071</v>
      </c>
      <c r="EJ83" s="22" t="str">
        <f aca="false">EJ5</f>
        <v>Jun MTD</v>
      </c>
      <c r="EK83" s="23"/>
      <c r="EL83" s="22" t="str">
        <f aca="false">EL5</f>
        <v>YTD</v>
      </c>
    </row>
    <row r="84" customFormat="false" ht="15" hidden="false" customHeight="false" outlineLevel="0" collapsed="false">
      <c r="B84" s="128" t="s">
        <v>105</v>
      </c>
      <c r="C84" s="27" t="s">
        <v>106</v>
      </c>
      <c r="D84" s="115"/>
      <c r="E84" s="129" t="n">
        <v>9595.7530731</v>
      </c>
      <c r="F84" s="129" t="n">
        <v>-3538.244983</v>
      </c>
      <c r="G84" s="129" t="n">
        <v>-1167.1603577</v>
      </c>
      <c r="H84" s="129" t="n">
        <v>2031.2764302</v>
      </c>
      <c r="I84" s="129" t="n">
        <v>-622.3800885</v>
      </c>
      <c r="J84" s="129" t="n">
        <v>104.961372299998</v>
      </c>
      <c r="K84" s="129" t="n">
        <v>-11091.6348155</v>
      </c>
      <c r="L84" s="129" t="n">
        <v>-2541.5132364</v>
      </c>
      <c r="M84" s="129" t="n">
        <v>-5351.9189228</v>
      </c>
      <c r="N84" s="129" t="n">
        <v>-1564.4456731</v>
      </c>
      <c r="O84" s="129" t="n">
        <v>917.521818300006</v>
      </c>
      <c r="P84" s="129" t="n">
        <v>8842.9069829</v>
      </c>
      <c r="Q84" s="129" t="n">
        <v>15721.050911</v>
      </c>
      <c r="R84" s="129" t="n">
        <v>1396.52957459999</v>
      </c>
      <c r="S84" s="129" t="n">
        <v>-2124.2665312</v>
      </c>
      <c r="T84" s="129" t="n">
        <v>2834.8436067</v>
      </c>
      <c r="U84" s="129" t="n">
        <v>-6827.7914268</v>
      </c>
      <c r="V84" s="129" t="n">
        <v>-3150.1474079</v>
      </c>
      <c r="W84" s="129" t="n">
        <v>-5836.2907525</v>
      </c>
      <c r="X84" s="129" t="n">
        <v>-1029.2300137</v>
      </c>
      <c r="Y84" s="130" t="n">
        <v>12849.1917371</v>
      </c>
      <c r="Z84" s="131" t="n">
        <f aca="false">SUM(E84:Y84)</f>
        <v>9449.01129709999</v>
      </c>
      <c r="AA84" s="132"/>
      <c r="AB84" s="133" t="n">
        <v>-1474.7739459</v>
      </c>
      <c r="AC84" s="129" t="n">
        <v>669.266089200002</v>
      </c>
      <c r="AD84" s="129" t="n">
        <v>-636.752623400001</v>
      </c>
      <c r="AE84" s="129" t="n">
        <v>-2975.3340544</v>
      </c>
      <c r="AF84" s="129" t="n">
        <v>3930.4190336</v>
      </c>
      <c r="AG84" s="129" t="n">
        <v>-3376.3910643</v>
      </c>
      <c r="AH84" s="129" t="n">
        <v>-5943.2949152</v>
      </c>
      <c r="AI84" s="129" t="n">
        <v>-9762.0819587</v>
      </c>
      <c r="AJ84" s="129" t="n">
        <v>-2761.8738106</v>
      </c>
      <c r="AK84" s="129" t="n">
        <v>2014.0895367</v>
      </c>
      <c r="AL84" s="129" t="n">
        <v>1237.4201128</v>
      </c>
      <c r="AM84" s="129" t="n">
        <v>2821.1623242</v>
      </c>
      <c r="AN84" s="129" t="n">
        <v>1200.4751348</v>
      </c>
      <c r="AO84" s="129" t="n">
        <v>339.2674633</v>
      </c>
      <c r="AP84" s="129" t="n">
        <v>976.145072499999</v>
      </c>
      <c r="AQ84" s="129" t="n">
        <v>-292.723629899999</v>
      </c>
      <c r="AR84" s="129" t="n">
        <v>998.930844</v>
      </c>
      <c r="AS84" s="129" t="n">
        <v>1417.6307305</v>
      </c>
      <c r="AT84" s="129" t="n">
        <v>-9075.5330429</v>
      </c>
      <c r="AU84" s="131" t="n">
        <f aca="false">SUM(AB84:AT84)</f>
        <v>-20693.9527037</v>
      </c>
      <c r="AV84" s="132"/>
      <c r="AW84" s="133" t="n">
        <v>-12243.4501398</v>
      </c>
      <c r="AX84" s="129" t="n">
        <v>-4490.0632607</v>
      </c>
      <c r="AY84" s="129" t="n">
        <v>-7997.0777542</v>
      </c>
      <c r="AZ84" s="129" t="n">
        <v>9093.1651207</v>
      </c>
      <c r="BA84" s="129" t="n">
        <v>12491.8956177</v>
      </c>
      <c r="BB84" s="129" t="n">
        <v>-1807.3794239</v>
      </c>
      <c r="BC84" s="129" t="n">
        <v>-2064.2719437</v>
      </c>
      <c r="BD84" s="129" t="n">
        <v>2532.6453502</v>
      </c>
      <c r="BE84" s="129" t="n">
        <v>1278.3937954</v>
      </c>
      <c r="BF84" s="129" t="n">
        <v>288.3502217</v>
      </c>
      <c r="BG84" s="129" t="n">
        <v>-1954.2275506</v>
      </c>
      <c r="BH84" s="129" t="n">
        <v>99.2093106999986</v>
      </c>
      <c r="BI84" s="129" t="n">
        <v>1034.2980532</v>
      </c>
      <c r="BJ84" s="129" t="n">
        <v>4246.0422298</v>
      </c>
      <c r="BK84" s="129" t="n">
        <v>1918.7047787</v>
      </c>
      <c r="BL84" s="129" t="n">
        <v>1370.1534484</v>
      </c>
      <c r="BM84" s="129" t="n">
        <v>1099.6445854</v>
      </c>
      <c r="BN84" s="129" t="n">
        <v>2184.605309</v>
      </c>
      <c r="BO84" s="129" t="n">
        <v>-2024.4297489</v>
      </c>
      <c r="BP84" s="129" t="n">
        <v>-793.113766700001</v>
      </c>
      <c r="BQ84" s="129" t="n">
        <v>11448.4505643</v>
      </c>
      <c r="BR84" s="129" t="n">
        <v>386.789564000004</v>
      </c>
      <c r="BS84" s="131" t="n">
        <f aca="false">SUM(AW84:BR84)</f>
        <v>16098.3343607</v>
      </c>
      <c r="BT84" s="132"/>
      <c r="BU84" s="133" t="n">
        <v>2844.9194993</v>
      </c>
      <c r="BV84" s="129" t="n">
        <v>-12775.486576</v>
      </c>
      <c r="BW84" s="129" t="n">
        <v>-528.3599837</v>
      </c>
      <c r="BX84" s="129" t="n">
        <v>-5520.6725411</v>
      </c>
      <c r="BY84" s="129" t="n">
        <v>3944.2100881</v>
      </c>
      <c r="BZ84" s="129" t="n">
        <v>7908.4030567</v>
      </c>
      <c r="CA84" s="129" t="n">
        <v>-341.422374100003</v>
      </c>
      <c r="CB84" s="129" t="n">
        <v>-336.724435200002</v>
      </c>
      <c r="CC84" s="129" t="n">
        <v>330.4194064</v>
      </c>
      <c r="CD84" s="129" t="n">
        <v>2658.9744675</v>
      </c>
      <c r="CE84" s="129" t="n">
        <v>4123.5334602</v>
      </c>
      <c r="CF84" s="129" t="n">
        <v>1459.8682212</v>
      </c>
      <c r="CG84" s="130" t="n">
        <v>3038.3357192</v>
      </c>
      <c r="CH84" s="130" t="n">
        <v>316.0406108</v>
      </c>
      <c r="CI84" s="130" t="n">
        <v>-1514.5997407</v>
      </c>
      <c r="CJ84" s="130" t="n">
        <v>1754.2197301</v>
      </c>
      <c r="CK84" s="130" t="n">
        <v>2324.425454</v>
      </c>
      <c r="CL84" s="130" t="n">
        <v>-1493.3388121</v>
      </c>
      <c r="CM84" s="130" t="n">
        <v>-897.415297700001</v>
      </c>
      <c r="CN84" s="130" t="n">
        <v>-62.8709240999999</v>
      </c>
      <c r="CO84" s="131" t="n">
        <f aca="false">SUM(BU84:CN84)</f>
        <v>7232.4590288</v>
      </c>
      <c r="CP84" s="132"/>
      <c r="CQ84" s="133" t="n">
        <v>1248.4741972</v>
      </c>
      <c r="CR84" s="130" t="n">
        <v>608.4693369</v>
      </c>
      <c r="CS84" s="130" t="n">
        <v>1264.7814516</v>
      </c>
      <c r="CT84" s="130" t="n">
        <v>2504.9416175</v>
      </c>
      <c r="CU84" s="130" t="n">
        <v>3136.6577771</v>
      </c>
      <c r="CV84" s="130" t="n">
        <v>453.173829400001</v>
      </c>
      <c r="CW84" s="130" t="n">
        <v>3143.7821305</v>
      </c>
      <c r="CX84" s="130" t="n">
        <v>835.619251700001</v>
      </c>
      <c r="CY84" s="130" t="n">
        <v>-364.798838100005</v>
      </c>
      <c r="CZ84" s="130" t="n">
        <v>-1372.6934255</v>
      </c>
      <c r="DA84" s="130" t="n">
        <v>-55.4743358999988</v>
      </c>
      <c r="DB84" s="130" t="n">
        <v>3051.5201067</v>
      </c>
      <c r="DC84" s="130" t="n">
        <v>1777.4858986</v>
      </c>
      <c r="DD84" s="130" t="n">
        <v>248.375446600001</v>
      </c>
      <c r="DE84" s="130" t="n">
        <v>2343.2548442</v>
      </c>
      <c r="DF84" s="130" t="n">
        <v>-1306.8842516</v>
      </c>
      <c r="DG84" s="130" t="n">
        <v>-6.01487019999968</v>
      </c>
      <c r="DH84" s="130" t="n">
        <v>574.26251</v>
      </c>
      <c r="DI84" s="130" t="n">
        <v>526.678429399999</v>
      </c>
      <c r="DJ84" s="130" t="n">
        <v>2128.3344597</v>
      </c>
      <c r="DK84" s="130" t="n">
        <v>459.7996362</v>
      </c>
      <c r="DL84" s="130" t="n">
        <v>33207.57316</v>
      </c>
      <c r="DM84" s="131" t="n">
        <f aca="false">SUM(CQ84:DL84)</f>
        <v>54407.318362</v>
      </c>
      <c r="DN84" s="132"/>
      <c r="DO84" s="134" t="n">
        <v>-15642.5308019</v>
      </c>
      <c r="DP84" s="132" t="n">
        <v>5343.2549471</v>
      </c>
      <c r="DQ84" s="132" t="n">
        <v>14237.8176389</v>
      </c>
      <c r="DR84" s="132" t="n">
        <v>37976.4347185</v>
      </c>
      <c r="DS84" s="132" t="n">
        <v>14342.6858982</v>
      </c>
      <c r="DT84" s="132" t="n">
        <v>-21784.1804659</v>
      </c>
      <c r="DU84" s="132" t="n">
        <v>-8536.4058805</v>
      </c>
      <c r="DV84" s="132" t="n">
        <v>-12986.0997015</v>
      </c>
      <c r="DW84" s="132" t="n">
        <v>17849.9218455</v>
      </c>
      <c r="DX84" s="132" t="n">
        <v>1098.5773053</v>
      </c>
      <c r="DY84" s="132" t="n">
        <v>-960.599681299999</v>
      </c>
      <c r="DZ84" s="132" t="n">
        <v>-8971.0878142</v>
      </c>
      <c r="EA84" s="132" t="n">
        <v>16726.3870945</v>
      </c>
      <c r="EB84" s="132" t="n">
        <v>4973.9482482</v>
      </c>
      <c r="EC84" s="132" t="n">
        <v>8940.9203947</v>
      </c>
      <c r="ED84" s="132" t="n">
        <v>2273.4596474</v>
      </c>
      <c r="EE84" s="132" t="n">
        <v>20451.3278226</v>
      </c>
      <c r="EF84" s="132" t="n">
        <v>-1183.5409604</v>
      </c>
      <c r="EG84" s="132" t="n">
        <v>-3345.5839003</v>
      </c>
      <c r="EH84" s="132" t="n">
        <v>-2744.7705984</v>
      </c>
      <c r="EI84" s="132" t="n">
        <v>452.144744199997</v>
      </c>
      <c r="EJ84" s="131" t="n">
        <v>68512.0805007</v>
      </c>
      <c r="EK84" s="132"/>
      <c r="EL84" s="131" t="n">
        <f aca="false">Z84+AU84+BS84+CO84+DM84+EJ84</f>
        <v>135005.2508456</v>
      </c>
    </row>
    <row r="85" customFormat="false" ht="15" hidden="false" customHeight="false" outlineLevel="0" collapsed="false">
      <c r="B85" s="64" t="s">
        <v>107</v>
      </c>
      <c r="C85" s="65" t="s">
        <v>108</v>
      </c>
      <c r="D85" s="86"/>
      <c r="E85" s="75" t="n">
        <v>910.113427</v>
      </c>
      <c r="F85" s="75" t="n">
        <v>-2875.322279</v>
      </c>
      <c r="G85" s="75" t="n">
        <v>-1579.18112360001</v>
      </c>
      <c r="H85" s="75" t="n">
        <v>6032.61689669999</v>
      </c>
      <c r="I85" s="75" t="n">
        <v>-7750.77947430001</v>
      </c>
      <c r="J85" s="75" t="n">
        <v>-2974.0410468</v>
      </c>
      <c r="K85" s="75" t="n">
        <v>-1819.08315059999</v>
      </c>
      <c r="L85" s="75" t="n">
        <v>848.900470899998</v>
      </c>
      <c r="M85" s="75" t="n">
        <v>-3783.2813162</v>
      </c>
      <c r="N85" s="75" t="n">
        <v>5077.6640083</v>
      </c>
      <c r="O85" s="75" t="n">
        <v>6581.7710906</v>
      </c>
      <c r="P85" s="75" t="n">
        <v>9990.1054331</v>
      </c>
      <c r="Q85" s="75" t="n">
        <v>15258.9292577</v>
      </c>
      <c r="R85" s="75" t="n">
        <v>-2156.07353379999</v>
      </c>
      <c r="S85" s="75" t="n">
        <v>-2830.1998608</v>
      </c>
      <c r="T85" s="75" t="n">
        <v>1109.3539699</v>
      </c>
      <c r="U85" s="75" t="n">
        <v>-3695.1865283</v>
      </c>
      <c r="V85" s="75" t="n">
        <v>-2428.32263270001</v>
      </c>
      <c r="W85" s="75" t="n">
        <v>-2171.54816209999</v>
      </c>
      <c r="X85" s="75" t="n">
        <v>-856.726913899998</v>
      </c>
      <c r="Y85" s="72" t="n">
        <v>9455.74796559999</v>
      </c>
      <c r="Z85" s="76" t="n">
        <f aca="false">SUM(E85:Y85)</f>
        <v>20345.4564977</v>
      </c>
      <c r="AA85" s="77"/>
      <c r="AB85" s="78" t="n">
        <v>2054.9306091</v>
      </c>
      <c r="AC85" s="75" t="n">
        <v>-2601.7396554</v>
      </c>
      <c r="AD85" s="75" t="n">
        <v>-95.9590466000009</v>
      </c>
      <c r="AE85" s="75" t="n">
        <v>-2349.83449</v>
      </c>
      <c r="AF85" s="75" t="n">
        <v>600.293507299998</v>
      </c>
      <c r="AG85" s="75" t="n">
        <v>-352.264050800001</v>
      </c>
      <c r="AH85" s="75" t="n">
        <v>-831.0520941</v>
      </c>
      <c r="AI85" s="75" t="n">
        <v>2150.7509457</v>
      </c>
      <c r="AJ85" s="75" t="n">
        <v>1704.95494630001</v>
      </c>
      <c r="AK85" s="75" t="n">
        <v>1339.94048970002</v>
      </c>
      <c r="AL85" s="75" t="n">
        <v>1743.7637101</v>
      </c>
      <c r="AM85" s="75" t="n">
        <v>1270.3918604</v>
      </c>
      <c r="AN85" s="75" t="n">
        <v>1784.58328460001</v>
      </c>
      <c r="AO85" s="75" t="n">
        <v>2241.1227495</v>
      </c>
      <c r="AP85" s="75" t="n">
        <v>-354.731189400002</v>
      </c>
      <c r="AQ85" s="75" t="n">
        <v>-154.809626399999</v>
      </c>
      <c r="AR85" s="75" t="n">
        <v>709.943338299994</v>
      </c>
      <c r="AS85" s="75" t="n">
        <v>-1135.6271564</v>
      </c>
      <c r="AT85" s="75" t="n">
        <v>-490.779196600005</v>
      </c>
      <c r="AU85" s="76" t="n">
        <f aca="false">SUM(AB85:AT85)</f>
        <v>7233.87893530001</v>
      </c>
      <c r="AV85" s="77"/>
      <c r="AW85" s="78" t="n">
        <v>1772.20443459999</v>
      </c>
      <c r="AX85" s="75" t="n">
        <v>533.699272500011</v>
      </c>
      <c r="AY85" s="75" t="n">
        <v>2222.15804680001</v>
      </c>
      <c r="AZ85" s="75" t="n">
        <v>-73.905460899991</v>
      </c>
      <c r="BA85" s="75" t="n">
        <v>-2100.5840902</v>
      </c>
      <c r="BB85" s="75" t="n">
        <v>458.705082500003</v>
      </c>
      <c r="BC85" s="75" t="n">
        <v>3558.0826945</v>
      </c>
      <c r="BD85" s="75" t="n">
        <v>478.01386</v>
      </c>
      <c r="BE85" s="75" t="n">
        <v>-2313.7558166</v>
      </c>
      <c r="BF85" s="75" t="n">
        <v>-391.120390200003</v>
      </c>
      <c r="BG85" s="75" t="n">
        <v>1343.455154</v>
      </c>
      <c r="BH85" s="75" t="n">
        <v>891.700652200001</v>
      </c>
      <c r="BI85" s="75" t="n">
        <v>3510.675207</v>
      </c>
      <c r="BJ85" s="75" t="n">
        <v>5300.1557278</v>
      </c>
      <c r="BK85" s="75" t="n">
        <v>1566.2072461</v>
      </c>
      <c r="BL85" s="75" t="n">
        <v>1431.37510860001</v>
      </c>
      <c r="BM85" s="75" t="n">
        <v>2608.2062536</v>
      </c>
      <c r="BN85" s="75" t="n">
        <v>5062.75773959998</v>
      </c>
      <c r="BO85" s="75" t="n">
        <v>8457.2962763</v>
      </c>
      <c r="BP85" s="75" t="n">
        <v>4848.7249036</v>
      </c>
      <c r="BQ85" s="75" t="n">
        <v>2705.3909285</v>
      </c>
      <c r="BR85" s="75" t="n">
        <v>3160.84936950001</v>
      </c>
      <c r="BS85" s="76" t="n">
        <f aca="false">SUM(AW85:BR85)</f>
        <v>45030.2921998</v>
      </c>
      <c r="BT85" s="77"/>
      <c r="BU85" s="78" t="n">
        <v>12171.4293178</v>
      </c>
      <c r="BV85" s="75" t="n">
        <v>-6145.096287</v>
      </c>
      <c r="BW85" s="75" t="n">
        <v>5149.9695867</v>
      </c>
      <c r="BX85" s="75" t="n">
        <v>3782.69954950001</v>
      </c>
      <c r="BY85" s="75" t="n">
        <v>-1770.0089609</v>
      </c>
      <c r="BZ85" s="75" t="n">
        <v>-809.020658900003</v>
      </c>
      <c r="CA85" s="75" t="n">
        <v>1593.1985463</v>
      </c>
      <c r="CB85" s="75" t="n">
        <v>-4203.1739481</v>
      </c>
      <c r="CC85" s="75" t="n">
        <v>-4208.9327221</v>
      </c>
      <c r="CD85" s="75" t="n">
        <v>69.6947327999977</v>
      </c>
      <c r="CE85" s="75" t="n">
        <v>-1427.8551231</v>
      </c>
      <c r="CF85" s="75" t="n">
        <v>4118.72729470001</v>
      </c>
      <c r="CG85" s="72" t="n">
        <v>2002.00901540001</v>
      </c>
      <c r="CH85" s="72" t="n">
        <v>-1357.9549772</v>
      </c>
      <c r="CI85" s="72" t="n">
        <v>1240.3580942</v>
      </c>
      <c r="CJ85" s="72" t="n">
        <v>-2377.843415</v>
      </c>
      <c r="CK85" s="72" t="n">
        <v>-7512.8934653</v>
      </c>
      <c r="CL85" s="72" t="n">
        <v>3143.0248084</v>
      </c>
      <c r="CM85" s="72" t="n">
        <v>5261.5158108</v>
      </c>
      <c r="CN85" s="72" t="n">
        <v>-2316.99901839999</v>
      </c>
      <c r="CO85" s="76" t="n">
        <f aca="false">SUM(BU85:CN85)</f>
        <v>6402.84818060002</v>
      </c>
      <c r="CP85" s="77"/>
      <c r="CQ85" s="78" t="n">
        <v>-1492.0316163</v>
      </c>
      <c r="CR85" s="72" t="n">
        <v>-324.513936300002</v>
      </c>
      <c r="CS85" s="72" t="n">
        <v>-933.1799596</v>
      </c>
      <c r="CT85" s="72" t="n">
        <v>1033.1283019</v>
      </c>
      <c r="CU85" s="72" t="n">
        <v>2039.29907819999</v>
      </c>
      <c r="CV85" s="72" t="n">
        <v>-1781.2324296</v>
      </c>
      <c r="CW85" s="72" t="n">
        <v>494.594348000003</v>
      </c>
      <c r="CX85" s="72" t="n">
        <v>-4367.40218589999</v>
      </c>
      <c r="CY85" s="72" t="n">
        <v>-4871.07536059999</v>
      </c>
      <c r="CZ85" s="72" t="n">
        <v>-86.5635187999907</v>
      </c>
      <c r="DA85" s="72" t="n">
        <v>2767.6782814</v>
      </c>
      <c r="DB85" s="72" t="n">
        <v>-1331.24939669999</v>
      </c>
      <c r="DC85" s="72" t="n">
        <v>910.017069300006</v>
      </c>
      <c r="DD85" s="72" t="n">
        <v>2653.03630690001</v>
      </c>
      <c r="DE85" s="72" t="n">
        <v>2519.98508350001</v>
      </c>
      <c r="DF85" s="72" t="n">
        <v>1492.1676206</v>
      </c>
      <c r="DG85" s="72" t="n">
        <v>-5267.33754</v>
      </c>
      <c r="DH85" s="72" t="n">
        <v>-216.202967699998</v>
      </c>
      <c r="DI85" s="72" t="n">
        <v>-3565.83991430001</v>
      </c>
      <c r="DJ85" s="72" t="n">
        <v>-6485.164533</v>
      </c>
      <c r="DK85" s="72" t="n">
        <v>-1409.4644552</v>
      </c>
      <c r="DL85" s="72" t="n">
        <v>-830.061708800002</v>
      </c>
      <c r="DM85" s="76" t="n">
        <f aca="false">SUM(CQ85:DL85)</f>
        <v>-19051.413433</v>
      </c>
      <c r="DN85" s="77"/>
      <c r="DO85" s="79" t="n">
        <v>-1000.4003831</v>
      </c>
      <c r="DP85" s="77" t="n">
        <v>196.553460599995</v>
      </c>
      <c r="DQ85" s="77" t="n">
        <v>-2951.9473325</v>
      </c>
      <c r="DR85" s="77" t="n">
        <v>1499.2332453</v>
      </c>
      <c r="DS85" s="77" t="n">
        <v>4185.5482636</v>
      </c>
      <c r="DT85" s="77" t="n">
        <v>-2602.7687211</v>
      </c>
      <c r="DU85" s="77" t="n">
        <v>1380.8047227</v>
      </c>
      <c r="DV85" s="77" t="n">
        <v>-2261.8656261</v>
      </c>
      <c r="DW85" s="77" t="n">
        <v>2420.5863049</v>
      </c>
      <c r="DX85" s="77" t="n">
        <v>-74.2334501000062</v>
      </c>
      <c r="DY85" s="77" t="n">
        <v>511.5311761</v>
      </c>
      <c r="DZ85" s="77" t="n">
        <v>-1431.6937858</v>
      </c>
      <c r="EA85" s="77" t="n">
        <v>2056.7320882</v>
      </c>
      <c r="EB85" s="77" t="n">
        <v>2853.8367699</v>
      </c>
      <c r="EC85" s="77" t="n">
        <v>1457.2004079</v>
      </c>
      <c r="ED85" s="77" t="n">
        <v>106.433227600002</v>
      </c>
      <c r="EE85" s="77" t="n">
        <v>4830.2037722</v>
      </c>
      <c r="EF85" s="77" t="n">
        <v>398.080582000001</v>
      </c>
      <c r="EG85" s="77" t="n">
        <v>-1263.07591899999</v>
      </c>
      <c r="EH85" s="77" t="n">
        <v>1677.682507</v>
      </c>
      <c r="EI85" s="77" t="n">
        <v>551.997695799998</v>
      </c>
      <c r="EJ85" s="76" t="n">
        <v>12540.4390061</v>
      </c>
      <c r="EK85" s="77"/>
      <c r="EL85" s="76" t="n">
        <f aca="false">Z85+AU85+BS85+CO85+DM85+EJ85</f>
        <v>72501.5013865001</v>
      </c>
    </row>
    <row r="86" customFormat="false" ht="15" hidden="false" customHeight="false" outlineLevel="0" collapsed="false">
      <c r="B86" s="64" t="s">
        <v>109</v>
      </c>
      <c r="C86" s="65" t="s">
        <v>110</v>
      </c>
      <c r="D86" s="86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 t="n">
        <v>0</v>
      </c>
      <c r="P86" s="75" t="n">
        <v>0</v>
      </c>
      <c r="Q86" s="75" t="n">
        <v>5.4450603</v>
      </c>
      <c r="R86" s="75" t="n">
        <v>-65.0382866</v>
      </c>
      <c r="S86" s="75" t="n">
        <v>-479.6252829</v>
      </c>
      <c r="T86" s="75" t="n">
        <v>-24.2917484</v>
      </c>
      <c r="U86" s="75" t="n">
        <v>-199.2200191</v>
      </c>
      <c r="V86" s="75" t="n">
        <v>-131.5962256</v>
      </c>
      <c r="W86" s="75" t="n">
        <v>-21.753048</v>
      </c>
      <c r="X86" s="75" t="n">
        <v>63.1617951</v>
      </c>
      <c r="Y86" s="72" t="n">
        <v>859.299878</v>
      </c>
      <c r="Z86" s="76" t="n">
        <f aca="false">SUM(E86:Y86)</f>
        <v>6.38212279999993</v>
      </c>
      <c r="AA86" s="77"/>
      <c r="AB86" s="78" t="n">
        <v>-134.8200252</v>
      </c>
      <c r="AC86" s="75" t="n">
        <v>-340.2167816</v>
      </c>
      <c r="AD86" s="75" t="n">
        <v>498.7653872</v>
      </c>
      <c r="AE86" s="75" t="n">
        <v>-10.7198711</v>
      </c>
      <c r="AF86" s="75" t="n">
        <v>-85.8558486</v>
      </c>
      <c r="AG86" s="75" t="n">
        <v>-164.9342904</v>
      </c>
      <c r="AH86" s="75" t="n">
        <v>286.5057116</v>
      </c>
      <c r="AI86" s="75" t="n">
        <v>1301.4998074</v>
      </c>
      <c r="AJ86" s="75" t="n">
        <v>976.2968252</v>
      </c>
      <c r="AK86" s="75" t="n">
        <v>-28.3686424000003</v>
      </c>
      <c r="AL86" s="75" t="n">
        <v>25.8001857999998</v>
      </c>
      <c r="AM86" s="75" t="n">
        <v>110.7217127</v>
      </c>
      <c r="AN86" s="75" t="n">
        <v>326.2773706</v>
      </c>
      <c r="AO86" s="75" t="n">
        <v>-63.8201857999998</v>
      </c>
      <c r="AP86" s="75" t="n">
        <v>-662.3854926</v>
      </c>
      <c r="AQ86" s="75" t="n">
        <v>-936.5571581</v>
      </c>
      <c r="AR86" s="75" t="n">
        <v>22.4056782</v>
      </c>
      <c r="AS86" s="75" t="n">
        <v>30.0605791000001</v>
      </c>
      <c r="AT86" s="75" t="n">
        <v>844.4424031</v>
      </c>
      <c r="AU86" s="76" t="n">
        <f aca="false">SUM(AB86:AT86)</f>
        <v>1995.0973651</v>
      </c>
      <c r="AV86" s="77"/>
      <c r="AW86" s="78" t="n">
        <v>655.9550905</v>
      </c>
      <c r="AX86" s="75" t="n">
        <v>78.0989445</v>
      </c>
      <c r="AY86" s="75" t="n">
        <v>1205.7574892</v>
      </c>
      <c r="AZ86" s="75" t="n">
        <v>-792.5234032</v>
      </c>
      <c r="BA86" s="75" t="n">
        <v>-1795.3878684</v>
      </c>
      <c r="BB86" s="75" t="n">
        <v>-111.2081967</v>
      </c>
      <c r="BC86" s="75" t="n">
        <v>217.0448619</v>
      </c>
      <c r="BD86" s="75" t="n">
        <v>248.7153995</v>
      </c>
      <c r="BE86" s="75" t="n">
        <v>278.6617485</v>
      </c>
      <c r="BF86" s="75" t="n">
        <v>-58.963112</v>
      </c>
      <c r="BG86" s="75" t="n">
        <v>-186.8030709</v>
      </c>
      <c r="BH86" s="75" t="n">
        <v>-88.8663856</v>
      </c>
      <c r="BI86" s="75" t="n">
        <v>-118.1709375</v>
      </c>
      <c r="BJ86" s="75" t="n">
        <v>276.2097056</v>
      </c>
      <c r="BK86" s="75" t="n">
        <v>53.5389803</v>
      </c>
      <c r="BL86" s="75" t="n">
        <v>-71.1851921</v>
      </c>
      <c r="BM86" s="75" t="n">
        <v>-40.575956</v>
      </c>
      <c r="BN86" s="75" t="n">
        <v>228.8425378</v>
      </c>
      <c r="BO86" s="75" t="n">
        <v>406.3867001</v>
      </c>
      <c r="BP86" s="75" t="n">
        <v>-220.3851352</v>
      </c>
      <c r="BQ86" s="75" t="n">
        <v>602.2515377</v>
      </c>
      <c r="BR86" s="75" t="n">
        <v>59.1162531</v>
      </c>
      <c r="BS86" s="76" t="n">
        <f aca="false">SUM(AW86:BR86)</f>
        <v>826.5099911</v>
      </c>
      <c r="BT86" s="77"/>
      <c r="BU86" s="78" t="n">
        <v>1850.0970629</v>
      </c>
      <c r="BV86" s="75" t="n">
        <v>942.0842671</v>
      </c>
      <c r="BW86" s="75" t="n">
        <v>101.4761672</v>
      </c>
      <c r="BX86" s="75" t="n">
        <v>467.7510308</v>
      </c>
      <c r="BY86" s="75" t="n">
        <v>-1066.3979705</v>
      </c>
      <c r="BZ86" s="75" t="n">
        <v>-2446.1346787</v>
      </c>
      <c r="CA86" s="75" t="n">
        <v>1360.5902391</v>
      </c>
      <c r="CB86" s="75" t="n">
        <v>-1183.2646856</v>
      </c>
      <c r="CC86" s="75" t="n">
        <v>-424.7812946</v>
      </c>
      <c r="CD86" s="75" t="n">
        <v>-104.8598464</v>
      </c>
      <c r="CE86" s="75" t="n">
        <v>-835.4207427</v>
      </c>
      <c r="CF86" s="75" t="n">
        <v>-151.2316646</v>
      </c>
      <c r="CG86" s="72" t="n">
        <v>79.2972169</v>
      </c>
      <c r="CH86" s="72" t="n">
        <v>-175.2687999</v>
      </c>
      <c r="CI86" s="72" t="n">
        <v>347.1116624</v>
      </c>
      <c r="CJ86" s="72" t="n">
        <v>-117.5862344</v>
      </c>
      <c r="CK86" s="72" t="n">
        <v>-776.8895996</v>
      </c>
      <c r="CL86" s="72" t="n">
        <v>408.9442509</v>
      </c>
      <c r="CM86" s="72" t="n">
        <v>-174.1061165</v>
      </c>
      <c r="CN86" s="72" t="n">
        <v>-269.218766</v>
      </c>
      <c r="CO86" s="76" t="n">
        <f aca="false">SUM(BU86:CN86)</f>
        <v>-2167.8085022</v>
      </c>
      <c r="CP86" s="77"/>
      <c r="CQ86" s="78" t="n">
        <v>-301.2743528</v>
      </c>
      <c r="CR86" s="72" t="n">
        <v>126.133022</v>
      </c>
      <c r="CS86" s="72" t="n">
        <v>189.2544192</v>
      </c>
      <c r="CT86" s="72" t="n">
        <v>363.6108766</v>
      </c>
      <c r="CU86" s="72" t="n">
        <v>353.1722186</v>
      </c>
      <c r="CV86" s="72" t="n">
        <v>177.1700823</v>
      </c>
      <c r="CW86" s="72" t="n">
        <v>362.6034975</v>
      </c>
      <c r="CX86" s="72" t="n">
        <v>-35.7205869</v>
      </c>
      <c r="CY86" s="72" t="n">
        <v>-525.3675861</v>
      </c>
      <c r="CZ86" s="72" t="n">
        <v>-580.5757763</v>
      </c>
      <c r="DA86" s="72" t="n">
        <v>547.4370917</v>
      </c>
      <c r="DB86" s="72" t="n">
        <v>-36.6689411</v>
      </c>
      <c r="DC86" s="72" t="n">
        <v>463.1234449</v>
      </c>
      <c r="DD86" s="72" t="n">
        <v>1112.531805</v>
      </c>
      <c r="DE86" s="72" t="n">
        <v>664.4656684</v>
      </c>
      <c r="DF86" s="72" t="n">
        <v>-102.261196</v>
      </c>
      <c r="DG86" s="72" t="n">
        <v>-700.2598117</v>
      </c>
      <c r="DH86" s="72" t="n">
        <v>-773.1994406</v>
      </c>
      <c r="DI86" s="72" t="n">
        <v>474.6376506</v>
      </c>
      <c r="DJ86" s="72" t="n">
        <v>-1074.0451752</v>
      </c>
      <c r="DK86" s="72" t="n">
        <v>-465.9555666</v>
      </c>
      <c r="DL86" s="72" t="n">
        <v>-158.0467567</v>
      </c>
      <c r="DM86" s="76" t="n">
        <f aca="false">SUM(CQ86:DL86)</f>
        <v>80.7645867999998</v>
      </c>
      <c r="DN86" s="77"/>
      <c r="DO86" s="79" t="n">
        <v>942.5468213</v>
      </c>
      <c r="DP86" s="77" t="n">
        <v>-199.3612979</v>
      </c>
      <c r="DQ86" s="77" t="n">
        <v>-1599.5725056</v>
      </c>
      <c r="DR86" s="77" t="n">
        <v>-1474.2920218</v>
      </c>
      <c r="DS86" s="77" t="n">
        <v>-401.2887953</v>
      </c>
      <c r="DT86" s="77" t="n">
        <v>-348.4630255</v>
      </c>
      <c r="DU86" s="77" t="n">
        <v>-407.7232572</v>
      </c>
      <c r="DV86" s="77" t="n">
        <v>192.1923052</v>
      </c>
      <c r="DW86" s="77" t="n">
        <v>-206.6940211</v>
      </c>
      <c r="DX86" s="77" t="n">
        <v>52.0876459000001</v>
      </c>
      <c r="DY86" s="77" t="n">
        <v>-25.5563498999999</v>
      </c>
      <c r="DZ86" s="77" t="n">
        <v>-83.7790936000002</v>
      </c>
      <c r="EA86" s="77" t="n">
        <v>223.1158409</v>
      </c>
      <c r="EB86" s="77" t="n">
        <v>229.5263309</v>
      </c>
      <c r="EC86" s="77" t="n">
        <v>171.9995578</v>
      </c>
      <c r="ED86" s="77" t="n">
        <v>-41.5504890000002</v>
      </c>
      <c r="EE86" s="77" t="n">
        <v>132.3507653</v>
      </c>
      <c r="EF86" s="77" t="n">
        <v>-529.8588879</v>
      </c>
      <c r="EG86" s="77" t="n">
        <v>417.8553945</v>
      </c>
      <c r="EH86" s="77" t="n">
        <v>-967.8318231</v>
      </c>
      <c r="EI86" s="77" t="n">
        <v>-29.1403851000001</v>
      </c>
      <c r="EJ86" s="76" t="n">
        <v>-3953.4372912</v>
      </c>
      <c r="EK86" s="77"/>
      <c r="EL86" s="76" t="n">
        <f aca="false">Z86+AU86+BS86+CO86+DM86+EJ86</f>
        <v>-3212.4917276</v>
      </c>
    </row>
    <row r="87" customFormat="false" ht="15" hidden="false" customHeight="false" outlineLevel="0" collapsed="false">
      <c r="B87" s="64" t="s">
        <v>111</v>
      </c>
      <c r="C87" s="65" t="s">
        <v>112</v>
      </c>
      <c r="D87" s="86"/>
      <c r="E87" s="81" t="n">
        <v>9205.38230010995</v>
      </c>
      <c r="F87" s="81" t="n">
        <v>-10374.5889135599</v>
      </c>
      <c r="G87" s="81" t="n">
        <v>-460.445195199713</v>
      </c>
      <c r="H87" s="81" t="n">
        <v>6984.13660843994</v>
      </c>
      <c r="I87" s="81" t="n">
        <v>-59376.22376019</v>
      </c>
      <c r="J87" s="81" t="n">
        <v>-10528.5568269301</v>
      </c>
      <c r="K87" s="81" t="n">
        <v>-21605.6238180001</v>
      </c>
      <c r="L87" s="81" t="n">
        <v>-10079.6833385501</v>
      </c>
      <c r="M87" s="81" t="n">
        <v>-14679.29933782</v>
      </c>
      <c r="N87" s="81" t="n">
        <v>55725.27804781</v>
      </c>
      <c r="O87" s="81" t="n">
        <v>1316.32867839941</v>
      </c>
      <c r="P87" s="81" t="n">
        <v>15129.2295570972</v>
      </c>
      <c r="Q87" s="81" t="n">
        <v>32071.1013869598</v>
      </c>
      <c r="R87" s="81" t="n">
        <v>-12091.9511713345</v>
      </c>
      <c r="S87" s="81" t="n">
        <v>-10378.8879121909</v>
      </c>
      <c r="T87" s="81" t="n">
        <v>-4884.84041509368</v>
      </c>
      <c r="U87" s="81" t="n">
        <v>-8969.7378836758</v>
      </c>
      <c r="V87" s="81" t="n">
        <v>-6914.05787820947</v>
      </c>
      <c r="W87" s="81" t="n">
        <v>-18612.2656061372</v>
      </c>
      <c r="X87" s="81" t="n">
        <v>7636.83172844187</v>
      </c>
      <c r="Y87" s="82" t="n">
        <v>32470.323658136</v>
      </c>
      <c r="Z87" s="83" t="n">
        <f aca="false">SUM(E87:Y87)</f>
        <v>-28417.5500914973</v>
      </c>
      <c r="AA87" s="54"/>
      <c r="AB87" s="127" t="n">
        <v>10034.7958625899</v>
      </c>
      <c r="AC87" s="81" t="n">
        <v>-1868.54144079003</v>
      </c>
      <c r="AD87" s="81" t="n">
        <v>-6110.59857058961</v>
      </c>
      <c r="AE87" s="81" t="n">
        <v>-8790.52821074013</v>
      </c>
      <c r="AF87" s="81" t="n">
        <v>2062.39493635965</v>
      </c>
      <c r="AG87" s="81" t="n">
        <v>-8476.34893960029</v>
      </c>
      <c r="AH87" s="81" t="n">
        <v>5204.62316006632</v>
      </c>
      <c r="AI87" s="81" t="n">
        <v>24739.9605667897</v>
      </c>
      <c r="AJ87" s="81" t="n">
        <v>41339.247539441</v>
      </c>
      <c r="AK87" s="81" t="n">
        <v>5653.0089167799</v>
      </c>
      <c r="AL87" s="81" t="n">
        <v>-12033.9319933804</v>
      </c>
      <c r="AM87" s="81" t="n">
        <v>10089.61778739</v>
      </c>
      <c r="AN87" s="81" t="n">
        <v>9857.10091782993</v>
      </c>
      <c r="AO87" s="81" t="n">
        <v>7620.56729070102</v>
      </c>
      <c r="AP87" s="81" t="n">
        <v>-35281.6185202728</v>
      </c>
      <c r="AQ87" s="81" t="n">
        <v>20450.2447067308</v>
      </c>
      <c r="AR87" s="81" t="n">
        <v>1151.04874749472</v>
      </c>
      <c r="AS87" s="81" t="n">
        <v>7684.43089016084</v>
      </c>
      <c r="AT87" s="81" t="n">
        <v>3003.70317333946</v>
      </c>
      <c r="AU87" s="83" t="n">
        <f aca="false">SUM(AB87:AT87)</f>
        <v>76329.1768203</v>
      </c>
      <c r="AV87" s="54"/>
      <c r="AW87" s="127" t="n">
        <v>1041.99029904009</v>
      </c>
      <c r="AX87" s="81" t="n">
        <v>3859.5930051996</v>
      </c>
      <c r="AY87" s="81" t="n">
        <v>31337.3509753469</v>
      </c>
      <c r="AZ87" s="81" t="n">
        <v>-25151.0773397539</v>
      </c>
      <c r="BA87" s="81" t="n">
        <v>21275.0547588197</v>
      </c>
      <c r="BB87" s="81" t="n">
        <v>5611.53384997229</v>
      </c>
      <c r="BC87" s="81" t="n">
        <v>33378.6022639691</v>
      </c>
      <c r="BD87" s="81" t="n">
        <v>10698.9618865964</v>
      </c>
      <c r="BE87" s="81" t="n">
        <v>-4582.50454484433</v>
      </c>
      <c r="BF87" s="81" t="n">
        <v>-6384.70304030648</v>
      </c>
      <c r="BG87" s="81" t="n">
        <v>9701.59505362594</v>
      </c>
      <c r="BH87" s="81" t="n">
        <v>11722.9307724961</v>
      </c>
      <c r="BI87" s="81" t="n">
        <v>39410.5068017108</v>
      </c>
      <c r="BJ87" s="81" t="n">
        <v>35851.2697812283</v>
      </c>
      <c r="BK87" s="81" t="n">
        <v>7590.45456073671</v>
      </c>
      <c r="BL87" s="81" t="n">
        <v>2977.08901845292</v>
      </c>
      <c r="BM87" s="81" t="n">
        <v>15445.2661724087</v>
      </c>
      <c r="BN87" s="81" t="n">
        <v>8063.69353199632</v>
      </c>
      <c r="BO87" s="81" t="n">
        <v>11467.0376337141</v>
      </c>
      <c r="BP87" s="81" t="n">
        <v>30279.9629300118</v>
      </c>
      <c r="BQ87" s="81" t="n">
        <v>-38025.6391334419</v>
      </c>
      <c r="BR87" s="81" t="n">
        <v>-27926.6361560722</v>
      </c>
      <c r="BS87" s="83" t="n">
        <f aca="false">SUM(AW87:BR87)</f>
        <v>177642.333080907</v>
      </c>
      <c r="BT87" s="54"/>
      <c r="BU87" s="127" t="n">
        <v>41463.1107080734</v>
      </c>
      <c r="BV87" s="81" t="n">
        <v>103548.741216327</v>
      </c>
      <c r="BW87" s="81" t="n">
        <v>69873.1103331797</v>
      </c>
      <c r="BX87" s="81" t="n">
        <v>14750.3657807202</v>
      </c>
      <c r="BY87" s="81" t="n">
        <v>-43345.352984935</v>
      </c>
      <c r="BZ87" s="81" t="n">
        <v>-161846.943206105</v>
      </c>
      <c r="CA87" s="81" t="n">
        <v>101034.700692895</v>
      </c>
      <c r="CB87" s="81" t="n">
        <v>-71498.7311832498</v>
      </c>
      <c r="CC87" s="81" t="n">
        <v>-31070.0993938854</v>
      </c>
      <c r="CD87" s="81" t="n">
        <v>2521.43262317601</v>
      </c>
      <c r="CE87" s="81" t="n">
        <v>-54209.4854975794</v>
      </c>
      <c r="CF87" s="81" t="n">
        <v>-34892.3857480887</v>
      </c>
      <c r="CG87" s="82" t="n">
        <v>-5448.50036776528</v>
      </c>
      <c r="CH87" s="82" t="n">
        <v>-39510.1823158807</v>
      </c>
      <c r="CI87" s="82" t="n">
        <v>22000.6333425603</v>
      </c>
      <c r="CJ87" s="82" t="n">
        <v>-25350.9525131403</v>
      </c>
      <c r="CK87" s="82" t="n">
        <v>-144828.254013879</v>
      </c>
      <c r="CL87" s="82" t="n">
        <v>30853.2492939156</v>
      </c>
      <c r="CM87" s="82" t="n">
        <v>44836.4358964641</v>
      </c>
      <c r="CN87" s="82" t="n">
        <v>-22697.8383447283</v>
      </c>
      <c r="CO87" s="83" t="n">
        <f aca="false">SUM(BU87:CN87)</f>
        <v>-203816.945681925</v>
      </c>
      <c r="CP87" s="54"/>
      <c r="CQ87" s="127" t="n">
        <v>-32485.507086354</v>
      </c>
      <c r="CR87" s="82" t="n">
        <v>-25392.2564763759</v>
      </c>
      <c r="CS87" s="82" t="n">
        <v>-12237.174395966</v>
      </c>
      <c r="CT87" s="82" t="n">
        <v>11464.739300954</v>
      </c>
      <c r="CU87" s="82" t="n">
        <v>-17519.7583731202</v>
      </c>
      <c r="CV87" s="82" t="n">
        <v>-62210.1877775402</v>
      </c>
      <c r="CW87" s="82" t="n">
        <v>4753.38825889047</v>
      </c>
      <c r="CX87" s="82" t="n">
        <v>-6689.94659807939</v>
      </c>
      <c r="CY87" s="82" t="n">
        <v>-81965.3026411697</v>
      </c>
      <c r="CZ87" s="82" t="n">
        <v>-43322.3145509998</v>
      </c>
      <c r="DA87" s="82" t="n">
        <v>40151.5179454597</v>
      </c>
      <c r="DB87" s="82" t="n">
        <v>-62809.6399667199</v>
      </c>
      <c r="DC87" s="82" t="n">
        <v>27824.8912449504</v>
      </c>
      <c r="DD87" s="82" t="n">
        <v>70776.7625559205</v>
      </c>
      <c r="DE87" s="82" t="n">
        <v>55253.6392685203</v>
      </c>
      <c r="DF87" s="82" t="n">
        <v>29489.0444448406</v>
      </c>
      <c r="DG87" s="82" t="n">
        <v>-44658.6842751313</v>
      </c>
      <c r="DH87" s="82" t="n">
        <v>-42403.263691011</v>
      </c>
      <c r="DI87" s="82" t="n">
        <v>-16453.5827687292</v>
      </c>
      <c r="DJ87" s="82" t="n">
        <v>-65015.6424597707</v>
      </c>
      <c r="DK87" s="82" t="n">
        <v>-73885.7979621905</v>
      </c>
      <c r="DL87" s="82" t="n">
        <v>-23475.7110755781</v>
      </c>
      <c r="DM87" s="83" t="n">
        <f aca="false">SUM(CQ87:DL87)</f>
        <v>-370810.7870792</v>
      </c>
      <c r="DN87" s="54"/>
      <c r="DO87" s="79" t="n">
        <v>5414.63299384146</v>
      </c>
      <c r="DP87" s="54" t="n">
        <v>-492.305411065859</v>
      </c>
      <c r="DQ87" s="54" t="n">
        <v>-59847.78961514</v>
      </c>
      <c r="DR87" s="54" t="n">
        <v>175096.228570031</v>
      </c>
      <c r="DS87" s="54" t="n">
        <v>540.941670889468</v>
      </c>
      <c r="DT87" s="54" t="n">
        <v>26560.2108557901</v>
      </c>
      <c r="DU87" s="54" t="n">
        <v>8754.54128988039</v>
      </c>
      <c r="DV87" s="54" t="n">
        <v>-5428.49744181073</v>
      </c>
      <c r="DW87" s="54" t="n">
        <v>-10802.8139831399</v>
      </c>
      <c r="DX87" s="54" t="n">
        <v>-6049.37056411989</v>
      </c>
      <c r="DY87" s="54" t="n">
        <v>-1829.60140070146</v>
      </c>
      <c r="DZ87" s="54" t="n">
        <v>-13433.0954164309</v>
      </c>
      <c r="EA87" s="54" t="n">
        <v>-4250.6539036792</v>
      </c>
      <c r="EB87" s="54" t="n">
        <v>1925.37332960195</v>
      </c>
      <c r="EC87" s="54" t="n">
        <v>133.654321228964</v>
      </c>
      <c r="ED87" s="54" t="n">
        <v>-2200.06945075054</v>
      </c>
      <c r="EE87" s="54" t="n">
        <v>-13974.5567648199</v>
      </c>
      <c r="EF87" s="54" t="n">
        <v>6769.0469863951</v>
      </c>
      <c r="EG87" s="54" t="n">
        <v>12465.8561956971</v>
      </c>
      <c r="EH87" s="54" t="n">
        <v>4384.46930450287</v>
      </c>
      <c r="EI87" s="54" t="n">
        <v>-9720.3787378</v>
      </c>
      <c r="EJ87" s="83" t="n">
        <v>114015.8228284</v>
      </c>
      <c r="EK87" s="54"/>
      <c r="EL87" s="76" t="n">
        <f aca="false">Z87+AU87+BS87+CO87+DM87+EJ87</f>
        <v>-235057.950123015</v>
      </c>
    </row>
    <row r="88" customFormat="false" ht="15" hidden="false" customHeight="false" outlineLevel="0" collapsed="false">
      <c r="B88" s="64" t="s">
        <v>113</v>
      </c>
      <c r="C88" s="65" t="s">
        <v>114</v>
      </c>
      <c r="D88" s="86"/>
      <c r="E88" s="81" t="n">
        <v>212.6817133</v>
      </c>
      <c r="F88" s="81" t="n">
        <v>-1710.3317151</v>
      </c>
      <c r="G88" s="81" t="n">
        <v>264.7596296</v>
      </c>
      <c r="H88" s="81" t="n">
        <v>450.5215284</v>
      </c>
      <c r="I88" s="81" t="n">
        <v>-3902.1715405</v>
      </c>
      <c r="J88" s="81" t="n">
        <v>-831.8205106</v>
      </c>
      <c r="K88" s="81" t="n">
        <v>-1874.5971474</v>
      </c>
      <c r="L88" s="81" t="n">
        <v>-1671.0850957</v>
      </c>
      <c r="M88" s="81" t="n">
        <v>-1536.0662042</v>
      </c>
      <c r="N88" s="81" t="n">
        <v>62.1278672000004</v>
      </c>
      <c r="O88" s="81" t="n">
        <v>-159.1691259</v>
      </c>
      <c r="P88" s="81" t="n">
        <v>1252.3380435</v>
      </c>
      <c r="Q88" s="81" t="n">
        <v>1569.5060871</v>
      </c>
      <c r="R88" s="81" t="n">
        <v>-708.5722038</v>
      </c>
      <c r="S88" s="81" t="n">
        <v>-1187.9828266</v>
      </c>
      <c r="T88" s="81" t="n">
        <v>-146.6576424</v>
      </c>
      <c r="U88" s="81" t="n">
        <v>-552.0366298</v>
      </c>
      <c r="V88" s="81" t="n">
        <v>-568.3341989</v>
      </c>
      <c r="W88" s="81" t="n">
        <v>71.0631971000004</v>
      </c>
      <c r="X88" s="81" t="n">
        <v>-126.7762812</v>
      </c>
      <c r="Y88" s="82" t="n">
        <v>2916.6508406</v>
      </c>
      <c r="Z88" s="83" t="n">
        <f aca="false">SUM(E88:Y88)</f>
        <v>-8175.9522153</v>
      </c>
      <c r="AA88" s="54"/>
      <c r="AB88" s="127" t="n">
        <v>899.7433063</v>
      </c>
      <c r="AC88" s="81" t="n">
        <v>19.2005352999999</v>
      </c>
      <c r="AD88" s="81" t="n">
        <v>464.8816184</v>
      </c>
      <c r="AE88" s="81" t="n">
        <v>-3.29057589999997</v>
      </c>
      <c r="AF88" s="81" t="n">
        <v>-1236.3370191</v>
      </c>
      <c r="AG88" s="81" t="n">
        <v>-280.626321</v>
      </c>
      <c r="AH88" s="81" t="n">
        <v>499.0397392</v>
      </c>
      <c r="AI88" s="81" t="n">
        <v>3848.4084082</v>
      </c>
      <c r="AJ88" s="81" t="n">
        <v>4934.9714812</v>
      </c>
      <c r="AK88" s="81" t="n">
        <v>-143.3933749</v>
      </c>
      <c r="AL88" s="81" t="n">
        <v>-267.7307587</v>
      </c>
      <c r="AM88" s="81" t="n">
        <v>997.4538982</v>
      </c>
      <c r="AN88" s="81" t="n">
        <v>282.5388506</v>
      </c>
      <c r="AO88" s="81" t="n">
        <v>1864.0407338</v>
      </c>
      <c r="AP88" s="81" t="n">
        <v>-2240.6259721</v>
      </c>
      <c r="AQ88" s="81" t="n">
        <v>412.247277900001</v>
      </c>
      <c r="AR88" s="81" t="n">
        <v>364.143112100001</v>
      </c>
      <c r="AS88" s="81" t="n">
        <v>-827.9375413</v>
      </c>
      <c r="AT88" s="81" t="n">
        <v>-3504.7347752</v>
      </c>
      <c r="AU88" s="83" t="n">
        <f aca="false">SUM(AB88:AT88)</f>
        <v>6081.992623</v>
      </c>
      <c r="AV88" s="54"/>
      <c r="AW88" s="127" t="n">
        <v>-1384.9400851</v>
      </c>
      <c r="AX88" s="81" t="n">
        <v>-846.0185752</v>
      </c>
      <c r="AY88" s="81" t="n">
        <v>472.0254298</v>
      </c>
      <c r="AZ88" s="81" t="n">
        <v>225.2844107</v>
      </c>
      <c r="BA88" s="81" t="n">
        <v>-3981.734798</v>
      </c>
      <c r="BB88" s="81" t="n">
        <v>72.5279313000001</v>
      </c>
      <c r="BC88" s="81" t="n">
        <v>-570.8519617</v>
      </c>
      <c r="BD88" s="81" t="n">
        <v>207.1035922</v>
      </c>
      <c r="BE88" s="81" t="n">
        <v>-170.0465168</v>
      </c>
      <c r="BF88" s="81" t="n">
        <v>163.0628352</v>
      </c>
      <c r="BG88" s="81" t="n">
        <v>-1971.0289291</v>
      </c>
      <c r="BH88" s="81" t="n">
        <v>106.3738963</v>
      </c>
      <c r="BI88" s="81" t="n">
        <v>11.6249256</v>
      </c>
      <c r="BJ88" s="81" t="n">
        <v>1557.608642</v>
      </c>
      <c r="BK88" s="81" t="n">
        <v>226.9637004</v>
      </c>
      <c r="BL88" s="81" t="n">
        <v>71.0708467999986</v>
      </c>
      <c r="BM88" s="81" t="n">
        <v>498.4385491</v>
      </c>
      <c r="BN88" s="81" t="n">
        <v>1981.8524462</v>
      </c>
      <c r="BO88" s="81" t="n">
        <v>3342.5368482</v>
      </c>
      <c r="BP88" s="81" t="n">
        <v>-738.8427958</v>
      </c>
      <c r="BQ88" s="81" t="n">
        <v>552.0343424</v>
      </c>
      <c r="BR88" s="81" t="n">
        <v>1219.0828629</v>
      </c>
      <c r="BS88" s="83" t="n">
        <f aca="false">SUM(AW88:BR88)</f>
        <v>1044.1275974</v>
      </c>
      <c r="BT88" s="54"/>
      <c r="BU88" s="127" t="n">
        <v>3186.7472492</v>
      </c>
      <c r="BV88" s="81" t="n">
        <v>-2791.2422022</v>
      </c>
      <c r="BW88" s="81" t="n">
        <v>1004.907939</v>
      </c>
      <c r="BX88" s="81" t="n">
        <v>2708.2945153</v>
      </c>
      <c r="BY88" s="81" t="n">
        <v>-772.651695200001</v>
      </c>
      <c r="BZ88" s="81" t="n">
        <v>-4116.3679283</v>
      </c>
      <c r="CA88" s="81" t="n">
        <v>3425.4772139</v>
      </c>
      <c r="CB88" s="81" t="n">
        <v>-3202.4016062</v>
      </c>
      <c r="CC88" s="81" t="n">
        <v>-571.5794479</v>
      </c>
      <c r="CD88" s="81" t="n">
        <v>-586.8137686</v>
      </c>
      <c r="CE88" s="81" t="n">
        <v>-1371.4003187</v>
      </c>
      <c r="CF88" s="81" t="n">
        <v>1173.5224977</v>
      </c>
      <c r="CG88" s="82" t="n">
        <v>17.6018480000001</v>
      </c>
      <c r="CH88" s="82" t="n">
        <v>305.489257</v>
      </c>
      <c r="CI88" s="82" t="n">
        <v>1520.1030598</v>
      </c>
      <c r="CJ88" s="82" t="n">
        <v>143.0717177</v>
      </c>
      <c r="CK88" s="82" t="n">
        <v>-5090.3694229</v>
      </c>
      <c r="CL88" s="82" t="n">
        <v>-505.4116728</v>
      </c>
      <c r="CM88" s="82" t="n">
        <v>2345.6452458</v>
      </c>
      <c r="CN88" s="82" t="n">
        <v>-3435.4324594</v>
      </c>
      <c r="CO88" s="83" t="n">
        <f aca="false">SUM(BU88:CN88)</f>
        <v>-6612.8099788</v>
      </c>
      <c r="CP88" s="54"/>
      <c r="CQ88" s="127" t="n">
        <v>-728.5339251</v>
      </c>
      <c r="CR88" s="82" t="n">
        <v>182.7975525</v>
      </c>
      <c r="CS88" s="82" t="n">
        <v>-1398.1166769</v>
      </c>
      <c r="CT88" s="82" t="n">
        <v>942.0141748</v>
      </c>
      <c r="CU88" s="82" t="n">
        <v>148.166687</v>
      </c>
      <c r="CV88" s="82" t="n">
        <v>-1611.5077795</v>
      </c>
      <c r="CW88" s="82" t="n">
        <v>1454.9768246</v>
      </c>
      <c r="CX88" s="82" t="n">
        <v>-1380.6278448</v>
      </c>
      <c r="CY88" s="82" t="n">
        <v>-1306.1399159</v>
      </c>
      <c r="CZ88" s="82" t="n">
        <v>-1494.5737226</v>
      </c>
      <c r="DA88" s="82" t="n">
        <v>1148.1935266</v>
      </c>
      <c r="DB88" s="82" t="n">
        <v>-1161.326199</v>
      </c>
      <c r="DC88" s="82" t="n">
        <v>1760.0901624</v>
      </c>
      <c r="DD88" s="82" t="n">
        <v>2632.6489746</v>
      </c>
      <c r="DE88" s="82" t="n">
        <v>-92.4394431</v>
      </c>
      <c r="DF88" s="82" t="n">
        <v>-46.2451933000001</v>
      </c>
      <c r="DG88" s="82" t="n">
        <v>-1207.9458808</v>
      </c>
      <c r="DH88" s="82" t="n">
        <v>701.8740956</v>
      </c>
      <c r="DI88" s="82" t="n">
        <v>-1099.3306096</v>
      </c>
      <c r="DJ88" s="82" t="n">
        <v>-3241.8036181</v>
      </c>
      <c r="DK88" s="82" t="n">
        <v>-1326.0236179</v>
      </c>
      <c r="DL88" s="82" t="n">
        <v>-311.9717523</v>
      </c>
      <c r="DM88" s="83" t="n">
        <f aca="false">SUM(CQ88:DL88)</f>
        <v>-7435.8241808</v>
      </c>
      <c r="DN88" s="54"/>
      <c r="DO88" s="79" t="n">
        <v>4480.6501437</v>
      </c>
      <c r="DP88" s="54" t="n">
        <v>-5946.8456154</v>
      </c>
      <c r="DQ88" s="54" t="n">
        <v>-2348.5257125</v>
      </c>
      <c r="DR88" s="54" t="n">
        <v>-2819.9580105</v>
      </c>
      <c r="DS88" s="54" t="n">
        <v>1880.9924477</v>
      </c>
      <c r="DT88" s="54" t="n">
        <v>647.3841615</v>
      </c>
      <c r="DU88" s="54" t="n">
        <v>169.287422</v>
      </c>
      <c r="DV88" s="54" t="n">
        <v>-2239.7951486</v>
      </c>
      <c r="DW88" s="54" t="n">
        <v>-86.5276110999996</v>
      </c>
      <c r="DX88" s="54" t="n">
        <v>-564.348125</v>
      </c>
      <c r="DY88" s="54" t="n">
        <v>-1615.6426472</v>
      </c>
      <c r="DZ88" s="54" t="n">
        <v>-1223.306268</v>
      </c>
      <c r="EA88" s="54" t="n">
        <v>-96.8780136000007</v>
      </c>
      <c r="EB88" s="54" t="n">
        <v>469.0157525</v>
      </c>
      <c r="EC88" s="54" t="n">
        <v>1460.9705866</v>
      </c>
      <c r="ED88" s="54" t="n">
        <v>-51.8292657999998</v>
      </c>
      <c r="EE88" s="54" t="n">
        <v>992.6646202</v>
      </c>
      <c r="EF88" s="54" t="n">
        <v>513.034003</v>
      </c>
      <c r="EG88" s="54" t="n">
        <v>-109.734698</v>
      </c>
      <c r="EH88" s="54" t="n">
        <v>-1745.5868004</v>
      </c>
      <c r="EI88" s="54" t="n">
        <v>-561.861084199999</v>
      </c>
      <c r="EJ88" s="83" t="n">
        <v>-8796.8398631</v>
      </c>
      <c r="EK88" s="54"/>
      <c r="EL88" s="76" t="n">
        <f aca="false">Z88+AU88+BS88+CO88+DM88+EJ88</f>
        <v>-23895.3060176</v>
      </c>
    </row>
    <row r="89" customFormat="false" ht="15" hidden="false" customHeight="false" outlineLevel="0" collapsed="false">
      <c r="B89" s="64" t="s">
        <v>115</v>
      </c>
      <c r="C89" s="65" t="s">
        <v>116</v>
      </c>
      <c r="D89" s="86"/>
      <c r="E89" s="75" t="n">
        <v>-4998.4241745</v>
      </c>
      <c r="F89" s="75" t="n">
        <v>1731.99917640001</v>
      </c>
      <c r="G89" s="75" t="n">
        <v>-1385.4027709</v>
      </c>
      <c r="H89" s="75" t="n">
        <v>-80.6863166000004</v>
      </c>
      <c r="I89" s="75" t="n">
        <v>-22683.964276</v>
      </c>
      <c r="J89" s="75" t="n">
        <v>-890.497421200003</v>
      </c>
      <c r="K89" s="75" t="n">
        <v>-3511.5935245</v>
      </c>
      <c r="L89" s="75" t="n">
        <v>-347.144657899999</v>
      </c>
      <c r="M89" s="75" t="n">
        <v>870.499183899998</v>
      </c>
      <c r="N89" s="75" t="n">
        <v>12122.1123127</v>
      </c>
      <c r="O89" s="75" t="n">
        <v>4525.23694080001</v>
      </c>
      <c r="P89" s="75" t="n">
        <v>12744.502369</v>
      </c>
      <c r="Q89" s="75" t="n">
        <v>16089.3309676</v>
      </c>
      <c r="R89" s="75" t="n">
        <v>706.284179699997</v>
      </c>
      <c r="S89" s="75" t="n">
        <v>-3629.52837769999</v>
      </c>
      <c r="T89" s="75" t="n">
        <v>5900.4353823</v>
      </c>
      <c r="U89" s="75" t="n">
        <v>-2285.339461</v>
      </c>
      <c r="V89" s="75" t="n">
        <v>-994.601088100008</v>
      </c>
      <c r="W89" s="75" t="n">
        <v>-1612.19610179999</v>
      </c>
      <c r="X89" s="75" t="n">
        <v>475.356234899999</v>
      </c>
      <c r="Y89" s="72" t="n">
        <v>-5281.981001</v>
      </c>
      <c r="Z89" s="76" t="n">
        <f aca="false">SUM(E89:Y89)</f>
        <v>7464.39757610001</v>
      </c>
      <c r="AA89" s="77"/>
      <c r="AB89" s="78" t="n">
        <v>3665.33298910001</v>
      </c>
      <c r="AC89" s="75" t="n">
        <v>1521.07112720001</v>
      </c>
      <c r="AD89" s="75" t="n">
        <v>-8774.37333089999</v>
      </c>
      <c r="AE89" s="75" t="n">
        <v>-2391.1897818</v>
      </c>
      <c r="AF89" s="75" t="n">
        <v>-1500.4397982</v>
      </c>
      <c r="AG89" s="75" t="n">
        <v>-4824.301066</v>
      </c>
      <c r="AH89" s="75" t="n">
        <v>-1277.7591861</v>
      </c>
      <c r="AI89" s="75" t="n">
        <v>-12034.5818781</v>
      </c>
      <c r="AJ89" s="75" t="n">
        <v>4070.0741778</v>
      </c>
      <c r="AK89" s="75" t="n">
        <v>-494.199003899993</v>
      </c>
      <c r="AL89" s="75" t="n">
        <v>7178.14976720001</v>
      </c>
      <c r="AM89" s="75" t="n">
        <v>-4372.2588797</v>
      </c>
      <c r="AN89" s="75" t="n">
        <v>1292.09212330001</v>
      </c>
      <c r="AO89" s="75" t="n">
        <v>-6217.3817561</v>
      </c>
      <c r="AP89" s="75" t="n">
        <v>-11727.5577314</v>
      </c>
      <c r="AQ89" s="75" t="n">
        <v>-4374.4108522</v>
      </c>
      <c r="AR89" s="75" t="n">
        <v>1548.1386109</v>
      </c>
      <c r="AS89" s="75" t="n">
        <v>79.1699370999994</v>
      </c>
      <c r="AT89" s="75" t="n">
        <v>-5789.7338622</v>
      </c>
      <c r="AU89" s="76" t="n">
        <f aca="false">SUM(AB89:AT89)</f>
        <v>-44424.158394</v>
      </c>
      <c r="AV89" s="77"/>
      <c r="AW89" s="78" t="n">
        <v>-581.3305459</v>
      </c>
      <c r="AX89" s="75" t="n">
        <v>87.5052740999991</v>
      </c>
      <c r="AY89" s="75" t="n">
        <v>2010.8668351</v>
      </c>
      <c r="AZ89" s="75" t="n">
        <v>-886.4998189</v>
      </c>
      <c r="BA89" s="75" t="n">
        <v>4251.9418812</v>
      </c>
      <c r="BB89" s="75" t="n">
        <v>651.003111600001</v>
      </c>
      <c r="BC89" s="75" t="n">
        <v>4783.0910466</v>
      </c>
      <c r="BD89" s="75" t="n">
        <v>765.4015454</v>
      </c>
      <c r="BE89" s="75" t="n">
        <v>-2564.8559228</v>
      </c>
      <c r="BF89" s="75" t="n">
        <v>249.498138300002</v>
      </c>
      <c r="BG89" s="75" t="n">
        <v>2463.2153769</v>
      </c>
      <c r="BH89" s="75" t="n">
        <v>-1048.153378</v>
      </c>
      <c r="BI89" s="75" t="n">
        <v>1419.5694915</v>
      </c>
      <c r="BJ89" s="75" t="n">
        <v>3222.0706345</v>
      </c>
      <c r="BK89" s="75" t="n">
        <v>1306.5346907</v>
      </c>
      <c r="BL89" s="75" t="n">
        <v>2894.3436636</v>
      </c>
      <c r="BM89" s="75" t="n">
        <v>1245.1961977</v>
      </c>
      <c r="BN89" s="75" t="n">
        <v>5555.1030267</v>
      </c>
      <c r="BO89" s="75" t="n">
        <v>4604.21098149999</v>
      </c>
      <c r="BP89" s="75" t="n">
        <v>-3464.4556333</v>
      </c>
      <c r="BQ89" s="75" t="n">
        <v>8854.2075417</v>
      </c>
      <c r="BR89" s="75" t="n">
        <v>-2849.4590233</v>
      </c>
      <c r="BS89" s="76" t="n">
        <f aca="false">SUM(AW89:BR89)</f>
        <v>32969.0051149</v>
      </c>
      <c r="BT89" s="77"/>
      <c r="BU89" s="78" t="n">
        <v>968.9328854</v>
      </c>
      <c r="BV89" s="75" t="n">
        <v>-9040.72975</v>
      </c>
      <c r="BW89" s="75" t="n">
        <v>9230.83460079999</v>
      </c>
      <c r="BX89" s="75" t="n">
        <v>4486.836019</v>
      </c>
      <c r="BY89" s="75" t="n">
        <v>-5608.8079012</v>
      </c>
      <c r="BZ89" s="75" t="n">
        <v>-18479.1784778</v>
      </c>
      <c r="CA89" s="75" t="n">
        <v>1261.2772537</v>
      </c>
      <c r="CB89" s="75" t="n">
        <v>-4651.1392025</v>
      </c>
      <c r="CC89" s="75" t="n">
        <v>-5453.0275881</v>
      </c>
      <c r="CD89" s="75" t="n">
        <v>1818.9916592</v>
      </c>
      <c r="CE89" s="75" t="n">
        <v>5917.5305889</v>
      </c>
      <c r="CF89" s="75" t="n">
        <v>3545.93771189999</v>
      </c>
      <c r="CG89" s="72" t="n">
        <v>15944.4524408</v>
      </c>
      <c r="CH89" s="72" t="n">
        <v>-833.9444361</v>
      </c>
      <c r="CI89" s="72" t="n">
        <v>1331.56471739999</v>
      </c>
      <c r="CJ89" s="72" t="n">
        <v>-3190.6385569</v>
      </c>
      <c r="CK89" s="72" t="n">
        <v>-17112.3470713</v>
      </c>
      <c r="CL89" s="72" t="n">
        <v>5816.56678190001</v>
      </c>
      <c r="CM89" s="72" t="n">
        <v>2762.3860956</v>
      </c>
      <c r="CN89" s="72" t="n">
        <v>-4850.88522259999</v>
      </c>
      <c r="CO89" s="76" t="n">
        <f aca="false">SUM(BU89:CN89)</f>
        <v>-16135.3874519</v>
      </c>
      <c r="CP89" s="77"/>
      <c r="CQ89" s="78" t="n">
        <v>-6634.1126423</v>
      </c>
      <c r="CR89" s="72" t="n">
        <v>223.453067599999</v>
      </c>
      <c r="CS89" s="72" t="n">
        <v>-3139.3712965</v>
      </c>
      <c r="CT89" s="72" t="n">
        <v>-1899.3231522</v>
      </c>
      <c r="CU89" s="72" t="n">
        <v>-942.198460300001</v>
      </c>
      <c r="CV89" s="72" t="n">
        <v>-6835.0503074</v>
      </c>
      <c r="CW89" s="72" t="n">
        <v>1672.7787288</v>
      </c>
      <c r="CX89" s="72" t="n">
        <v>151.458085599999</v>
      </c>
      <c r="CY89" s="72" t="n">
        <v>-6540.6360221</v>
      </c>
      <c r="CZ89" s="72" t="n">
        <v>-4271.2958995</v>
      </c>
      <c r="DA89" s="72" t="n">
        <v>4889.3304817</v>
      </c>
      <c r="DB89" s="72" t="n">
        <v>-4471.6884184</v>
      </c>
      <c r="DC89" s="72" t="n">
        <v>5489.5920976</v>
      </c>
      <c r="DD89" s="72" t="n">
        <v>9044.6589199</v>
      </c>
      <c r="DE89" s="72" t="n">
        <v>4991.3461871</v>
      </c>
      <c r="DF89" s="72" t="n">
        <v>4611.1601054</v>
      </c>
      <c r="DG89" s="72" t="n">
        <v>-461.7161411</v>
      </c>
      <c r="DH89" s="72" t="n">
        <v>-3287.1742512</v>
      </c>
      <c r="DI89" s="72" t="n">
        <v>-973.846999800001</v>
      </c>
      <c r="DJ89" s="72" t="n">
        <v>-7471.9283328</v>
      </c>
      <c r="DK89" s="72" t="n">
        <v>-6337.9334029</v>
      </c>
      <c r="DL89" s="72" t="n">
        <v>-8491.9353235</v>
      </c>
      <c r="DM89" s="76" t="n">
        <f aca="false">SUM(CQ89:DL89)</f>
        <v>-30684.4329763</v>
      </c>
      <c r="DN89" s="77"/>
      <c r="DO89" s="79" t="n">
        <v>-6725.7219071</v>
      </c>
      <c r="DP89" s="77" t="n">
        <v>1227.5597771</v>
      </c>
      <c r="DQ89" s="77" t="n">
        <v>-10696.4535526</v>
      </c>
      <c r="DR89" s="77" t="n">
        <v>-9266.5548644</v>
      </c>
      <c r="DS89" s="77" t="n">
        <v>-2485.5783291</v>
      </c>
      <c r="DT89" s="77" t="n">
        <v>12277.2223144</v>
      </c>
      <c r="DU89" s="77" t="n">
        <v>4320.5015551</v>
      </c>
      <c r="DV89" s="77" t="n">
        <v>-1316.4412436</v>
      </c>
      <c r="DW89" s="77" t="n">
        <v>-6402.4448239</v>
      </c>
      <c r="DX89" s="77" t="n">
        <v>-1483.6658348</v>
      </c>
      <c r="DY89" s="77" t="n">
        <v>-3109.6533387</v>
      </c>
      <c r="DZ89" s="77" t="n">
        <v>-1511.7075623</v>
      </c>
      <c r="EA89" s="77" t="n">
        <v>-445.817534400007</v>
      </c>
      <c r="EB89" s="77" t="n">
        <v>2558.52812560001</v>
      </c>
      <c r="EC89" s="77" t="n">
        <v>-553.6254357</v>
      </c>
      <c r="ED89" s="77" t="n">
        <v>504.344466999997</v>
      </c>
      <c r="EE89" s="77" t="n">
        <v>-6380.54201259998</v>
      </c>
      <c r="EF89" s="77" t="n">
        <v>1708.02518629999</v>
      </c>
      <c r="EG89" s="77" t="n">
        <v>3596.9713702</v>
      </c>
      <c r="EH89" s="77" t="n">
        <v>-1013.8605612</v>
      </c>
      <c r="EI89" s="77" t="n">
        <v>-3538.38345800001</v>
      </c>
      <c r="EJ89" s="76" t="n">
        <v>-28737.2976627</v>
      </c>
      <c r="EK89" s="77"/>
      <c r="EL89" s="76" t="n">
        <f aca="false">Z89+AU89+BS89+CO89+DM89+EJ89</f>
        <v>-79547.8737939</v>
      </c>
    </row>
    <row r="90" customFormat="false" ht="15" hidden="false" customHeight="false" outlineLevel="0" collapsed="false">
      <c r="B90" s="116" t="s">
        <v>117</v>
      </c>
      <c r="C90" s="65" t="s">
        <v>118</v>
      </c>
      <c r="D90" s="117"/>
      <c r="E90" s="75" t="n">
        <v>487.7834378</v>
      </c>
      <c r="F90" s="75" t="n">
        <v>-719.4700299</v>
      </c>
      <c r="G90" s="75" t="n">
        <v>142.716831</v>
      </c>
      <c r="H90" s="75" t="n">
        <v>135.266882399999</v>
      </c>
      <c r="I90" s="75" t="n">
        <v>-3786.0244454</v>
      </c>
      <c r="J90" s="75" t="n">
        <v>-281.4678826</v>
      </c>
      <c r="K90" s="75" t="n">
        <v>-817.4424821</v>
      </c>
      <c r="L90" s="75" t="n">
        <v>127.6696268</v>
      </c>
      <c r="M90" s="75" t="n">
        <v>-393.9007093</v>
      </c>
      <c r="N90" s="75" t="n">
        <v>494.6651804</v>
      </c>
      <c r="O90" s="75" t="n">
        <v>500.7103601</v>
      </c>
      <c r="P90" s="75" t="n">
        <v>1949.4449606</v>
      </c>
      <c r="Q90" s="75" t="n">
        <v>2071.7955092</v>
      </c>
      <c r="R90" s="75" t="n">
        <v>-278.3611232</v>
      </c>
      <c r="S90" s="75" t="n">
        <v>-449.1532487</v>
      </c>
      <c r="T90" s="75" t="n">
        <v>397.2532725</v>
      </c>
      <c r="U90" s="75" t="n">
        <v>-432.0773612</v>
      </c>
      <c r="V90" s="75" t="n">
        <v>-185.8315453</v>
      </c>
      <c r="W90" s="75" t="n">
        <v>-560.2500051</v>
      </c>
      <c r="X90" s="75" t="n">
        <v>-262.9631647</v>
      </c>
      <c r="Y90" s="72" t="n">
        <v>4381.3427209</v>
      </c>
      <c r="Z90" s="76" t="n">
        <f aca="false">SUM(E90:Y90)</f>
        <v>2521.7067842</v>
      </c>
      <c r="AA90" s="77"/>
      <c r="AB90" s="78" t="n">
        <v>-463.213716</v>
      </c>
      <c r="AC90" s="75" t="n">
        <v>-311.7669736</v>
      </c>
      <c r="AD90" s="75" t="n">
        <v>-586.895539699999</v>
      </c>
      <c r="AE90" s="75" t="n">
        <v>-441.4919785</v>
      </c>
      <c r="AF90" s="75" t="n">
        <v>-150.4499747</v>
      </c>
      <c r="AG90" s="75" t="n">
        <v>-603.1684567</v>
      </c>
      <c r="AH90" s="75" t="n">
        <v>226.5713426</v>
      </c>
      <c r="AI90" s="75" t="n">
        <v>759.3129</v>
      </c>
      <c r="AJ90" s="75" t="n">
        <v>507.5296257</v>
      </c>
      <c r="AK90" s="75" t="n">
        <v>-123.4351939</v>
      </c>
      <c r="AL90" s="75" t="n">
        <v>179.3903488</v>
      </c>
      <c r="AM90" s="75" t="n">
        <v>527.385997</v>
      </c>
      <c r="AN90" s="75" t="n">
        <v>252.9715021</v>
      </c>
      <c r="AO90" s="75" t="n">
        <v>23.7317551</v>
      </c>
      <c r="AP90" s="75" t="n">
        <v>-531.4070268</v>
      </c>
      <c r="AQ90" s="75" t="n">
        <v>-999.2357704</v>
      </c>
      <c r="AR90" s="75" t="n">
        <v>145.7228174</v>
      </c>
      <c r="AS90" s="75" t="n">
        <v>-84.7372577</v>
      </c>
      <c r="AT90" s="75" t="n">
        <v>-444.6981966</v>
      </c>
      <c r="AU90" s="76" t="n">
        <f aca="false">SUM(AB90:AT90)</f>
        <v>-2117.8837959</v>
      </c>
      <c r="AV90" s="77"/>
      <c r="AW90" s="78" t="n">
        <v>106.1642402</v>
      </c>
      <c r="AX90" s="75" t="n">
        <v>-42.6914345</v>
      </c>
      <c r="AY90" s="75" t="n">
        <v>1348.963019</v>
      </c>
      <c r="AZ90" s="75" t="n">
        <v>-1070.0731457</v>
      </c>
      <c r="BA90" s="75" t="n">
        <v>-1645.7181399</v>
      </c>
      <c r="BB90" s="75" t="n">
        <v>334.3981096</v>
      </c>
      <c r="BC90" s="75" t="n">
        <v>514.470769499999</v>
      </c>
      <c r="BD90" s="75" t="n">
        <v>159.8856187</v>
      </c>
      <c r="BE90" s="75" t="n">
        <v>-320.7473574</v>
      </c>
      <c r="BF90" s="75" t="n">
        <v>53.5294523000001</v>
      </c>
      <c r="BG90" s="75" t="n">
        <v>-642.5722584</v>
      </c>
      <c r="BH90" s="75" t="n">
        <v>-350.7756442</v>
      </c>
      <c r="BI90" s="75" t="n">
        <v>154.5057167</v>
      </c>
      <c r="BJ90" s="75" t="n">
        <v>492.4936045</v>
      </c>
      <c r="BK90" s="75" t="n">
        <v>364.0970057</v>
      </c>
      <c r="BL90" s="75" t="n">
        <v>141.6614572</v>
      </c>
      <c r="BM90" s="75" t="n">
        <v>213.6838435</v>
      </c>
      <c r="BN90" s="75" t="n">
        <v>758.876162</v>
      </c>
      <c r="BO90" s="75" t="n">
        <v>973.9377864</v>
      </c>
      <c r="BP90" s="75" t="n">
        <v>1363.3851059</v>
      </c>
      <c r="BQ90" s="75" t="n">
        <v>61.0961499999999</v>
      </c>
      <c r="BR90" s="75" t="n">
        <v>873.5410944</v>
      </c>
      <c r="BS90" s="76" t="n">
        <f aca="false">SUM(AW90:BR90)</f>
        <v>3842.1111555</v>
      </c>
      <c r="BT90" s="77"/>
      <c r="BU90" s="78" t="n">
        <v>591.2939109</v>
      </c>
      <c r="BV90" s="75" t="n">
        <v>-136.8163347</v>
      </c>
      <c r="BW90" s="75" t="n">
        <v>1984.8023202</v>
      </c>
      <c r="BX90" s="75" t="n">
        <v>-316.2222286</v>
      </c>
      <c r="BY90" s="75" t="n">
        <v>-418.2377823</v>
      </c>
      <c r="BZ90" s="75" t="n">
        <v>-2015.9436427</v>
      </c>
      <c r="CA90" s="75" t="n">
        <v>4.06092579999968</v>
      </c>
      <c r="CB90" s="75" t="n">
        <v>-1032.2550748</v>
      </c>
      <c r="CC90" s="75" t="n">
        <v>-511.5085898</v>
      </c>
      <c r="CD90" s="75" t="n">
        <v>279.2503111</v>
      </c>
      <c r="CE90" s="75" t="n">
        <v>68.0187007000002</v>
      </c>
      <c r="CF90" s="75" t="n">
        <v>517.1316364</v>
      </c>
      <c r="CG90" s="72" t="n">
        <v>410.2440343</v>
      </c>
      <c r="CH90" s="72" t="n">
        <v>-124.5444043</v>
      </c>
      <c r="CI90" s="72" t="n">
        <v>-149.9850781</v>
      </c>
      <c r="CJ90" s="72" t="n">
        <v>-1496.5345169</v>
      </c>
      <c r="CK90" s="72" t="n">
        <v>-2243.0294562</v>
      </c>
      <c r="CL90" s="72" t="n">
        <v>491.9337515</v>
      </c>
      <c r="CM90" s="72" t="n">
        <v>1284.2238755</v>
      </c>
      <c r="CN90" s="72" t="n">
        <v>-1277.4413068</v>
      </c>
      <c r="CO90" s="76" t="n">
        <f aca="false">SUM(BU90:CN90)</f>
        <v>-4091.5589488</v>
      </c>
      <c r="CP90" s="77"/>
      <c r="CQ90" s="78" t="n">
        <v>-553.481462</v>
      </c>
      <c r="CR90" s="72" t="n">
        <v>197.6858769</v>
      </c>
      <c r="CS90" s="72" t="n">
        <v>-459.1881661</v>
      </c>
      <c r="CT90" s="72" t="n">
        <v>602.6843999</v>
      </c>
      <c r="CU90" s="72" t="n">
        <v>377.6142717</v>
      </c>
      <c r="CV90" s="72" t="n">
        <v>-882.9973512</v>
      </c>
      <c r="CW90" s="72" t="n">
        <v>923.8601686</v>
      </c>
      <c r="CX90" s="72" t="n">
        <v>-531.7152348</v>
      </c>
      <c r="CY90" s="72" t="n">
        <v>-904.7670658</v>
      </c>
      <c r="CZ90" s="72" t="n">
        <v>-9.37162800000003</v>
      </c>
      <c r="DA90" s="72" t="n">
        <v>608.7545939</v>
      </c>
      <c r="DB90" s="72" t="n">
        <v>-472.5008704</v>
      </c>
      <c r="DC90" s="72" t="n">
        <v>-3.95824300000004</v>
      </c>
      <c r="DD90" s="72" t="n">
        <v>633.6259178</v>
      </c>
      <c r="DE90" s="72" t="n">
        <v>401.0549255</v>
      </c>
      <c r="DF90" s="72" t="n">
        <v>37.0647922</v>
      </c>
      <c r="DG90" s="72" t="n">
        <v>-243.8915206</v>
      </c>
      <c r="DH90" s="72" t="n">
        <v>60.3037556</v>
      </c>
      <c r="DI90" s="72" t="n">
        <v>71.6717223000001</v>
      </c>
      <c r="DJ90" s="72" t="n">
        <v>-178.5668655</v>
      </c>
      <c r="DK90" s="72" t="n">
        <v>93.3177682000001</v>
      </c>
      <c r="DL90" s="72" t="n">
        <v>-65.7313969999997</v>
      </c>
      <c r="DM90" s="76" t="n">
        <f aca="false">SUM(CQ90:DL90)</f>
        <v>-298.5316118</v>
      </c>
      <c r="DN90" s="77"/>
      <c r="DO90" s="79" t="n">
        <v>34.9037869</v>
      </c>
      <c r="DP90" s="77" t="n">
        <v>132.0546953</v>
      </c>
      <c r="DQ90" s="77" t="n">
        <v>-0.133831899999986</v>
      </c>
      <c r="DR90" s="77" t="n">
        <v>-0.154788699999987</v>
      </c>
      <c r="DS90" s="77" t="n">
        <v>-0.0601947000000089</v>
      </c>
      <c r="DT90" s="77" t="n">
        <v>0.128879000000001</v>
      </c>
      <c r="DU90" s="77" t="n">
        <v>0.0434563000000076</v>
      </c>
      <c r="DV90" s="77" t="n">
        <v>0.0309881999999947</v>
      </c>
      <c r="DW90" s="77" t="n">
        <v>-0.0686109999999999</v>
      </c>
      <c r="DX90" s="77" t="n">
        <v>-0.0446331999999887</v>
      </c>
      <c r="DY90" s="77" t="n">
        <v>-0.0386148999999909</v>
      </c>
      <c r="DZ90" s="77" t="n">
        <v>-0.0172522999999886</v>
      </c>
      <c r="EA90" s="77" t="n">
        <v>-0.0741835000000023</v>
      </c>
      <c r="EB90" s="77" t="n">
        <v>-0.0221462999999863</v>
      </c>
      <c r="EC90" s="77" t="n">
        <v>-0.0755588999999929</v>
      </c>
      <c r="ED90" s="77" t="n">
        <v>-0.0035234000000095</v>
      </c>
      <c r="EE90" s="77" t="n">
        <v>-56.7686950999995</v>
      </c>
      <c r="EF90" s="77" t="n">
        <v>56.7141340999993</v>
      </c>
      <c r="EG90" s="77" t="n">
        <v>0.0653645999996088</v>
      </c>
      <c r="EH90" s="77" t="n">
        <v>0.0310344000001805</v>
      </c>
      <c r="EI90" s="77" t="n">
        <v>-1.40798779999973</v>
      </c>
      <c r="EJ90" s="76" t="n">
        <v>165.1023171</v>
      </c>
      <c r="EK90" s="77"/>
      <c r="EL90" s="76" t="n">
        <f aca="false">Z90+AU90+BS90+CO90+DM90+EJ90</f>
        <v>20.9459002999984</v>
      </c>
    </row>
    <row r="91" customFormat="false" ht="15" hidden="false" customHeight="false" outlineLevel="0" collapsed="false">
      <c r="B91" s="116" t="s">
        <v>119</v>
      </c>
      <c r="C91" s="65" t="s">
        <v>120</v>
      </c>
      <c r="D91" s="117"/>
      <c r="E91" s="75" t="n">
        <v>-2284.8956986</v>
      </c>
      <c r="F91" s="75" t="n">
        <v>58.7797477</v>
      </c>
      <c r="G91" s="75" t="n">
        <v>236.3693135</v>
      </c>
      <c r="H91" s="75" t="n">
        <v>-389.2014371</v>
      </c>
      <c r="I91" s="75" t="n">
        <v>-504.9148608</v>
      </c>
      <c r="J91" s="75" t="n">
        <v>269.3091611</v>
      </c>
      <c r="K91" s="75" t="n">
        <v>-1171.2288046</v>
      </c>
      <c r="L91" s="75" t="n">
        <v>-673.8794492</v>
      </c>
      <c r="M91" s="75" t="n">
        <v>-603.2906174</v>
      </c>
      <c r="N91" s="75" t="n">
        <v>701.5076096</v>
      </c>
      <c r="O91" s="75" t="n">
        <v>1501.3024565</v>
      </c>
      <c r="P91" s="75" t="n">
        <v>1441.8378886</v>
      </c>
      <c r="Q91" s="75" t="n">
        <v>2230.2202053</v>
      </c>
      <c r="R91" s="75" t="n">
        <v>1231.9753157</v>
      </c>
      <c r="S91" s="75" t="n">
        <v>692.0750962</v>
      </c>
      <c r="T91" s="75" t="n">
        <v>377.979747</v>
      </c>
      <c r="U91" s="75" t="n">
        <v>-1256.4512166</v>
      </c>
      <c r="V91" s="75" t="n">
        <v>-497.5337357</v>
      </c>
      <c r="W91" s="75" t="n">
        <v>-264.2336235</v>
      </c>
      <c r="X91" s="75" t="n">
        <v>-801.6070202</v>
      </c>
      <c r="Y91" s="72" t="n">
        <v>3846.0253308</v>
      </c>
      <c r="Z91" s="76" t="n">
        <f aca="false">SUM(E91:Y91)</f>
        <v>4140.1454083</v>
      </c>
      <c r="AA91" s="77"/>
      <c r="AB91" s="78" t="n">
        <v>37.9039369</v>
      </c>
      <c r="AC91" s="75" t="n">
        <v>-1659.1830519</v>
      </c>
      <c r="AD91" s="75" t="n">
        <v>587.1985782</v>
      </c>
      <c r="AE91" s="75" t="n">
        <v>-421.3415757</v>
      </c>
      <c r="AF91" s="75" t="n">
        <v>-688.4542575</v>
      </c>
      <c r="AG91" s="75" t="n">
        <v>-1323.944923</v>
      </c>
      <c r="AH91" s="75" t="n">
        <v>465.4672858</v>
      </c>
      <c r="AI91" s="75" t="n">
        <v>3135.1215166</v>
      </c>
      <c r="AJ91" s="75" t="n">
        <v>5390.2497629</v>
      </c>
      <c r="AK91" s="75" t="n">
        <v>-806.466706699999</v>
      </c>
      <c r="AL91" s="75" t="n">
        <v>-350.952926099999</v>
      </c>
      <c r="AM91" s="75" t="n">
        <v>691.7877033</v>
      </c>
      <c r="AN91" s="75" t="n">
        <v>-426.648243200002</v>
      </c>
      <c r="AO91" s="75" t="n">
        <v>891.655887799998</v>
      </c>
      <c r="AP91" s="75" t="n">
        <v>-2322.8766864</v>
      </c>
      <c r="AQ91" s="75" t="n">
        <v>-3150.8953761</v>
      </c>
      <c r="AR91" s="75" t="n">
        <v>371.5086413</v>
      </c>
      <c r="AS91" s="75" t="n">
        <v>-751.1913314</v>
      </c>
      <c r="AT91" s="75" t="n">
        <v>1573.5491958</v>
      </c>
      <c r="AU91" s="76" t="n">
        <f aca="false">SUM(AB91:AT91)</f>
        <v>1242.4874306</v>
      </c>
      <c r="AV91" s="77"/>
      <c r="AW91" s="78" t="n">
        <v>2804.2165786</v>
      </c>
      <c r="AX91" s="75" t="n">
        <v>-31.6029160000001</v>
      </c>
      <c r="AY91" s="75" t="n">
        <v>3437.0165749</v>
      </c>
      <c r="AZ91" s="75" t="n">
        <v>-1882.5498719</v>
      </c>
      <c r="BA91" s="75" t="n">
        <v>-4574.4380651</v>
      </c>
      <c r="BB91" s="75" t="n">
        <v>-1188.8393715</v>
      </c>
      <c r="BC91" s="75" t="n">
        <v>-1721.6996613</v>
      </c>
      <c r="BD91" s="75" t="n">
        <v>347.0951673</v>
      </c>
      <c r="BE91" s="75" t="n">
        <v>2338.9392313</v>
      </c>
      <c r="BF91" s="75" t="n">
        <v>261.9602087</v>
      </c>
      <c r="BG91" s="75" t="n">
        <v>-2196.7287268</v>
      </c>
      <c r="BH91" s="75" t="n">
        <v>-1223.1999583</v>
      </c>
      <c r="BI91" s="75" t="n">
        <v>-1331.5028505</v>
      </c>
      <c r="BJ91" s="75" t="n">
        <v>586.7808704</v>
      </c>
      <c r="BK91" s="75" t="n">
        <v>561.4772245</v>
      </c>
      <c r="BL91" s="75" t="n">
        <v>-1416.6602815</v>
      </c>
      <c r="BM91" s="75" t="n">
        <v>248.6579034</v>
      </c>
      <c r="BN91" s="75" t="n">
        <v>2245.0957425</v>
      </c>
      <c r="BO91" s="75" t="n">
        <v>4864.7498024</v>
      </c>
      <c r="BP91" s="75" t="n">
        <v>2240.2224111</v>
      </c>
      <c r="BQ91" s="75" t="n">
        <v>-4553.3647082</v>
      </c>
      <c r="BR91" s="75" t="n">
        <v>4766.3170815</v>
      </c>
      <c r="BS91" s="76" t="n">
        <f aca="false">SUM(AW91:BR91)</f>
        <v>4581.9423855</v>
      </c>
      <c r="BT91" s="77"/>
      <c r="BU91" s="78" t="n">
        <v>8406.3238686</v>
      </c>
      <c r="BV91" s="75" t="n">
        <v>3793.5053901</v>
      </c>
      <c r="BW91" s="75" t="n">
        <v>1322.7763239</v>
      </c>
      <c r="BX91" s="75" t="n">
        <v>-305.643690500001</v>
      </c>
      <c r="BY91" s="75" t="n">
        <v>-2061.823441</v>
      </c>
      <c r="BZ91" s="75" t="n">
        <v>-8686.8429036</v>
      </c>
      <c r="CA91" s="75" t="n">
        <v>6333.6742926</v>
      </c>
      <c r="CB91" s="75" t="n">
        <v>-3821.6205176</v>
      </c>
      <c r="CC91" s="75" t="n">
        <v>-1519.0034319</v>
      </c>
      <c r="CD91" s="75" t="n">
        <v>-1964.0671915</v>
      </c>
      <c r="CE91" s="75" t="n">
        <v>-2360.1953403</v>
      </c>
      <c r="CF91" s="75" t="n">
        <v>836.8160293</v>
      </c>
      <c r="CG91" s="72" t="n">
        <v>127.4503447</v>
      </c>
      <c r="CH91" s="72" t="n">
        <v>-503.6209361</v>
      </c>
      <c r="CI91" s="72" t="n">
        <v>655.1393535</v>
      </c>
      <c r="CJ91" s="72" t="n">
        <v>-462.2775951</v>
      </c>
      <c r="CK91" s="72" t="n">
        <v>-3737.7827556</v>
      </c>
      <c r="CL91" s="72" t="n">
        <v>1345.0576441</v>
      </c>
      <c r="CM91" s="72" t="n">
        <v>702.4468063</v>
      </c>
      <c r="CN91" s="72" t="n">
        <v>-2351.3518912</v>
      </c>
      <c r="CO91" s="76" t="n">
        <f aca="false">SUM(BU91:CN91)</f>
        <v>-4251.0396413</v>
      </c>
      <c r="CP91" s="77"/>
      <c r="CQ91" s="78" t="n">
        <v>-3788.3416047</v>
      </c>
      <c r="CR91" s="72" t="n">
        <v>-963.8565382</v>
      </c>
      <c r="CS91" s="72" t="n">
        <v>-1161.4507175</v>
      </c>
      <c r="CT91" s="72" t="n">
        <v>451.8019149</v>
      </c>
      <c r="CU91" s="72" t="n">
        <v>-254.5970799</v>
      </c>
      <c r="CV91" s="72" t="n">
        <v>-1991.9790878</v>
      </c>
      <c r="CW91" s="72" t="n">
        <v>473.7795825</v>
      </c>
      <c r="CX91" s="72" t="n">
        <v>-1315.7893688</v>
      </c>
      <c r="CY91" s="72" t="n">
        <v>-1851.6362077</v>
      </c>
      <c r="CZ91" s="72" t="n">
        <v>73.3193757000001</v>
      </c>
      <c r="DA91" s="72" t="n">
        <v>1622.1193365</v>
      </c>
      <c r="DB91" s="72" t="n">
        <v>-1262.8154154</v>
      </c>
      <c r="DC91" s="72" t="n">
        <v>1460.921471</v>
      </c>
      <c r="DD91" s="72" t="n">
        <v>3045.8041186</v>
      </c>
      <c r="DE91" s="72" t="n">
        <v>1471.3562576</v>
      </c>
      <c r="DF91" s="72" t="n">
        <v>176.251257</v>
      </c>
      <c r="DG91" s="72" t="n">
        <v>-2914.4546569</v>
      </c>
      <c r="DH91" s="72" t="n">
        <v>-697.8103524</v>
      </c>
      <c r="DI91" s="72" t="n">
        <v>130.2482774</v>
      </c>
      <c r="DJ91" s="72" t="n">
        <v>-2129.4675964</v>
      </c>
      <c r="DK91" s="72" t="n">
        <v>1632.0171245</v>
      </c>
      <c r="DL91" s="72" t="n">
        <v>-388.073880900001</v>
      </c>
      <c r="DM91" s="76" t="n">
        <f aca="false">SUM(CQ91:DL91)</f>
        <v>-8182.6537909</v>
      </c>
      <c r="DN91" s="77"/>
      <c r="DO91" s="79" t="n">
        <v>-693.545997799999</v>
      </c>
      <c r="DP91" s="77" t="n">
        <v>-107.1119948</v>
      </c>
      <c r="DQ91" s="77" t="n">
        <v>2160.1484284</v>
      </c>
      <c r="DR91" s="77" t="n">
        <v>-2413.7683848</v>
      </c>
      <c r="DS91" s="77" t="n">
        <v>1165.1773933</v>
      </c>
      <c r="DT91" s="77" t="n">
        <v>-631.7151246</v>
      </c>
      <c r="DU91" s="77" t="n">
        <v>-1566.9503594</v>
      </c>
      <c r="DV91" s="77" t="n">
        <v>-2060.78883</v>
      </c>
      <c r="DW91" s="77" t="n">
        <v>2585.3960026</v>
      </c>
      <c r="DX91" s="77" t="n">
        <v>-141.9931815</v>
      </c>
      <c r="DY91" s="77" t="n">
        <v>-1039.5712153</v>
      </c>
      <c r="DZ91" s="77" t="n">
        <v>-1731.9572324</v>
      </c>
      <c r="EA91" s="77" t="n">
        <v>935.3203795</v>
      </c>
      <c r="EB91" s="77" t="n">
        <v>569.9656891</v>
      </c>
      <c r="EC91" s="77" t="n">
        <v>2245.9546736</v>
      </c>
      <c r="ED91" s="77" t="n">
        <v>-39.4851452</v>
      </c>
      <c r="EE91" s="77" t="n">
        <v>4088.4386585</v>
      </c>
      <c r="EF91" s="77" t="n">
        <v>458.6346404</v>
      </c>
      <c r="EG91" s="77" t="n">
        <v>-1120.2165441</v>
      </c>
      <c r="EH91" s="77" t="n">
        <v>-1034.700141</v>
      </c>
      <c r="EI91" s="77" t="n">
        <v>-251.520124700001</v>
      </c>
      <c r="EJ91" s="76" t="n">
        <v>1375.7115898</v>
      </c>
      <c r="EK91" s="77"/>
      <c r="EL91" s="76" t="n">
        <f aca="false">Z91+AU91+BS91+CO91+DM91+EJ91</f>
        <v>-1093.406618</v>
      </c>
    </row>
    <row r="92" customFormat="false" ht="15" hidden="false" customHeight="false" outlineLevel="0" collapsed="false">
      <c r="B92" s="116" t="s">
        <v>121</v>
      </c>
      <c r="C92" s="65" t="s">
        <v>122</v>
      </c>
      <c r="D92" s="117"/>
      <c r="E92" s="81" t="n">
        <v>-15.9848521999996</v>
      </c>
      <c r="F92" s="81" t="n">
        <v>-432.4027185</v>
      </c>
      <c r="G92" s="81" t="n">
        <v>-2.56228451408481</v>
      </c>
      <c r="H92" s="81" t="n">
        <v>410.826178632761</v>
      </c>
      <c r="I92" s="81" t="n">
        <v>468.611551747232</v>
      </c>
      <c r="J92" s="81" t="n">
        <v>-331.673571518808</v>
      </c>
      <c r="K92" s="81" t="n">
        <v>-771.639028595679</v>
      </c>
      <c r="L92" s="81" t="n">
        <v>554.978056984247</v>
      </c>
      <c r="M92" s="81" t="n">
        <v>464.487601187996</v>
      </c>
      <c r="N92" s="81" t="n">
        <v>566.207717602507</v>
      </c>
      <c r="O92" s="81" t="n">
        <v>230.581527497441</v>
      </c>
      <c r="P92" s="81" t="n">
        <v>757.632152682794</v>
      </c>
      <c r="Q92" s="81" t="n">
        <v>746.298289979702</v>
      </c>
      <c r="R92" s="81" t="n">
        <v>458.132653631428</v>
      </c>
      <c r="S92" s="81" t="n">
        <v>440.478385117364</v>
      </c>
      <c r="T92" s="81" t="n">
        <v>38.5598442782416</v>
      </c>
      <c r="U92" s="81" t="n">
        <v>-199.39446272133</v>
      </c>
      <c r="V92" s="81" t="n">
        <v>-264.488253066768</v>
      </c>
      <c r="W92" s="81" t="n">
        <v>319.725151704757</v>
      </c>
      <c r="X92" s="81" t="n">
        <v>111.800868250182</v>
      </c>
      <c r="Y92" s="82" t="n">
        <v>2113.72829833079</v>
      </c>
      <c r="Z92" s="83" t="n">
        <f aca="false">SUM(E92:Y92)</f>
        <v>5663.90310651077</v>
      </c>
      <c r="AA92" s="54"/>
      <c r="AB92" s="127" t="n">
        <v>-607.884295999999</v>
      </c>
      <c r="AC92" s="81" t="n">
        <v>-274.0370095</v>
      </c>
      <c r="AD92" s="81" t="n">
        <v>-223.2890717</v>
      </c>
      <c r="AE92" s="81" t="n">
        <v>-164.217304291369</v>
      </c>
      <c r="AF92" s="81" t="n">
        <v>21.5237185104333</v>
      </c>
      <c r="AG92" s="81" t="n">
        <v>-124.397276546693</v>
      </c>
      <c r="AH92" s="81" t="n">
        <v>632.409382835113</v>
      </c>
      <c r="AI92" s="81" t="n">
        <v>1764.78951703371</v>
      </c>
      <c r="AJ92" s="81" t="n">
        <v>2223.14084140942</v>
      </c>
      <c r="AK92" s="81" t="n">
        <v>-206.433596993902</v>
      </c>
      <c r="AL92" s="81" t="n">
        <v>-417.756596188326</v>
      </c>
      <c r="AM92" s="81" t="n">
        <v>-141.959612833341</v>
      </c>
      <c r="AN92" s="81" t="n">
        <v>-277.941204285074</v>
      </c>
      <c r="AO92" s="81" t="n">
        <v>-419.22015149591</v>
      </c>
      <c r="AP92" s="81" t="n">
        <v>-31.8167267377533</v>
      </c>
      <c r="AQ92" s="81" t="n">
        <v>-703.415023952307</v>
      </c>
      <c r="AR92" s="81" t="n">
        <v>1363.84599783343</v>
      </c>
      <c r="AS92" s="81" t="n">
        <v>132.37532221239</v>
      </c>
      <c r="AT92" s="81" t="n">
        <v>-455.048543885583</v>
      </c>
      <c r="AU92" s="83" t="n">
        <f aca="false">SUM(AB92:AT92)</f>
        <v>2090.66836542424</v>
      </c>
      <c r="AV92" s="54"/>
      <c r="AW92" s="127" t="n">
        <v>-2622.8145545</v>
      </c>
      <c r="AX92" s="81" t="n">
        <v>693.596926300001</v>
      </c>
      <c r="AY92" s="81" t="n">
        <v>413.166688769141</v>
      </c>
      <c r="AZ92" s="81" t="n">
        <v>-29.8020192155482</v>
      </c>
      <c r="BA92" s="81" t="n">
        <v>-371.070764312461</v>
      </c>
      <c r="BB92" s="81" t="n">
        <v>-180.036313070262</v>
      </c>
      <c r="BC92" s="81" t="n">
        <v>-270.073004129792</v>
      </c>
      <c r="BD92" s="81" t="n">
        <v>-50.0338777576987</v>
      </c>
      <c r="BE92" s="81" t="n">
        <v>130.970489089339</v>
      </c>
      <c r="BF92" s="81" t="n">
        <v>-76.9838719670163</v>
      </c>
      <c r="BG92" s="81" t="n">
        <v>-188.698554698342</v>
      </c>
      <c r="BH92" s="81" t="n">
        <v>-400.825010027545</v>
      </c>
      <c r="BI92" s="81" t="n">
        <v>-278.171917176763</v>
      </c>
      <c r="BJ92" s="81" t="n">
        <v>-74.4378588808311</v>
      </c>
      <c r="BK92" s="81" t="n">
        <v>503.874998825465</v>
      </c>
      <c r="BL92" s="81" t="n">
        <v>-20.1222346646612</v>
      </c>
      <c r="BM92" s="81" t="n">
        <v>-235.65626955463</v>
      </c>
      <c r="BN92" s="81" t="n">
        <v>793.611481276321</v>
      </c>
      <c r="BO92" s="81" t="n">
        <v>842.323666559951</v>
      </c>
      <c r="BP92" s="81" t="n">
        <v>2098.15550440019</v>
      </c>
      <c r="BQ92" s="81" t="n">
        <v>-648.116234392008</v>
      </c>
      <c r="BR92" s="81" t="n">
        <v>1601.07288945989</v>
      </c>
      <c r="BS92" s="83" t="n">
        <f aca="false">SUM(AW92:BR92)</f>
        <v>1629.93016033274</v>
      </c>
      <c r="BT92" s="54"/>
      <c r="BU92" s="127" t="n">
        <v>684.785982400001</v>
      </c>
      <c r="BV92" s="81" t="n">
        <v>413.9255483</v>
      </c>
      <c r="BW92" s="81" t="n">
        <v>563.6773633</v>
      </c>
      <c r="BX92" s="81" t="n">
        <v>1162.835622902</v>
      </c>
      <c r="BY92" s="81" t="n">
        <v>-1434.780076348</v>
      </c>
      <c r="BZ92" s="81" t="n">
        <v>-2811.802182078</v>
      </c>
      <c r="CA92" s="81" t="n">
        <v>2042.522021206</v>
      </c>
      <c r="CB92" s="81" t="n">
        <v>-1241.848369544</v>
      </c>
      <c r="CC92" s="81" t="n">
        <v>-540.535947762</v>
      </c>
      <c r="CD92" s="81" t="n">
        <v>-382.728297606</v>
      </c>
      <c r="CE92" s="81" t="n">
        <v>-620.690963486</v>
      </c>
      <c r="CF92" s="81" t="n">
        <v>568.308344785999</v>
      </c>
      <c r="CG92" s="82" t="n">
        <v>36.961293744</v>
      </c>
      <c r="CH92" s="82" t="n">
        <v>-513.52407276</v>
      </c>
      <c r="CI92" s="82" t="n">
        <v>183.69618693</v>
      </c>
      <c r="CJ92" s="82" t="n">
        <v>-1376.147307528</v>
      </c>
      <c r="CK92" s="82" t="n">
        <v>-1252.011474002</v>
      </c>
      <c r="CL92" s="82" t="n">
        <v>1221.728694702</v>
      </c>
      <c r="CM92" s="82" t="n">
        <v>347.42453029</v>
      </c>
      <c r="CN92" s="82" t="n">
        <v>-633.586285692</v>
      </c>
      <c r="CO92" s="83" t="n">
        <f aca="false">SUM(BU92:CN92)</f>
        <v>-3581.789388246</v>
      </c>
      <c r="CP92" s="54"/>
      <c r="CQ92" s="127" t="n">
        <v>-1261.2226513</v>
      </c>
      <c r="CR92" s="82" t="n">
        <v>284.7044436</v>
      </c>
      <c r="CS92" s="82" t="n">
        <v>-404.5630631</v>
      </c>
      <c r="CT92" s="82" t="n">
        <v>1843.6784347</v>
      </c>
      <c r="CU92" s="82" t="n">
        <v>711.1540385</v>
      </c>
      <c r="CV92" s="82" t="n">
        <v>-940.3020892</v>
      </c>
      <c r="CW92" s="82" t="n">
        <v>586.676322</v>
      </c>
      <c r="CX92" s="82" t="n">
        <v>-165.6575634</v>
      </c>
      <c r="CY92" s="82" t="n">
        <v>-260.5853954</v>
      </c>
      <c r="CZ92" s="82" t="n">
        <v>-652.9555045</v>
      </c>
      <c r="DA92" s="82" t="n">
        <v>-265.9439425</v>
      </c>
      <c r="DB92" s="82" t="n">
        <v>861.178279500001</v>
      </c>
      <c r="DC92" s="82" t="n">
        <v>908.6410547</v>
      </c>
      <c r="DD92" s="82" t="n">
        <v>1057.1087399</v>
      </c>
      <c r="DE92" s="82" t="n">
        <v>170.5721116</v>
      </c>
      <c r="DF92" s="82" t="n">
        <v>176.690232399999</v>
      </c>
      <c r="DG92" s="82" t="n">
        <v>-452.4967181</v>
      </c>
      <c r="DH92" s="82" t="n">
        <v>-155.758866</v>
      </c>
      <c r="DI92" s="82" t="n">
        <v>1038.2125607</v>
      </c>
      <c r="DJ92" s="82" t="n">
        <v>235.4568409</v>
      </c>
      <c r="DK92" s="82" t="n">
        <v>-581.0124861</v>
      </c>
      <c r="DL92" s="82" t="n">
        <v>365.3920536</v>
      </c>
      <c r="DM92" s="83" t="n">
        <f aca="false">SUM(CQ92:DL92)</f>
        <v>3098.9668325</v>
      </c>
      <c r="DN92" s="54"/>
      <c r="DO92" s="79" t="n">
        <v>-240.2902804</v>
      </c>
      <c r="DP92" s="54" t="n">
        <v>-953.812321</v>
      </c>
      <c r="DQ92" s="54" t="n">
        <v>238.861651991</v>
      </c>
      <c r="DR92" s="54" t="n">
        <v>627.501317272</v>
      </c>
      <c r="DS92" s="54" t="n">
        <v>1447.944352388</v>
      </c>
      <c r="DT92" s="54" t="n">
        <v>771.426150281</v>
      </c>
      <c r="DU92" s="54" t="n">
        <v>-663.141557939</v>
      </c>
      <c r="DV92" s="54" t="n">
        <v>-1463.596574201</v>
      </c>
      <c r="DW92" s="54" t="n">
        <v>297.909884787</v>
      </c>
      <c r="DX92" s="54" t="n">
        <v>-122.600553682</v>
      </c>
      <c r="DY92" s="54" t="n">
        <v>-86.899540728</v>
      </c>
      <c r="DZ92" s="54" t="n">
        <v>-493.440935786</v>
      </c>
      <c r="EA92" s="54" t="n">
        <v>-36.1898751060001</v>
      </c>
      <c r="EB92" s="54" t="n">
        <v>942.118145349</v>
      </c>
      <c r="EC92" s="54" t="n">
        <v>378.140501791</v>
      </c>
      <c r="ED92" s="54" t="n">
        <v>-438.162293395</v>
      </c>
      <c r="EE92" s="54" t="n">
        <v>1027.087967238</v>
      </c>
      <c r="EF92" s="54" t="n">
        <v>607.223208702</v>
      </c>
      <c r="EG92" s="54" t="n">
        <v>-494.903787265</v>
      </c>
      <c r="EH92" s="54" t="n">
        <v>-1542.854889993</v>
      </c>
      <c r="EI92" s="54" t="n">
        <v>1256.392287749</v>
      </c>
      <c r="EJ92" s="83" t="n">
        <v>1058.712858053</v>
      </c>
      <c r="EK92" s="54"/>
      <c r="EL92" s="76" t="n">
        <f aca="false">Z92+AU92+BS92+CO92+DM92+EJ92</f>
        <v>9960.39193457475</v>
      </c>
    </row>
    <row r="93" customFormat="false" ht="15" hidden="false" customHeight="false" outlineLevel="0" collapsed="false">
      <c r="B93" s="116" t="s">
        <v>123</v>
      </c>
      <c r="C93" s="65" t="s">
        <v>124</v>
      </c>
      <c r="D93" s="117"/>
      <c r="E93" s="75" t="n">
        <v>-890.5436652</v>
      </c>
      <c r="F93" s="75" t="n">
        <v>-220.4226056</v>
      </c>
      <c r="G93" s="75" t="n">
        <v>227.3926907</v>
      </c>
      <c r="H93" s="75" t="n">
        <v>237.2130664</v>
      </c>
      <c r="I93" s="75" t="n">
        <v>-993.4228255</v>
      </c>
      <c r="J93" s="75" t="n">
        <v>365.5311386</v>
      </c>
      <c r="K93" s="75" t="n">
        <v>-187.419555600001</v>
      </c>
      <c r="L93" s="75" t="n">
        <v>709.0450549</v>
      </c>
      <c r="M93" s="75" t="n">
        <v>-389.0663478</v>
      </c>
      <c r="N93" s="75" t="n">
        <v>522.0297791</v>
      </c>
      <c r="O93" s="75" t="n">
        <v>323.9217477</v>
      </c>
      <c r="P93" s="75" t="n">
        <v>1080.5871387</v>
      </c>
      <c r="Q93" s="75" t="n">
        <v>1248.99726</v>
      </c>
      <c r="R93" s="75" t="n">
        <v>-382.9396419</v>
      </c>
      <c r="S93" s="75" t="n">
        <v>-415.2377413</v>
      </c>
      <c r="T93" s="75" t="n">
        <v>111.7564333</v>
      </c>
      <c r="U93" s="75" t="n">
        <v>-380.5838123</v>
      </c>
      <c r="V93" s="75" t="n">
        <v>-127.739744</v>
      </c>
      <c r="W93" s="75" t="n">
        <v>-48.0304464</v>
      </c>
      <c r="X93" s="75" t="n">
        <v>-217.730859</v>
      </c>
      <c r="Y93" s="72" t="n">
        <v>2675.3631982</v>
      </c>
      <c r="Z93" s="76" t="n">
        <f aca="false">SUM(E93:Y93)</f>
        <v>3248.700263</v>
      </c>
      <c r="AA93" s="77"/>
      <c r="AB93" s="78" t="n">
        <v>-585.388703</v>
      </c>
      <c r="AC93" s="75" t="n">
        <v>-242.2937322</v>
      </c>
      <c r="AD93" s="75" t="n">
        <v>-7.43709869999992</v>
      </c>
      <c r="AE93" s="75" t="n">
        <v>-444.030092</v>
      </c>
      <c r="AF93" s="75" t="n">
        <v>393.0297112</v>
      </c>
      <c r="AG93" s="75" t="n">
        <v>-391.0220679</v>
      </c>
      <c r="AH93" s="75" t="n">
        <v>155.7154144</v>
      </c>
      <c r="AI93" s="75" t="n">
        <v>1269.3246612</v>
      </c>
      <c r="AJ93" s="75" t="n">
        <v>900.4131244</v>
      </c>
      <c r="AK93" s="75" t="n">
        <v>-279.0996645</v>
      </c>
      <c r="AL93" s="75" t="n">
        <v>348.1617296</v>
      </c>
      <c r="AM93" s="75" t="n">
        <v>70.6121521000002</v>
      </c>
      <c r="AN93" s="75" t="n">
        <v>371.166129299998</v>
      </c>
      <c r="AO93" s="75" t="n">
        <v>3.74169789999999</v>
      </c>
      <c r="AP93" s="75" t="n">
        <v>-141.652657600001</v>
      </c>
      <c r="AQ93" s="75" t="n">
        <v>-466.7213874</v>
      </c>
      <c r="AR93" s="75" t="n">
        <v>-273.7141529</v>
      </c>
      <c r="AS93" s="75" t="n">
        <v>-350.454245800002</v>
      </c>
      <c r="AT93" s="75" t="n">
        <v>93.0713180000004</v>
      </c>
      <c r="AU93" s="76" t="n">
        <f aca="false">SUM(AB93:AT93)</f>
        <v>423.422136099995</v>
      </c>
      <c r="AV93" s="77"/>
      <c r="AW93" s="78" t="n">
        <v>-325.5615803</v>
      </c>
      <c r="AX93" s="75" t="n">
        <v>-55.6795628</v>
      </c>
      <c r="AY93" s="75" t="n">
        <v>400.774981399999</v>
      </c>
      <c r="AZ93" s="75" t="n">
        <v>81.8760367</v>
      </c>
      <c r="BA93" s="75" t="n">
        <v>-73.9442696</v>
      </c>
      <c r="BB93" s="75" t="n">
        <v>1768.5184661</v>
      </c>
      <c r="BC93" s="75" t="n">
        <v>-908.605410999999</v>
      </c>
      <c r="BD93" s="75" t="n">
        <v>87.5066761</v>
      </c>
      <c r="BE93" s="75" t="n">
        <v>-676.198328</v>
      </c>
      <c r="BF93" s="75" t="n">
        <v>-233.583978</v>
      </c>
      <c r="BG93" s="75" t="n">
        <v>-968.3786138</v>
      </c>
      <c r="BH93" s="75" t="n">
        <v>-1398.5542487</v>
      </c>
      <c r="BI93" s="75" t="n">
        <v>-1810.9841329</v>
      </c>
      <c r="BJ93" s="75" t="n">
        <v>99.5369078000007</v>
      </c>
      <c r="BK93" s="75" t="n">
        <v>510.159574599999</v>
      </c>
      <c r="BL93" s="75" t="n">
        <v>250.350830300001</v>
      </c>
      <c r="BM93" s="75" t="n">
        <v>-159.909954</v>
      </c>
      <c r="BN93" s="75" t="n">
        <v>1579.4272164</v>
      </c>
      <c r="BO93" s="75" t="n">
        <v>102.160721</v>
      </c>
      <c r="BP93" s="75" t="n">
        <v>241.6868934</v>
      </c>
      <c r="BQ93" s="75" t="n">
        <v>165.3732389</v>
      </c>
      <c r="BR93" s="75" t="n">
        <v>932.4522439</v>
      </c>
      <c r="BS93" s="76" t="n">
        <f aca="false">SUM(AW93:BR93)</f>
        <v>-391.576292499999</v>
      </c>
      <c r="BT93" s="77"/>
      <c r="BU93" s="78" t="n">
        <v>2277.6144671</v>
      </c>
      <c r="BV93" s="75" t="n">
        <v>-456.9088671</v>
      </c>
      <c r="BW93" s="75" t="n">
        <v>1805.6486944</v>
      </c>
      <c r="BX93" s="75" t="n">
        <v>-19.7267270000002</v>
      </c>
      <c r="BY93" s="75" t="n">
        <v>-422.3317452</v>
      </c>
      <c r="BZ93" s="75" t="n">
        <v>-1705.1349637</v>
      </c>
      <c r="CA93" s="75" t="n">
        <v>1481.2604223</v>
      </c>
      <c r="CB93" s="75" t="n">
        <v>-1315.7095929</v>
      </c>
      <c r="CC93" s="75" t="n">
        <v>217.8165026</v>
      </c>
      <c r="CD93" s="75" t="n">
        <v>-384.1542575</v>
      </c>
      <c r="CE93" s="75" t="n">
        <v>-228.9593033</v>
      </c>
      <c r="CF93" s="75" t="n">
        <v>655.3940732</v>
      </c>
      <c r="CG93" s="72" t="n">
        <v>467.8924947</v>
      </c>
      <c r="CH93" s="72" t="n">
        <v>-457.8516696</v>
      </c>
      <c r="CI93" s="72" t="n">
        <v>820.3569083</v>
      </c>
      <c r="CJ93" s="72" t="n">
        <v>-1834.8512877</v>
      </c>
      <c r="CK93" s="72" t="n">
        <v>-852.2113494</v>
      </c>
      <c r="CL93" s="72" t="n">
        <v>2245.1665535</v>
      </c>
      <c r="CM93" s="72" t="n">
        <v>363.331509799999</v>
      </c>
      <c r="CN93" s="72" t="n">
        <v>-1402.4375488</v>
      </c>
      <c r="CO93" s="76" t="n">
        <f aca="false">SUM(BU93:CN93)</f>
        <v>1254.2043137</v>
      </c>
      <c r="CP93" s="77"/>
      <c r="CQ93" s="78" t="n">
        <v>-1353.6665408</v>
      </c>
      <c r="CR93" s="72" t="n">
        <v>395.6297225</v>
      </c>
      <c r="CS93" s="72" t="n">
        <v>-112.4432616</v>
      </c>
      <c r="CT93" s="72" t="n">
        <v>-18.9855732</v>
      </c>
      <c r="CU93" s="72" t="n">
        <v>783.1101191</v>
      </c>
      <c r="CV93" s="72" t="n">
        <v>-324.5163616</v>
      </c>
      <c r="CW93" s="72" t="n">
        <v>992.2518085</v>
      </c>
      <c r="CX93" s="72" t="n">
        <v>-113.946992</v>
      </c>
      <c r="CY93" s="72" t="n">
        <v>50.1618324000003</v>
      </c>
      <c r="CZ93" s="72" t="n">
        <v>483.4686154</v>
      </c>
      <c r="DA93" s="72" t="n">
        <v>1292.7765161</v>
      </c>
      <c r="DB93" s="72" t="n">
        <v>-114.5720541</v>
      </c>
      <c r="DC93" s="72" t="n">
        <v>587.246905</v>
      </c>
      <c r="DD93" s="72" t="n">
        <v>1891.6892197</v>
      </c>
      <c r="DE93" s="72" t="n">
        <v>-825.9265079</v>
      </c>
      <c r="DF93" s="72" t="n">
        <v>112.4718763</v>
      </c>
      <c r="DG93" s="72" t="n">
        <v>-1322.5100451</v>
      </c>
      <c r="DH93" s="72" t="n">
        <v>-567.4501278</v>
      </c>
      <c r="DI93" s="72" t="n">
        <v>739.1125257</v>
      </c>
      <c r="DJ93" s="72" t="n">
        <v>-881.2629026</v>
      </c>
      <c r="DK93" s="72" t="n">
        <v>178.8203658</v>
      </c>
      <c r="DL93" s="72" t="n">
        <v>-226.8504688</v>
      </c>
      <c r="DM93" s="76" t="n">
        <f aca="false">SUM(CQ93:DL93)</f>
        <v>1644.608671</v>
      </c>
      <c r="DN93" s="77"/>
      <c r="DO93" s="79" t="n">
        <v>350.4813188</v>
      </c>
      <c r="DP93" s="77" t="n">
        <v>165.3842748</v>
      </c>
      <c r="DQ93" s="77" t="n">
        <v>6.47137770000014</v>
      </c>
      <c r="DR93" s="77" t="n">
        <v>468.4108153</v>
      </c>
      <c r="DS93" s="77" t="n">
        <v>922.8927813</v>
      </c>
      <c r="DT93" s="77" t="n">
        <v>433.9316407</v>
      </c>
      <c r="DU93" s="77" t="n">
        <v>547.0298075</v>
      </c>
      <c r="DV93" s="77" t="n">
        <v>-999.4534746</v>
      </c>
      <c r="DW93" s="77" t="n">
        <v>440.2414148</v>
      </c>
      <c r="DX93" s="77" t="n">
        <v>-442.9617196</v>
      </c>
      <c r="DY93" s="77" t="n">
        <v>-90.1436616999999</v>
      </c>
      <c r="DZ93" s="77" t="n">
        <v>-743.4267404</v>
      </c>
      <c r="EA93" s="77" t="n">
        <v>210.9216698</v>
      </c>
      <c r="EB93" s="77" t="n">
        <v>1116.9666993</v>
      </c>
      <c r="EC93" s="77" t="n">
        <v>606.7786894</v>
      </c>
      <c r="ED93" s="77" t="n">
        <v>94.1731672000001</v>
      </c>
      <c r="EE93" s="77" t="n">
        <v>1514.3567382</v>
      </c>
      <c r="EF93" s="77" t="n">
        <v>686.8706119</v>
      </c>
      <c r="EG93" s="77" t="n">
        <v>-139.982492899999</v>
      </c>
      <c r="EH93" s="77" t="n">
        <v>-835.8463876</v>
      </c>
      <c r="EI93" s="77" t="n">
        <v>10.2437462</v>
      </c>
      <c r="EJ93" s="76" t="n">
        <v>4323.3402761</v>
      </c>
      <c r="EK93" s="77"/>
      <c r="EL93" s="76" t="n">
        <f aca="false">Z93+AU93+BS93+CO93+DM93+EJ93</f>
        <v>10502.6993674</v>
      </c>
    </row>
    <row r="94" customFormat="false" ht="15" hidden="false" customHeight="false" outlineLevel="0" collapsed="false">
      <c r="B94" s="116" t="s">
        <v>125</v>
      </c>
      <c r="C94" s="65" t="s">
        <v>126</v>
      </c>
      <c r="D94" s="117"/>
      <c r="E94" s="75" t="n">
        <v>2490.3427584</v>
      </c>
      <c r="F94" s="75" t="n">
        <v>-326.123535900003</v>
      </c>
      <c r="G94" s="75" t="n">
        <v>-600.541572099999</v>
      </c>
      <c r="H94" s="75" t="n">
        <v>272.717037900001</v>
      </c>
      <c r="I94" s="75" t="n">
        <v>-2310.8557643</v>
      </c>
      <c r="J94" s="75" t="n">
        <v>-1187.4844094</v>
      </c>
      <c r="K94" s="75" t="n">
        <v>-1106.5934134</v>
      </c>
      <c r="L94" s="75" t="n">
        <v>-471.8104884</v>
      </c>
      <c r="M94" s="75" t="n">
        <v>-222.3955258</v>
      </c>
      <c r="N94" s="75" t="n">
        <v>-725.4929074</v>
      </c>
      <c r="O94" s="75" t="n">
        <v>-211.4195813</v>
      </c>
      <c r="P94" s="75" t="n">
        <v>1650.2791832</v>
      </c>
      <c r="Q94" s="75" t="n">
        <v>1542.6558884</v>
      </c>
      <c r="R94" s="75" t="n">
        <v>1118.2001958</v>
      </c>
      <c r="S94" s="75" t="n">
        <v>1009.4965022</v>
      </c>
      <c r="T94" s="75" t="n">
        <v>157.8169602</v>
      </c>
      <c r="U94" s="75" t="n">
        <v>-573.329505</v>
      </c>
      <c r="V94" s="75" t="n">
        <v>-367.469143399999</v>
      </c>
      <c r="W94" s="75" t="n">
        <v>-964.9670133</v>
      </c>
      <c r="X94" s="75" t="n">
        <v>180.9033447</v>
      </c>
      <c r="Y94" s="72" t="n">
        <v>1765.4308622</v>
      </c>
      <c r="Z94" s="76" t="n">
        <f aca="false">SUM(E94:Y94)</f>
        <v>1119.3598733</v>
      </c>
      <c r="AA94" s="77"/>
      <c r="AB94" s="78" t="n">
        <v>-1015.3389425</v>
      </c>
      <c r="AC94" s="75" t="n">
        <v>-1134.4838644</v>
      </c>
      <c r="AD94" s="75" t="n">
        <v>-290.7258937</v>
      </c>
      <c r="AE94" s="75" t="n">
        <v>-394.2624827</v>
      </c>
      <c r="AF94" s="75" t="n">
        <v>-1940.8833314</v>
      </c>
      <c r="AG94" s="75" t="n">
        <v>-1591.3676467</v>
      </c>
      <c r="AH94" s="75" t="n">
        <v>2170.5635554</v>
      </c>
      <c r="AI94" s="75" t="n">
        <v>2580.9201602</v>
      </c>
      <c r="AJ94" s="75" t="n">
        <v>2542.6168038</v>
      </c>
      <c r="AK94" s="75" t="n">
        <v>-364.4442868</v>
      </c>
      <c r="AL94" s="75" t="n">
        <v>-144.8718185</v>
      </c>
      <c r="AM94" s="75" t="n">
        <v>1562.975479</v>
      </c>
      <c r="AN94" s="75" t="n">
        <v>738.794116400002</v>
      </c>
      <c r="AO94" s="75" t="n">
        <v>1355.6382995</v>
      </c>
      <c r="AP94" s="75" t="n">
        <v>868.6084213</v>
      </c>
      <c r="AQ94" s="75" t="n">
        <v>-152.5935315</v>
      </c>
      <c r="AR94" s="75" t="n">
        <v>-366.72417</v>
      </c>
      <c r="AS94" s="75" t="n">
        <v>-452.524106999999</v>
      </c>
      <c r="AT94" s="75" t="n">
        <v>-3193.1104844</v>
      </c>
      <c r="AU94" s="76" t="n">
        <f aca="false">SUM(AB94:AT94)</f>
        <v>778.786276000008</v>
      </c>
      <c r="AV94" s="77"/>
      <c r="AW94" s="78" t="n">
        <v>-1461.2291556</v>
      </c>
      <c r="AX94" s="75" t="n">
        <v>-170.2178789</v>
      </c>
      <c r="AY94" s="75" t="n">
        <v>305.8511309</v>
      </c>
      <c r="AZ94" s="75" t="n">
        <v>284.3242642</v>
      </c>
      <c r="BA94" s="75" t="n">
        <v>1142.4442719</v>
      </c>
      <c r="BB94" s="75" t="n">
        <v>59.758408</v>
      </c>
      <c r="BC94" s="75" t="n">
        <v>1691.2486824</v>
      </c>
      <c r="BD94" s="75" t="n">
        <v>645.7933023</v>
      </c>
      <c r="BE94" s="75" t="n">
        <v>-735.8636913</v>
      </c>
      <c r="BF94" s="75" t="n">
        <v>566.7855798</v>
      </c>
      <c r="BG94" s="75" t="n">
        <v>129.3296313</v>
      </c>
      <c r="BH94" s="75" t="n">
        <v>-1290.1830971</v>
      </c>
      <c r="BI94" s="75" t="n">
        <v>-452.907633</v>
      </c>
      <c r="BJ94" s="75" t="n">
        <v>2013.8490907</v>
      </c>
      <c r="BK94" s="75" t="n">
        <v>765.0254183</v>
      </c>
      <c r="BL94" s="75" t="n">
        <v>890.5014938</v>
      </c>
      <c r="BM94" s="75" t="n">
        <v>439.9888905</v>
      </c>
      <c r="BN94" s="75" t="n">
        <v>1472.6516396</v>
      </c>
      <c r="BO94" s="75" t="n">
        <v>5862.1111413</v>
      </c>
      <c r="BP94" s="75" t="n">
        <v>49.0605839000001</v>
      </c>
      <c r="BQ94" s="75" t="n">
        <v>2600.5693759</v>
      </c>
      <c r="BR94" s="75" t="n">
        <v>-161.1885264</v>
      </c>
      <c r="BS94" s="76" t="n">
        <f aca="false">SUM(AW94:BR94)</f>
        <v>14647.7029225</v>
      </c>
      <c r="BT94" s="77"/>
      <c r="BU94" s="78" t="n">
        <v>9700.9056911</v>
      </c>
      <c r="BV94" s="75" t="n">
        <v>-3627.9932507</v>
      </c>
      <c r="BW94" s="75" t="n">
        <v>-1450.9257212</v>
      </c>
      <c r="BX94" s="75" t="n">
        <v>228.7787739</v>
      </c>
      <c r="BY94" s="75" t="n">
        <v>371.2526437</v>
      </c>
      <c r="BZ94" s="75" t="n">
        <v>-782.666478200001</v>
      </c>
      <c r="CA94" s="75" t="n">
        <v>302.2628178</v>
      </c>
      <c r="CB94" s="75" t="n">
        <v>1007.8568477</v>
      </c>
      <c r="CC94" s="75" t="n">
        <v>1268.1871757</v>
      </c>
      <c r="CD94" s="75" t="n">
        <v>117.1803193</v>
      </c>
      <c r="CE94" s="75" t="n">
        <v>-379.0414785</v>
      </c>
      <c r="CF94" s="75" t="n">
        <v>1084.780955</v>
      </c>
      <c r="CG94" s="72" t="n">
        <v>1083.7024377</v>
      </c>
      <c r="CH94" s="72" t="n">
        <v>150.984859000001</v>
      </c>
      <c r="CI94" s="72" t="n">
        <v>185.6434201</v>
      </c>
      <c r="CJ94" s="72" t="n">
        <v>-314.9580457</v>
      </c>
      <c r="CK94" s="72" t="n">
        <v>-3109.2180448</v>
      </c>
      <c r="CL94" s="72" t="n">
        <v>3509.5421407</v>
      </c>
      <c r="CM94" s="72" t="n">
        <v>-26.1033493999989</v>
      </c>
      <c r="CN94" s="72" t="n">
        <v>-1261.0309447</v>
      </c>
      <c r="CO94" s="76" t="n">
        <f aca="false">SUM(BU94:CN94)</f>
        <v>8059.1407685</v>
      </c>
      <c r="CP94" s="77"/>
      <c r="CQ94" s="78" t="n">
        <v>-845.3600786</v>
      </c>
      <c r="CR94" s="72" t="n">
        <v>509.7958702</v>
      </c>
      <c r="CS94" s="72" t="n">
        <v>-936.6615442</v>
      </c>
      <c r="CT94" s="72" t="n">
        <v>946.0781768</v>
      </c>
      <c r="CU94" s="72" t="n">
        <v>993.5525416</v>
      </c>
      <c r="CV94" s="72" t="n">
        <v>50.9404918</v>
      </c>
      <c r="CW94" s="72" t="n">
        <v>1202.2195704</v>
      </c>
      <c r="CX94" s="72" t="n">
        <v>2201.1613459</v>
      </c>
      <c r="CY94" s="72" t="n">
        <v>-1148.8457603</v>
      </c>
      <c r="CZ94" s="72" t="n">
        <v>-128.9969962</v>
      </c>
      <c r="DA94" s="72" t="n">
        <v>728.3103968</v>
      </c>
      <c r="DB94" s="72" t="n">
        <v>-904.697547700001</v>
      </c>
      <c r="DC94" s="72" t="n">
        <v>456.1032215</v>
      </c>
      <c r="DD94" s="72" t="n">
        <v>1714.1895194</v>
      </c>
      <c r="DE94" s="72" t="n">
        <v>1727.5979114</v>
      </c>
      <c r="DF94" s="72" t="n">
        <v>339.0270996</v>
      </c>
      <c r="DG94" s="72" t="n">
        <v>-1106.3445161</v>
      </c>
      <c r="DH94" s="72" t="n">
        <v>-230.902271</v>
      </c>
      <c r="DI94" s="72" t="n">
        <v>-1237.6738829</v>
      </c>
      <c r="DJ94" s="72" t="n">
        <v>-1957.2135897</v>
      </c>
      <c r="DK94" s="72" t="n">
        <v>-381.7124758</v>
      </c>
      <c r="DL94" s="72" t="n">
        <v>-1041.2273918</v>
      </c>
      <c r="DM94" s="76" t="n">
        <f aca="false">SUM(CQ94:DL94)</f>
        <v>949.3400911</v>
      </c>
      <c r="DN94" s="77"/>
      <c r="DO94" s="79" t="n">
        <v>-486.602075900001</v>
      </c>
      <c r="DP94" s="77" t="n">
        <v>514.6630225</v>
      </c>
      <c r="DQ94" s="77" t="n">
        <v>-1671.9869347</v>
      </c>
      <c r="DR94" s="77" t="n">
        <v>-948.2702424</v>
      </c>
      <c r="DS94" s="77" t="n">
        <v>902.4962642</v>
      </c>
      <c r="DT94" s="77" t="n">
        <v>1299.9677263</v>
      </c>
      <c r="DU94" s="77" t="n">
        <v>457.5605103</v>
      </c>
      <c r="DV94" s="77" t="n">
        <v>-1010.9361818</v>
      </c>
      <c r="DW94" s="77" t="n">
        <v>-390.168432</v>
      </c>
      <c r="DX94" s="77" t="n">
        <v>18.3785089</v>
      </c>
      <c r="DY94" s="77" t="n">
        <v>-615.7359496</v>
      </c>
      <c r="DZ94" s="77" t="n">
        <v>-70.5383974000006</v>
      </c>
      <c r="EA94" s="77" t="n">
        <v>450.095898000001</v>
      </c>
      <c r="EB94" s="77" t="n">
        <v>576.1427416</v>
      </c>
      <c r="EC94" s="77" t="n">
        <v>899.4108382</v>
      </c>
      <c r="ED94" s="77" t="n">
        <v>8.43688529999992</v>
      </c>
      <c r="EE94" s="77" t="n">
        <v>1302.5066706</v>
      </c>
      <c r="EF94" s="77" t="n">
        <v>14.1107789999986</v>
      </c>
      <c r="EG94" s="77" t="n">
        <v>1550.8984969</v>
      </c>
      <c r="EH94" s="77" t="n">
        <v>784.000155500001</v>
      </c>
      <c r="EI94" s="77" t="n">
        <v>488.085922600001</v>
      </c>
      <c r="EJ94" s="76" t="n">
        <v>4072.5162061</v>
      </c>
      <c r="EK94" s="77"/>
      <c r="EL94" s="76" t="n">
        <f aca="false">Z94+AU94+BS94+CO94+DM94+EJ94</f>
        <v>29626.8461375</v>
      </c>
    </row>
    <row r="95" customFormat="false" ht="15" hidden="false" customHeight="false" outlineLevel="0" collapsed="false">
      <c r="B95" s="116" t="s">
        <v>56</v>
      </c>
      <c r="C95" s="65" t="s">
        <v>127</v>
      </c>
      <c r="D95" s="117"/>
      <c r="E95" s="75" t="n">
        <v>0</v>
      </c>
      <c r="F95" s="75" t="n">
        <v>0</v>
      </c>
      <c r="G95" s="75" t="n">
        <v>0</v>
      </c>
      <c r="H95" s="75" t="n">
        <v>0</v>
      </c>
      <c r="I95" s="75" t="n">
        <v>0</v>
      </c>
      <c r="J95" s="75" t="n">
        <v>4.28</v>
      </c>
      <c r="K95" s="75" t="n">
        <v>181.913</v>
      </c>
      <c r="L95" s="75" t="n">
        <v>0</v>
      </c>
      <c r="M95" s="75" t="n">
        <v>0</v>
      </c>
      <c r="N95" s="75" t="n">
        <v>0</v>
      </c>
      <c r="O95" s="75" t="n">
        <v>0</v>
      </c>
      <c r="P95" s="75" t="n">
        <v>0</v>
      </c>
      <c r="Q95" s="75" t="n">
        <v>4.43799999999999</v>
      </c>
      <c r="R95" s="75" t="n">
        <v>2.612</v>
      </c>
      <c r="S95" s="75" t="n">
        <v>2071.131</v>
      </c>
      <c r="T95" s="75" t="n">
        <v>0</v>
      </c>
      <c r="U95" s="75" t="n">
        <v>1181.214</v>
      </c>
      <c r="V95" s="75" t="n">
        <v>1.222</v>
      </c>
      <c r="W95" s="75" t="n">
        <v>4.702</v>
      </c>
      <c r="X95" s="75" t="n">
        <v>79.5329999999998</v>
      </c>
      <c r="Y95" s="72" t="n">
        <v>0</v>
      </c>
      <c r="Z95" s="76" t="n">
        <f aca="false">SUM(E95:Y95)</f>
        <v>3531.045</v>
      </c>
      <c r="AA95" s="77"/>
      <c r="AB95" s="78" t="n">
        <v>0</v>
      </c>
      <c r="AC95" s="75" t="n">
        <v>0</v>
      </c>
      <c r="AD95" s="75" t="n">
        <v>0</v>
      </c>
      <c r="AE95" s="75" t="n">
        <v>0</v>
      </c>
      <c r="AF95" s="75" t="n">
        <v>0</v>
      </c>
      <c r="AG95" s="75" t="n">
        <v>165.54</v>
      </c>
      <c r="AH95" s="75" t="n">
        <v>156.366</v>
      </c>
      <c r="AI95" s="75" t="n">
        <v>0</v>
      </c>
      <c r="AJ95" s="75" t="n">
        <v>0</v>
      </c>
      <c r="AK95" s="75" t="n">
        <v>1.01824999999998</v>
      </c>
      <c r="AL95" s="75" t="n">
        <v>1.55</v>
      </c>
      <c r="AM95" s="75" t="n">
        <v>19.15</v>
      </c>
      <c r="AN95" s="75" t="n">
        <v>19.5</v>
      </c>
      <c r="AO95" s="75" t="n">
        <v>0</v>
      </c>
      <c r="AP95" s="75" t="n">
        <v>0</v>
      </c>
      <c r="AQ95" s="75" t="n">
        <v>2575.873</v>
      </c>
      <c r="AR95" s="75" t="n">
        <v>18.24</v>
      </c>
      <c r="AS95" s="75" t="n">
        <v>0</v>
      </c>
      <c r="AT95" s="75" t="n">
        <v>15.019</v>
      </c>
      <c r="AU95" s="76" t="n">
        <f aca="false">SUM(AB95:AT95)</f>
        <v>2972.25625</v>
      </c>
      <c r="AV95" s="77"/>
      <c r="AW95" s="78" t="n">
        <v>0</v>
      </c>
      <c r="AX95" s="75" t="n">
        <v>0</v>
      </c>
      <c r="AY95" s="75" t="n">
        <v>0</v>
      </c>
      <c r="AZ95" s="75" t="n">
        <v>0</v>
      </c>
      <c r="BA95" s="75" t="n">
        <v>119.56</v>
      </c>
      <c r="BB95" s="75" t="n">
        <v>0</v>
      </c>
      <c r="BC95" s="75" t="n">
        <v>0</v>
      </c>
      <c r="BD95" s="75" t="n">
        <v>0</v>
      </c>
      <c r="BE95" s="75" t="n">
        <v>0</v>
      </c>
      <c r="BF95" s="75" t="n">
        <v>0</v>
      </c>
      <c r="BG95" s="75" t="n">
        <v>0</v>
      </c>
      <c r="BH95" s="75" t="n">
        <v>0</v>
      </c>
      <c r="BI95" s="75" t="n">
        <v>0</v>
      </c>
      <c r="BJ95" s="75" t="n">
        <v>75</v>
      </c>
      <c r="BK95" s="75" t="n">
        <v>11.5</v>
      </c>
      <c r="BL95" s="75" t="n">
        <v>14.05</v>
      </c>
      <c r="BM95" s="75" t="n">
        <v>0</v>
      </c>
      <c r="BN95" s="75" t="n">
        <v>0</v>
      </c>
      <c r="BO95" s="75" t="n">
        <v>0</v>
      </c>
      <c r="BP95" s="75" t="n">
        <v>60.8555</v>
      </c>
      <c r="BQ95" s="75" t="n">
        <v>317.229</v>
      </c>
      <c r="BR95" s="75" t="n">
        <v>6.69999999999999</v>
      </c>
      <c r="BS95" s="76" t="n">
        <f aca="false">SUM(AW95:BR95)</f>
        <v>604.8945</v>
      </c>
      <c r="BT95" s="77"/>
      <c r="BU95" s="78" t="n">
        <v>311.89</v>
      </c>
      <c r="BV95" s="75" t="n">
        <v>2.44999999999999</v>
      </c>
      <c r="BW95" s="75" t="n">
        <v>1660.611</v>
      </c>
      <c r="BX95" s="75" t="n">
        <v>13.417</v>
      </c>
      <c r="BY95" s="75" t="n">
        <v>4164.36</v>
      </c>
      <c r="BZ95" s="75" t="n">
        <v>-100</v>
      </c>
      <c r="CA95" s="75" t="n">
        <v>0</v>
      </c>
      <c r="CB95" s="75" t="n">
        <v>49.9099999999997</v>
      </c>
      <c r="CC95" s="75" t="n">
        <v>-21.8869999999997</v>
      </c>
      <c r="CD95" s="75" t="n">
        <v>0.756</v>
      </c>
      <c r="CE95" s="75" t="n">
        <v>113.083</v>
      </c>
      <c r="CF95" s="75" t="n">
        <v>0</v>
      </c>
      <c r="CG95" s="72" t="n">
        <v>25401.787</v>
      </c>
      <c r="CH95" s="72" t="n">
        <v>-1500</v>
      </c>
      <c r="CI95" s="72" t="n">
        <v>0</v>
      </c>
      <c r="CJ95" s="72" t="n">
        <v>117.336</v>
      </c>
      <c r="CK95" s="72" t="n">
        <v>0</v>
      </c>
      <c r="CL95" s="72" t="n">
        <v>3.67499999999927</v>
      </c>
      <c r="CM95" s="72" t="n">
        <v>0</v>
      </c>
      <c r="CN95" s="72" t="n">
        <v>0</v>
      </c>
      <c r="CO95" s="76" t="n">
        <f aca="false">SUM(BU95:CN95)</f>
        <v>30217.388</v>
      </c>
      <c r="CP95" s="77"/>
      <c r="CQ95" s="78" t="n">
        <v>287.6</v>
      </c>
      <c r="CR95" s="72" t="n">
        <v>6.7797</v>
      </c>
      <c r="CS95" s="72" t="n">
        <v>0.999000000000025</v>
      </c>
      <c r="CT95" s="72" t="n">
        <v>0</v>
      </c>
      <c r="CU95" s="72" t="n">
        <v>21.27</v>
      </c>
      <c r="CV95" s="72" t="n">
        <v>0</v>
      </c>
      <c r="CW95" s="72" t="n">
        <v>0</v>
      </c>
      <c r="CX95" s="72" t="n">
        <v>3.798</v>
      </c>
      <c r="CY95" s="72" t="n">
        <v>15.115</v>
      </c>
      <c r="CZ95" s="72" t="n">
        <v>0</v>
      </c>
      <c r="DA95" s="72" t="n">
        <v>0</v>
      </c>
      <c r="DB95" s="72" t="n">
        <v>166.849999999999</v>
      </c>
      <c r="DC95" s="72" t="n">
        <v>61.045</v>
      </c>
      <c r="DD95" s="72" t="n">
        <v>18.441</v>
      </c>
      <c r="DE95" s="72" t="n">
        <v>1.5</v>
      </c>
      <c r="DF95" s="72" t="n">
        <v>106.353</v>
      </c>
      <c r="DG95" s="72" t="n">
        <v>74.7109999999999</v>
      </c>
      <c r="DH95" s="72" t="n">
        <v>21.969</v>
      </c>
      <c r="DI95" s="72" t="n">
        <v>41.75</v>
      </c>
      <c r="DJ95" s="72" t="n">
        <v>2.50632</v>
      </c>
      <c r="DK95" s="72" t="n">
        <v>25.5</v>
      </c>
      <c r="DL95" s="72" t="n">
        <v>-5.414</v>
      </c>
      <c r="DM95" s="76" t="n">
        <f aca="false">SUM(CQ95:DL95)</f>
        <v>850.773019999999</v>
      </c>
      <c r="DN95" s="77"/>
      <c r="DO95" s="79" t="n">
        <v>158.621</v>
      </c>
      <c r="DP95" s="77" t="n">
        <v>22</v>
      </c>
      <c r="DQ95" s="77" t="n">
        <v>0</v>
      </c>
      <c r="DR95" s="77" t="n">
        <v>26.85</v>
      </c>
      <c r="DS95" s="77" t="n">
        <v>53.021</v>
      </c>
      <c r="DT95" s="77" t="n">
        <v>0</v>
      </c>
      <c r="DU95" s="77" t="n">
        <v>0.956</v>
      </c>
      <c r="DV95" s="77" t="n">
        <v>11.625</v>
      </c>
      <c r="DW95" s="77" t="n">
        <v>66.238</v>
      </c>
      <c r="DX95" s="77" t="n">
        <v>0</v>
      </c>
      <c r="DY95" s="77" t="n">
        <v>24.375</v>
      </c>
      <c r="DZ95" s="77" t="n">
        <v>0</v>
      </c>
      <c r="EA95" s="77" t="n">
        <v>1.042</v>
      </c>
      <c r="EB95" s="77" t="n">
        <v>1.124</v>
      </c>
      <c r="EC95" s="77" t="n">
        <v>1.71863999999999</v>
      </c>
      <c r="ED95" s="77" t="n">
        <v>11.561</v>
      </c>
      <c r="EE95" s="77" t="n">
        <v>54.69775</v>
      </c>
      <c r="EF95" s="77" t="n">
        <v>1833.001</v>
      </c>
      <c r="EG95" s="77" t="n">
        <v>89.636</v>
      </c>
      <c r="EH95" s="77" t="n">
        <v>17.269</v>
      </c>
      <c r="EI95" s="77" t="n">
        <v>9</v>
      </c>
      <c r="EJ95" s="76" t="n">
        <v>2382.73539</v>
      </c>
      <c r="EK95" s="77"/>
      <c r="EL95" s="76" t="n">
        <f aca="false">Z95+AU95+BS95+CO95+DM95+EJ95</f>
        <v>40559.09216</v>
      </c>
    </row>
    <row r="96" customFormat="false" ht="15.75" hidden="false" customHeight="false" outlineLevel="0" collapsed="false">
      <c r="B96" s="89" t="s">
        <v>58</v>
      </c>
      <c r="C96" s="90" t="s">
        <v>59</v>
      </c>
      <c r="D96" s="91"/>
      <c r="E96" s="119" t="n">
        <v>14712.20831921</v>
      </c>
      <c r="F96" s="119" t="n">
        <v>-18406.1278564599</v>
      </c>
      <c r="G96" s="119" t="n">
        <v>-4324.0548392138</v>
      </c>
      <c r="H96" s="119" t="n">
        <v>16084.6868753727</v>
      </c>
      <c r="I96" s="119" t="n">
        <v>-101462.125483743</v>
      </c>
      <c r="J96" s="119" t="n">
        <v>-16281.4599970489</v>
      </c>
      <c r="K96" s="119" t="n">
        <v>-43774.9427402958</v>
      </c>
      <c r="L96" s="119" t="n">
        <v>-13544.5230565659</v>
      </c>
      <c r="M96" s="119" t="n">
        <v>-25624.232196232</v>
      </c>
      <c r="N96" s="119" t="n">
        <v>72981.6539422125</v>
      </c>
      <c r="O96" s="119" t="n">
        <v>15526.7859126969</v>
      </c>
      <c r="P96" s="119" t="n">
        <v>54838.86370938</v>
      </c>
      <c r="Q96" s="119" t="n">
        <v>88559.7688235396</v>
      </c>
      <c r="R96" s="119" t="n">
        <v>-10769.2020412031</v>
      </c>
      <c r="S96" s="119" t="n">
        <v>-17281.7007978736</v>
      </c>
      <c r="T96" s="119" t="n">
        <v>5872.20941028456</v>
      </c>
      <c r="U96" s="119" t="n">
        <v>-24189.9343064971</v>
      </c>
      <c r="V96" s="119" t="n">
        <v>-15628.8998528763</v>
      </c>
      <c r="W96" s="119" t="n">
        <v>-29696.0444100324</v>
      </c>
      <c r="X96" s="119" t="n">
        <v>5252.55271869205</v>
      </c>
      <c r="Y96" s="97" t="n">
        <v>68051.1234888668</v>
      </c>
      <c r="Z96" s="120" t="n">
        <f aca="false">SUM(E96:Y96)</f>
        <v>20896.6056222135</v>
      </c>
      <c r="AA96" s="121"/>
      <c r="AB96" s="122" t="n">
        <v>12411.2870753899</v>
      </c>
      <c r="AC96" s="119" t="n">
        <v>-6222.72475769002</v>
      </c>
      <c r="AD96" s="119" t="n">
        <v>-15175.1855914896</v>
      </c>
      <c r="AE96" s="119" t="n">
        <v>-18386.2404171315</v>
      </c>
      <c r="AF96" s="119" t="n">
        <v>1405.24067747008</v>
      </c>
      <c r="AG96" s="119" t="n">
        <v>-21343.226102947</v>
      </c>
      <c r="AH96" s="119" t="n">
        <v>1745.15539650143</v>
      </c>
      <c r="AI96" s="119" t="n">
        <v>19753.4246463234</v>
      </c>
      <c r="AJ96" s="119" t="n">
        <v>61827.6213175504</v>
      </c>
      <c r="AK96" s="119" t="n">
        <v>6562.21672308601</v>
      </c>
      <c r="AL96" s="119" t="n">
        <v>-2501.0082385687</v>
      </c>
      <c r="AM96" s="119" t="n">
        <v>13647.0404217567</v>
      </c>
      <c r="AN96" s="119" t="n">
        <v>15420.9099820449</v>
      </c>
      <c r="AO96" s="119" t="n">
        <v>7639.34378420511</v>
      </c>
      <c r="AP96" s="119" t="n">
        <v>-51449.9185095105</v>
      </c>
      <c r="AQ96" s="119" t="n">
        <v>12207.0026286785</v>
      </c>
      <c r="AR96" s="119" t="n">
        <v>6053.48946462814</v>
      </c>
      <c r="AS96" s="119" t="n">
        <v>5741.19581947323</v>
      </c>
      <c r="AT96" s="119" t="n">
        <v>-17423.8530115461</v>
      </c>
      <c r="AU96" s="120" t="n">
        <f aca="false">SUM(AB96:AT96)</f>
        <v>31911.7713082243</v>
      </c>
      <c r="AV96" s="121"/>
      <c r="AW96" s="122" t="n">
        <v>-12238.7954182599</v>
      </c>
      <c r="AX96" s="119" t="n">
        <v>-383.78020550039</v>
      </c>
      <c r="AY96" s="119" t="n">
        <v>35156.853417016</v>
      </c>
      <c r="AZ96" s="119" t="n">
        <v>-20201.7812272694</v>
      </c>
      <c r="BA96" s="119" t="n">
        <v>24738.0185341073</v>
      </c>
      <c r="BB96" s="119" t="n">
        <v>5668.98165390203</v>
      </c>
      <c r="BC96" s="119" t="n">
        <v>38607.0383370393</v>
      </c>
      <c r="BD96" s="119" t="n">
        <v>16121.0885205387</v>
      </c>
      <c r="BE96" s="119" t="n">
        <v>-7337.00691345499</v>
      </c>
      <c r="BF96" s="119" t="n">
        <v>-5562.1679564735</v>
      </c>
      <c r="BG96" s="119" t="n">
        <v>5529.1575115276</v>
      </c>
      <c r="BH96" s="119" t="n">
        <v>7019.65690976854</v>
      </c>
      <c r="BI96" s="119" t="n">
        <v>41549.442724634</v>
      </c>
      <c r="BJ96" s="119" t="n">
        <v>53646.5793354475</v>
      </c>
      <c r="BK96" s="119" t="n">
        <v>15378.5381788622</v>
      </c>
      <c r="BL96" s="119" t="n">
        <v>8532.62815888826</v>
      </c>
      <c r="BM96" s="119" t="n">
        <v>21362.9402160541</v>
      </c>
      <c r="BN96" s="119" t="n">
        <v>29926.5168330726</v>
      </c>
      <c r="BO96" s="119" t="n">
        <v>38898.3218085741</v>
      </c>
      <c r="BP96" s="119" t="n">
        <v>35965.256501312</v>
      </c>
      <c r="BQ96" s="119" t="n">
        <v>-15920.5173966339</v>
      </c>
      <c r="BR96" s="119" t="n">
        <v>-17931.3623470123</v>
      </c>
      <c r="BS96" s="120" t="n">
        <f aca="false">SUM(AW96:BR96)</f>
        <v>298525.60717614</v>
      </c>
      <c r="BT96" s="121"/>
      <c r="BU96" s="122" t="n">
        <v>84458.0506427734</v>
      </c>
      <c r="BV96" s="119" t="n">
        <v>73726.4331541272</v>
      </c>
      <c r="BW96" s="119" t="n">
        <f aca="false">93160.5286237797-2442</f>
        <v>90718.5286237797</v>
      </c>
      <c r="BX96" s="119" t="n">
        <v>21438.7131049222</v>
      </c>
      <c r="BY96" s="119" t="n">
        <v>-48420.569825783</v>
      </c>
      <c r="BZ96" s="119" t="n">
        <v>-195891.632063383</v>
      </c>
      <c r="CA96" s="119" t="n">
        <v>118497.602051501</v>
      </c>
      <c r="CB96" s="119" t="n">
        <v>-91429.1017679938</v>
      </c>
      <c r="CC96" s="119" t="n">
        <v>-42504.9323313474</v>
      </c>
      <c r="CD96" s="119" t="n">
        <v>4043.65675147001</v>
      </c>
      <c r="CE96" s="119" t="n">
        <v>-51210.8830178654</v>
      </c>
      <c r="CF96" s="119" t="n">
        <v>-21083.1306485027</v>
      </c>
      <c r="CG96" s="97" t="n">
        <v>43161.2334776787</v>
      </c>
      <c r="CH96" s="97" t="n">
        <v>-44204.3768850407</v>
      </c>
      <c r="CI96" s="97" t="n">
        <v>26620.0219263903</v>
      </c>
      <c r="CJ96" s="97" t="n">
        <v>-34507.1620245683</v>
      </c>
      <c r="CK96" s="97" t="n">
        <v>-184190.581198981</v>
      </c>
      <c r="CL96" s="97" t="n">
        <v>47040.1384347176</v>
      </c>
      <c r="CM96" s="97" t="n">
        <v>56805.7850069541</v>
      </c>
      <c r="CN96" s="97" t="n">
        <v>-40559.0927124203</v>
      </c>
      <c r="CO96" s="120" t="n">
        <f aca="false">SUM(BU96:CN96)</f>
        <v>-187491.299301571</v>
      </c>
      <c r="CP96" s="121"/>
      <c r="CQ96" s="122" t="n">
        <v>-47907.457763054</v>
      </c>
      <c r="CR96" s="97" t="n">
        <v>-24145.1783586759</v>
      </c>
      <c r="CS96" s="97" t="n">
        <v>-19327.114210666</v>
      </c>
      <c r="CT96" s="97" t="n">
        <v>18234.368472654</v>
      </c>
      <c r="CU96" s="97" t="n">
        <v>-10152.5571815203</v>
      </c>
      <c r="CV96" s="97" t="n">
        <v>-75896.4887803403</v>
      </c>
      <c r="CW96" s="97" t="n">
        <v>16060.9112402905</v>
      </c>
      <c r="CX96" s="97" t="n">
        <v>-11408.7696914794</v>
      </c>
      <c r="CY96" s="97" t="n">
        <v>-99673.8779607697</v>
      </c>
      <c r="CZ96" s="97" t="n">
        <v>-51362.5530312998</v>
      </c>
      <c r="DA96" s="97" t="n">
        <v>53434.6998917597</v>
      </c>
      <c r="DB96" s="97" t="n">
        <v>-68485.6104233199</v>
      </c>
      <c r="DC96" s="97" t="n">
        <v>41695.1993269504</v>
      </c>
      <c r="DD96" s="97" t="n">
        <v>94828.8725243205</v>
      </c>
      <c r="DE96" s="97" t="n">
        <v>68626.4063068203</v>
      </c>
      <c r="DF96" s="97" t="n">
        <v>35084.8397874406</v>
      </c>
      <c r="DG96" s="97" t="n">
        <v>-58266.9449757313</v>
      </c>
      <c r="DH96" s="97" t="n">
        <v>-46973.352606511</v>
      </c>
      <c r="DI96" s="97" t="n">
        <v>-20307.9630092292</v>
      </c>
      <c r="DJ96" s="97" t="n">
        <v>-86068.7974524708</v>
      </c>
      <c r="DK96" s="97" t="n">
        <v>-81998.4450719905</v>
      </c>
      <c r="DL96" s="97" t="n">
        <v>-1422.05854177812</v>
      </c>
      <c r="DM96" s="120" t="n">
        <f aca="false">SUM(CQ96:DL96)</f>
        <v>-375431.8715086</v>
      </c>
      <c r="DN96" s="121"/>
      <c r="DO96" s="123" t="n">
        <v>-13407.2553816585</v>
      </c>
      <c r="DP96" s="121" t="n">
        <v>-97.9664627658635</v>
      </c>
      <c r="DQ96" s="121" t="n">
        <v>-62473.110387949</v>
      </c>
      <c r="DR96" s="121" t="n">
        <v>198771.660353803</v>
      </c>
      <c r="DS96" s="121" t="n">
        <v>22554.7727524775</v>
      </c>
      <c r="DT96" s="121" t="n">
        <v>16623.1443908711</v>
      </c>
      <c r="DU96" s="121" t="n">
        <v>4456.50370874139</v>
      </c>
      <c r="DV96" s="121" t="n">
        <v>-29563.6259288117</v>
      </c>
      <c r="DW96" s="121" t="n">
        <v>5771.57597034714</v>
      </c>
      <c r="DX96" s="121" t="n">
        <v>-7710.1746019019</v>
      </c>
      <c r="DY96" s="121" t="n">
        <v>-8837.53622392945</v>
      </c>
      <c r="DZ96" s="121" t="n">
        <v>-29694.0504986169</v>
      </c>
      <c r="EA96" s="121" t="n">
        <v>15774.0014606148</v>
      </c>
      <c r="EB96" s="121" t="n">
        <v>16216.5236857509</v>
      </c>
      <c r="EC96" s="121" t="n">
        <v>15743.04761662</v>
      </c>
      <c r="ED96" s="121" t="n">
        <v>227.308226954453</v>
      </c>
      <c r="EE96" s="121" t="n">
        <v>13981.7672923181</v>
      </c>
      <c r="EF96" s="121" t="n">
        <v>11331.3412834971</v>
      </c>
      <c r="EG96" s="121" t="n">
        <v>11647.7854803321</v>
      </c>
      <c r="EH96" s="121" t="n">
        <v>-3021.99920029013</v>
      </c>
      <c r="EI96" s="121" t="n">
        <v>-11334.827381051</v>
      </c>
      <c r="EJ96" s="120" t="n">
        <v>166958.886155353</v>
      </c>
      <c r="EK96" s="121"/>
      <c r="EL96" s="120" t="n">
        <f aca="false">Z96+AU96+BS96+CO96+DM96+EJ96</f>
        <v>-44630.3005482405</v>
      </c>
    </row>
    <row r="97" customFormat="false" ht="15.75" hidden="false" customHeight="false" outlineLevel="0" collapsed="false">
      <c r="B97" s="99"/>
      <c r="C97" s="100" t="s">
        <v>10</v>
      </c>
      <c r="D97" s="101"/>
      <c r="E97" s="102" t="n">
        <v>-949.4449948</v>
      </c>
      <c r="F97" s="102" t="n">
        <v>3244.204887</v>
      </c>
      <c r="G97" s="102" t="n">
        <v>-4178.6166989</v>
      </c>
      <c r="H97" s="102" t="n">
        <v>2433.408347</v>
      </c>
      <c r="I97" s="102" t="n">
        <v>3701.2540558</v>
      </c>
      <c r="J97" s="102" t="n">
        <v>1525.863555</v>
      </c>
      <c r="K97" s="102" t="n">
        <v>-6536.0453706</v>
      </c>
      <c r="L97" s="102" t="n">
        <v>942.345782400002</v>
      </c>
      <c r="M97" s="102" t="n">
        <v>6831.432613</v>
      </c>
      <c r="N97" s="102" t="n">
        <v>8152.4077938</v>
      </c>
      <c r="O97" s="102" t="n">
        <v>3959.4704759</v>
      </c>
      <c r="P97" s="102" t="n">
        <v>1055.5588663</v>
      </c>
      <c r="Q97" s="102" t="n">
        <v>535.7694601</v>
      </c>
      <c r="R97" s="102" t="n">
        <v>1603.2141622</v>
      </c>
      <c r="S97" s="102" t="n">
        <v>224.870421699999</v>
      </c>
      <c r="T97" s="102" t="n">
        <v>-551.1635368</v>
      </c>
      <c r="U97" s="102" t="n">
        <v>-2844.0950644</v>
      </c>
      <c r="V97" s="102" t="n">
        <v>434.1532925</v>
      </c>
      <c r="W97" s="102" t="n">
        <v>9775.3715575</v>
      </c>
      <c r="X97" s="102" t="n">
        <v>245.506530099999</v>
      </c>
      <c r="Y97" s="103" t="n">
        <v>-6614.0646303</v>
      </c>
      <c r="Z97" s="104" t="n">
        <f aca="false">SUM(E97:Y97)</f>
        <v>22991.4015045</v>
      </c>
      <c r="AA97" s="105"/>
      <c r="AB97" s="106" t="n">
        <v>557.0859935</v>
      </c>
      <c r="AC97" s="102" t="n">
        <v>-689.637122</v>
      </c>
      <c r="AD97" s="102" t="n">
        <v>377.576394</v>
      </c>
      <c r="AE97" s="102" t="n">
        <v>286.1738608</v>
      </c>
      <c r="AF97" s="102" t="n">
        <v>-1926.2769365</v>
      </c>
      <c r="AG97" s="102" t="n">
        <v>-1232.0411834</v>
      </c>
      <c r="AH97" s="102" t="n">
        <v>666.3732544</v>
      </c>
      <c r="AI97" s="102" t="n">
        <v>2067.2371235</v>
      </c>
      <c r="AJ97" s="102" t="n">
        <v>6753.1142183</v>
      </c>
      <c r="AK97" s="102" t="n">
        <v>-45.0807317000004</v>
      </c>
      <c r="AL97" s="102" t="n">
        <v>1201.5735272</v>
      </c>
      <c r="AM97" s="102" t="n">
        <v>533.6466597</v>
      </c>
      <c r="AN97" s="102" t="n">
        <v>2537.0513057</v>
      </c>
      <c r="AO97" s="102" t="n">
        <v>668.334989799999</v>
      </c>
      <c r="AP97" s="102" t="n">
        <v>2875.0046292</v>
      </c>
      <c r="AQ97" s="102" t="n">
        <v>991.827837800001</v>
      </c>
      <c r="AR97" s="102" t="n">
        <v>269.961427900005</v>
      </c>
      <c r="AS97" s="102" t="n">
        <v>3129.34365659999</v>
      </c>
      <c r="AT97" s="102" t="n">
        <v>2722.57123290003</v>
      </c>
      <c r="AU97" s="104" t="n">
        <f aca="false">SUM(AB97:AT97)</f>
        <v>21743.8401377</v>
      </c>
      <c r="AV97" s="105"/>
      <c r="AW97" s="106" t="n">
        <v>1313.7009926</v>
      </c>
      <c r="AX97" s="102" t="n">
        <v>1756.38354</v>
      </c>
      <c r="AY97" s="102" t="n">
        <v>4071.2554243</v>
      </c>
      <c r="AZ97" s="102" t="n">
        <v>3025.2093955</v>
      </c>
      <c r="BA97" s="102" t="n">
        <v>3819.8008948</v>
      </c>
      <c r="BB97" s="102" t="n">
        <v>2159.9000184</v>
      </c>
      <c r="BC97" s="102" t="n">
        <v>4796.4956505</v>
      </c>
      <c r="BD97" s="102" t="n">
        <v>1266.7883325</v>
      </c>
      <c r="BE97" s="102" t="n">
        <v>2606.9190042</v>
      </c>
      <c r="BF97" s="102" t="n">
        <v>4395.2348808</v>
      </c>
      <c r="BG97" s="102" t="n">
        <v>2254.6565842</v>
      </c>
      <c r="BH97" s="102" t="n">
        <v>1020.63622</v>
      </c>
      <c r="BI97" s="102" t="n">
        <v>3334.1647184</v>
      </c>
      <c r="BJ97" s="102" t="n">
        <v>478.3503892</v>
      </c>
      <c r="BK97" s="102" t="n">
        <v>1207.56434</v>
      </c>
      <c r="BL97" s="102" t="n">
        <v>2086.3195018</v>
      </c>
      <c r="BM97" s="102" t="n">
        <v>1352.6556828</v>
      </c>
      <c r="BN97" s="102" t="n">
        <v>3335.1950395</v>
      </c>
      <c r="BO97" s="102" t="n">
        <v>4923.9065723</v>
      </c>
      <c r="BP97" s="102" t="n">
        <v>-1252.2262255</v>
      </c>
      <c r="BQ97" s="102" t="n">
        <v>-1416.6751364</v>
      </c>
      <c r="BR97" s="102" t="n">
        <v>-293.6976751</v>
      </c>
      <c r="BS97" s="104" t="n">
        <f aca="false">SUM(AW97:BR97)</f>
        <v>46242.5381448</v>
      </c>
      <c r="BT97" s="105"/>
      <c r="BU97" s="106" t="n">
        <v>2063.1573512</v>
      </c>
      <c r="BV97" s="102" t="n">
        <v>5619.4768076</v>
      </c>
      <c r="BW97" s="102" t="n">
        <v>7501.7112742</v>
      </c>
      <c r="BX97" s="102" t="n">
        <v>5064.2793383</v>
      </c>
      <c r="BY97" s="102" t="n">
        <v>10697.1784284</v>
      </c>
      <c r="BZ97" s="102" t="n">
        <v>125.1040008</v>
      </c>
      <c r="CA97" s="102" t="n">
        <v>1370.4040229</v>
      </c>
      <c r="CB97" s="102" t="n">
        <v>3937.6870162</v>
      </c>
      <c r="CC97" s="102" t="n">
        <v>298.529362400001</v>
      </c>
      <c r="CD97" s="102" t="n">
        <v>1071.6697349</v>
      </c>
      <c r="CE97" s="102" t="n">
        <v>2288.884099</v>
      </c>
      <c r="CF97" s="102" t="n">
        <v>3189.1090004</v>
      </c>
      <c r="CG97" s="102" t="n">
        <v>2796.5373779</v>
      </c>
      <c r="CH97" s="102" t="n">
        <v>2474.7120161</v>
      </c>
      <c r="CI97" s="102" t="n">
        <v>853.773933</v>
      </c>
      <c r="CJ97" s="102" t="n">
        <v>571.926500499999</v>
      </c>
      <c r="CK97" s="102" t="n">
        <v>-1269.254646</v>
      </c>
      <c r="CL97" s="102" t="n">
        <v>9035.3165955</v>
      </c>
      <c r="CM97" s="102" t="n">
        <v>-394.507684800005</v>
      </c>
      <c r="CN97" s="102" t="n">
        <v>806.908124500002</v>
      </c>
      <c r="CO97" s="104" t="n">
        <f aca="false">SUM(BU97:CN97)</f>
        <v>58102.602653</v>
      </c>
      <c r="CP97" s="105"/>
      <c r="CQ97" s="106" t="n">
        <v>901.9570017</v>
      </c>
      <c r="CR97" s="102" t="n">
        <v>229.099189</v>
      </c>
      <c r="CS97" s="102" t="n">
        <v>395.4101862</v>
      </c>
      <c r="CT97" s="102" t="n">
        <v>831.5809664</v>
      </c>
      <c r="CU97" s="102" t="n">
        <v>1577.7815197</v>
      </c>
      <c r="CV97" s="102" t="n">
        <v>5387.2214112</v>
      </c>
      <c r="CW97" s="102" t="n">
        <v>-1676.4036284</v>
      </c>
      <c r="CX97" s="102" t="n">
        <v>-1046.5382843</v>
      </c>
      <c r="CY97" s="102" t="n">
        <v>4743.3067089</v>
      </c>
      <c r="CZ97" s="102" t="n">
        <v>338.0706569</v>
      </c>
      <c r="DA97" s="102" t="n">
        <v>-1866.3790823</v>
      </c>
      <c r="DB97" s="102" t="n">
        <v>2600.9154805</v>
      </c>
      <c r="DC97" s="102" t="n">
        <v>-993.235445900001</v>
      </c>
      <c r="DD97" s="102" t="n">
        <v>-199.5990688</v>
      </c>
      <c r="DE97" s="102" t="n">
        <v>-935.6312452</v>
      </c>
      <c r="DF97" s="102" t="n">
        <v>-400.917517</v>
      </c>
      <c r="DG97" s="102" t="n">
        <v>-310.684524899999</v>
      </c>
      <c r="DH97" s="102" t="n">
        <v>669.764355600001</v>
      </c>
      <c r="DI97" s="102" t="n">
        <v>1501.6040758</v>
      </c>
      <c r="DJ97" s="102" t="n">
        <v>-1551.6406666</v>
      </c>
      <c r="DK97" s="102" t="n">
        <v>-3472.3357192</v>
      </c>
      <c r="DL97" s="102" t="n">
        <v>12995.247678</v>
      </c>
      <c r="DM97" s="104" t="n">
        <f aca="false">SUM(CQ97:DL97)</f>
        <v>19718.5940473</v>
      </c>
      <c r="DN97" s="105"/>
      <c r="DO97" s="107" t="n">
        <v>4388.9557826</v>
      </c>
      <c r="DP97" s="105" t="n">
        <v>7.87139160000011</v>
      </c>
      <c r="DQ97" s="105" t="n">
        <v>-944.449161399999</v>
      </c>
      <c r="DR97" s="105" t="n">
        <v>5927.5779436</v>
      </c>
      <c r="DS97" s="105" t="n">
        <v>1944.1713784</v>
      </c>
      <c r="DT97" s="105" t="n">
        <v>-719.5197221</v>
      </c>
      <c r="DU97" s="105" t="n">
        <v>-152.1757359</v>
      </c>
      <c r="DV97" s="105" t="n">
        <v>1161.2055161</v>
      </c>
      <c r="DW97" s="105" t="n">
        <v>-670.593238800001</v>
      </c>
      <c r="DX97" s="105" t="n">
        <v>1586.4573519</v>
      </c>
      <c r="DY97" s="105" t="n">
        <v>1275.6029648</v>
      </c>
      <c r="DZ97" s="105" t="n">
        <v>218.5605665</v>
      </c>
      <c r="EA97" s="105" t="n">
        <v>-61.1396251999999</v>
      </c>
      <c r="EB97" s="105" t="n">
        <v>2165.3417065</v>
      </c>
      <c r="EC97" s="105" t="n">
        <v>63.318400400001</v>
      </c>
      <c r="ED97" s="105" t="n">
        <v>250.859302099999</v>
      </c>
      <c r="EE97" s="105" t="n">
        <v>1411.4348715</v>
      </c>
      <c r="EF97" s="105" t="n">
        <v>-2451.6569887</v>
      </c>
      <c r="EG97" s="105" t="n">
        <v>-1792.9974518</v>
      </c>
      <c r="EH97" s="105" t="n">
        <v>1408.6292551</v>
      </c>
      <c r="EI97" s="105" t="n">
        <v>1078.3718162</v>
      </c>
      <c r="EJ97" s="104" t="n">
        <v>16095.8263234</v>
      </c>
      <c r="EK97" s="105"/>
      <c r="EL97" s="104" t="n">
        <f aca="false">Z97+AU97+BS97+CO97+DM97+EJ97</f>
        <v>184894.8028107</v>
      </c>
    </row>
    <row r="98" customFormat="false" ht="15.75" hidden="false" customHeight="false" outlineLevel="0" collapsed="false">
      <c r="B98" s="108"/>
      <c r="C98" s="109" t="s">
        <v>11</v>
      </c>
      <c r="D98" s="110"/>
      <c r="E98" s="92" t="n">
        <v>15661.65331401</v>
      </c>
      <c r="F98" s="92" t="n">
        <v>-21650.3327434599</v>
      </c>
      <c r="G98" s="92" t="n">
        <v>-145.438140313803</v>
      </c>
      <c r="H98" s="92" t="n">
        <v>13651.2785283727</v>
      </c>
      <c r="I98" s="92" t="n">
        <v>-105163.379539543</v>
      </c>
      <c r="J98" s="92" t="n">
        <v>-17807.3235520489</v>
      </c>
      <c r="K98" s="92" t="n">
        <v>-37238.8973696958</v>
      </c>
      <c r="L98" s="92" t="n">
        <v>-14486.8688389659</v>
      </c>
      <c r="M98" s="92" t="n">
        <v>-32455.664809232</v>
      </c>
      <c r="N98" s="92" t="n">
        <v>64829.2461484125</v>
      </c>
      <c r="O98" s="92" t="n">
        <v>11567.3154367969</v>
      </c>
      <c r="P98" s="92" t="n">
        <v>53783.30484308</v>
      </c>
      <c r="Q98" s="92" t="n">
        <v>88023.9993634396</v>
      </c>
      <c r="R98" s="92" t="n">
        <v>-12372.4162034031</v>
      </c>
      <c r="S98" s="92" t="n">
        <v>-17506.5712195736</v>
      </c>
      <c r="T98" s="92" t="n">
        <v>6423.37294708456</v>
      </c>
      <c r="U98" s="92" t="n">
        <v>-21345.8392420971</v>
      </c>
      <c r="V98" s="92" t="n">
        <v>-16063.0531453763</v>
      </c>
      <c r="W98" s="92" t="n">
        <v>-39471.4159675324</v>
      </c>
      <c r="X98" s="92" t="n">
        <v>5007.04618859205</v>
      </c>
      <c r="Y98" s="93" t="n">
        <v>74665.1881191668</v>
      </c>
      <c r="Z98" s="94" t="n">
        <f aca="false">SUM(E98:Y98)</f>
        <v>-2094.79588228652</v>
      </c>
      <c r="AA98" s="95"/>
      <c r="AB98" s="96" t="n">
        <v>11854.2010818899</v>
      </c>
      <c r="AC98" s="92" t="n">
        <v>-5533.08763569002</v>
      </c>
      <c r="AD98" s="92" t="n">
        <v>-15552.7619854896</v>
      </c>
      <c r="AE98" s="92" t="n">
        <v>-18672.4142779315</v>
      </c>
      <c r="AF98" s="92" t="n">
        <v>3331.51761397008</v>
      </c>
      <c r="AG98" s="92" t="n">
        <v>-20111.184919547</v>
      </c>
      <c r="AH98" s="92" t="n">
        <v>1078.78214210143</v>
      </c>
      <c r="AI98" s="92" t="n">
        <v>17686.1875228234</v>
      </c>
      <c r="AJ98" s="92" t="n">
        <v>55074.5070992504</v>
      </c>
      <c r="AK98" s="92" t="n">
        <v>6607.29745478602</v>
      </c>
      <c r="AL98" s="92" t="n">
        <v>-3702.5817657687</v>
      </c>
      <c r="AM98" s="92" t="n">
        <v>13113.3937620567</v>
      </c>
      <c r="AN98" s="92" t="n">
        <v>12883.8586763449</v>
      </c>
      <c r="AO98" s="92" t="n">
        <v>6971.00879440511</v>
      </c>
      <c r="AP98" s="92" t="n">
        <v>-54324.9231387105</v>
      </c>
      <c r="AQ98" s="92" t="n">
        <v>11215.1747908785</v>
      </c>
      <c r="AR98" s="92" t="n">
        <v>5783.52803672814</v>
      </c>
      <c r="AS98" s="92" t="n">
        <v>2611.85216287324</v>
      </c>
      <c r="AT98" s="92" t="n">
        <v>-20146.4242444462</v>
      </c>
      <c r="AU98" s="94" t="n">
        <f aca="false">SUM(AB98:AT98)</f>
        <v>10167.9311705242</v>
      </c>
      <c r="AV98" s="95"/>
      <c r="AW98" s="96" t="n">
        <v>-13552.4964108599</v>
      </c>
      <c r="AX98" s="92" t="n">
        <v>-2140.16374550039</v>
      </c>
      <c r="AY98" s="92" t="n">
        <v>31085.597992716</v>
      </c>
      <c r="AZ98" s="92" t="n">
        <v>-23226.9906227694</v>
      </c>
      <c r="BA98" s="92" t="n">
        <v>20918.2176393073</v>
      </c>
      <c r="BB98" s="92" t="n">
        <v>3509.08163550203</v>
      </c>
      <c r="BC98" s="92" t="n">
        <v>33810.5426865393</v>
      </c>
      <c r="BD98" s="92" t="n">
        <v>14854.3001880387</v>
      </c>
      <c r="BE98" s="92" t="n">
        <v>-9943.92591765499</v>
      </c>
      <c r="BF98" s="92" t="n">
        <v>-9957.40283727349</v>
      </c>
      <c r="BG98" s="92" t="n">
        <v>3274.5009273276</v>
      </c>
      <c r="BH98" s="92" t="n">
        <v>5999.02068976854</v>
      </c>
      <c r="BI98" s="92" t="n">
        <v>38215.278006234</v>
      </c>
      <c r="BJ98" s="92" t="n">
        <v>53168.2289462475</v>
      </c>
      <c r="BK98" s="92" t="n">
        <v>14170.9738388622</v>
      </c>
      <c r="BL98" s="92" t="n">
        <v>6446.30865708826</v>
      </c>
      <c r="BM98" s="92" t="n">
        <v>20010.2845332541</v>
      </c>
      <c r="BN98" s="92" t="n">
        <v>26591.3217935726</v>
      </c>
      <c r="BO98" s="92" t="n">
        <v>33974.4152362741</v>
      </c>
      <c r="BP98" s="92" t="n">
        <v>37217.482726812</v>
      </c>
      <c r="BQ98" s="92" t="n">
        <v>-14503.8422602339</v>
      </c>
      <c r="BR98" s="92" t="n">
        <v>-17637.6646719123</v>
      </c>
      <c r="BS98" s="94" t="n">
        <f aca="false">SUM(AW98:BR98)</f>
        <v>252283.06903134</v>
      </c>
      <c r="BT98" s="95"/>
      <c r="BU98" s="96" t="n">
        <v>82394.8932915734</v>
      </c>
      <c r="BV98" s="92" t="n">
        <v>68106.9563465272</v>
      </c>
      <c r="BW98" s="92" t="n">
        <f aca="false">85658.8173495797-2442</f>
        <v>83216.8173495797</v>
      </c>
      <c r="BX98" s="92" t="n">
        <v>16374.4337666222</v>
      </c>
      <c r="BY98" s="92" t="n">
        <v>-59117.748254183</v>
      </c>
      <c r="BZ98" s="92" t="n">
        <v>-196016.736064183</v>
      </c>
      <c r="CA98" s="92" t="n">
        <v>117127.198028601</v>
      </c>
      <c r="CB98" s="92" t="n">
        <v>-95366.7887841938</v>
      </c>
      <c r="CC98" s="92" t="n">
        <v>-42803.4616937474</v>
      </c>
      <c r="CD98" s="92" t="n">
        <v>2971.98701657001</v>
      </c>
      <c r="CE98" s="92" t="n">
        <v>-53499.7671168654</v>
      </c>
      <c r="CF98" s="92" t="n">
        <v>-24272.2396489027</v>
      </c>
      <c r="CG98" s="92" t="n">
        <v>40364.6960997787</v>
      </c>
      <c r="CH98" s="92" t="n">
        <v>-46679.0889011407</v>
      </c>
      <c r="CI98" s="92" t="n">
        <v>25766.2479933903</v>
      </c>
      <c r="CJ98" s="92" t="n">
        <v>-35079.0885250683</v>
      </c>
      <c r="CK98" s="92" t="n">
        <v>-182921.326552981</v>
      </c>
      <c r="CL98" s="92" t="n">
        <v>38004.8218392176</v>
      </c>
      <c r="CM98" s="92" t="n">
        <v>57200.2926917541</v>
      </c>
      <c r="CN98" s="92" t="n">
        <v>-41366.0008369203</v>
      </c>
      <c r="CO98" s="94" t="n">
        <f aca="false">SUM(BU98:CN98)</f>
        <v>-245593.901954571</v>
      </c>
      <c r="CP98" s="95"/>
      <c r="CQ98" s="96" t="n">
        <v>-48809.414764754</v>
      </c>
      <c r="CR98" s="92" t="n">
        <v>-24374.2775476759</v>
      </c>
      <c r="CS98" s="92" t="n">
        <v>-19722.524396866</v>
      </c>
      <c r="CT98" s="92" t="n">
        <v>17402.787506254</v>
      </c>
      <c r="CU98" s="92" t="n">
        <v>-11730.3387012203</v>
      </c>
      <c r="CV98" s="92" t="n">
        <v>-81283.7101915403</v>
      </c>
      <c r="CW98" s="92" t="n">
        <v>17737.3148686905</v>
      </c>
      <c r="CX98" s="92" t="n">
        <v>-10362.2314071794</v>
      </c>
      <c r="CY98" s="92" t="n">
        <v>-104417.18466967</v>
      </c>
      <c r="CZ98" s="92" t="n">
        <v>-51700.6236881998</v>
      </c>
      <c r="DA98" s="92" t="n">
        <v>55301.0789740597</v>
      </c>
      <c r="DB98" s="92" t="n">
        <v>-71086.5259038199</v>
      </c>
      <c r="DC98" s="92" t="n">
        <v>42688.4347728504</v>
      </c>
      <c r="DD98" s="92" t="n">
        <v>95028.4715931205</v>
      </c>
      <c r="DE98" s="92" t="n">
        <v>69562.0375520203</v>
      </c>
      <c r="DF98" s="92" t="n">
        <v>35485.7573044406</v>
      </c>
      <c r="DG98" s="92" t="n">
        <v>-57956.2604508313</v>
      </c>
      <c r="DH98" s="92" t="n">
        <v>-47643.116962111</v>
      </c>
      <c r="DI98" s="92" t="n">
        <v>-21809.5670850292</v>
      </c>
      <c r="DJ98" s="92" t="n">
        <v>-84517.1567858708</v>
      </c>
      <c r="DK98" s="92" t="n">
        <v>-78526.1093527906</v>
      </c>
      <c r="DL98" s="92" t="n">
        <v>-14417.3062197781</v>
      </c>
      <c r="DM98" s="94" t="n">
        <f aca="false">SUM(CQ98:DL98)</f>
        <v>-395150.4655559</v>
      </c>
      <c r="DN98" s="95"/>
      <c r="DO98" s="98" t="n">
        <v>-17796.2111642585</v>
      </c>
      <c r="DP98" s="95" t="n">
        <v>-105.837854365864</v>
      </c>
      <c r="DQ98" s="95" t="n">
        <v>-61528.661226549</v>
      </c>
      <c r="DR98" s="95" t="n">
        <v>192844.082410203</v>
      </c>
      <c r="DS98" s="95" t="n">
        <v>20610.6013740775</v>
      </c>
      <c r="DT98" s="95" t="n">
        <v>17342.6641129711</v>
      </c>
      <c r="DU98" s="95" t="n">
        <v>4608.67944464139</v>
      </c>
      <c r="DV98" s="95" t="n">
        <v>-30724.8314449117</v>
      </c>
      <c r="DW98" s="95" t="n">
        <v>6442.16920914714</v>
      </c>
      <c r="DX98" s="95" t="n">
        <v>-9296.63195380189</v>
      </c>
      <c r="DY98" s="95" t="n">
        <v>-10113.1391887295</v>
      </c>
      <c r="DZ98" s="95" t="n">
        <v>-29912.6110651169</v>
      </c>
      <c r="EA98" s="95" t="n">
        <v>15835.1410858148</v>
      </c>
      <c r="EB98" s="95" t="n">
        <v>14051.1819792509</v>
      </c>
      <c r="EC98" s="95" t="n">
        <v>15679.72921622</v>
      </c>
      <c r="ED98" s="95" t="n">
        <v>-23.5510751455464</v>
      </c>
      <c r="EE98" s="95" t="n">
        <v>12570.3324208182</v>
      </c>
      <c r="EF98" s="95" t="n">
        <v>13782.9982721971</v>
      </c>
      <c r="EG98" s="95" t="n">
        <v>13440.7829321321</v>
      </c>
      <c r="EH98" s="95" t="n">
        <v>-4430.62845539013</v>
      </c>
      <c r="EI98" s="95" t="n">
        <v>-12413.199197251</v>
      </c>
      <c r="EJ98" s="94" t="n">
        <v>150863.059831953</v>
      </c>
      <c r="EK98" s="95"/>
      <c r="EL98" s="94" t="n">
        <f aca="false">Z98+AU98+BS98+CO98+DM98+EJ98</f>
        <v>-229525.103358941</v>
      </c>
    </row>
    <row r="99" customFormat="false" ht="15.75" hidden="false" customHeight="false" outlineLevel="0" collapsed="false">
      <c r="B99" s="113"/>
      <c r="C99" s="58"/>
      <c r="D99" s="57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</row>
    <row r="100" customFormat="false" ht="15" hidden="false" customHeight="false" outlineLevel="0" collapsed="false">
      <c r="B100" s="59"/>
      <c r="C100" s="60" t="s">
        <v>128</v>
      </c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</row>
    <row r="101" customFormat="false" ht="15.75" hidden="false" customHeight="false" outlineLevel="0" collapsed="false">
      <c r="B101" s="61"/>
      <c r="C101" s="125" t="s">
        <v>129</v>
      </c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125"/>
      <c r="CS101" s="125"/>
      <c r="CT101" s="125"/>
      <c r="CU101" s="125"/>
      <c r="CV101" s="125"/>
      <c r="CW101" s="125"/>
      <c r="CX101" s="125"/>
      <c r="CY101" s="125"/>
      <c r="CZ101" s="125"/>
      <c r="DA101" s="125"/>
      <c r="DB101" s="125"/>
      <c r="DC101" s="125"/>
      <c r="DD101" s="125"/>
      <c r="DE101" s="125"/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5"/>
      <c r="DR101" s="125"/>
      <c r="DS101" s="125"/>
      <c r="DT101" s="125"/>
      <c r="DU101" s="125"/>
      <c r="DV101" s="125"/>
      <c r="DW101" s="125"/>
      <c r="DX101" s="125"/>
      <c r="DY101" s="125"/>
      <c r="DZ101" s="125"/>
      <c r="EA101" s="125"/>
      <c r="EB101" s="125"/>
      <c r="EC101" s="125"/>
      <c r="ED101" s="125"/>
      <c r="EE101" s="125"/>
      <c r="EF101" s="125"/>
      <c r="EG101" s="125"/>
      <c r="EH101" s="125"/>
      <c r="EI101" s="125"/>
      <c r="EJ101" s="125"/>
      <c r="EK101" s="125"/>
      <c r="EL101" s="125"/>
    </row>
    <row r="102" customFormat="false" ht="15.75" hidden="false" customHeight="false" outlineLevel="0" collapsed="false">
      <c r="B102" s="17"/>
      <c r="C102" s="18" t="s">
        <v>15</v>
      </c>
      <c r="D102" s="19"/>
      <c r="E102" s="20" t="n">
        <f aca="false">E5</f>
        <v>36893</v>
      </c>
      <c r="F102" s="20" t="n">
        <f aca="false">F5</f>
        <v>36894</v>
      </c>
      <c r="G102" s="20" t="n">
        <f aca="false">G5</f>
        <v>36895</v>
      </c>
      <c r="H102" s="20" t="n">
        <f aca="false">H5</f>
        <v>36896</v>
      </c>
      <c r="I102" s="20" t="n">
        <f aca="false">I5</f>
        <v>36899</v>
      </c>
      <c r="J102" s="20" t="n">
        <f aca="false">J5</f>
        <v>36900</v>
      </c>
      <c r="K102" s="20" t="n">
        <f aca="false">K5</f>
        <v>36901</v>
      </c>
      <c r="L102" s="20" t="n">
        <f aca="false">L5</f>
        <v>36902</v>
      </c>
      <c r="M102" s="20" t="n">
        <f aca="false">M5</f>
        <v>36903</v>
      </c>
      <c r="N102" s="20" t="n">
        <f aca="false">N5</f>
        <v>36907</v>
      </c>
      <c r="O102" s="20" t="n">
        <f aca="false">O5</f>
        <v>36908</v>
      </c>
      <c r="P102" s="20" t="n">
        <f aca="false">P5</f>
        <v>36909</v>
      </c>
      <c r="Q102" s="20" t="n">
        <f aca="false">Q5</f>
        <v>36910</v>
      </c>
      <c r="R102" s="20" t="n">
        <f aca="false">R5</f>
        <v>36913</v>
      </c>
      <c r="S102" s="20" t="n">
        <f aca="false">S5</f>
        <v>36914</v>
      </c>
      <c r="T102" s="20" t="n">
        <f aca="false">T5</f>
        <v>36915</v>
      </c>
      <c r="U102" s="20" t="n">
        <f aca="false">U5</f>
        <v>36916</v>
      </c>
      <c r="V102" s="20" t="n">
        <f aca="false">V5</f>
        <v>36917</v>
      </c>
      <c r="W102" s="20" t="n">
        <f aca="false">W5</f>
        <v>36920</v>
      </c>
      <c r="X102" s="20" t="n">
        <f aca="false">X5</f>
        <v>36921</v>
      </c>
      <c r="Y102" s="21" t="n">
        <f aca="false">Y5</f>
        <v>36922</v>
      </c>
      <c r="Z102" s="22" t="str">
        <f aca="false">Z5</f>
        <v>Jan MTD</v>
      </c>
      <c r="AA102" s="23"/>
      <c r="AB102" s="24" t="n">
        <f aca="false">AB5</f>
        <v>36923</v>
      </c>
      <c r="AC102" s="20" t="n">
        <f aca="false">AC5</f>
        <v>36924</v>
      </c>
      <c r="AD102" s="20" t="n">
        <f aca="false">AD5</f>
        <v>36927</v>
      </c>
      <c r="AE102" s="20" t="n">
        <f aca="false">AE5</f>
        <v>36928</v>
      </c>
      <c r="AF102" s="20" t="n">
        <f aca="false">AF5</f>
        <v>36929</v>
      </c>
      <c r="AG102" s="20" t="n">
        <f aca="false">AG5</f>
        <v>36930</v>
      </c>
      <c r="AH102" s="20" t="n">
        <f aca="false">AH5</f>
        <v>36931</v>
      </c>
      <c r="AI102" s="20" t="n">
        <f aca="false">AI5</f>
        <v>36934</v>
      </c>
      <c r="AJ102" s="20" t="n">
        <f aca="false">AJ5</f>
        <v>36935</v>
      </c>
      <c r="AK102" s="20" t="n">
        <f aca="false">AK5</f>
        <v>36936</v>
      </c>
      <c r="AL102" s="20" t="n">
        <f aca="false">AL5</f>
        <v>36937</v>
      </c>
      <c r="AM102" s="20" t="n">
        <f aca="false">AM5</f>
        <v>36938</v>
      </c>
      <c r="AN102" s="20" t="n">
        <f aca="false">AN5</f>
        <v>36942</v>
      </c>
      <c r="AO102" s="20" t="n">
        <f aca="false">AO5</f>
        <v>36943</v>
      </c>
      <c r="AP102" s="20" t="n">
        <f aca="false">AP5</f>
        <v>36944</v>
      </c>
      <c r="AQ102" s="20" t="n">
        <f aca="false">AQ5</f>
        <v>36945</v>
      </c>
      <c r="AR102" s="20" t="n">
        <f aca="false">AR5</f>
        <v>36948</v>
      </c>
      <c r="AS102" s="20" t="n">
        <f aca="false">AS5</f>
        <v>36949</v>
      </c>
      <c r="AT102" s="20" t="n">
        <f aca="false">AT5</f>
        <v>36950</v>
      </c>
      <c r="AU102" s="22" t="str">
        <f aca="false">AU5</f>
        <v>Feb MTD</v>
      </c>
      <c r="AV102" s="23"/>
      <c r="AW102" s="24" t="n">
        <f aca="false">AW5</f>
        <v>36951</v>
      </c>
      <c r="AX102" s="20" t="n">
        <f aca="false">AX5</f>
        <v>36952</v>
      </c>
      <c r="AY102" s="20" t="n">
        <f aca="false">AY5</f>
        <v>36955</v>
      </c>
      <c r="AZ102" s="20" t="n">
        <f aca="false">AZ5</f>
        <v>36956</v>
      </c>
      <c r="BA102" s="20" t="n">
        <f aca="false">BA5</f>
        <v>36957</v>
      </c>
      <c r="BB102" s="20" t="n">
        <f aca="false">BB5</f>
        <v>36958</v>
      </c>
      <c r="BC102" s="20" t="n">
        <f aca="false">BC5</f>
        <v>36959</v>
      </c>
      <c r="BD102" s="20" t="n">
        <f aca="false">BD5</f>
        <v>36962</v>
      </c>
      <c r="BE102" s="20" t="n">
        <f aca="false">BE5</f>
        <v>36963</v>
      </c>
      <c r="BF102" s="20" t="n">
        <f aca="false">BF5</f>
        <v>36964</v>
      </c>
      <c r="BG102" s="20" t="n">
        <f aca="false">BG5</f>
        <v>36965</v>
      </c>
      <c r="BH102" s="20" t="n">
        <f aca="false">BH5</f>
        <v>36966</v>
      </c>
      <c r="BI102" s="20" t="n">
        <f aca="false">BI5</f>
        <v>36969</v>
      </c>
      <c r="BJ102" s="20" t="n">
        <f aca="false">BJ5</f>
        <v>36970</v>
      </c>
      <c r="BK102" s="20" t="n">
        <f aca="false">BK5</f>
        <v>36971</v>
      </c>
      <c r="BL102" s="20" t="n">
        <f aca="false">BL5</f>
        <v>36972</v>
      </c>
      <c r="BM102" s="20" t="n">
        <f aca="false">BM5</f>
        <v>36973</v>
      </c>
      <c r="BN102" s="20" t="n">
        <f aca="false">BN5</f>
        <v>36976</v>
      </c>
      <c r="BO102" s="20" t="n">
        <f aca="false">BO5</f>
        <v>36977</v>
      </c>
      <c r="BP102" s="20" t="n">
        <f aca="false">BP5</f>
        <v>36978</v>
      </c>
      <c r="BQ102" s="20" t="n">
        <f aca="false">BQ5</f>
        <v>36979</v>
      </c>
      <c r="BR102" s="20" t="n">
        <f aca="false">BR5</f>
        <v>36980</v>
      </c>
      <c r="BS102" s="22" t="str">
        <f aca="false">BS5</f>
        <v>Mar MTD</v>
      </c>
      <c r="BT102" s="23"/>
      <c r="BU102" s="24" t="n">
        <f aca="false">BU5</f>
        <v>36983</v>
      </c>
      <c r="BV102" s="20" t="n">
        <f aca="false">BV5</f>
        <v>36984</v>
      </c>
      <c r="BW102" s="20" t="n">
        <f aca="false">BW5</f>
        <v>36985</v>
      </c>
      <c r="BX102" s="20" t="n">
        <f aca="false">BX5</f>
        <v>36986</v>
      </c>
      <c r="BY102" s="20" t="n">
        <f aca="false">BY5</f>
        <v>36987</v>
      </c>
      <c r="BZ102" s="20" t="n">
        <f aca="false">BZ5</f>
        <v>36990</v>
      </c>
      <c r="CA102" s="20" t="n">
        <f aca="false">CA5</f>
        <v>36991</v>
      </c>
      <c r="CB102" s="20" t="n">
        <f aca="false">CB5</f>
        <v>36992</v>
      </c>
      <c r="CC102" s="20" t="n">
        <f aca="false">CC5</f>
        <v>36993</v>
      </c>
      <c r="CD102" s="20" t="n">
        <f aca="false">CD5</f>
        <v>36997</v>
      </c>
      <c r="CE102" s="20" t="n">
        <f aca="false">CE5</f>
        <v>36998</v>
      </c>
      <c r="CF102" s="20" t="n">
        <f aca="false">CF5</f>
        <v>36999</v>
      </c>
      <c r="CG102" s="20" t="n">
        <f aca="false">CG5</f>
        <v>37000</v>
      </c>
      <c r="CH102" s="20" t="n">
        <f aca="false">CH5</f>
        <v>37001</v>
      </c>
      <c r="CI102" s="20" t="n">
        <f aca="false">CI5</f>
        <v>37004</v>
      </c>
      <c r="CJ102" s="20" t="n">
        <f aca="false">CJ5</f>
        <v>37005</v>
      </c>
      <c r="CK102" s="20" t="n">
        <f aca="false">CK5</f>
        <v>37006</v>
      </c>
      <c r="CL102" s="20" t="n">
        <f aca="false">CL5</f>
        <v>37007</v>
      </c>
      <c r="CM102" s="20" t="n">
        <f aca="false">CM5</f>
        <v>37008</v>
      </c>
      <c r="CN102" s="20" t="n">
        <f aca="false">CN5</f>
        <v>37011</v>
      </c>
      <c r="CO102" s="22" t="str">
        <f aca="false">CO5</f>
        <v>Apr MTD</v>
      </c>
      <c r="CP102" s="23"/>
      <c r="CQ102" s="24" t="n">
        <f aca="false">CQ5</f>
        <v>37012</v>
      </c>
      <c r="CR102" s="20" t="n">
        <f aca="false">CR5</f>
        <v>37013</v>
      </c>
      <c r="CS102" s="20" t="n">
        <f aca="false">CS5</f>
        <v>37014</v>
      </c>
      <c r="CT102" s="20" t="n">
        <f aca="false">CT5</f>
        <v>37015</v>
      </c>
      <c r="CU102" s="20" t="n">
        <f aca="false">CU5</f>
        <v>37018</v>
      </c>
      <c r="CV102" s="20" t="n">
        <f aca="false">CV5</f>
        <v>37019</v>
      </c>
      <c r="CW102" s="20" t="n">
        <f aca="false">CW5</f>
        <v>37020</v>
      </c>
      <c r="CX102" s="20" t="n">
        <f aca="false">CX5</f>
        <v>37021</v>
      </c>
      <c r="CY102" s="20" t="n">
        <f aca="false">CY5</f>
        <v>37022</v>
      </c>
      <c r="CZ102" s="20" t="n">
        <f aca="false">CZ5</f>
        <v>37025</v>
      </c>
      <c r="DA102" s="20" t="n">
        <f aca="false">DA5</f>
        <v>37026</v>
      </c>
      <c r="DB102" s="20" t="n">
        <f aca="false">DB5</f>
        <v>37027</v>
      </c>
      <c r="DC102" s="20" t="n">
        <f aca="false">DC5</f>
        <v>37028</v>
      </c>
      <c r="DD102" s="20" t="n">
        <f aca="false">DD5</f>
        <v>37029</v>
      </c>
      <c r="DE102" s="20" t="n">
        <f aca="false">DE5</f>
        <v>37032</v>
      </c>
      <c r="DF102" s="20" t="n">
        <f aca="false">DF5</f>
        <v>37033</v>
      </c>
      <c r="DG102" s="20" t="n">
        <f aca="false">DG5</f>
        <v>37034</v>
      </c>
      <c r="DH102" s="20" t="n">
        <f aca="false">DH5</f>
        <v>37035</v>
      </c>
      <c r="DI102" s="20" t="n">
        <f aca="false">DI5</f>
        <v>37036</v>
      </c>
      <c r="DJ102" s="20" t="n">
        <f aca="false">DJ5</f>
        <v>37040</v>
      </c>
      <c r="DK102" s="20" t="n">
        <f aca="false">DK5</f>
        <v>37041</v>
      </c>
      <c r="DL102" s="20" t="n">
        <f aca="false">DL5</f>
        <v>37042</v>
      </c>
      <c r="DM102" s="22" t="str">
        <f aca="false">DM5</f>
        <v>May MTD</v>
      </c>
      <c r="DN102" s="23"/>
      <c r="DO102" s="24" t="n">
        <f aca="false">DO5</f>
        <v>37043</v>
      </c>
      <c r="DP102" s="20" t="n">
        <f aca="false">DP5</f>
        <v>37046</v>
      </c>
      <c r="DQ102" s="20" t="n">
        <f aca="false">DQ5</f>
        <v>37047</v>
      </c>
      <c r="DR102" s="20" t="n">
        <f aca="false">DR5</f>
        <v>37048</v>
      </c>
      <c r="DS102" s="20" t="n">
        <f aca="false">DS5</f>
        <v>37049</v>
      </c>
      <c r="DT102" s="20" t="n">
        <f aca="false">DT5</f>
        <v>37050</v>
      </c>
      <c r="DU102" s="20" t="n">
        <f aca="false">DU5</f>
        <v>37053</v>
      </c>
      <c r="DV102" s="20" t="n">
        <f aca="false">DV5</f>
        <v>37054</v>
      </c>
      <c r="DW102" s="20" t="n">
        <f aca="false">DW5</f>
        <v>37055</v>
      </c>
      <c r="DX102" s="20" t="n">
        <f aca="false">DX5</f>
        <v>37056</v>
      </c>
      <c r="DY102" s="20" t="n">
        <f aca="false">DY5</f>
        <v>37057</v>
      </c>
      <c r="DZ102" s="20" t="n">
        <f aca="false">DZ5</f>
        <v>37060</v>
      </c>
      <c r="EA102" s="20" t="n">
        <f aca="false">EA5</f>
        <v>37061</v>
      </c>
      <c r="EB102" s="20" t="n">
        <f aca="false">EB5</f>
        <v>37062</v>
      </c>
      <c r="EC102" s="20" t="n">
        <f aca="false">EC5</f>
        <v>37063</v>
      </c>
      <c r="ED102" s="20" t="n">
        <f aca="false">ED5</f>
        <v>37064</v>
      </c>
      <c r="EE102" s="20" t="n">
        <f aca="false">EE5</f>
        <v>37067</v>
      </c>
      <c r="EF102" s="20" t="n">
        <f aca="false">EF5</f>
        <v>37068</v>
      </c>
      <c r="EG102" s="20" t="n">
        <f aca="false">EG5</f>
        <v>37069</v>
      </c>
      <c r="EH102" s="20" t="n">
        <f aca="false">EH5</f>
        <v>37070</v>
      </c>
      <c r="EI102" s="21" t="n">
        <f aca="false">EI5</f>
        <v>37071</v>
      </c>
      <c r="EJ102" s="22" t="str">
        <f aca="false">EJ5</f>
        <v>Jun MTD</v>
      </c>
      <c r="EK102" s="23"/>
      <c r="EL102" s="22" t="str">
        <f aca="false">EL5</f>
        <v>YTD</v>
      </c>
    </row>
    <row r="103" customFormat="false" ht="15" hidden="false" customHeight="false" outlineLevel="0" collapsed="false">
      <c r="B103" s="135" t="s">
        <v>130</v>
      </c>
      <c r="C103" s="136" t="s">
        <v>131</v>
      </c>
      <c r="D103" s="137"/>
      <c r="E103" s="67" t="n">
        <v>35036.807754703</v>
      </c>
      <c r="F103" s="67" t="n">
        <v>6934.99670905885</v>
      </c>
      <c r="G103" s="67" t="n">
        <v>-12138.3979667985</v>
      </c>
      <c r="H103" s="67" t="n">
        <v>8108.4865705596</v>
      </c>
      <c r="I103" s="67" t="n">
        <v>10943.6085494924</v>
      </c>
      <c r="J103" s="67" t="n">
        <v>13189.6728405015</v>
      </c>
      <c r="K103" s="67" t="n">
        <v>31187.3368617179</v>
      </c>
      <c r="L103" s="67" t="n">
        <v>17191.87712</v>
      </c>
      <c r="M103" s="67" t="n">
        <v>9905.59551</v>
      </c>
      <c r="N103" s="67" t="n">
        <v>-985.961015145471</v>
      </c>
      <c r="O103" s="67" t="n">
        <v>-17194.5063430099</v>
      </c>
      <c r="P103" s="67" t="n">
        <v>-3569.2895899421</v>
      </c>
      <c r="Q103" s="67" t="n">
        <v>2799.3245480467</v>
      </c>
      <c r="R103" s="67" t="n">
        <v>2344.00557230615</v>
      </c>
      <c r="S103" s="67" t="n">
        <v>318.862007556689</v>
      </c>
      <c r="T103" s="67" t="n">
        <v>16551.9348763885</v>
      </c>
      <c r="U103" s="67" t="n">
        <v>15248.9804223114</v>
      </c>
      <c r="V103" s="67" t="n">
        <v>1822.67900265494</v>
      </c>
      <c r="W103" s="67" t="n">
        <v>-20683.9114560244</v>
      </c>
      <c r="X103" s="67" t="n">
        <v>4710.34194021486</v>
      </c>
      <c r="Y103" s="68" t="n">
        <v>-11977.6899187798</v>
      </c>
      <c r="Z103" s="69" t="n">
        <f aca="false">SUM(E103:Y103)</f>
        <v>109744.753995812</v>
      </c>
      <c r="AA103" s="70"/>
      <c r="AB103" s="71" t="n">
        <v>12679.0985925627</v>
      </c>
      <c r="AC103" s="67" t="n">
        <v>12982.29091</v>
      </c>
      <c r="AD103" s="67" t="n">
        <v>-21274.2511362601</v>
      </c>
      <c r="AE103" s="67" t="n">
        <v>12485.9902461877</v>
      </c>
      <c r="AF103" s="67" t="n">
        <v>36097.2444521861</v>
      </c>
      <c r="AG103" s="67" t="n">
        <v>-14782.724348196</v>
      </c>
      <c r="AH103" s="67" t="n">
        <v>7557.65093593797</v>
      </c>
      <c r="AI103" s="67" t="n">
        <v>-5289.98470011716</v>
      </c>
      <c r="AJ103" s="67" t="n">
        <v>5478.55814414349</v>
      </c>
      <c r="AK103" s="67" t="n">
        <v>-17394.5616957999</v>
      </c>
      <c r="AL103" s="67" t="n">
        <v>7393.88391999997</v>
      </c>
      <c r="AM103" s="67" t="n">
        <v>4.42721208212744</v>
      </c>
      <c r="AN103" s="67" t="n">
        <v>16677.76925</v>
      </c>
      <c r="AO103" s="67" t="n">
        <v>-44794.16922</v>
      </c>
      <c r="AP103" s="67" t="n">
        <v>1816.93377</v>
      </c>
      <c r="AQ103" s="67" t="n">
        <v>365.641809999999</v>
      </c>
      <c r="AR103" s="67" t="n">
        <v>884.883129999996</v>
      </c>
      <c r="AS103" s="67" t="n">
        <v>4284.00017</v>
      </c>
      <c r="AT103" s="67" t="n">
        <v>7896.8923</v>
      </c>
      <c r="AU103" s="69" t="n">
        <f aca="false">SUM(AB103:AT103)</f>
        <v>23069.5737427269</v>
      </c>
      <c r="AV103" s="70"/>
      <c r="AW103" s="71" t="n">
        <v>-3504.46372</v>
      </c>
      <c r="AX103" s="67" t="n">
        <v>2742.87235</v>
      </c>
      <c r="AY103" s="67" t="n">
        <v>-42.5234</v>
      </c>
      <c r="AZ103" s="67" t="n">
        <v>361.39984</v>
      </c>
      <c r="BA103" s="67" t="n">
        <v>-2013.53781</v>
      </c>
      <c r="BB103" s="67" t="n">
        <v>5626.80508</v>
      </c>
      <c r="BC103" s="67" t="n">
        <v>6877.65458</v>
      </c>
      <c r="BD103" s="67" t="n">
        <v>3456.18231</v>
      </c>
      <c r="BE103" s="67" t="n">
        <v>-5295.29935</v>
      </c>
      <c r="BF103" s="67" t="n">
        <v>-3722.99279</v>
      </c>
      <c r="BG103" s="67" t="n">
        <v>2894.10746</v>
      </c>
      <c r="BH103" s="67" t="n">
        <v>5282.42665</v>
      </c>
      <c r="BI103" s="67" t="n">
        <v>3673.21824</v>
      </c>
      <c r="BJ103" s="67" t="n">
        <v>2626.13764</v>
      </c>
      <c r="BK103" s="67" t="n">
        <v>17719.04684</v>
      </c>
      <c r="BL103" s="67" t="n">
        <v>-2544.80934</v>
      </c>
      <c r="BM103" s="67" t="n">
        <v>-1625.25199</v>
      </c>
      <c r="BN103" s="67" t="n">
        <v>-2327.76998</v>
      </c>
      <c r="BO103" s="67" t="n">
        <v>-37541.52521</v>
      </c>
      <c r="BP103" s="67" t="n">
        <v>25766.34556</v>
      </c>
      <c r="BQ103" s="67" t="n">
        <v>24455.74402</v>
      </c>
      <c r="BR103" s="67" t="n">
        <v>28313.94823</v>
      </c>
      <c r="BS103" s="69" t="n">
        <f aca="false">SUM(AW103:BR103)</f>
        <v>71177.71521</v>
      </c>
      <c r="BT103" s="70"/>
      <c r="BU103" s="71" t="n">
        <v>-3066.252238</v>
      </c>
      <c r="BV103" s="67" t="n">
        <v>-482.139289999999</v>
      </c>
      <c r="BW103" s="67" t="n">
        <v>-5997.80857</v>
      </c>
      <c r="BX103" s="67" t="n">
        <v>-33738.90451</v>
      </c>
      <c r="BY103" s="67" t="n">
        <v>6212.56205</v>
      </c>
      <c r="BZ103" s="67" t="n">
        <v>-10915.30258</v>
      </c>
      <c r="CA103" s="67" t="n">
        <v>-10337.11762</v>
      </c>
      <c r="CB103" s="67" t="n">
        <v>24191.32998</v>
      </c>
      <c r="CC103" s="67" t="n">
        <v>-13556.30576</v>
      </c>
      <c r="CD103" s="67" t="n">
        <v>1375.26548</v>
      </c>
      <c r="CE103" s="67" t="n">
        <v>32911.28531</v>
      </c>
      <c r="CF103" s="67" t="n">
        <v>15832.06717</v>
      </c>
      <c r="CG103" s="72" t="n">
        <v>7506.30724</v>
      </c>
      <c r="CH103" s="72" t="n">
        <v>-5654.30106</v>
      </c>
      <c r="CI103" s="72" t="n">
        <v>-350.930039999998</v>
      </c>
      <c r="CJ103" s="72" t="n">
        <v>15665.19123</v>
      </c>
      <c r="CK103" s="72" t="n">
        <v>23151.37973</v>
      </c>
      <c r="CL103" s="72" t="n">
        <v>9584.36434</v>
      </c>
      <c r="CM103" s="72" t="n">
        <v>11062.82976</v>
      </c>
      <c r="CN103" s="72" t="n">
        <v>14156.5602</v>
      </c>
      <c r="CO103" s="69" t="n">
        <f aca="false">SUM(BU103:CN103)</f>
        <v>77550.080822</v>
      </c>
      <c r="CP103" s="70"/>
      <c r="CQ103" s="71" t="n">
        <v>6680.42913</v>
      </c>
      <c r="CR103" s="72" t="n">
        <v>12882.097</v>
      </c>
      <c r="CS103" s="72" t="n">
        <v>27.7042800000001</v>
      </c>
      <c r="CT103" s="72" t="n">
        <v>3971.37994</v>
      </c>
      <c r="CU103" s="72" t="n">
        <v>27184.23325</v>
      </c>
      <c r="CV103" s="72" t="n">
        <v>-443.537009999997</v>
      </c>
      <c r="CW103" s="72" t="n">
        <v>17662.50924</v>
      </c>
      <c r="CX103" s="72" t="n">
        <v>-7632.50028</v>
      </c>
      <c r="CY103" s="72" t="n">
        <v>969.202469999998</v>
      </c>
      <c r="CZ103" s="72" t="n">
        <v>-12618.94036</v>
      </c>
      <c r="DA103" s="72" t="n">
        <v>-50334.88653</v>
      </c>
      <c r="DB103" s="72" t="n">
        <v>68448.09568</v>
      </c>
      <c r="DC103" s="72" t="n">
        <v>13944.29656</v>
      </c>
      <c r="DD103" s="72" t="n">
        <v>-7477.39759</v>
      </c>
      <c r="DE103" s="72" t="n">
        <v>37074.4412</v>
      </c>
      <c r="DF103" s="72" t="n">
        <v>5642.41345</v>
      </c>
      <c r="DG103" s="72" t="n">
        <v>5086.01368999999</v>
      </c>
      <c r="DH103" s="72" t="n">
        <v>14873.40073</v>
      </c>
      <c r="DI103" s="72" t="n">
        <v>19951.14386</v>
      </c>
      <c r="DJ103" s="72" t="n">
        <v>35689.89983</v>
      </c>
      <c r="DK103" s="72" t="n">
        <v>-5031.80583</v>
      </c>
      <c r="DL103" s="72" t="n">
        <v>-397.862609999991</v>
      </c>
      <c r="DM103" s="69" t="n">
        <f aca="false">SUM(CQ103:DL103)</f>
        <v>186150.3301</v>
      </c>
      <c r="DN103" s="70"/>
      <c r="DO103" s="73" t="n">
        <v>-382.73713</v>
      </c>
      <c r="DP103" s="70" t="n">
        <v>-17510.70362</v>
      </c>
      <c r="DQ103" s="70" t="n">
        <v>36251.991275</v>
      </c>
      <c r="DR103" s="70" t="n">
        <v>12189.27137</v>
      </c>
      <c r="DS103" s="70" t="n">
        <v>3102.35008</v>
      </c>
      <c r="DT103" s="70" t="n">
        <v>-24808.50578</v>
      </c>
      <c r="DU103" s="70" t="n">
        <v>-51630.21149</v>
      </c>
      <c r="DV103" s="70" t="n">
        <v>-23552.404</v>
      </c>
      <c r="DW103" s="70" t="n">
        <v>24647.49534</v>
      </c>
      <c r="DX103" s="70" t="n">
        <v>2745.800395</v>
      </c>
      <c r="DY103" s="70" t="n">
        <v>-848.525720000002</v>
      </c>
      <c r="DZ103" s="70" t="n">
        <v>226.167860000001</v>
      </c>
      <c r="EA103" s="70" t="n">
        <v>-1056.89059</v>
      </c>
      <c r="EB103" s="70" t="n">
        <v>35023.28372</v>
      </c>
      <c r="EC103" s="70" t="n">
        <v>5302.80287</v>
      </c>
      <c r="ED103" s="70" t="n">
        <v>4732.94516</v>
      </c>
      <c r="EE103" s="70" t="n">
        <v>48994.66348</v>
      </c>
      <c r="EF103" s="70" t="n">
        <v>11279.31937</v>
      </c>
      <c r="EG103" s="70" t="n">
        <v>26007.26857</v>
      </c>
      <c r="EH103" s="70" t="n">
        <v>12258.1568</v>
      </c>
      <c r="EI103" s="70" t="n">
        <v>18297.09737</v>
      </c>
      <c r="EJ103" s="69" t="n">
        <v>121268.63533</v>
      </c>
      <c r="EK103" s="70"/>
      <c r="EL103" s="69" t="n">
        <f aca="false">Z103+AU103+BS103+CO103+DM103+EJ103</f>
        <v>588961.089200539</v>
      </c>
    </row>
    <row r="104" customFormat="false" ht="15" hidden="false" customHeight="false" outlineLevel="0" collapsed="false">
      <c r="B104" s="135"/>
      <c r="C104" s="136" t="s">
        <v>132</v>
      </c>
      <c r="D104" s="138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2"/>
      <c r="Z104" s="76" t="n">
        <f aca="false">SUM(E104:Y104)</f>
        <v>0</v>
      </c>
      <c r="AA104" s="77"/>
      <c r="AB104" s="78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 t="n">
        <v>-32469.48</v>
      </c>
      <c r="AO104" s="75" t="n">
        <v>39190.98854</v>
      </c>
      <c r="AP104" s="75" t="n">
        <v>1203.56715</v>
      </c>
      <c r="AQ104" s="75" t="n">
        <v>-150.199100000003</v>
      </c>
      <c r="AR104" s="75" t="n">
        <v>347.498409999996</v>
      </c>
      <c r="AS104" s="75" t="n">
        <v>-1787.60755</v>
      </c>
      <c r="AT104" s="75" t="n">
        <v>-1178.11897000002</v>
      </c>
      <c r="AU104" s="76" t="n">
        <f aca="false">SUM(AB104:AT104)</f>
        <v>5156.64847999998</v>
      </c>
      <c r="AV104" s="77"/>
      <c r="AW104" s="78" t="n">
        <v>-2.98116999999992</v>
      </c>
      <c r="AX104" s="75" t="n">
        <v>-686.171459999999</v>
      </c>
      <c r="AY104" s="75" t="n">
        <v>196.96199</v>
      </c>
      <c r="AZ104" s="75" t="n">
        <v>1343.69113</v>
      </c>
      <c r="BA104" s="75" t="n">
        <v>-754.948610000003</v>
      </c>
      <c r="BB104" s="75" t="n">
        <v>-412.633519999998</v>
      </c>
      <c r="BC104" s="75" t="n">
        <v>991.79535</v>
      </c>
      <c r="BD104" s="75" t="n">
        <v>1292.70893</v>
      </c>
      <c r="BE104" s="75" t="n">
        <v>-1327.34894</v>
      </c>
      <c r="BF104" s="75" t="n">
        <v>-198.644180000001</v>
      </c>
      <c r="BG104" s="75" t="n">
        <v>803.003370000002</v>
      </c>
      <c r="BH104" s="75" t="n">
        <v>-78.9954200000007</v>
      </c>
      <c r="BI104" s="75" t="n">
        <v>-918.59986</v>
      </c>
      <c r="BJ104" s="75" t="n">
        <v>535.34087</v>
      </c>
      <c r="BK104" s="75" t="n">
        <v>-973.753660000002</v>
      </c>
      <c r="BL104" s="75" t="n">
        <v>1694.71745</v>
      </c>
      <c r="BM104" s="75" t="n">
        <v>-185.642689999999</v>
      </c>
      <c r="BN104" s="75" t="n">
        <v>-867.87853</v>
      </c>
      <c r="BO104" s="75" t="n">
        <v>4241.91002</v>
      </c>
      <c r="BP104" s="75" t="n">
        <v>-392.659459999999</v>
      </c>
      <c r="BQ104" s="75" t="n">
        <v>-1259.85905</v>
      </c>
      <c r="BR104" s="75" t="n">
        <v>-946.281529999999</v>
      </c>
      <c r="BS104" s="76" t="n">
        <f aca="false">SUM(AW104:BR104)</f>
        <v>2093.73103000001</v>
      </c>
      <c r="BT104" s="77"/>
      <c r="BU104" s="78" t="n">
        <v>121.13173</v>
      </c>
      <c r="BV104" s="75" t="n">
        <v>94.6465699999996</v>
      </c>
      <c r="BW104" s="75" t="n">
        <v>-89.6867400000002</v>
      </c>
      <c r="BX104" s="75" t="n">
        <v>769.67818</v>
      </c>
      <c r="BY104" s="75" t="n">
        <v>888.078450000001</v>
      </c>
      <c r="BZ104" s="75" t="n">
        <v>-1706.5587</v>
      </c>
      <c r="CA104" s="75" t="n">
        <v>-1922.03948</v>
      </c>
      <c r="CB104" s="75" t="n">
        <v>1180.37898</v>
      </c>
      <c r="CC104" s="75" t="n">
        <v>-410.73035</v>
      </c>
      <c r="CD104" s="75" t="n">
        <v>-188.809089999999</v>
      </c>
      <c r="CE104" s="75" t="n">
        <v>1542.93952</v>
      </c>
      <c r="CF104" s="75" t="n">
        <v>-76.9920199999995</v>
      </c>
      <c r="CG104" s="72" t="n">
        <v>899.931640000001</v>
      </c>
      <c r="CH104" s="72" t="n">
        <v>667.299420000001</v>
      </c>
      <c r="CI104" s="72" t="n">
        <v>-70.9574599999989</v>
      </c>
      <c r="CJ104" s="72" t="n">
        <v>-54.4183999999991</v>
      </c>
      <c r="CK104" s="72" t="n">
        <v>-1221.52343</v>
      </c>
      <c r="CL104" s="72" t="n">
        <v>-1698.36323</v>
      </c>
      <c r="CM104" s="72" t="n">
        <v>594.122139999998</v>
      </c>
      <c r="CN104" s="72" t="n">
        <v>678.999919999999</v>
      </c>
      <c r="CO104" s="76" t="n">
        <f aca="false">SUM(BU104:CN104)</f>
        <v>-2.87235000000317</v>
      </c>
      <c r="CP104" s="77"/>
      <c r="CQ104" s="78" t="n">
        <v>-420.98827</v>
      </c>
      <c r="CR104" s="72" t="n">
        <v>506.16995</v>
      </c>
      <c r="CS104" s="72" t="n">
        <v>1222.47172</v>
      </c>
      <c r="CT104" s="72" t="n">
        <v>984.71067</v>
      </c>
      <c r="CU104" s="72" t="n">
        <v>-8191.26507</v>
      </c>
      <c r="CV104" s="72" t="n">
        <v>515.450109999999</v>
      </c>
      <c r="CW104" s="72" t="n">
        <v>-214.95596</v>
      </c>
      <c r="CX104" s="72" t="n">
        <v>357.99659</v>
      </c>
      <c r="CY104" s="72" t="n">
        <v>-136.047880000001</v>
      </c>
      <c r="CZ104" s="72" t="n">
        <v>-551.78142</v>
      </c>
      <c r="DA104" s="72" t="n">
        <v>-432.208440000001</v>
      </c>
      <c r="DB104" s="72" t="n">
        <v>2183.65484</v>
      </c>
      <c r="DC104" s="72" t="n">
        <v>-212.947269999999</v>
      </c>
      <c r="DD104" s="72" t="n">
        <v>31.9245200000005</v>
      </c>
      <c r="DE104" s="72" t="n">
        <v>1538.75796</v>
      </c>
      <c r="DF104" s="72" t="n">
        <v>1814.6484</v>
      </c>
      <c r="DG104" s="72" t="n">
        <v>-186.715490000002</v>
      </c>
      <c r="DH104" s="72" t="n">
        <v>-779.867529999996</v>
      </c>
      <c r="DI104" s="72" t="n">
        <v>613.721029999999</v>
      </c>
      <c r="DJ104" s="72" t="n">
        <v>-1360.75846</v>
      </c>
      <c r="DK104" s="72" t="n">
        <v>2576.416</v>
      </c>
      <c r="DL104" s="72" t="n">
        <v>-2146.293</v>
      </c>
      <c r="DM104" s="76" t="n">
        <f aca="false">SUM(CQ104:DL104)</f>
        <v>-2287.907</v>
      </c>
      <c r="DN104" s="77"/>
      <c r="DO104" s="79" t="n">
        <v>-30.578</v>
      </c>
      <c r="DP104" s="77" t="n">
        <v>855.401</v>
      </c>
      <c r="DQ104" s="77" t="n">
        <v>-580.201589999999</v>
      </c>
      <c r="DR104" s="77" t="n">
        <v>-234.70271</v>
      </c>
      <c r="DS104" s="77" t="n">
        <v>-59.2007999999991</v>
      </c>
      <c r="DT104" s="77" t="n">
        <v>579.71696</v>
      </c>
      <c r="DU104" s="77" t="n">
        <v>1746.19007</v>
      </c>
      <c r="DV104" s="77" t="n">
        <v>506.378189999996</v>
      </c>
      <c r="DW104" s="77" t="n">
        <v>915.588299999999</v>
      </c>
      <c r="DX104" s="77" t="n">
        <v>-673.795269999999</v>
      </c>
      <c r="DY104" s="77" t="n">
        <v>601.60092</v>
      </c>
      <c r="DZ104" s="77" t="n">
        <v>-933.885200000002</v>
      </c>
      <c r="EA104" s="77" t="n">
        <v>-335.783050000001</v>
      </c>
      <c r="EB104" s="77" t="n">
        <v>615.696199999997</v>
      </c>
      <c r="EC104" s="77" t="n">
        <v>86.3895899999984</v>
      </c>
      <c r="ED104" s="77" t="n">
        <v>133.625529999999</v>
      </c>
      <c r="EE104" s="77" t="n">
        <v>2395.559</v>
      </c>
      <c r="EF104" s="77" t="n">
        <v>-67.7366300000033</v>
      </c>
      <c r="EG104" s="77" t="n">
        <v>637.865759999983</v>
      </c>
      <c r="EH104" s="77" t="n">
        <v>-763.940639999992</v>
      </c>
      <c r="EI104" s="77" t="n">
        <v>-736.567970000004</v>
      </c>
      <c r="EJ104" s="76" t="n">
        <v>4657.61965999998</v>
      </c>
      <c r="EK104" s="77"/>
      <c r="EL104" s="76" t="n">
        <f aca="false">Z104+AU104+BS104+CO104+DM104+EJ104</f>
        <v>9617.21981999998</v>
      </c>
    </row>
    <row r="105" customFormat="false" ht="16.5" hidden="false" customHeight="false" outlineLevel="0" collapsed="false">
      <c r="B105" s="135" t="s">
        <v>133</v>
      </c>
      <c r="C105" s="136" t="s">
        <v>134</v>
      </c>
      <c r="D105" s="86"/>
      <c r="E105" s="75" t="n">
        <v>-2251.1063979</v>
      </c>
      <c r="F105" s="75" t="n">
        <v>187.5020906</v>
      </c>
      <c r="G105" s="75" t="n">
        <v>1525.2038649</v>
      </c>
      <c r="H105" s="75" t="n">
        <v>367.019259299998</v>
      </c>
      <c r="I105" s="75" t="n">
        <v>1484.3283754</v>
      </c>
      <c r="J105" s="75" t="n">
        <v>-1060.9029034</v>
      </c>
      <c r="K105" s="75" t="n">
        <v>-3251.1625519</v>
      </c>
      <c r="L105" s="75" t="n">
        <v>-2562.0552611</v>
      </c>
      <c r="M105" s="75" t="n">
        <v>-900.0205402</v>
      </c>
      <c r="N105" s="75" t="n">
        <v>597.921033599999</v>
      </c>
      <c r="O105" s="75" t="n">
        <v>-550.478458800001</v>
      </c>
      <c r="P105" s="75" t="n">
        <v>1510.5441053</v>
      </c>
      <c r="Q105" s="75" t="n">
        <v>2491.698582</v>
      </c>
      <c r="R105" s="75" t="n">
        <v>-528.658155800002</v>
      </c>
      <c r="S105" s="75" t="n">
        <v>-3536.0936692</v>
      </c>
      <c r="T105" s="75" t="n">
        <v>220.738002899999</v>
      </c>
      <c r="U105" s="75" t="n">
        <v>-2290.45926100001</v>
      </c>
      <c r="V105" s="75" t="n">
        <v>-616.2250034</v>
      </c>
      <c r="W105" s="75" t="n">
        <v>1086.4130909</v>
      </c>
      <c r="X105" s="75" t="n">
        <v>-475.114057999997</v>
      </c>
      <c r="Y105" s="72" t="n">
        <v>2045.3892515</v>
      </c>
      <c r="Z105" s="76" t="n">
        <f aca="false">SUM(E105:Y105)</f>
        <v>-6505.5186043</v>
      </c>
      <c r="AA105" s="77"/>
      <c r="AB105" s="78" t="n">
        <v>1335.761136</v>
      </c>
      <c r="AC105" s="75" t="n">
        <v>2120.2819796</v>
      </c>
      <c r="AD105" s="75" t="n">
        <v>-833.5421616</v>
      </c>
      <c r="AE105" s="75" t="n">
        <v>383.966988</v>
      </c>
      <c r="AF105" s="75" t="n">
        <v>417.941742799998</v>
      </c>
      <c r="AG105" s="75" t="n">
        <v>49.7772920000003</v>
      </c>
      <c r="AH105" s="75" t="n">
        <v>640.5963047</v>
      </c>
      <c r="AI105" s="75" t="n">
        <v>154.641650199997</v>
      </c>
      <c r="AJ105" s="75" t="n">
        <v>1007.293673</v>
      </c>
      <c r="AK105" s="75" t="n">
        <v>-425.775853500003</v>
      </c>
      <c r="AL105" s="75" t="n">
        <v>837.7533682</v>
      </c>
      <c r="AM105" s="75" t="n">
        <v>205.2584566</v>
      </c>
      <c r="AN105" s="75" t="n">
        <v>-834.458925800002</v>
      </c>
      <c r="AO105" s="75" t="n">
        <v>-1230.2081186</v>
      </c>
      <c r="AP105" s="75" t="n">
        <v>-16.3471873000011</v>
      </c>
      <c r="AQ105" s="75" t="n">
        <v>-770.902531299997</v>
      </c>
      <c r="AR105" s="75" t="n">
        <v>-1421.4357548</v>
      </c>
      <c r="AS105" s="75" t="n">
        <v>379.710725600001</v>
      </c>
      <c r="AT105" s="75" t="n">
        <v>44.4826240999991</v>
      </c>
      <c r="AU105" s="76" t="n">
        <f aca="false">SUM(AB105:AT105)</f>
        <v>2044.79540789999</v>
      </c>
      <c r="AV105" s="77"/>
      <c r="AW105" s="78" t="n">
        <v>2876.1002141</v>
      </c>
      <c r="AX105" s="75" t="n">
        <v>447.919165699999</v>
      </c>
      <c r="AY105" s="75" t="n">
        <v>1907.2390326</v>
      </c>
      <c r="AZ105" s="75" t="n">
        <v>-212.271214100001</v>
      </c>
      <c r="BA105" s="75" t="n">
        <v>-1289.191961</v>
      </c>
      <c r="BB105" s="75" t="n">
        <v>423.1912015</v>
      </c>
      <c r="BC105" s="75" t="n">
        <v>1806.6331637</v>
      </c>
      <c r="BD105" s="75" t="n">
        <v>167.040557699999</v>
      </c>
      <c r="BE105" s="75" t="n">
        <v>-52.3989196000005</v>
      </c>
      <c r="BF105" s="75" t="n">
        <v>-180.903312199999</v>
      </c>
      <c r="BG105" s="75" t="n">
        <v>559.845219000001</v>
      </c>
      <c r="BH105" s="75" t="n">
        <v>225.3142546</v>
      </c>
      <c r="BI105" s="75" t="n">
        <v>423.349268500001</v>
      </c>
      <c r="BJ105" s="75" t="n">
        <v>-159.965070300002</v>
      </c>
      <c r="BK105" s="75" t="n">
        <v>1319.384942</v>
      </c>
      <c r="BL105" s="75" t="n">
        <v>-68.3293103</v>
      </c>
      <c r="BM105" s="75" t="n">
        <v>1169.7191828</v>
      </c>
      <c r="BN105" s="75" t="n">
        <v>-658.105436</v>
      </c>
      <c r="BO105" s="75" t="n">
        <v>2766.9660117</v>
      </c>
      <c r="BP105" s="75" t="n">
        <v>134.490808000002</v>
      </c>
      <c r="BQ105" s="75" t="n">
        <v>1689.8382254</v>
      </c>
      <c r="BR105" s="75" t="n">
        <v>2273.8155</v>
      </c>
      <c r="BS105" s="76" t="n">
        <f aca="false">SUM(AW105:BR105)</f>
        <v>15569.6815238</v>
      </c>
      <c r="BT105" s="77"/>
      <c r="BU105" s="78" t="n">
        <v>2365.9654375</v>
      </c>
      <c r="BV105" s="75" t="n">
        <v>-2233.5399818</v>
      </c>
      <c r="BW105" s="75" t="n">
        <v>-1249.2588488</v>
      </c>
      <c r="BX105" s="75" t="n">
        <v>-653.393145799996</v>
      </c>
      <c r="BY105" s="75" t="n">
        <v>-594.758979000001</v>
      </c>
      <c r="BZ105" s="75" t="n">
        <v>-1391.1283039</v>
      </c>
      <c r="CA105" s="75" t="n">
        <v>1984.2604789</v>
      </c>
      <c r="CB105" s="75" t="n">
        <v>-1243.4601827</v>
      </c>
      <c r="CC105" s="75" t="n">
        <v>-739.421869899998</v>
      </c>
      <c r="CD105" s="75" t="n">
        <v>-1928.2780066</v>
      </c>
      <c r="CE105" s="75" t="n">
        <v>153.051419100003</v>
      </c>
      <c r="CF105" s="75" t="n">
        <v>-493.025534499998</v>
      </c>
      <c r="CG105" s="72" t="n">
        <v>1040.9828313</v>
      </c>
      <c r="CH105" s="72" t="n">
        <v>-577.755330300001</v>
      </c>
      <c r="CI105" s="72" t="n">
        <v>351.631350000002</v>
      </c>
      <c r="CJ105" s="72" t="n">
        <v>-1338.52311</v>
      </c>
      <c r="CK105" s="72" t="n">
        <v>809.7835715</v>
      </c>
      <c r="CL105" s="72" t="n">
        <v>-794.1520744</v>
      </c>
      <c r="CM105" s="72" t="n">
        <v>440.8909565</v>
      </c>
      <c r="CN105" s="72" t="n">
        <v>-585.967581899999</v>
      </c>
      <c r="CO105" s="76" t="n">
        <f aca="false">SUM(BU105:CN105)</f>
        <v>-6676.09690479999</v>
      </c>
      <c r="CP105" s="77"/>
      <c r="CQ105" s="78" t="n">
        <v>1964.3803577</v>
      </c>
      <c r="CR105" s="72" t="n">
        <v>630.2149126</v>
      </c>
      <c r="CS105" s="72" t="n">
        <v>-53.6089448999993</v>
      </c>
      <c r="CT105" s="72" t="n">
        <v>733.2246475</v>
      </c>
      <c r="CU105" s="72" t="n">
        <v>2266.4512311</v>
      </c>
      <c r="CV105" s="72" t="n">
        <v>-655.9487915</v>
      </c>
      <c r="CW105" s="72" t="n">
        <v>1237.9411731</v>
      </c>
      <c r="CX105" s="72" t="n">
        <v>611.880529999999</v>
      </c>
      <c r="CY105" s="72" t="n">
        <v>-240.500642900001</v>
      </c>
      <c r="CZ105" s="72" t="n">
        <v>-206.878011699999</v>
      </c>
      <c r="DA105" s="72" t="n">
        <v>126.913731200001</v>
      </c>
      <c r="DB105" s="72" t="n">
        <v>1066.1985592</v>
      </c>
      <c r="DC105" s="72" t="n">
        <v>1566.6876928</v>
      </c>
      <c r="DD105" s="72" t="n">
        <v>4751.7832254</v>
      </c>
      <c r="DE105" s="72" t="n">
        <v>4668.0543767</v>
      </c>
      <c r="DF105" s="72" t="n">
        <v>-2688.928158</v>
      </c>
      <c r="DG105" s="72" t="n">
        <v>-1567.2388135</v>
      </c>
      <c r="DH105" s="72" t="n">
        <v>-249.608863799999</v>
      </c>
      <c r="DI105" s="72" t="n">
        <v>2512.1628863</v>
      </c>
      <c r="DJ105" s="72" t="n">
        <v>-274.033153100002</v>
      </c>
      <c r="DK105" s="72" t="n">
        <v>214.162471800002</v>
      </c>
      <c r="DL105" s="72" t="n">
        <v>-2450.0061289</v>
      </c>
      <c r="DM105" s="76" t="n">
        <f aca="false">SUM(CQ105:DL105)</f>
        <v>13963.3042871</v>
      </c>
      <c r="DN105" s="77"/>
      <c r="DO105" s="79" t="n">
        <v>679.7936462</v>
      </c>
      <c r="DP105" s="77" t="n">
        <v>-111.316338599999</v>
      </c>
      <c r="DQ105" s="77" t="n">
        <v>-2120.1159855</v>
      </c>
      <c r="DR105" s="77" t="n">
        <v>-1456.7279235</v>
      </c>
      <c r="DS105" s="77" t="n">
        <v>352.0287841</v>
      </c>
      <c r="DT105" s="77" t="n">
        <v>337.998311100001</v>
      </c>
      <c r="DU105" s="77" t="n">
        <v>-1132.9686759</v>
      </c>
      <c r="DV105" s="77" t="n">
        <v>-2972.8386762</v>
      </c>
      <c r="DW105" s="77" t="n">
        <v>361.2123649</v>
      </c>
      <c r="DX105" s="77" t="n">
        <v>1348.2351384</v>
      </c>
      <c r="DY105" s="77" t="n">
        <v>240.2727515</v>
      </c>
      <c r="DZ105" s="77" t="n">
        <v>-220.814422200001</v>
      </c>
      <c r="EA105" s="77" t="n">
        <v>-490.822597399999</v>
      </c>
      <c r="EB105" s="77" t="n">
        <v>3067.0210917</v>
      </c>
      <c r="EC105" s="77" t="n">
        <v>1132.4555882</v>
      </c>
      <c r="ED105" s="77" t="n">
        <v>-551.062962000001</v>
      </c>
      <c r="EE105" s="77" t="n">
        <v>2186.9547555</v>
      </c>
      <c r="EF105" s="77" t="n">
        <v>768.668379000002</v>
      </c>
      <c r="EG105" s="77" t="n">
        <v>2839.4467018</v>
      </c>
      <c r="EH105" s="77" t="n">
        <v>124.312066899998</v>
      </c>
      <c r="EI105" s="77" t="n">
        <v>769.732103000002</v>
      </c>
      <c r="EJ105" s="76" t="n">
        <v>5151.4645519</v>
      </c>
      <c r="EK105" s="77"/>
      <c r="EL105" s="76" t="n">
        <f aca="false">Z105+AU105+BS105+CO105+DM105+EJ105</f>
        <v>23547.6302616</v>
      </c>
    </row>
    <row r="106" customFormat="false" ht="15" hidden="false" customHeight="false" outlineLevel="0" collapsed="false">
      <c r="B106" s="139"/>
      <c r="C106" s="65" t="s">
        <v>135</v>
      </c>
      <c r="D106" s="117"/>
      <c r="E106" s="75" t="n">
        <v>-532.605624145796</v>
      </c>
      <c r="F106" s="75" t="n">
        <v>-30.2242090820093</v>
      </c>
      <c r="G106" s="75" t="n">
        <v>45.0255700313734</v>
      </c>
      <c r="H106" s="75" t="n">
        <v>335.138599756124</v>
      </c>
      <c r="I106" s="75" t="n">
        <v>-200.274489539459</v>
      </c>
      <c r="J106" s="81" t="n">
        <v>489.415512502165</v>
      </c>
      <c r="K106" s="81" t="n">
        <v>1652.073554827</v>
      </c>
      <c r="L106" s="81" t="n">
        <v>515.494634586998</v>
      </c>
      <c r="M106" s="81" t="n">
        <v>111.694711998343</v>
      </c>
      <c r="N106" s="81" t="n">
        <v>12.4305252319326</v>
      </c>
      <c r="O106" s="81" t="n">
        <v>-942.362069509912</v>
      </c>
      <c r="P106" s="81" t="n">
        <v>103.881107127971</v>
      </c>
      <c r="Q106" s="81" t="n">
        <v>-451.745579507712</v>
      </c>
      <c r="R106" s="81" t="n">
        <v>-491.372361657163</v>
      </c>
      <c r="S106" s="81" t="n">
        <v>-887.969722815746</v>
      </c>
      <c r="T106" s="81" t="n">
        <v>211.729801673546</v>
      </c>
      <c r="U106" s="81" t="n">
        <v>187.000896656689</v>
      </c>
      <c r="V106" s="81" t="n">
        <v>170.280769513071</v>
      </c>
      <c r="W106" s="81" t="n">
        <v>-36.1817794544762</v>
      </c>
      <c r="X106" s="81" t="n">
        <v>-394.55116263577</v>
      </c>
      <c r="Y106" s="82" t="n">
        <v>-112.172836352664</v>
      </c>
      <c r="Z106" s="83" t="n">
        <f aca="false">SUM(E106:Y106)</f>
        <v>-245.294150795491</v>
      </c>
      <c r="AA106" s="54"/>
      <c r="AB106" s="78" t="n">
        <v>2210.05284987958</v>
      </c>
      <c r="AC106" s="75" t="n">
        <v>1031.57246414284</v>
      </c>
      <c r="AD106" s="75" t="n">
        <v>457.683938208112</v>
      </c>
      <c r="AE106" s="75" t="n">
        <v>422.830373057032</v>
      </c>
      <c r="AF106" s="75" t="n">
        <v>2234.01061044782</v>
      </c>
      <c r="AG106" s="75" t="n">
        <v>-389.264251056693</v>
      </c>
      <c r="AH106" s="75" t="n">
        <v>224.44316602981</v>
      </c>
      <c r="AI106" s="75" t="n">
        <v>-320.465437757542</v>
      </c>
      <c r="AJ106" s="75" t="n">
        <v>47.8312105941151</v>
      </c>
      <c r="AK106" s="75" t="n">
        <v>-499.389940993574</v>
      </c>
      <c r="AL106" s="75" t="n">
        <v>-19.8291397494419</v>
      </c>
      <c r="AM106" s="75" t="n">
        <v>-133.01583339447</v>
      </c>
      <c r="AN106" s="75" t="n">
        <v>-475.241048879238</v>
      </c>
      <c r="AO106" s="75" t="n">
        <v>-380.299282246847</v>
      </c>
      <c r="AP106" s="75" t="n">
        <v>-905.08775107503</v>
      </c>
      <c r="AQ106" s="81" t="n">
        <v>18.8115815366173</v>
      </c>
      <c r="AR106" s="81" t="n">
        <v>-613.825279101163</v>
      </c>
      <c r="AS106" s="81" t="n">
        <v>-313.274488604884</v>
      </c>
      <c r="AT106" s="81" t="n">
        <v>-157.105211596029</v>
      </c>
      <c r="AU106" s="83" t="n">
        <f aca="false">SUM(AB106:AT106)</f>
        <v>2440.43852944102</v>
      </c>
      <c r="AV106" s="54"/>
      <c r="AW106" s="127" t="n">
        <v>-503.976714100906</v>
      </c>
      <c r="AX106" s="81" t="n">
        <v>-287.524990551796</v>
      </c>
      <c r="AY106" s="81" t="n">
        <v>-161.172045474229</v>
      </c>
      <c r="AZ106" s="81" t="n">
        <v>-503.76230979542</v>
      </c>
      <c r="BA106" s="81" t="n">
        <v>13.3082989650439</v>
      </c>
      <c r="BB106" s="81" t="n">
        <v>-965.250586624208</v>
      </c>
      <c r="BC106" s="81" t="n">
        <v>-49.6130053309919</v>
      </c>
      <c r="BD106" s="81" t="n">
        <v>875.143468526111</v>
      </c>
      <c r="BE106" s="81" t="n">
        <v>103.839389582063</v>
      </c>
      <c r="BF106" s="81" t="n">
        <v>-813.295268983944</v>
      </c>
      <c r="BG106" s="81" t="n">
        <v>942.962365453752</v>
      </c>
      <c r="BH106" s="81" t="n">
        <v>247.320222133445</v>
      </c>
      <c r="BI106" s="81" t="n">
        <v>330.399409109323</v>
      </c>
      <c r="BJ106" s="81" t="n">
        <v>2294.22683510751</v>
      </c>
      <c r="BK106" s="81" t="n">
        <v>676.824802506389</v>
      </c>
      <c r="BL106" s="81" t="n">
        <v>1019.83755568555</v>
      </c>
      <c r="BM106" s="81" t="n">
        <v>358.402330694039</v>
      </c>
      <c r="BN106" s="81" t="n">
        <v>-1168.21504620789</v>
      </c>
      <c r="BO106" s="81" t="n">
        <v>3057.06623141438</v>
      </c>
      <c r="BP106" s="81" t="n">
        <v>-283.141216592213</v>
      </c>
      <c r="BQ106" s="81" t="n">
        <v>-608.841053084901</v>
      </c>
      <c r="BR106" s="81" t="n">
        <f aca="false">1683.62898157173</f>
        <v>1683.62898157173</v>
      </c>
      <c r="BS106" s="83" t="n">
        <f aca="false">SUM(AW106:BR106)</f>
        <v>6258.16765400285</v>
      </c>
      <c r="BT106" s="54"/>
      <c r="BU106" s="127" t="n">
        <v>-134.100313678274</v>
      </c>
      <c r="BV106" s="81" t="n">
        <v>710.419126429718</v>
      </c>
      <c r="BW106" s="81" t="n">
        <v>424.640132709274</v>
      </c>
      <c r="BX106" s="81" t="n">
        <v>1173.79944778318</v>
      </c>
      <c r="BY106" s="81" t="n">
        <v>-482.708660270818</v>
      </c>
      <c r="BZ106" s="81" t="n">
        <v>-269.804365352614</v>
      </c>
      <c r="CA106" s="81" t="n">
        <v>1114.36085130809</v>
      </c>
      <c r="CB106" s="81" t="n">
        <v>-772.889679624503</v>
      </c>
      <c r="CC106" s="81" t="n">
        <v>-483.94573766443</v>
      </c>
      <c r="CD106" s="81" t="n">
        <v>-388.823085723024</v>
      </c>
      <c r="CE106" s="81" t="n">
        <v>131.954565258294</v>
      </c>
      <c r="CF106" s="81" t="n">
        <v>1035.33879985043</v>
      </c>
      <c r="CG106" s="82" t="n">
        <v>-127.768257381087</v>
      </c>
      <c r="CH106" s="82" t="n">
        <v>641.843008142646</v>
      </c>
      <c r="CI106" s="82" t="n">
        <v>-791.242421017223</v>
      </c>
      <c r="CJ106" s="82" t="n">
        <v>-964.620476591721</v>
      </c>
      <c r="CK106" s="82" t="n">
        <v>-1260.54843195875</v>
      </c>
      <c r="CL106" s="82" t="n">
        <v>-1395.87306082375</v>
      </c>
      <c r="CM106" s="82" t="n">
        <v>1277.70167893529</v>
      </c>
      <c r="CN106" s="82" t="n">
        <v>-322.478750665221</v>
      </c>
      <c r="CO106" s="83" t="n">
        <f aca="false">SUM(BU106:CN106)</f>
        <v>-884.745630334488</v>
      </c>
      <c r="CP106" s="54"/>
      <c r="CQ106" s="127" t="n">
        <v>278.748369423428</v>
      </c>
      <c r="CR106" s="82" t="n">
        <v>-234.342623353288</v>
      </c>
      <c r="CS106" s="82" t="n">
        <v>-246.604241147072</v>
      </c>
      <c r="CT106" s="82" t="n">
        <v>141.683627231819</v>
      </c>
      <c r="CU106" s="82" t="n">
        <v>841.031381569156</v>
      </c>
      <c r="CV106" s="82" t="n">
        <v>805.071577331255</v>
      </c>
      <c r="CW106" s="82" t="n">
        <v>440.824790005251</v>
      </c>
      <c r="CX106" s="82" t="n">
        <v>-182.100759789738</v>
      </c>
      <c r="CY106" s="82" t="n">
        <v>-384.515872531872</v>
      </c>
      <c r="CZ106" s="82" t="n">
        <v>-505.091765917254</v>
      </c>
      <c r="DA106" s="82" t="n">
        <v>1144.87143562938</v>
      </c>
      <c r="DB106" s="82" t="n">
        <v>-290.912831557267</v>
      </c>
      <c r="DC106" s="82" t="n">
        <v>-42.9975592242163</v>
      </c>
      <c r="DD106" s="82" t="n">
        <v>403.156733891332</v>
      </c>
      <c r="DE106" s="82" t="n">
        <v>463.849171737906</v>
      </c>
      <c r="DF106" s="82" t="n">
        <v>-121.566293528739</v>
      </c>
      <c r="DG106" s="82" t="n">
        <v>-897.344983010982</v>
      </c>
      <c r="DH106" s="82" t="n">
        <v>-9.77293303129849</v>
      </c>
      <c r="DI106" s="82" t="n">
        <v>214.085547140721</v>
      </c>
      <c r="DJ106" s="82" t="n">
        <v>88.031625744849</v>
      </c>
      <c r="DK106" s="82" t="n">
        <v>697.885488319735</v>
      </c>
      <c r="DL106" s="82" t="n">
        <v>799.129258014874</v>
      </c>
      <c r="DM106" s="83" t="n">
        <f aca="false">SUM(CQ106:DL106)</f>
        <v>3403.11914294797</v>
      </c>
      <c r="DN106" s="54"/>
      <c r="DO106" s="79" t="n">
        <f aca="false">-137.102931596091+92</f>
        <v>-45.102931596091</v>
      </c>
      <c r="DP106" s="54" t="n">
        <v>1398.38011835276</v>
      </c>
      <c r="DQ106" s="54" t="n">
        <v>-1325.4822987112</v>
      </c>
      <c r="DR106" s="54" t="n">
        <v>-237.582569719583</v>
      </c>
      <c r="DS106" s="54" t="n">
        <v>-120.106712485262</v>
      </c>
      <c r="DT106" s="54" t="n">
        <v>0.0355518902729752</v>
      </c>
      <c r="DU106" s="54" t="n">
        <v>24.2014854151132</v>
      </c>
      <c r="DV106" s="54" t="n">
        <v>-375.925443026161</v>
      </c>
      <c r="DW106" s="54" t="n">
        <v>125.808486298234</v>
      </c>
      <c r="DX106" s="54" t="n">
        <v>-14.36415180107</v>
      </c>
      <c r="DY106" s="54" t="n">
        <v>331.885223573756</v>
      </c>
      <c r="DZ106" s="54" t="n">
        <v>-380.610505854356</v>
      </c>
      <c r="EA106" s="54" t="n">
        <v>-186.889439902868</v>
      </c>
      <c r="EB106" s="54" t="n">
        <v>-197.283268750619</v>
      </c>
      <c r="EC106" s="54" t="n">
        <v>398.232859901851</v>
      </c>
      <c r="ED106" s="54" t="n">
        <v>-180.955052126351</v>
      </c>
      <c r="EE106" s="54" t="n">
        <v>-600.595116269598</v>
      </c>
      <c r="EF106" s="54" t="n">
        <v>-564.91033704447</v>
      </c>
      <c r="EG106" s="54" t="n">
        <v>-1033.6228430217</v>
      </c>
      <c r="EH106" s="54" t="n">
        <v>-533.148291127673</v>
      </c>
      <c r="EI106" s="54" t="n">
        <v>-23.9845807373634</v>
      </c>
      <c r="EJ106" s="83" t="n">
        <v>-3543.32888990669</v>
      </c>
      <c r="EK106" s="54"/>
      <c r="EL106" s="83" t="n">
        <f aca="false">Z106+AU106+BS106+CO106+DM106+EJ106</f>
        <v>7428.35665535517</v>
      </c>
    </row>
    <row r="107" customFormat="false" ht="15.75" hidden="false" customHeight="false" outlineLevel="0" collapsed="false">
      <c r="B107" s="140" t="s">
        <v>58</v>
      </c>
      <c r="C107" s="141" t="s">
        <v>59</v>
      </c>
      <c r="D107" s="91"/>
      <c r="E107" s="119" t="n">
        <v>32253.0957326572</v>
      </c>
      <c r="F107" s="119" t="n">
        <v>7092.27459057684</v>
      </c>
      <c r="G107" s="119" t="n">
        <v>-10568.1685318671</v>
      </c>
      <c r="H107" s="119" t="n">
        <v>8810.64442961572</v>
      </c>
      <c r="I107" s="119" t="n">
        <v>12227.6624353529</v>
      </c>
      <c r="J107" s="119" t="n">
        <v>12618.1854496037</v>
      </c>
      <c r="K107" s="119" t="n">
        <v>29588.247864645</v>
      </c>
      <c r="L107" s="119" t="n">
        <v>15145.316493487</v>
      </c>
      <c r="M107" s="119" t="n">
        <v>9117.26968179834</v>
      </c>
      <c r="N107" s="119" t="n">
        <v>-375.579456313539</v>
      </c>
      <c r="O107" s="119" t="n">
        <v>-18687.3468713198</v>
      </c>
      <c r="P107" s="119" t="n">
        <v>-1954.86437751413</v>
      </c>
      <c r="Q107" s="119" t="n">
        <v>4839.27755053898</v>
      </c>
      <c r="R107" s="119" t="n">
        <v>1323.97505484898</v>
      </c>
      <c r="S107" s="119" t="n">
        <v>-4105.20138445906</v>
      </c>
      <c r="T107" s="119" t="n">
        <v>16984.4026809621</v>
      </c>
      <c r="U107" s="119" t="n">
        <v>13145.522057968</v>
      </c>
      <c r="V107" s="119" t="n">
        <v>1376.73476876801</v>
      </c>
      <c r="W107" s="119" t="n">
        <v>-19633.6801445789</v>
      </c>
      <c r="X107" s="119" t="n">
        <v>3840.67671957909</v>
      </c>
      <c r="Y107" s="97" t="n">
        <v>-10044.4735036325</v>
      </c>
      <c r="Z107" s="120" t="n">
        <f aca="false">SUM(E107:Y107)</f>
        <v>102993.971240717</v>
      </c>
      <c r="AA107" s="121"/>
      <c r="AB107" s="122" t="n">
        <v>16224.9125784423</v>
      </c>
      <c r="AC107" s="119" t="n">
        <v>16134.1453537428</v>
      </c>
      <c r="AD107" s="119" t="n">
        <v>-21650.1093596519</v>
      </c>
      <c r="AE107" s="119" t="n">
        <v>13292.7876072447</v>
      </c>
      <c r="AF107" s="119" t="n">
        <v>38749.1968054339</v>
      </c>
      <c r="AG107" s="119" t="n">
        <v>-15122.2113072527</v>
      </c>
      <c r="AH107" s="119" t="n">
        <v>8422.69040666778</v>
      </c>
      <c r="AI107" s="119" t="n">
        <v>-5455.80848767471</v>
      </c>
      <c r="AJ107" s="119" t="n">
        <v>6533.6830277376</v>
      </c>
      <c r="AK107" s="119" t="n">
        <v>-18319.7274902935</v>
      </c>
      <c r="AL107" s="119" t="n">
        <v>8211.80814845052</v>
      </c>
      <c r="AM107" s="119" t="n">
        <v>76.669835287657</v>
      </c>
      <c r="AN107" s="119" t="n">
        <v>-17101.4107246792</v>
      </c>
      <c r="AO107" s="119" t="n">
        <v>-7213.68808084684</v>
      </c>
      <c r="AP107" s="119" t="n">
        <v>2099.06598162497</v>
      </c>
      <c r="AQ107" s="119" t="n">
        <v>-536.648239763384</v>
      </c>
      <c r="AR107" s="119" t="n">
        <v>-802.879493901171</v>
      </c>
      <c r="AS107" s="119" t="n">
        <v>2562.82885699512</v>
      </c>
      <c r="AT107" s="119" t="n">
        <v>6606.15074250395</v>
      </c>
      <c r="AU107" s="120" t="n">
        <f aca="false">SUM(AB107:AT107)</f>
        <v>32711.4561600679</v>
      </c>
      <c r="AV107" s="121"/>
      <c r="AW107" s="122" t="n">
        <v>-1135.32139000091</v>
      </c>
      <c r="AX107" s="119" t="n">
        <v>2217.0950651482</v>
      </c>
      <c r="AY107" s="119" t="n">
        <v>1900.50557712577</v>
      </c>
      <c r="AZ107" s="119" t="n">
        <v>989.057446104582</v>
      </c>
      <c r="BA107" s="119" t="n">
        <v>-4044.37008203496</v>
      </c>
      <c r="BB107" s="119" t="n">
        <v>4672.11217487579</v>
      </c>
      <c r="BC107" s="119" t="n">
        <v>9626.47008836901</v>
      </c>
      <c r="BD107" s="119" t="n">
        <v>5791.07526622611</v>
      </c>
      <c r="BE107" s="119" t="n">
        <v>-6571.20782001794</v>
      </c>
      <c r="BF107" s="119" t="n">
        <v>-4915.83555118394</v>
      </c>
      <c r="BG107" s="119" t="n">
        <v>5199.91841445376</v>
      </c>
      <c r="BH107" s="119" t="n">
        <v>5676.06570673345</v>
      </c>
      <c r="BI107" s="119" t="n">
        <v>3508.36705760932</v>
      </c>
      <c r="BJ107" s="119" t="n">
        <v>5295.74027480751</v>
      </c>
      <c r="BK107" s="119" t="n">
        <v>18741.5029245064</v>
      </c>
      <c r="BL107" s="119" t="n">
        <v>101.416355385555</v>
      </c>
      <c r="BM107" s="119" t="n">
        <v>-282.773166505959</v>
      </c>
      <c r="BN107" s="119" t="n">
        <v>-5021.96899220789</v>
      </c>
      <c r="BO107" s="119" t="n">
        <v>-27475.5829468856</v>
      </c>
      <c r="BP107" s="119" t="n">
        <v>25225.0356914078</v>
      </c>
      <c r="BQ107" s="119" t="n">
        <v>24276.8821423151</v>
      </c>
      <c r="BR107" s="119" t="n">
        <v>31325.1111815717</v>
      </c>
      <c r="BS107" s="120" t="n">
        <f aca="false">SUM(AW107:BR107)</f>
        <v>95099.2954178029</v>
      </c>
      <c r="BT107" s="121"/>
      <c r="BU107" s="122" t="n">
        <v>-713.255384178274</v>
      </c>
      <c r="BV107" s="119" t="n">
        <v>-1910.61357537028</v>
      </c>
      <c r="BW107" s="119" t="n">
        <v>-6912.11402609072</v>
      </c>
      <c r="BX107" s="119" t="n">
        <v>-32448.8200280168</v>
      </c>
      <c r="BY107" s="119" t="n">
        <v>6023.17286072918</v>
      </c>
      <c r="BZ107" s="119" t="n">
        <v>-14282.7939492526</v>
      </c>
      <c r="CA107" s="119" t="n">
        <v>-9160.5357697919</v>
      </c>
      <c r="CB107" s="119" t="n">
        <v>23355.3590976755</v>
      </c>
      <c r="CC107" s="119" t="n">
        <v>-15190.4037175644</v>
      </c>
      <c r="CD107" s="119" t="n">
        <v>-1130.64470232302</v>
      </c>
      <c r="CE107" s="119" t="n">
        <v>34739.2308143583</v>
      </c>
      <c r="CF107" s="119" t="n">
        <v>16297.3884153504</v>
      </c>
      <c r="CG107" s="97" t="n">
        <v>9319.45345391892</v>
      </c>
      <c r="CH107" s="97" t="n">
        <v>-4922.91396215736</v>
      </c>
      <c r="CI107" s="97" t="n">
        <v>-861.498571017219</v>
      </c>
      <c r="CJ107" s="97" t="n">
        <v>13307.6292434083</v>
      </c>
      <c r="CK107" s="97" t="n">
        <v>21479.0914395413</v>
      </c>
      <c r="CL107" s="97" t="n">
        <v>5695.97597477625</v>
      </c>
      <c r="CM107" s="97" t="n">
        <v>13375.5445354353</v>
      </c>
      <c r="CN107" s="97" t="n">
        <v>13927.1137874348</v>
      </c>
      <c r="CO107" s="120" t="n">
        <f aca="false">SUM(BU107:CN107)</f>
        <v>69986.3659368656</v>
      </c>
      <c r="CP107" s="121"/>
      <c r="CQ107" s="122" t="n">
        <v>8502.56958712343</v>
      </c>
      <c r="CR107" s="97" t="n">
        <v>13784.1392392467</v>
      </c>
      <c r="CS107" s="97" t="n">
        <v>949.96281395293</v>
      </c>
      <c r="CT107" s="97" t="n">
        <v>5830.99888473182</v>
      </c>
      <c r="CU107" s="97" t="n">
        <v>22100.4507926692</v>
      </c>
      <c r="CV107" s="97" t="n">
        <v>221.035885831259</v>
      </c>
      <c r="CW107" s="97" t="n">
        <v>19126.3192431053</v>
      </c>
      <c r="CX107" s="97" t="n">
        <v>-6844.72391978974</v>
      </c>
      <c r="CY107" s="97" t="n">
        <v>208.138074568124</v>
      </c>
      <c r="CZ107" s="97" t="n">
        <v>-13882.6915576173</v>
      </c>
      <c r="DA107" s="97" t="n">
        <v>-49495.3098031706</v>
      </c>
      <c r="DB107" s="97" t="n">
        <v>71407.0362476427</v>
      </c>
      <c r="DC107" s="97" t="n">
        <v>15255.0394235758</v>
      </c>
      <c r="DD107" s="97" t="n">
        <v>-2290.53311070867</v>
      </c>
      <c r="DE107" s="97" t="n">
        <v>43745.1027084379</v>
      </c>
      <c r="DF107" s="97" t="n">
        <v>4646.56739847126</v>
      </c>
      <c r="DG107" s="97" t="n">
        <v>2434.71440348901</v>
      </c>
      <c r="DH107" s="97" t="n">
        <v>13834.1514031687</v>
      </c>
      <c r="DI107" s="97" t="n">
        <v>23291.1133234407</v>
      </c>
      <c r="DJ107" s="97" t="n">
        <v>34143.1398426449</v>
      </c>
      <c r="DK107" s="97" t="n">
        <v>-1543.34186988026</v>
      </c>
      <c r="DL107" s="97" t="n">
        <v>-4195.03248088512</v>
      </c>
      <c r="DM107" s="120" t="n">
        <f aca="false">SUM(CQ107:DL107)</f>
        <v>201228.846530048</v>
      </c>
      <c r="DN107" s="121"/>
      <c r="DO107" s="123" t="n">
        <f aca="false">129.375584603909+92</f>
        <v>221.375584603909</v>
      </c>
      <c r="DP107" s="121" t="n">
        <v>-15368.2388402472</v>
      </c>
      <c r="DQ107" s="121" t="n">
        <v>32226.1914007888</v>
      </c>
      <c r="DR107" s="121" t="n">
        <v>10260.2581667804</v>
      </c>
      <c r="DS107" s="121" t="n">
        <v>3275.07135161474</v>
      </c>
      <c r="DT107" s="121" t="n">
        <v>-23890.7549570097</v>
      </c>
      <c r="DU107" s="121" t="n">
        <v>-50992.7886104849</v>
      </c>
      <c r="DV107" s="121" t="n">
        <v>-26394.7899292262</v>
      </c>
      <c r="DW107" s="121" t="n">
        <v>26050.1044911982</v>
      </c>
      <c r="DX107" s="121" t="n">
        <v>3405.87611159893</v>
      </c>
      <c r="DY107" s="121" t="n">
        <v>325.233175073754</v>
      </c>
      <c r="DZ107" s="121" t="n">
        <v>-1309.14226805436</v>
      </c>
      <c r="EA107" s="121" t="n">
        <v>-2070.38567730287</v>
      </c>
      <c r="EB107" s="121" t="n">
        <v>38508.7177429494</v>
      </c>
      <c r="EC107" s="121" t="n">
        <v>6919.88090810185</v>
      </c>
      <c r="ED107" s="121" t="n">
        <v>4134.55267587365</v>
      </c>
      <c r="EE107" s="121" t="n">
        <v>52976.5821192304</v>
      </c>
      <c r="EF107" s="121" t="n">
        <v>11415.3407819555</v>
      </c>
      <c r="EG107" s="121" t="n">
        <v>28450.9581887783</v>
      </c>
      <c r="EH107" s="121" t="n">
        <v>11618.5282269</v>
      </c>
      <c r="EI107" s="121" t="n">
        <v>18330.261503</v>
      </c>
      <c r="EJ107" s="120" t="n">
        <v>131077.7195419</v>
      </c>
      <c r="EK107" s="121"/>
      <c r="EL107" s="120" t="n">
        <f aca="false">Z107+AU107+BS107+CO107+DM107+EJ107</f>
        <v>633097.654827401</v>
      </c>
    </row>
    <row r="108" customFormat="false" ht="15.75" hidden="false" customHeight="false" outlineLevel="0" collapsed="false">
      <c r="B108" s="99"/>
      <c r="C108" s="142" t="s">
        <v>10</v>
      </c>
      <c r="D108" s="143"/>
      <c r="E108" s="102" t="n">
        <v>-92.8858822</v>
      </c>
      <c r="F108" s="102" t="n">
        <v>5845.2036348</v>
      </c>
      <c r="G108" s="102" t="n">
        <v>-1100.311656</v>
      </c>
      <c r="H108" s="102" t="n">
        <v>-3988.6840311</v>
      </c>
      <c r="I108" s="102" t="n">
        <v>2987.3109432</v>
      </c>
      <c r="J108" s="102" t="n">
        <v>-49.9979693</v>
      </c>
      <c r="K108" s="102" t="n">
        <v>10309.6043442383</v>
      </c>
      <c r="L108" s="102" t="n">
        <v>4041.12668346894</v>
      </c>
      <c r="M108" s="102" t="n">
        <v>3634.18364278565</v>
      </c>
      <c r="N108" s="102" t="n">
        <v>3787.40460047275</v>
      </c>
      <c r="O108" s="102" t="n">
        <v>-7925.27348281576</v>
      </c>
      <c r="P108" s="102" t="n">
        <v>-2180.75284224864</v>
      </c>
      <c r="Q108" s="102" t="n">
        <v>1936.38683203904</v>
      </c>
      <c r="R108" s="102" t="n">
        <v>866.868189629074</v>
      </c>
      <c r="S108" s="102" t="n">
        <v>-1324.7794057314</v>
      </c>
      <c r="T108" s="102" t="n">
        <v>3664.52434958017</v>
      </c>
      <c r="U108" s="102" t="n">
        <v>3767.53773899713</v>
      </c>
      <c r="V108" s="102" t="n">
        <v>3664.00991580663</v>
      </c>
      <c r="W108" s="102" t="n">
        <v>-8446.65578842704</v>
      </c>
      <c r="X108" s="102" t="n">
        <v>3702.2074752417</v>
      </c>
      <c r="Y108" s="103" t="n">
        <v>217.639018216173</v>
      </c>
      <c r="Z108" s="104" t="n">
        <f aca="false">SUM(E108:Y108)</f>
        <v>23314.6663106528</v>
      </c>
      <c r="AA108" s="105"/>
      <c r="AB108" s="106" t="n">
        <v>-2200.66913796064</v>
      </c>
      <c r="AC108" s="102" t="n">
        <v>3194.36400306643</v>
      </c>
      <c r="AD108" s="102" t="n">
        <v>1943.22404271342</v>
      </c>
      <c r="AE108" s="102" t="n">
        <v>2750.64749122299</v>
      </c>
      <c r="AF108" s="102" t="n">
        <v>4481.36617319713</v>
      </c>
      <c r="AG108" s="102" t="n">
        <v>-1796.79683377435</v>
      </c>
      <c r="AH108" s="102" t="n">
        <v>2546.57899175413</v>
      </c>
      <c r="AI108" s="102" t="n">
        <v>1926.627991577</v>
      </c>
      <c r="AJ108" s="102" t="n">
        <v>777.787333183512</v>
      </c>
      <c r="AK108" s="102" t="n">
        <v>5843.58579798151</v>
      </c>
      <c r="AL108" s="102" t="n">
        <v>2900.42430969569</v>
      </c>
      <c r="AM108" s="102" t="n">
        <v>3599.97619396007</v>
      </c>
      <c r="AN108" s="102" t="n">
        <v>2691.03105011423</v>
      </c>
      <c r="AO108" s="102" t="n">
        <v>2692.9829233248</v>
      </c>
      <c r="AP108" s="102" t="n">
        <v>4305.25731921664</v>
      </c>
      <c r="AQ108" s="102" t="n">
        <v>2784.20900912081</v>
      </c>
      <c r="AR108" s="102" t="n">
        <v>3974.60844527345</v>
      </c>
      <c r="AS108" s="102" t="n">
        <v>3347.5452276722</v>
      </c>
      <c r="AT108" s="102" t="n">
        <v>2777.49538444851</v>
      </c>
      <c r="AU108" s="104" t="n">
        <f aca="false">SUM(AB108:AT108)</f>
        <v>48540.2457157875</v>
      </c>
      <c r="AV108" s="105"/>
      <c r="AW108" s="106" t="n">
        <v>1675.13341510065</v>
      </c>
      <c r="AX108" s="102" t="n">
        <v>914.618019003106</v>
      </c>
      <c r="AY108" s="102" t="n">
        <v>3141.50070900984</v>
      </c>
      <c r="AZ108" s="102" t="n">
        <v>4447.97163169872</v>
      </c>
      <c r="BA108" s="102" t="n">
        <v>1029.78993577443</v>
      </c>
      <c r="BB108" s="102" t="n">
        <v>753.903020835127</v>
      </c>
      <c r="BC108" s="102" t="n">
        <v>-5795.53508785026</v>
      </c>
      <c r="BD108" s="102" t="n">
        <v>515.162410972605</v>
      </c>
      <c r="BE108" s="102" t="n">
        <v>-960.276507225258</v>
      </c>
      <c r="BF108" s="102" t="n">
        <v>-2351.59740933062</v>
      </c>
      <c r="BG108" s="102" t="n">
        <v>3421.43310219162</v>
      </c>
      <c r="BH108" s="102" t="n">
        <v>1506.53922255023</v>
      </c>
      <c r="BI108" s="102" t="n">
        <v>1533.3550133424</v>
      </c>
      <c r="BJ108" s="102" t="n">
        <v>-1465.8040060501</v>
      </c>
      <c r="BK108" s="102" t="n">
        <v>3585.29303032866</v>
      </c>
      <c r="BL108" s="102" t="n">
        <v>207.723486877065</v>
      </c>
      <c r="BM108" s="102" t="n">
        <v>1773.83013985374</v>
      </c>
      <c r="BN108" s="102" t="n">
        <v>2775.04325536843</v>
      </c>
      <c r="BO108" s="102" t="n">
        <v>-1376.99743515696</v>
      </c>
      <c r="BP108" s="102" t="n">
        <v>4445.29295002841</v>
      </c>
      <c r="BQ108" s="102" t="n">
        <v>2294.16432165221</v>
      </c>
      <c r="BR108" s="102" t="n">
        <v>8204.48265195442</v>
      </c>
      <c r="BS108" s="104" t="n">
        <f aca="false">SUM(AW108:BR108)</f>
        <v>30275.0258709285</v>
      </c>
      <c r="BT108" s="105"/>
      <c r="BU108" s="106" t="n">
        <v>4088.9182910395</v>
      </c>
      <c r="BV108" s="102" t="n">
        <v>2173.67823794244</v>
      </c>
      <c r="BW108" s="102" t="n">
        <v>2695.17356974882</v>
      </c>
      <c r="BX108" s="102" t="n">
        <v>-988.853898028389</v>
      </c>
      <c r="BY108" s="102" t="n">
        <v>1579.05094704565</v>
      </c>
      <c r="BZ108" s="102" t="n">
        <v>2243.33241157976</v>
      </c>
      <c r="CA108" s="102" t="n">
        <v>2427.08814585188</v>
      </c>
      <c r="CB108" s="102" t="n">
        <v>2349.51576646023</v>
      </c>
      <c r="CC108" s="102" t="n">
        <v>1412.62103418764</v>
      </c>
      <c r="CD108" s="102" t="n">
        <v>2365.64734853748</v>
      </c>
      <c r="CE108" s="102" t="n">
        <v>937.777401282857</v>
      </c>
      <c r="CF108" s="102" t="n">
        <v>6546.38621483611</v>
      </c>
      <c r="CG108" s="102" t="n">
        <v>1356.18629126575</v>
      </c>
      <c r="CH108" s="102" t="n">
        <v>-77.609232504315</v>
      </c>
      <c r="CI108" s="102" t="n">
        <v>1826.79432954809</v>
      </c>
      <c r="CJ108" s="102" t="n">
        <v>4462.67360268129</v>
      </c>
      <c r="CK108" s="102" t="n">
        <v>3173.31409687452</v>
      </c>
      <c r="CL108" s="102" t="n">
        <v>1599.82434867626</v>
      </c>
      <c r="CM108" s="102" t="n">
        <v>1916.12179237219</v>
      </c>
      <c r="CN108" s="102" t="n">
        <v>21.489278976668</v>
      </c>
      <c r="CO108" s="104" t="n">
        <f aca="false">SUM(BU108:CN108)</f>
        <v>42109.1299783744</v>
      </c>
      <c r="CP108" s="105"/>
      <c r="CQ108" s="106" t="n">
        <v>5321.18063976948</v>
      </c>
      <c r="CR108" s="102" t="n">
        <v>1669.66465475495</v>
      </c>
      <c r="CS108" s="102" t="n">
        <v>841.659218055112</v>
      </c>
      <c r="CT108" s="102" t="n">
        <v>2017.94870716271</v>
      </c>
      <c r="CU108" s="102" t="n">
        <v>880.32994642576</v>
      </c>
      <c r="CV108" s="102" t="n">
        <v>2746.59709482554</v>
      </c>
      <c r="CW108" s="102" t="n">
        <v>2693.53880967762</v>
      </c>
      <c r="CX108" s="102" t="n">
        <v>866.386310092925</v>
      </c>
      <c r="CY108" s="102" t="n">
        <v>420.074817378376</v>
      </c>
      <c r="CZ108" s="102" t="n">
        <v>1900.87758645146</v>
      </c>
      <c r="DA108" s="102" t="n">
        <v>-1078.92246553505</v>
      </c>
      <c r="DB108" s="102" t="n">
        <v>-1851.22673457283</v>
      </c>
      <c r="DC108" s="102" t="n">
        <v>3360.00240703768</v>
      </c>
      <c r="DD108" s="102" t="n">
        <v>551.478537314869</v>
      </c>
      <c r="DE108" s="102" t="n">
        <v>2184.85609528995</v>
      </c>
      <c r="DF108" s="102" t="n">
        <v>3625.49090773311</v>
      </c>
      <c r="DG108" s="102" t="n">
        <v>1733.44300727743</v>
      </c>
      <c r="DH108" s="102" t="n">
        <v>4705.4101539219</v>
      </c>
      <c r="DI108" s="102" t="n">
        <v>3375.8323358779</v>
      </c>
      <c r="DJ108" s="102" t="n">
        <v>-1724.31225402756</v>
      </c>
      <c r="DK108" s="102" t="n">
        <v>24414.8793445838</v>
      </c>
      <c r="DL108" s="102" t="n">
        <v>3968.33893349701</v>
      </c>
      <c r="DM108" s="104" t="n">
        <f aca="false">SUM(CQ108:DL108)</f>
        <v>62623.5280529922</v>
      </c>
      <c r="DN108" s="105"/>
      <c r="DO108" s="107" t="n">
        <v>-209.2178991</v>
      </c>
      <c r="DP108" s="105" t="n">
        <v>1010.44414312069</v>
      </c>
      <c r="DQ108" s="105" t="n">
        <v>1537.93359550921</v>
      </c>
      <c r="DR108" s="105" t="n">
        <v>4403.34843761565</v>
      </c>
      <c r="DS108" s="105" t="n">
        <v>2885.90828952333</v>
      </c>
      <c r="DT108" s="105" t="n">
        <v>-3264.0136213383</v>
      </c>
      <c r="DU108" s="105" t="n">
        <v>-10665.6935331943</v>
      </c>
      <c r="DV108" s="105" t="n">
        <v>-2970.41978059945</v>
      </c>
      <c r="DW108" s="105" t="n">
        <v>3150.99642992894</v>
      </c>
      <c r="DX108" s="105" t="n">
        <v>2964.91308601242</v>
      </c>
      <c r="DY108" s="105" t="n">
        <v>1091.878416418</v>
      </c>
      <c r="DZ108" s="105" t="n">
        <v>-389.301824493497</v>
      </c>
      <c r="EA108" s="105" t="n">
        <v>905.432475800294</v>
      </c>
      <c r="EB108" s="105" t="n">
        <v>2414.71934864978</v>
      </c>
      <c r="EC108" s="105" t="n">
        <v>4312.0804546065</v>
      </c>
      <c r="ED108" s="105" t="n">
        <v>168.740825075133</v>
      </c>
      <c r="EE108" s="105" t="n">
        <v>-2787.52432467717</v>
      </c>
      <c r="EF108" s="105" t="n">
        <v>3083.26641064674</v>
      </c>
      <c r="EG108" s="105" t="n">
        <v>956.357365202293</v>
      </c>
      <c r="EH108" s="105" t="n">
        <v>3171.0093783</v>
      </c>
      <c r="EI108" s="105" t="n">
        <v>6409.52187410002</v>
      </c>
      <c r="EJ108" s="104" t="n">
        <v>18180.3795471062</v>
      </c>
      <c r="EK108" s="105"/>
      <c r="EL108" s="104" t="n">
        <f aca="false">Z108+AU108+BS108+CO108+DM108+EJ108</f>
        <v>225042.975475842</v>
      </c>
    </row>
    <row r="109" customFormat="false" ht="15.75" hidden="false" customHeight="false" outlineLevel="0" collapsed="false">
      <c r="B109" s="108"/>
      <c r="C109" s="144" t="s">
        <v>11</v>
      </c>
      <c r="D109" s="145"/>
      <c r="E109" s="92" t="n">
        <v>32345.9816148572</v>
      </c>
      <c r="F109" s="92" t="n">
        <v>1247.07095577684</v>
      </c>
      <c r="G109" s="92" t="n">
        <v>-9467.85687586712</v>
      </c>
      <c r="H109" s="92" t="n">
        <v>12799.3284607157</v>
      </c>
      <c r="I109" s="92" t="n">
        <v>9240.35149215294</v>
      </c>
      <c r="J109" s="92" t="n">
        <v>12668.1834189037</v>
      </c>
      <c r="K109" s="92" t="n">
        <v>19278.6435204066</v>
      </c>
      <c r="L109" s="92" t="n">
        <v>11104.1898100181</v>
      </c>
      <c r="M109" s="92" t="n">
        <v>5483.08603901269</v>
      </c>
      <c r="N109" s="92" t="n">
        <v>-4162.98405678629</v>
      </c>
      <c r="O109" s="92" t="n">
        <v>-10762.073388504</v>
      </c>
      <c r="P109" s="92" t="n">
        <v>225.888464734512</v>
      </c>
      <c r="Q109" s="92" t="n">
        <v>2902.89071849994</v>
      </c>
      <c r="R109" s="92" t="n">
        <v>457.106865219909</v>
      </c>
      <c r="S109" s="92" t="n">
        <v>-2780.42197872766</v>
      </c>
      <c r="T109" s="92" t="n">
        <v>13319.8783313819</v>
      </c>
      <c r="U109" s="92" t="n">
        <v>9377.98431897092</v>
      </c>
      <c r="V109" s="92" t="n">
        <v>-2287.27514703862</v>
      </c>
      <c r="W109" s="92" t="n">
        <v>-11187.0243561519</v>
      </c>
      <c r="X109" s="92" t="n">
        <v>138.469244337388</v>
      </c>
      <c r="Y109" s="93" t="n">
        <v>-10262.1125218486</v>
      </c>
      <c r="Z109" s="94" t="n">
        <f aca="false">SUM(E109:Y109)</f>
        <v>79679.3049300641</v>
      </c>
      <c r="AA109" s="95"/>
      <c r="AB109" s="96" t="n">
        <v>18425.5817164029</v>
      </c>
      <c r="AC109" s="92" t="n">
        <v>12939.7813506764</v>
      </c>
      <c r="AD109" s="92" t="n">
        <v>-23593.3334023654</v>
      </c>
      <c r="AE109" s="92" t="n">
        <v>10542.1401160217</v>
      </c>
      <c r="AF109" s="92" t="n">
        <v>34267.8306322368</v>
      </c>
      <c r="AG109" s="92" t="n">
        <v>-13325.4144734784</v>
      </c>
      <c r="AH109" s="92" t="n">
        <v>5876.11141491366</v>
      </c>
      <c r="AI109" s="92" t="n">
        <v>-7382.43647925171</v>
      </c>
      <c r="AJ109" s="92" t="n">
        <v>5755.89569455409</v>
      </c>
      <c r="AK109" s="92" t="n">
        <v>-24163.313288275</v>
      </c>
      <c r="AL109" s="92" t="n">
        <v>5311.38383875484</v>
      </c>
      <c r="AM109" s="92" t="n">
        <v>-3523.30635867241</v>
      </c>
      <c r="AN109" s="92" t="n">
        <v>-19792.4417747935</v>
      </c>
      <c r="AO109" s="92" t="n">
        <v>-9906.67100417164</v>
      </c>
      <c r="AP109" s="92" t="n">
        <v>-2206.19133759167</v>
      </c>
      <c r="AQ109" s="92" t="n">
        <v>-3320.8572488842</v>
      </c>
      <c r="AR109" s="92" t="n">
        <v>-4777.48793917463</v>
      </c>
      <c r="AS109" s="92" t="n">
        <v>-784.71637067708</v>
      </c>
      <c r="AT109" s="92" t="n">
        <v>3828.65535805545</v>
      </c>
      <c r="AU109" s="94" t="n">
        <f aca="false">SUM(AB109:AT109)</f>
        <v>-15828.7895557196</v>
      </c>
      <c r="AV109" s="95"/>
      <c r="AW109" s="96" t="n">
        <v>-2810.45480510155</v>
      </c>
      <c r="AX109" s="92" t="n">
        <v>1302.4770461451</v>
      </c>
      <c r="AY109" s="92" t="n">
        <v>-1240.99513188406</v>
      </c>
      <c r="AZ109" s="92" t="n">
        <v>-3458.91418559414</v>
      </c>
      <c r="BA109" s="92" t="n">
        <v>-5074.16001780939</v>
      </c>
      <c r="BB109" s="92" t="n">
        <v>3918.20915404067</v>
      </c>
      <c r="BC109" s="92" t="n">
        <v>15422.0051762193</v>
      </c>
      <c r="BD109" s="92" t="n">
        <v>5275.91285525351</v>
      </c>
      <c r="BE109" s="92" t="n">
        <v>-5610.93131279268</v>
      </c>
      <c r="BF109" s="92" t="n">
        <v>-2564.23814185332</v>
      </c>
      <c r="BG109" s="92" t="n">
        <v>1778.48531226214</v>
      </c>
      <c r="BH109" s="92" t="n">
        <v>4169.52648418321</v>
      </c>
      <c r="BI109" s="92" t="n">
        <v>1975.01204426692</v>
      </c>
      <c r="BJ109" s="92" t="n">
        <v>6761.54428085762</v>
      </c>
      <c r="BK109" s="92" t="n">
        <v>15156.2098941777</v>
      </c>
      <c r="BL109" s="92" t="n">
        <v>-106.30713149151</v>
      </c>
      <c r="BM109" s="92" t="n">
        <v>-2056.6033063597</v>
      </c>
      <c r="BN109" s="92" t="n">
        <v>-7797.01224757632</v>
      </c>
      <c r="BO109" s="92" t="n">
        <v>-26098.5855117287</v>
      </c>
      <c r="BP109" s="92" t="n">
        <v>20779.7427413794</v>
      </c>
      <c r="BQ109" s="92" t="n">
        <v>21982.7178206629</v>
      </c>
      <c r="BR109" s="92" t="n">
        <v>23120.6285296173</v>
      </c>
      <c r="BS109" s="94" t="n">
        <f aca="false">SUM(AW109:BR109)</f>
        <v>64824.2695468744</v>
      </c>
      <c r="BT109" s="95"/>
      <c r="BU109" s="96" t="n">
        <v>-4802.17367521778</v>
      </c>
      <c r="BV109" s="92" t="n">
        <v>-4084.29181331273</v>
      </c>
      <c r="BW109" s="92" t="n">
        <v>-9607.28759583954</v>
      </c>
      <c r="BX109" s="92" t="n">
        <v>-31459.9661299884</v>
      </c>
      <c r="BY109" s="92" t="n">
        <v>4444.12191368354</v>
      </c>
      <c r="BZ109" s="92" t="n">
        <v>-16526.1263608324</v>
      </c>
      <c r="CA109" s="92" t="n">
        <v>-11587.6239156438</v>
      </c>
      <c r="CB109" s="92" t="n">
        <v>21005.8433312153</v>
      </c>
      <c r="CC109" s="92" t="n">
        <v>-16603.0247517521</v>
      </c>
      <c r="CD109" s="92" t="n">
        <v>-3496.2920508605</v>
      </c>
      <c r="CE109" s="92" t="n">
        <v>33801.4534130754</v>
      </c>
      <c r="CF109" s="92" t="n">
        <v>9751.00220051433</v>
      </c>
      <c r="CG109" s="92" t="n">
        <v>7963.26716265316</v>
      </c>
      <c r="CH109" s="92" t="n">
        <v>-4845.30472965304</v>
      </c>
      <c r="CI109" s="92" t="n">
        <v>-2688.29290056531</v>
      </c>
      <c r="CJ109" s="92" t="n">
        <v>8844.955640727</v>
      </c>
      <c r="CK109" s="92" t="n">
        <v>18305.7773426667</v>
      </c>
      <c r="CL109" s="92" t="n">
        <v>4096.15162609999</v>
      </c>
      <c r="CM109" s="92" t="n">
        <v>11459.4227430631</v>
      </c>
      <c r="CN109" s="92" t="n">
        <v>13905.6245084581</v>
      </c>
      <c r="CO109" s="94" t="n">
        <f aca="false">SUM(BU109:CN109)</f>
        <v>27877.2359584911</v>
      </c>
      <c r="CP109" s="95"/>
      <c r="CQ109" s="96" t="n">
        <v>3181.38894735395</v>
      </c>
      <c r="CR109" s="92" t="n">
        <v>12114.4745844918</v>
      </c>
      <c r="CS109" s="92" t="n">
        <v>108.303595897818</v>
      </c>
      <c r="CT109" s="92" t="n">
        <v>3813.05017756911</v>
      </c>
      <c r="CU109" s="92" t="n">
        <v>21220.1208462434</v>
      </c>
      <c r="CV109" s="92" t="n">
        <v>-2525.56120899428</v>
      </c>
      <c r="CW109" s="92" t="n">
        <v>16432.7804334276</v>
      </c>
      <c r="CX109" s="92" t="n">
        <v>-7711.11022988266</v>
      </c>
      <c r="CY109" s="92" t="n">
        <v>-211.936742810252</v>
      </c>
      <c r="CZ109" s="92" t="n">
        <v>-15783.5691440687</v>
      </c>
      <c r="DA109" s="92" t="n">
        <v>-48416.3873376356</v>
      </c>
      <c r="DB109" s="92" t="n">
        <v>73258.2629822156</v>
      </c>
      <c r="DC109" s="92" t="n">
        <v>11895.0370165381</v>
      </c>
      <c r="DD109" s="92" t="n">
        <v>-2842.01164802354</v>
      </c>
      <c r="DE109" s="92" t="n">
        <v>41560.246613148</v>
      </c>
      <c r="DF109" s="92" t="n">
        <v>1021.07649073815</v>
      </c>
      <c r="DG109" s="92" t="n">
        <v>701.271396211578</v>
      </c>
      <c r="DH109" s="92" t="n">
        <v>9128.74124924681</v>
      </c>
      <c r="DI109" s="92" t="n">
        <v>19915.2809875628</v>
      </c>
      <c r="DJ109" s="92" t="n">
        <v>35867.4520966724</v>
      </c>
      <c r="DK109" s="92" t="n">
        <v>-25958.2212144641</v>
      </c>
      <c r="DL109" s="92" t="n">
        <v>-8163.37141438213</v>
      </c>
      <c r="DM109" s="94" t="n">
        <f aca="false">SUM(CQ109:DL109)</f>
        <v>138605.318477056</v>
      </c>
      <c r="DN109" s="95"/>
      <c r="DO109" s="98" t="n">
        <f aca="false">338.593483703909+92</f>
        <v>430.593483703909</v>
      </c>
      <c r="DP109" s="95" t="n">
        <v>-16378.6829833679</v>
      </c>
      <c r="DQ109" s="95" t="n">
        <v>30688.2578052796</v>
      </c>
      <c r="DR109" s="95" t="n">
        <v>5856.90972916477</v>
      </c>
      <c r="DS109" s="95" t="n">
        <v>389.163062091414</v>
      </c>
      <c r="DT109" s="95" t="n">
        <v>-20626.7413356714</v>
      </c>
      <c r="DU109" s="95" t="n">
        <v>-40327.0950772906</v>
      </c>
      <c r="DV109" s="95" t="n">
        <v>-23424.3701486267</v>
      </c>
      <c r="DW109" s="95" t="n">
        <v>22899.1080612693</v>
      </c>
      <c r="DX109" s="95" t="n">
        <v>440.963025586508</v>
      </c>
      <c r="DY109" s="95" t="n">
        <v>-766.645241344246</v>
      </c>
      <c r="DZ109" s="95" t="n">
        <v>-919.840443560861</v>
      </c>
      <c r="EA109" s="95" t="n">
        <v>-2975.81815310316</v>
      </c>
      <c r="EB109" s="95" t="n">
        <v>36093.9983942996</v>
      </c>
      <c r="EC109" s="95" t="n">
        <v>2607.80045349535</v>
      </c>
      <c r="ED109" s="95" t="n">
        <v>3965.81185079851</v>
      </c>
      <c r="EE109" s="95" t="n">
        <v>55764.1064439076</v>
      </c>
      <c r="EF109" s="95" t="n">
        <v>8332.07437130879</v>
      </c>
      <c r="EG109" s="95" t="n">
        <v>27494.600823576</v>
      </c>
      <c r="EH109" s="95" t="n">
        <v>8447.51884860001</v>
      </c>
      <c r="EI109" s="95" t="n">
        <v>11920.7396289</v>
      </c>
      <c r="EJ109" s="94" t="n">
        <v>112897.339994794</v>
      </c>
      <c r="EK109" s="95"/>
      <c r="EL109" s="94" t="n">
        <f aca="false">Z109+AU109+BS109+CO109+DM109+EJ109</f>
        <v>408054.67935156</v>
      </c>
    </row>
    <row r="110" customFormat="false" ht="18" hidden="false" customHeight="false" outlineLevel="0" collapsed="false">
      <c r="B110" s="146"/>
      <c r="C110" s="112"/>
      <c r="D110" s="86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</row>
    <row r="111" customFormat="false" ht="15.75" hidden="false" customHeight="false" outlineLevel="0" collapsed="false">
      <c r="B111" s="147"/>
      <c r="C111" s="148" t="s">
        <v>136</v>
      </c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  <c r="DO111" s="148"/>
      <c r="DP111" s="148"/>
      <c r="DQ111" s="148"/>
      <c r="DR111" s="148"/>
      <c r="DS111" s="148"/>
      <c r="DT111" s="148"/>
      <c r="DU111" s="148"/>
      <c r="DV111" s="148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8"/>
      <c r="EI111" s="148"/>
      <c r="EJ111" s="148"/>
      <c r="EK111" s="148"/>
      <c r="EL111" s="148"/>
    </row>
    <row r="112" customFormat="false" ht="15.75" hidden="false" customHeight="false" outlineLevel="0" collapsed="false">
      <c r="B112" s="149"/>
      <c r="C112" s="150" t="s">
        <v>15</v>
      </c>
      <c r="D112" s="19"/>
      <c r="E112" s="21" t="n">
        <f aca="false">E5</f>
        <v>36893</v>
      </c>
      <c r="F112" s="21" t="n">
        <f aca="false">F5</f>
        <v>36894</v>
      </c>
      <c r="G112" s="21" t="n">
        <f aca="false">G5</f>
        <v>36895</v>
      </c>
      <c r="H112" s="21" t="n">
        <f aca="false">H5</f>
        <v>36896</v>
      </c>
      <c r="I112" s="21" t="n">
        <f aca="false">I5</f>
        <v>36899</v>
      </c>
      <c r="J112" s="21" t="n">
        <f aca="false">J5</f>
        <v>36900</v>
      </c>
      <c r="K112" s="21" t="n">
        <f aca="false">K5</f>
        <v>36901</v>
      </c>
      <c r="L112" s="21" t="n">
        <f aca="false">L5</f>
        <v>36902</v>
      </c>
      <c r="M112" s="21" t="n">
        <f aca="false">M5</f>
        <v>36903</v>
      </c>
      <c r="N112" s="21" t="n">
        <f aca="false">N5</f>
        <v>36907</v>
      </c>
      <c r="O112" s="21" t="n">
        <f aca="false">O5</f>
        <v>36908</v>
      </c>
      <c r="P112" s="21" t="n">
        <f aca="false">P5</f>
        <v>36909</v>
      </c>
      <c r="Q112" s="21" t="n">
        <f aca="false">Q5</f>
        <v>36910</v>
      </c>
      <c r="R112" s="21" t="n">
        <f aca="false">R5</f>
        <v>36913</v>
      </c>
      <c r="S112" s="21" t="n">
        <f aca="false">S5</f>
        <v>36914</v>
      </c>
      <c r="T112" s="21" t="n">
        <f aca="false">T5</f>
        <v>36915</v>
      </c>
      <c r="U112" s="21" t="n">
        <f aca="false">U5</f>
        <v>36916</v>
      </c>
      <c r="V112" s="21" t="n">
        <f aca="false">V5</f>
        <v>36917</v>
      </c>
      <c r="W112" s="21" t="n">
        <f aca="false">W5</f>
        <v>36920</v>
      </c>
      <c r="X112" s="21" t="n">
        <f aca="false">X5</f>
        <v>36921</v>
      </c>
      <c r="Y112" s="21" t="n">
        <f aca="false">Y5</f>
        <v>36922</v>
      </c>
      <c r="Z112" s="22" t="str">
        <f aca="false">Z5</f>
        <v>Jan MTD</v>
      </c>
      <c r="AA112" s="23"/>
      <c r="AB112" s="25" t="n">
        <f aca="false">AB5</f>
        <v>36923</v>
      </c>
      <c r="AC112" s="21" t="n">
        <f aca="false">AC5</f>
        <v>36924</v>
      </c>
      <c r="AD112" s="21" t="n">
        <f aca="false">AD5</f>
        <v>36927</v>
      </c>
      <c r="AE112" s="21" t="n">
        <f aca="false">AE5</f>
        <v>36928</v>
      </c>
      <c r="AF112" s="21" t="n">
        <f aca="false">AF5</f>
        <v>36929</v>
      </c>
      <c r="AG112" s="21" t="n">
        <f aca="false">AG5</f>
        <v>36930</v>
      </c>
      <c r="AH112" s="21" t="n">
        <f aca="false">AH5</f>
        <v>36931</v>
      </c>
      <c r="AI112" s="21" t="n">
        <f aca="false">AI5</f>
        <v>36934</v>
      </c>
      <c r="AJ112" s="21" t="n">
        <f aca="false">AJ5</f>
        <v>36935</v>
      </c>
      <c r="AK112" s="21" t="n">
        <f aca="false">AK5</f>
        <v>36936</v>
      </c>
      <c r="AL112" s="21" t="n">
        <f aca="false">AL5</f>
        <v>36937</v>
      </c>
      <c r="AM112" s="21" t="n">
        <f aca="false">AM5</f>
        <v>36938</v>
      </c>
      <c r="AN112" s="21" t="n">
        <f aca="false">AN5</f>
        <v>36942</v>
      </c>
      <c r="AO112" s="21" t="n">
        <f aca="false">AO5</f>
        <v>36943</v>
      </c>
      <c r="AP112" s="21" t="n">
        <f aca="false">AP5</f>
        <v>36944</v>
      </c>
      <c r="AQ112" s="21" t="n">
        <f aca="false">AQ5</f>
        <v>36945</v>
      </c>
      <c r="AR112" s="21" t="n">
        <f aca="false">AR5</f>
        <v>36948</v>
      </c>
      <c r="AS112" s="21" t="n">
        <f aca="false">AS5</f>
        <v>36949</v>
      </c>
      <c r="AT112" s="21" t="n">
        <f aca="false">AT5</f>
        <v>36950</v>
      </c>
      <c r="AU112" s="22" t="str">
        <f aca="false">AU5</f>
        <v>Feb MTD</v>
      </c>
      <c r="AV112" s="23"/>
      <c r="AW112" s="25" t="n">
        <f aca="false">AW5</f>
        <v>36951</v>
      </c>
      <c r="AX112" s="21" t="n">
        <f aca="false">AX5</f>
        <v>36952</v>
      </c>
      <c r="AY112" s="21" t="n">
        <f aca="false">AY5</f>
        <v>36955</v>
      </c>
      <c r="AZ112" s="21" t="n">
        <f aca="false">AZ5</f>
        <v>36956</v>
      </c>
      <c r="BA112" s="21" t="n">
        <f aca="false">BA5</f>
        <v>36957</v>
      </c>
      <c r="BB112" s="21" t="n">
        <f aca="false">BB5</f>
        <v>36958</v>
      </c>
      <c r="BC112" s="21" t="n">
        <f aca="false">BC5</f>
        <v>36959</v>
      </c>
      <c r="BD112" s="21" t="n">
        <f aca="false">BD5</f>
        <v>36962</v>
      </c>
      <c r="BE112" s="21" t="n">
        <f aca="false">BE5</f>
        <v>36963</v>
      </c>
      <c r="BF112" s="21" t="n">
        <f aca="false">BF5</f>
        <v>36964</v>
      </c>
      <c r="BG112" s="21" t="n">
        <f aca="false">BG5</f>
        <v>36965</v>
      </c>
      <c r="BH112" s="21" t="n">
        <f aca="false">BH5</f>
        <v>36966</v>
      </c>
      <c r="BI112" s="21" t="n">
        <f aca="false">BI5</f>
        <v>36969</v>
      </c>
      <c r="BJ112" s="21" t="n">
        <f aca="false">BJ5</f>
        <v>36970</v>
      </c>
      <c r="BK112" s="21" t="n">
        <f aca="false">BK5</f>
        <v>36971</v>
      </c>
      <c r="BL112" s="21" t="n">
        <f aca="false">BL5</f>
        <v>36972</v>
      </c>
      <c r="BM112" s="21" t="n">
        <f aca="false">BM5</f>
        <v>36973</v>
      </c>
      <c r="BN112" s="21" t="n">
        <f aca="false">BN5</f>
        <v>36976</v>
      </c>
      <c r="BO112" s="21" t="n">
        <f aca="false">BO5</f>
        <v>36977</v>
      </c>
      <c r="BP112" s="21" t="n">
        <f aca="false">BP5</f>
        <v>36978</v>
      </c>
      <c r="BQ112" s="21" t="n">
        <f aca="false">BQ5</f>
        <v>36979</v>
      </c>
      <c r="BR112" s="21" t="n">
        <f aca="false">BR5</f>
        <v>36980</v>
      </c>
      <c r="BS112" s="22" t="str">
        <f aca="false">BS5</f>
        <v>Mar MTD</v>
      </c>
      <c r="BT112" s="23"/>
      <c r="BU112" s="25" t="n">
        <f aca="false">BU5</f>
        <v>36983</v>
      </c>
      <c r="BV112" s="21" t="n">
        <f aca="false">BV5</f>
        <v>36984</v>
      </c>
      <c r="BW112" s="21" t="n">
        <f aca="false">BW5</f>
        <v>36985</v>
      </c>
      <c r="BX112" s="21" t="n">
        <f aca="false">BX5</f>
        <v>36986</v>
      </c>
      <c r="BY112" s="21" t="n">
        <f aca="false">BY5</f>
        <v>36987</v>
      </c>
      <c r="BZ112" s="21" t="n">
        <f aca="false">BZ5</f>
        <v>36990</v>
      </c>
      <c r="CA112" s="21" t="n">
        <f aca="false">CA5</f>
        <v>36991</v>
      </c>
      <c r="CB112" s="21" t="n">
        <f aca="false">CB5</f>
        <v>36992</v>
      </c>
      <c r="CC112" s="21" t="n">
        <f aca="false">CC5</f>
        <v>36993</v>
      </c>
      <c r="CD112" s="21" t="n">
        <f aca="false">CD5</f>
        <v>36997</v>
      </c>
      <c r="CE112" s="21" t="n">
        <f aca="false">CE5</f>
        <v>36998</v>
      </c>
      <c r="CF112" s="21" t="n">
        <f aca="false">CF5</f>
        <v>36999</v>
      </c>
      <c r="CG112" s="21" t="n">
        <f aca="false">CG5</f>
        <v>37000</v>
      </c>
      <c r="CH112" s="21" t="n">
        <f aca="false">CH5</f>
        <v>37001</v>
      </c>
      <c r="CI112" s="21" t="n">
        <f aca="false">CI5</f>
        <v>37004</v>
      </c>
      <c r="CJ112" s="21" t="n">
        <f aca="false">CJ5</f>
        <v>37005</v>
      </c>
      <c r="CK112" s="21" t="n">
        <f aca="false">CK5</f>
        <v>37006</v>
      </c>
      <c r="CL112" s="21" t="n">
        <f aca="false">CL5</f>
        <v>37007</v>
      </c>
      <c r="CM112" s="21" t="n">
        <f aca="false">CM5</f>
        <v>37008</v>
      </c>
      <c r="CN112" s="21" t="n">
        <f aca="false">CN5</f>
        <v>37011</v>
      </c>
      <c r="CO112" s="22" t="str">
        <f aca="false">CO5</f>
        <v>Apr MTD</v>
      </c>
      <c r="CP112" s="23"/>
      <c r="CQ112" s="25" t="n">
        <f aca="false">CQ5</f>
        <v>37012</v>
      </c>
      <c r="CR112" s="21" t="n">
        <f aca="false">CR5</f>
        <v>37013</v>
      </c>
      <c r="CS112" s="21" t="n">
        <f aca="false">CS5</f>
        <v>37014</v>
      </c>
      <c r="CT112" s="21" t="n">
        <f aca="false">CT5</f>
        <v>37015</v>
      </c>
      <c r="CU112" s="21" t="n">
        <f aca="false">CU5</f>
        <v>37018</v>
      </c>
      <c r="CV112" s="21" t="n">
        <f aca="false">CV5</f>
        <v>37019</v>
      </c>
      <c r="CW112" s="21" t="n">
        <f aca="false">CW5</f>
        <v>37020</v>
      </c>
      <c r="CX112" s="21" t="n">
        <f aca="false">CX5</f>
        <v>37021</v>
      </c>
      <c r="CY112" s="21" t="n">
        <f aca="false">CY5</f>
        <v>37022</v>
      </c>
      <c r="CZ112" s="21" t="n">
        <f aca="false">CZ5</f>
        <v>37025</v>
      </c>
      <c r="DA112" s="21" t="n">
        <f aca="false">DA5</f>
        <v>37026</v>
      </c>
      <c r="DB112" s="21" t="n">
        <f aca="false">DB5</f>
        <v>37027</v>
      </c>
      <c r="DC112" s="21" t="n">
        <f aca="false">DC5</f>
        <v>37028</v>
      </c>
      <c r="DD112" s="21" t="n">
        <f aca="false">DD5</f>
        <v>37029</v>
      </c>
      <c r="DE112" s="21" t="n">
        <f aca="false">DE5</f>
        <v>37032</v>
      </c>
      <c r="DF112" s="21" t="n">
        <f aca="false">DF5</f>
        <v>37033</v>
      </c>
      <c r="DG112" s="20" t="n">
        <f aca="false">DG5</f>
        <v>37034</v>
      </c>
      <c r="DH112" s="20" t="n">
        <f aca="false">DH5</f>
        <v>37035</v>
      </c>
      <c r="DI112" s="20" t="n">
        <f aca="false">DI5</f>
        <v>37036</v>
      </c>
      <c r="DJ112" s="20" t="n">
        <f aca="false">DJ5</f>
        <v>37040</v>
      </c>
      <c r="DK112" s="20" t="n">
        <f aca="false">DK5</f>
        <v>37041</v>
      </c>
      <c r="DL112" s="20" t="n">
        <f aca="false">DL5</f>
        <v>37042</v>
      </c>
      <c r="DM112" s="20" t="str">
        <f aca="false">DM5</f>
        <v>May MTD</v>
      </c>
      <c r="DN112" s="20" t="n">
        <f aca="false">DN5</f>
        <v>0</v>
      </c>
      <c r="DO112" s="24" t="n">
        <f aca="false">DO5</f>
        <v>37043</v>
      </c>
      <c r="DP112" s="20" t="n">
        <f aca="false">DP5</f>
        <v>37046</v>
      </c>
      <c r="DQ112" s="20" t="n">
        <f aca="false">DQ5</f>
        <v>37047</v>
      </c>
      <c r="DR112" s="20" t="n">
        <f aca="false">DR5</f>
        <v>37048</v>
      </c>
      <c r="DS112" s="20" t="n">
        <f aca="false">DS5</f>
        <v>37049</v>
      </c>
      <c r="DT112" s="20" t="n">
        <f aca="false">DT5</f>
        <v>37050</v>
      </c>
      <c r="DU112" s="20" t="n">
        <f aca="false">DU5</f>
        <v>37053</v>
      </c>
      <c r="DV112" s="20" t="n">
        <f aca="false">DV5</f>
        <v>37054</v>
      </c>
      <c r="DW112" s="20" t="n">
        <f aca="false">DW5</f>
        <v>37055</v>
      </c>
      <c r="DX112" s="20" t="n">
        <f aca="false">DX5</f>
        <v>37056</v>
      </c>
      <c r="DY112" s="20" t="n">
        <f aca="false">DY5</f>
        <v>37057</v>
      </c>
      <c r="DZ112" s="20" t="n">
        <f aca="false">DZ5</f>
        <v>37060</v>
      </c>
      <c r="EA112" s="20" t="n">
        <f aca="false">EA5</f>
        <v>37061</v>
      </c>
      <c r="EB112" s="20" t="n">
        <f aca="false">EB5</f>
        <v>37062</v>
      </c>
      <c r="EC112" s="20" t="n">
        <f aca="false">EC5</f>
        <v>37063</v>
      </c>
      <c r="ED112" s="20" t="n">
        <f aca="false">ED5</f>
        <v>37064</v>
      </c>
      <c r="EE112" s="20" t="n">
        <f aca="false">EE5</f>
        <v>37067</v>
      </c>
      <c r="EF112" s="20" t="n">
        <f aca="false">EF5</f>
        <v>37068</v>
      </c>
      <c r="EG112" s="20" t="n">
        <f aca="false">EG5</f>
        <v>37069</v>
      </c>
      <c r="EH112" s="20" t="n">
        <f aca="false">EH5</f>
        <v>37070</v>
      </c>
      <c r="EI112" s="21" t="n">
        <f aca="false">EI5</f>
        <v>37071</v>
      </c>
      <c r="EJ112" s="22" t="str">
        <f aca="false">EJ5</f>
        <v>Jun MTD</v>
      </c>
      <c r="EK112" s="23"/>
      <c r="EL112" s="22" t="str">
        <f aca="false">EL5</f>
        <v>YTD</v>
      </c>
    </row>
    <row r="113" customFormat="false" ht="15" hidden="false" customHeight="false" outlineLevel="0" collapsed="false">
      <c r="B113" s="135" t="s">
        <v>62</v>
      </c>
      <c r="C113" s="151" t="s">
        <v>62</v>
      </c>
      <c r="D113" s="15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131" t="n">
        <f aca="false">SUM(E113:Y113)</f>
        <v>0</v>
      </c>
      <c r="AA113" s="54"/>
      <c r="AB113" s="84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131"/>
      <c r="AV113" s="54"/>
      <c r="AW113" s="84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 t="n">
        <v>-40000</v>
      </c>
      <c r="BL113" s="82"/>
      <c r="BM113" s="82"/>
      <c r="BN113" s="82"/>
      <c r="BO113" s="82"/>
      <c r="BP113" s="82"/>
      <c r="BQ113" s="82"/>
      <c r="BR113" s="82"/>
      <c r="BS113" s="131" t="n">
        <f aca="false">SUM(AW113:BR113)</f>
        <v>-40000</v>
      </c>
      <c r="BT113" s="54"/>
      <c r="BU113" s="84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 t="n">
        <v>0</v>
      </c>
      <c r="CO113" s="131"/>
      <c r="CP113" s="54"/>
      <c r="CQ113" s="84" t="n">
        <v>0</v>
      </c>
      <c r="CR113" s="82" t="n">
        <v>1000</v>
      </c>
      <c r="CS113" s="82" t="n">
        <v>0</v>
      </c>
      <c r="CT113" s="82" t="n">
        <v>0</v>
      </c>
      <c r="CU113" s="82" t="n">
        <v>0</v>
      </c>
      <c r="CV113" s="82" t="n">
        <v>0</v>
      </c>
      <c r="CW113" s="82" t="n">
        <v>0</v>
      </c>
      <c r="CX113" s="82" t="n">
        <v>0</v>
      </c>
      <c r="CY113" s="82" t="n">
        <v>0</v>
      </c>
      <c r="CZ113" s="82" t="n">
        <v>0</v>
      </c>
      <c r="DA113" s="82" t="n">
        <v>0</v>
      </c>
      <c r="DB113" s="82" t="n">
        <v>0</v>
      </c>
      <c r="DC113" s="82" t="n">
        <v>0</v>
      </c>
      <c r="DD113" s="82" t="n">
        <v>0</v>
      </c>
      <c r="DE113" s="82" t="n">
        <v>0</v>
      </c>
      <c r="DF113" s="82" t="n">
        <v>3000</v>
      </c>
      <c r="DG113" s="82" t="n">
        <v>0</v>
      </c>
      <c r="DH113" s="82" t="n">
        <v>0</v>
      </c>
      <c r="DI113" s="82" t="n">
        <v>0</v>
      </c>
      <c r="DJ113" s="82" t="n">
        <v>0</v>
      </c>
      <c r="DK113" s="82" t="n">
        <v>0</v>
      </c>
      <c r="DL113" s="82"/>
      <c r="DM113" s="131" t="n">
        <f aca="false">SUM(CQ113:DL113)</f>
        <v>4000</v>
      </c>
      <c r="DN113" s="54"/>
      <c r="DO113" s="84" t="n">
        <v>0</v>
      </c>
      <c r="DP113" s="54" t="n">
        <v>0</v>
      </c>
      <c r="DQ113" s="54" t="n">
        <v>0</v>
      </c>
      <c r="DR113" s="54" t="n">
        <v>-204000</v>
      </c>
      <c r="DS113" s="54" t="n">
        <v>0</v>
      </c>
      <c r="DT113" s="54" t="n">
        <v>0</v>
      </c>
      <c r="DU113" s="54" t="n">
        <v>0</v>
      </c>
      <c r="DV113" s="54" t="n">
        <v>0</v>
      </c>
      <c r="DW113" s="54" t="n">
        <v>0</v>
      </c>
      <c r="DX113" s="54" t="n">
        <v>0</v>
      </c>
      <c r="DY113" s="54" t="n">
        <v>0</v>
      </c>
      <c r="DZ113" s="54" t="n">
        <v>0</v>
      </c>
      <c r="EA113" s="54" t="n">
        <v>0</v>
      </c>
      <c r="EB113" s="54" t="n">
        <v>1000</v>
      </c>
      <c r="EC113" s="54" t="n">
        <v>0</v>
      </c>
      <c r="ED113" s="54" t="n">
        <v>0</v>
      </c>
      <c r="EE113" s="54" t="n">
        <v>0</v>
      </c>
      <c r="EF113" s="54" t="n">
        <v>0</v>
      </c>
      <c r="EG113" s="54" t="n">
        <v>0</v>
      </c>
      <c r="EH113" s="54" t="n">
        <v>0</v>
      </c>
      <c r="EI113" s="54" t="n">
        <v>0</v>
      </c>
      <c r="EJ113" s="83" t="n">
        <v>-203000</v>
      </c>
      <c r="EK113" s="54"/>
      <c r="EL113" s="131" t="n">
        <f aca="false">Z113+AU113+BS113+CO113+DM113+EJ113</f>
        <v>-239000</v>
      </c>
    </row>
    <row r="114" customFormat="false" ht="15.75" hidden="false" customHeight="false" outlineLevel="0" collapsed="false">
      <c r="B114" s="153" t="s">
        <v>9</v>
      </c>
      <c r="C114" s="154" t="s">
        <v>59</v>
      </c>
      <c r="D114" s="155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7" t="n">
        <f aca="false">SUM(E114:Y114)</f>
        <v>0</v>
      </c>
      <c r="AA114" s="158"/>
      <c r="AB114" s="159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7"/>
      <c r="AV114" s="158"/>
      <c r="AW114" s="159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 t="n">
        <v>-40000</v>
      </c>
      <c r="BL114" s="156"/>
      <c r="BM114" s="156"/>
      <c r="BN114" s="156"/>
      <c r="BO114" s="156"/>
      <c r="BP114" s="156"/>
      <c r="BQ114" s="156"/>
      <c r="BR114" s="156"/>
      <c r="BS114" s="157" t="n">
        <f aca="false">SUM(AW114:BR114)</f>
        <v>-40000</v>
      </c>
      <c r="BT114" s="158"/>
      <c r="BU114" s="159"/>
      <c r="BV114" s="156"/>
      <c r="BW114" s="156"/>
      <c r="BX114" s="156"/>
      <c r="BY114" s="156"/>
      <c r="BZ114" s="156"/>
      <c r="CA114" s="156"/>
      <c r="CB114" s="156"/>
      <c r="CC114" s="156"/>
      <c r="CD114" s="156"/>
      <c r="CE114" s="156"/>
      <c r="CF114" s="156"/>
      <c r="CG114" s="156"/>
      <c r="CH114" s="156"/>
      <c r="CI114" s="156"/>
      <c r="CJ114" s="156"/>
      <c r="CK114" s="156"/>
      <c r="CL114" s="156"/>
      <c r="CM114" s="156"/>
      <c r="CN114" s="156" t="n">
        <v>0</v>
      </c>
      <c r="CO114" s="157"/>
      <c r="CP114" s="158"/>
      <c r="CQ114" s="159" t="n">
        <v>0</v>
      </c>
      <c r="CR114" s="156" t="n">
        <v>1000</v>
      </c>
      <c r="CS114" s="156" t="n">
        <v>0</v>
      </c>
      <c r="CT114" s="156" t="n">
        <v>0</v>
      </c>
      <c r="CU114" s="156" t="n">
        <v>0</v>
      </c>
      <c r="CV114" s="156" t="n">
        <v>0</v>
      </c>
      <c r="CW114" s="156" t="n">
        <v>0</v>
      </c>
      <c r="CX114" s="156" t="n">
        <v>0</v>
      </c>
      <c r="CY114" s="156" t="n">
        <v>0</v>
      </c>
      <c r="CZ114" s="156" t="n">
        <v>0</v>
      </c>
      <c r="DA114" s="156" t="n">
        <v>0</v>
      </c>
      <c r="DB114" s="156" t="n">
        <v>0</v>
      </c>
      <c r="DC114" s="156" t="n">
        <v>0</v>
      </c>
      <c r="DD114" s="156" t="n">
        <v>0</v>
      </c>
      <c r="DE114" s="156" t="n">
        <v>0</v>
      </c>
      <c r="DF114" s="156" t="n">
        <v>3000</v>
      </c>
      <c r="DG114" s="156" t="n">
        <v>0</v>
      </c>
      <c r="DH114" s="156" t="n">
        <v>0</v>
      </c>
      <c r="DI114" s="156" t="n">
        <v>0</v>
      </c>
      <c r="DJ114" s="156" t="n">
        <v>0</v>
      </c>
      <c r="DK114" s="156" t="n">
        <v>0</v>
      </c>
      <c r="DL114" s="156"/>
      <c r="DM114" s="157" t="n">
        <f aca="false">SUM(CQ114:DL114)</f>
        <v>4000</v>
      </c>
      <c r="DN114" s="158"/>
      <c r="DO114" s="159" t="n">
        <v>0</v>
      </c>
      <c r="DP114" s="158" t="n">
        <v>0</v>
      </c>
      <c r="DQ114" s="158" t="n">
        <v>0</v>
      </c>
      <c r="DR114" s="158" t="n">
        <v>-204000</v>
      </c>
      <c r="DS114" s="158" t="n">
        <v>0</v>
      </c>
      <c r="DT114" s="158" t="n">
        <v>0</v>
      </c>
      <c r="DU114" s="158" t="n">
        <v>0</v>
      </c>
      <c r="DV114" s="158" t="n">
        <v>0</v>
      </c>
      <c r="DW114" s="158" t="n">
        <v>0</v>
      </c>
      <c r="DX114" s="158" t="n">
        <v>0</v>
      </c>
      <c r="DY114" s="158" t="n">
        <v>0</v>
      </c>
      <c r="DZ114" s="158" t="n">
        <v>0</v>
      </c>
      <c r="EA114" s="158" t="n">
        <v>0</v>
      </c>
      <c r="EB114" s="158" t="n">
        <v>1000</v>
      </c>
      <c r="EC114" s="158" t="n">
        <v>0</v>
      </c>
      <c r="ED114" s="158" t="n">
        <v>0</v>
      </c>
      <c r="EE114" s="158" t="n">
        <v>0</v>
      </c>
      <c r="EF114" s="158" t="n">
        <v>0</v>
      </c>
      <c r="EG114" s="158" t="n">
        <v>0</v>
      </c>
      <c r="EH114" s="158" t="n">
        <v>0</v>
      </c>
      <c r="EI114" s="158" t="n">
        <v>0</v>
      </c>
      <c r="EJ114" s="157" t="n">
        <v>-203000</v>
      </c>
      <c r="EK114" s="158"/>
      <c r="EL114" s="157" t="n">
        <f aca="false">Z114+AU114+BS114+CO114+DM114+EJ114</f>
        <v>-239000</v>
      </c>
    </row>
    <row r="115" customFormat="false" ht="15.75" hidden="false" customHeight="false" outlineLevel="0" collapsed="false">
      <c r="B115" s="51" t="s">
        <v>12</v>
      </c>
      <c r="C115" s="160"/>
      <c r="D115" s="53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</row>
    <row r="116" customFormat="false" ht="15.75" hidden="false" customHeight="false" outlineLevel="0" collapsed="false">
      <c r="B116" s="161"/>
      <c r="C116" s="60" t="s">
        <v>137</v>
      </c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</row>
    <row r="117" customFormat="false" ht="15.75" hidden="false" customHeight="false" outlineLevel="0" collapsed="false">
      <c r="B117" s="149"/>
      <c r="C117" s="18" t="s">
        <v>15</v>
      </c>
      <c r="D117" s="63"/>
      <c r="E117" s="20" t="n">
        <f aca="false">E5</f>
        <v>36893</v>
      </c>
      <c r="F117" s="20" t="n">
        <f aca="false">F5</f>
        <v>36894</v>
      </c>
      <c r="G117" s="20" t="n">
        <f aca="false">G5</f>
        <v>36895</v>
      </c>
      <c r="H117" s="20" t="n">
        <f aca="false">H5</f>
        <v>36896</v>
      </c>
      <c r="I117" s="20" t="n">
        <f aca="false">I5</f>
        <v>36899</v>
      </c>
      <c r="J117" s="20" t="n">
        <f aca="false">J5</f>
        <v>36900</v>
      </c>
      <c r="K117" s="20" t="n">
        <f aca="false">K5</f>
        <v>36901</v>
      </c>
      <c r="L117" s="20" t="n">
        <f aca="false">L5</f>
        <v>36902</v>
      </c>
      <c r="M117" s="20" t="n">
        <f aca="false">M5</f>
        <v>36903</v>
      </c>
      <c r="N117" s="20" t="n">
        <f aca="false">N5</f>
        <v>36907</v>
      </c>
      <c r="O117" s="20" t="n">
        <f aca="false">O5</f>
        <v>36908</v>
      </c>
      <c r="P117" s="20" t="n">
        <f aca="false">P5</f>
        <v>36909</v>
      </c>
      <c r="Q117" s="20" t="n">
        <f aca="false">Q5</f>
        <v>36910</v>
      </c>
      <c r="R117" s="20" t="n">
        <f aca="false">R5</f>
        <v>36913</v>
      </c>
      <c r="S117" s="20" t="n">
        <f aca="false">S5</f>
        <v>36914</v>
      </c>
      <c r="T117" s="20" t="n">
        <f aca="false">T5</f>
        <v>36915</v>
      </c>
      <c r="U117" s="20" t="n">
        <f aca="false">U5</f>
        <v>36916</v>
      </c>
      <c r="V117" s="20" t="n">
        <f aca="false">V5</f>
        <v>36917</v>
      </c>
      <c r="W117" s="20" t="n">
        <f aca="false">W5</f>
        <v>36920</v>
      </c>
      <c r="X117" s="20" t="n">
        <f aca="false">X5</f>
        <v>36921</v>
      </c>
      <c r="Y117" s="21" t="n">
        <f aca="false">Y5</f>
        <v>36922</v>
      </c>
      <c r="Z117" s="22" t="str">
        <f aca="false">Z5</f>
        <v>Jan MTD</v>
      </c>
      <c r="AA117" s="23"/>
      <c r="AB117" s="24" t="n">
        <f aca="false">AB5</f>
        <v>36923</v>
      </c>
      <c r="AC117" s="20" t="n">
        <f aca="false">AC5</f>
        <v>36924</v>
      </c>
      <c r="AD117" s="20" t="n">
        <f aca="false">AD5</f>
        <v>36927</v>
      </c>
      <c r="AE117" s="20" t="n">
        <f aca="false">AE5</f>
        <v>36928</v>
      </c>
      <c r="AF117" s="20" t="n">
        <f aca="false">AF5</f>
        <v>36929</v>
      </c>
      <c r="AG117" s="20" t="n">
        <f aca="false">AG5</f>
        <v>36930</v>
      </c>
      <c r="AH117" s="20" t="n">
        <f aca="false">AH5</f>
        <v>36931</v>
      </c>
      <c r="AI117" s="20" t="n">
        <f aca="false">AI5</f>
        <v>36934</v>
      </c>
      <c r="AJ117" s="20" t="n">
        <f aca="false">AJ5</f>
        <v>36935</v>
      </c>
      <c r="AK117" s="20" t="n">
        <f aca="false">AK5</f>
        <v>36936</v>
      </c>
      <c r="AL117" s="20" t="n">
        <f aca="false">AL5</f>
        <v>36937</v>
      </c>
      <c r="AM117" s="20" t="n">
        <f aca="false">AM5</f>
        <v>36938</v>
      </c>
      <c r="AN117" s="20" t="n">
        <f aca="false">AN5</f>
        <v>36942</v>
      </c>
      <c r="AO117" s="20" t="n">
        <f aca="false">AO5</f>
        <v>36943</v>
      </c>
      <c r="AP117" s="20" t="n">
        <f aca="false">AP5</f>
        <v>36944</v>
      </c>
      <c r="AQ117" s="20" t="n">
        <f aca="false">AQ5</f>
        <v>36945</v>
      </c>
      <c r="AR117" s="20" t="n">
        <f aca="false">AR5</f>
        <v>36948</v>
      </c>
      <c r="AS117" s="20" t="n">
        <f aca="false">AS5</f>
        <v>36949</v>
      </c>
      <c r="AT117" s="20" t="n">
        <f aca="false">AT5</f>
        <v>36950</v>
      </c>
      <c r="AU117" s="22" t="str">
        <f aca="false">AU5</f>
        <v>Feb MTD</v>
      </c>
      <c r="AV117" s="23"/>
      <c r="AW117" s="24" t="n">
        <f aca="false">AW5</f>
        <v>36951</v>
      </c>
      <c r="AX117" s="20" t="n">
        <f aca="false">AX5</f>
        <v>36952</v>
      </c>
      <c r="AY117" s="20" t="n">
        <f aca="false">AY5</f>
        <v>36955</v>
      </c>
      <c r="AZ117" s="20" t="n">
        <f aca="false">AZ5</f>
        <v>36956</v>
      </c>
      <c r="BA117" s="20" t="n">
        <f aca="false">BA5</f>
        <v>36957</v>
      </c>
      <c r="BB117" s="20" t="n">
        <f aca="false">BB5</f>
        <v>36958</v>
      </c>
      <c r="BC117" s="20" t="n">
        <f aca="false">BC5</f>
        <v>36959</v>
      </c>
      <c r="BD117" s="20" t="n">
        <f aca="false">BD5</f>
        <v>36962</v>
      </c>
      <c r="BE117" s="20" t="n">
        <f aca="false">BE5</f>
        <v>36963</v>
      </c>
      <c r="BF117" s="20" t="n">
        <f aca="false">BF5</f>
        <v>36964</v>
      </c>
      <c r="BG117" s="20" t="n">
        <f aca="false">BG5</f>
        <v>36965</v>
      </c>
      <c r="BH117" s="20" t="n">
        <f aca="false">BH5</f>
        <v>36966</v>
      </c>
      <c r="BI117" s="20" t="n">
        <f aca="false">BI5</f>
        <v>36969</v>
      </c>
      <c r="BJ117" s="20" t="n">
        <f aca="false">BJ5</f>
        <v>36970</v>
      </c>
      <c r="BK117" s="20" t="n">
        <f aca="false">BK5</f>
        <v>36971</v>
      </c>
      <c r="BL117" s="20" t="n">
        <f aca="false">BL5</f>
        <v>36972</v>
      </c>
      <c r="BM117" s="20" t="n">
        <f aca="false">BM5</f>
        <v>36973</v>
      </c>
      <c r="BN117" s="20" t="n">
        <f aca="false">BN5</f>
        <v>36976</v>
      </c>
      <c r="BO117" s="20" t="n">
        <f aca="false">BO5</f>
        <v>36977</v>
      </c>
      <c r="BP117" s="20" t="n">
        <f aca="false">BP5</f>
        <v>36978</v>
      </c>
      <c r="BQ117" s="20" t="n">
        <f aca="false">BQ5</f>
        <v>36979</v>
      </c>
      <c r="BR117" s="20" t="n">
        <f aca="false">BR5</f>
        <v>36980</v>
      </c>
      <c r="BS117" s="22" t="str">
        <f aca="false">BS5</f>
        <v>Mar MTD</v>
      </c>
      <c r="BT117" s="23"/>
      <c r="BU117" s="24" t="n">
        <f aca="false">BU5</f>
        <v>36983</v>
      </c>
      <c r="BV117" s="20" t="n">
        <f aca="false">BV5</f>
        <v>36984</v>
      </c>
      <c r="BW117" s="20" t="n">
        <f aca="false">BW5</f>
        <v>36985</v>
      </c>
      <c r="BX117" s="20" t="n">
        <f aca="false">BX5</f>
        <v>36986</v>
      </c>
      <c r="BY117" s="20" t="n">
        <f aca="false">BY5</f>
        <v>36987</v>
      </c>
      <c r="BZ117" s="20" t="n">
        <f aca="false">BZ5</f>
        <v>36990</v>
      </c>
      <c r="CA117" s="20" t="n">
        <f aca="false">CA5</f>
        <v>36991</v>
      </c>
      <c r="CB117" s="20" t="n">
        <f aca="false">CB5</f>
        <v>36992</v>
      </c>
      <c r="CC117" s="20" t="n">
        <f aca="false">CC5</f>
        <v>36993</v>
      </c>
      <c r="CD117" s="20" t="n">
        <f aca="false">CD5</f>
        <v>36997</v>
      </c>
      <c r="CE117" s="20" t="n">
        <f aca="false">CE5</f>
        <v>36998</v>
      </c>
      <c r="CF117" s="20" t="n">
        <f aca="false">CF5</f>
        <v>36999</v>
      </c>
      <c r="CG117" s="20" t="n">
        <f aca="false">CG5</f>
        <v>37000</v>
      </c>
      <c r="CH117" s="20" t="n">
        <f aca="false">CH5</f>
        <v>37001</v>
      </c>
      <c r="CI117" s="20" t="n">
        <f aca="false">CI5</f>
        <v>37004</v>
      </c>
      <c r="CJ117" s="20" t="n">
        <f aca="false">CJ5</f>
        <v>37005</v>
      </c>
      <c r="CK117" s="20" t="n">
        <f aca="false">CK5</f>
        <v>37006</v>
      </c>
      <c r="CL117" s="20" t="n">
        <f aca="false">CL5</f>
        <v>37007</v>
      </c>
      <c r="CM117" s="20" t="n">
        <f aca="false">CM5</f>
        <v>37008</v>
      </c>
      <c r="CN117" s="20" t="n">
        <f aca="false">CN5</f>
        <v>37011</v>
      </c>
      <c r="CO117" s="22" t="str">
        <f aca="false">CO5</f>
        <v>Apr MTD</v>
      </c>
      <c r="CP117" s="23"/>
      <c r="CQ117" s="24" t="n">
        <f aca="false">CQ5</f>
        <v>37012</v>
      </c>
      <c r="CR117" s="20" t="n">
        <f aca="false">CR5</f>
        <v>37013</v>
      </c>
      <c r="CS117" s="20" t="n">
        <f aca="false">CS5</f>
        <v>37014</v>
      </c>
      <c r="CT117" s="20" t="n">
        <f aca="false">CT5</f>
        <v>37015</v>
      </c>
      <c r="CU117" s="20" t="n">
        <f aca="false">CU5</f>
        <v>37018</v>
      </c>
      <c r="CV117" s="20" t="n">
        <f aca="false">CV5</f>
        <v>37019</v>
      </c>
      <c r="CW117" s="20" t="n">
        <f aca="false">CW5</f>
        <v>37020</v>
      </c>
      <c r="CX117" s="20" t="n">
        <f aca="false">CX5</f>
        <v>37021</v>
      </c>
      <c r="CY117" s="20" t="n">
        <f aca="false">CY5</f>
        <v>37022</v>
      </c>
      <c r="CZ117" s="20" t="n">
        <f aca="false">CZ5</f>
        <v>37025</v>
      </c>
      <c r="DA117" s="20" t="n">
        <f aca="false">DA5</f>
        <v>37026</v>
      </c>
      <c r="DB117" s="20" t="n">
        <f aca="false">DB5</f>
        <v>37027</v>
      </c>
      <c r="DC117" s="20" t="n">
        <f aca="false">DC5</f>
        <v>37028</v>
      </c>
      <c r="DD117" s="20" t="n">
        <f aca="false">DD5</f>
        <v>37029</v>
      </c>
      <c r="DE117" s="20" t="n">
        <f aca="false">DE5</f>
        <v>37032</v>
      </c>
      <c r="DF117" s="20" t="n">
        <f aca="false">DF5</f>
        <v>37033</v>
      </c>
      <c r="DG117" s="20" t="n">
        <f aca="false">DG5</f>
        <v>37034</v>
      </c>
      <c r="DH117" s="20" t="n">
        <f aca="false">DH5</f>
        <v>37035</v>
      </c>
      <c r="DI117" s="20" t="n">
        <f aca="false">DI5</f>
        <v>37036</v>
      </c>
      <c r="DJ117" s="20" t="n">
        <f aca="false">DJ5</f>
        <v>37040</v>
      </c>
      <c r="DK117" s="20" t="n">
        <f aca="false">DK5</f>
        <v>37041</v>
      </c>
      <c r="DL117" s="20" t="n">
        <f aca="false">DL5</f>
        <v>37042</v>
      </c>
      <c r="DM117" s="22" t="str">
        <f aca="false">DM5</f>
        <v>May MTD</v>
      </c>
      <c r="DN117" s="23"/>
      <c r="DO117" s="24" t="n">
        <f aca="false">DO5</f>
        <v>37043</v>
      </c>
      <c r="DP117" s="20" t="n">
        <f aca="false">DP5</f>
        <v>37046</v>
      </c>
      <c r="DQ117" s="20" t="n">
        <f aca="false">DQ5</f>
        <v>37047</v>
      </c>
      <c r="DR117" s="20" t="n">
        <f aca="false">DR5</f>
        <v>37048</v>
      </c>
      <c r="DS117" s="20" t="n">
        <f aca="false">DS5</f>
        <v>37049</v>
      </c>
      <c r="DT117" s="20" t="n">
        <f aca="false">DT5</f>
        <v>37050</v>
      </c>
      <c r="DU117" s="20" t="n">
        <f aca="false">DU5</f>
        <v>37053</v>
      </c>
      <c r="DV117" s="20" t="n">
        <f aca="false">DV5</f>
        <v>37054</v>
      </c>
      <c r="DW117" s="20" t="n">
        <f aca="false">DW5</f>
        <v>37055</v>
      </c>
      <c r="DX117" s="20" t="n">
        <f aca="false">DX5</f>
        <v>37056</v>
      </c>
      <c r="DY117" s="20" t="n">
        <f aca="false">DY5</f>
        <v>37057</v>
      </c>
      <c r="DZ117" s="20" t="n">
        <f aca="false">DZ5</f>
        <v>37060</v>
      </c>
      <c r="EA117" s="20" t="n">
        <f aca="false">EA5</f>
        <v>37061</v>
      </c>
      <c r="EB117" s="20" t="n">
        <f aca="false">EB5</f>
        <v>37062</v>
      </c>
      <c r="EC117" s="20" t="n">
        <f aca="false">EC5</f>
        <v>37063</v>
      </c>
      <c r="ED117" s="20" t="n">
        <f aca="false">ED5</f>
        <v>37064</v>
      </c>
      <c r="EE117" s="20" t="n">
        <f aca="false">EE5</f>
        <v>37067</v>
      </c>
      <c r="EF117" s="20" t="n">
        <f aca="false">EF5</f>
        <v>37068</v>
      </c>
      <c r="EG117" s="20" t="n">
        <f aca="false">EG5</f>
        <v>37069</v>
      </c>
      <c r="EH117" s="20" t="n">
        <f aca="false">EH5</f>
        <v>37070</v>
      </c>
      <c r="EI117" s="21" t="n">
        <f aca="false">EI5</f>
        <v>37071</v>
      </c>
      <c r="EJ117" s="22" t="str">
        <f aca="false">EJ5</f>
        <v>Jun MTD</v>
      </c>
      <c r="EK117" s="23"/>
      <c r="EL117" s="22" t="str">
        <f aca="false">EL5</f>
        <v>YTD</v>
      </c>
    </row>
    <row r="118" customFormat="false" ht="15" hidden="false" customHeight="false" outlineLevel="0" collapsed="false">
      <c r="B118" s="139"/>
      <c r="C118" s="65" t="s">
        <v>42</v>
      </c>
      <c r="D118" s="117"/>
      <c r="E118" s="129" t="n">
        <v>-1744.91700703475</v>
      </c>
      <c r="F118" s="129" t="n">
        <v>-4560.00723947776</v>
      </c>
      <c r="G118" s="129" t="n">
        <v>4622.17001948115</v>
      </c>
      <c r="H118" s="129" t="n">
        <v>-1098.21161028199</v>
      </c>
      <c r="I118" s="129" t="n">
        <v>3070.95718774174</v>
      </c>
      <c r="J118" s="129" t="n">
        <v>-4882.88164876597</v>
      </c>
      <c r="K118" s="129" t="n">
        <v>4001.65855582251</v>
      </c>
      <c r="L118" s="129" t="n">
        <v>1920.59327303479</v>
      </c>
      <c r="M118" s="129" t="n">
        <v>1101.13904649357</v>
      </c>
      <c r="N118" s="129" t="n">
        <v>1269.35388771767</v>
      </c>
      <c r="O118" s="129" t="n">
        <v>2424.7885954364</v>
      </c>
      <c r="P118" s="129" t="n">
        <v>-217.915404657792</v>
      </c>
      <c r="Q118" s="129" t="n">
        <v>-469.789910108807</v>
      </c>
      <c r="R118" s="129" t="n">
        <v>-840.103344271749</v>
      </c>
      <c r="S118" s="129" t="n">
        <v>35.2234834345473</v>
      </c>
      <c r="T118" s="129" t="n">
        <v>-659.617568590409</v>
      </c>
      <c r="U118" s="129" t="n">
        <v>404.426696583143</v>
      </c>
      <c r="V118" s="129" t="n">
        <v>-466.141168943121</v>
      </c>
      <c r="W118" s="129" t="n">
        <v>1612.44162114087</v>
      </c>
      <c r="X118" s="129" t="n">
        <v>-1576.0191061107</v>
      </c>
      <c r="Y118" s="130" t="n">
        <v>-426.588266857465</v>
      </c>
      <c r="Z118" s="131" t="n">
        <f aca="false">SUM(E118:Y118)</f>
        <v>3520.56009178588</v>
      </c>
      <c r="AA118" s="132"/>
      <c r="AB118" s="133" t="n">
        <v>-346.991769601284</v>
      </c>
      <c r="AC118" s="129" t="n">
        <v>386.79051933831</v>
      </c>
      <c r="AD118" s="129" t="n">
        <v>-184.449703971816</v>
      </c>
      <c r="AE118" s="129" t="n">
        <v>-726.761287345426</v>
      </c>
      <c r="AF118" s="129" t="n">
        <v>134.334124416028</v>
      </c>
      <c r="AG118" s="129" t="n">
        <v>-40.668117547621</v>
      </c>
      <c r="AH118" s="129" t="n">
        <v>443.159113058055</v>
      </c>
      <c r="AI118" s="129" t="n">
        <v>318.83961887754</v>
      </c>
      <c r="AJ118" s="129" t="n">
        <v>-564.23878693569</v>
      </c>
      <c r="AK118" s="129" t="n">
        <v>-6.01969110246073</v>
      </c>
      <c r="AL118" s="129" t="n">
        <v>-474.008358594376</v>
      </c>
      <c r="AM118" s="129" t="n">
        <v>23.1839907411946</v>
      </c>
      <c r="AN118" s="129" t="n">
        <v>-520.919019674459</v>
      </c>
      <c r="AO118" s="129" t="n">
        <v>-27.0366649095621</v>
      </c>
      <c r="AP118" s="129" t="n">
        <v>101.431230348555</v>
      </c>
      <c r="AQ118" s="129" t="n">
        <v>41.269870655316</v>
      </c>
      <c r="AR118" s="129" t="n">
        <v>726.393016987001</v>
      </c>
      <c r="AS118" s="129" t="n">
        <v>133.791494493762</v>
      </c>
      <c r="AT118" s="129" t="n">
        <v>409.314989546283</v>
      </c>
      <c r="AU118" s="131" t="n">
        <f aca="false">SUM(AB118:AT118)</f>
        <v>-172.58543122065</v>
      </c>
      <c r="AV118" s="132"/>
      <c r="AW118" s="133" t="n">
        <v>-448.244958602846</v>
      </c>
      <c r="AX118" s="129" t="n">
        <v>472.964344545342</v>
      </c>
      <c r="AY118" s="129" t="n">
        <v>314.883908251796</v>
      </c>
      <c r="AZ118" s="129" t="n">
        <v>-211.001678730601</v>
      </c>
      <c r="BA118" s="129" t="n">
        <v>-342.876291844306</v>
      </c>
      <c r="BB118" s="129" t="n">
        <v>-32.8400314158575</v>
      </c>
      <c r="BC118" s="129" t="n">
        <v>298.451278456151</v>
      </c>
      <c r="BD118" s="129" t="n">
        <v>-34.7714921232765</v>
      </c>
      <c r="BE118" s="129" t="n">
        <v>-115.972330458978</v>
      </c>
      <c r="BF118" s="129" t="n">
        <v>51.0107035160347</v>
      </c>
      <c r="BG118" s="129" t="n">
        <v>-388.309567727822</v>
      </c>
      <c r="BH118" s="129" t="n">
        <v>-672.275551679793</v>
      </c>
      <c r="BI118" s="129" t="n">
        <v>-6.49886304271205</v>
      </c>
      <c r="BJ118" s="129" t="n">
        <v>-1045.77421336244</v>
      </c>
      <c r="BK118" s="129" t="n">
        <v>571.93661392339</v>
      </c>
      <c r="BL118" s="129" t="n">
        <v>-1822.92927469307</v>
      </c>
      <c r="BM118" s="129" t="n">
        <v>-194.462716692886</v>
      </c>
      <c r="BN118" s="129" t="n">
        <v>202.262617723728</v>
      </c>
      <c r="BO118" s="129" t="n">
        <v>3111.79706807453</v>
      </c>
      <c r="BP118" s="129" t="n">
        <v>872.481864610107</v>
      </c>
      <c r="BQ118" s="129" t="n">
        <v>260.773158900793</v>
      </c>
      <c r="BR118" s="129" t="n">
        <v>337.914114731872</v>
      </c>
      <c r="BS118" s="131" t="n">
        <f aca="false">SUM(AW118:BR118)</f>
        <v>1178.51870235915</v>
      </c>
      <c r="BT118" s="132"/>
      <c r="BU118" s="133" t="n">
        <v>-695.455164189981</v>
      </c>
      <c r="BV118" s="129" t="n">
        <v>-419.197644444723</v>
      </c>
      <c r="BW118" s="129" t="n">
        <v>614.350105928819</v>
      </c>
      <c r="BX118" s="129" t="n">
        <v>-862.917810169032</v>
      </c>
      <c r="BY118" s="129" t="n">
        <v>29.6113443338704</v>
      </c>
      <c r="BZ118" s="129" t="n">
        <v>38.5892117977607</v>
      </c>
      <c r="CA118" s="129" t="n">
        <v>-100.524981002711</v>
      </c>
      <c r="CB118" s="129" t="n">
        <v>597.057800204507</v>
      </c>
      <c r="CC118" s="129" t="n">
        <v>185.053055401461</v>
      </c>
      <c r="CD118" s="129" t="n">
        <v>-303.884922436096</v>
      </c>
      <c r="CE118" s="129" t="n">
        <v>892.284905820919</v>
      </c>
      <c r="CF118" s="129" t="n">
        <v>29.0732238173601</v>
      </c>
      <c r="CG118" s="82" t="n">
        <v>247.211000004639</v>
      </c>
      <c r="CH118" s="82" t="n">
        <v>-284.905923337763</v>
      </c>
      <c r="CI118" s="82" t="n">
        <f aca="false">259.388338597042+14</f>
        <v>273.388338597042</v>
      </c>
      <c r="CJ118" s="82" t="n">
        <v>-3833.11319852728</v>
      </c>
      <c r="CK118" s="82" t="n">
        <v>-7930.78206431565</v>
      </c>
      <c r="CL118" s="82" t="n">
        <v>1358.33310589801</v>
      </c>
      <c r="CM118" s="82" t="n">
        <v>491.883533791622</v>
      </c>
      <c r="CN118" s="82" t="n">
        <v>-375.750969068226</v>
      </c>
      <c r="CO118" s="131" t="n">
        <f aca="false">SUM(BU118:CN118)</f>
        <v>-10049.6970518954</v>
      </c>
      <c r="CP118" s="132"/>
      <c r="CQ118" s="133" t="n">
        <v>-145.822546830159</v>
      </c>
      <c r="CR118" s="82" t="n">
        <v>-62.3056707136738</v>
      </c>
      <c r="CS118" s="82" t="n">
        <v>161.373597585749</v>
      </c>
      <c r="CT118" s="82" t="n">
        <v>1740.77152265252</v>
      </c>
      <c r="CU118" s="82" t="n">
        <v>119.924644227484</v>
      </c>
      <c r="CV118" s="82" t="n">
        <v>-1169.73171417364</v>
      </c>
      <c r="CW118" s="82" t="n">
        <v>781.648446869372</v>
      </c>
      <c r="CX118" s="82" t="n">
        <v>-84.9377353309738</v>
      </c>
      <c r="CY118" s="82" t="n">
        <v>-2296.62175635294</v>
      </c>
      <c r="CZ118" s="82" t="n">
        <v>-1469.90521507353</v>
      </c>
      <c r="DA118" s="82" t="n">
        <v>-485.924512794809</v>
      </c>
      <c r="DB118" s="82" t="n">
        <v>1650.53123644661</v>
      </c>
      <c r="DC118" s="82" t="n">
        <v>2897.18759870362</v>
      </c>
      <c r="DD118" s="82" t="n">
        <v>7521.71326547979</v>
      </c>
      <c r="DE118" s="82" t="n">
        <v>4617.16414003985</v>
      </c>
      <c r="DF118" s="82" t="n">
        <v>765.538072155349</v>
      </c>
      <c r="DG118" s="82" t="n">
        <v>-1122.51887493557</v>
      </c>
      <c r="DH118" s="82" t="n">
        <v>37.7887322863968</v>
      </c>
      <c r="DI118" s="82" t="n">
        <v>637.676733589287</v>
      </c>
      <c r="DJ118" s="82" t="n">
        <v>-2108.97481168018</v>
      </c>
      <c r="DK118" s="82" t="n">
        <v>-981.214891878995</v>
      </c>
      <c r="DL118" s="82" t="n">
        <v>226.093200626357</v>
      </c>
      <c r="DM118" s="131" t="n">
        <f aca="false">SUM(CQ118:DL118)</f>
        <v>11229.4534608979</v>
      </c>
      <c r="DN118" s="132"/>
      <c r="DO118" s="134" t="n">
        <f aca="false">718.180729641694-510</f>
        <v>208.180729641694</v>
      </c>
      <c r="DP118" s="132" t="n">
        <v>343.124191961951</v>
      </c>
      <c r="DQ118" s="132" t="n">
        <v>606.745481826442</v>
      </c>
      <c r="DR118" s="132" t="n">
        <v>767.337223154564</v>
      </c>
      <c r="DS118" s="132" t="n">
        <v>-1377.23544610056</v>
      </c>
      <c r="DT118" s="132" t="n">
        <v>1068.79423938919</v>
      </c>
      <c r="DU118" s="132" t="n">
        <v>396.295056669534</v>
      </c>
      <c r="DV118" s="132" t="n">
        <v>-823.40455989806</v>
      </c>
      <c r="DW118" s="132" t="n">
        <v>-128.361516385398</v>
      </c>
      <c r="DX118" s="132" t="n">
        <v>1452.84795018758</v>
      </c>
      <c r="DY118" s="132" t="n">
        <v>105.435594913618</v>
      </c>
      <c r="DZ118" s="132" t="n">
        <v>148.335704587591</v>
      </c>
      <c r="EA118" s="132" t="n">
        <v>57.0979115938222</v>
      </c>
      <c r="EB118" s="132" t="n">
        <v>2543.38656557456</v>
      </c>
      <c r="EC118" s="132" t="n">
        <v>-280.85861982207</v>
      </c>
      <c r="ED118" s="132" t="n">
        <v>2313.92002485281</v>
      </c>
      <c r="EE118" s="132" t="n">
        <v>6651.31275828855</v>
      </c>
      <c r="EF118" s="132" t="n">
        <v>249.059502162358</v>
      </c>
      <c r="EG118" s="132" t="n">
        <v>-89.25342850814</v>
      </c>
      <c r="EH118" s="132" t="n">
        <v>605.442642530796</v>
      </c>
      <c r="EI118" s="132" t="n">
        <v>6899.00487370601</v>
      </c>
      <c r="EJ118" s="131" t="n">
        <v>21719.3879924632</v>
      </c>
      <c r="EK118" s="132"/>
      <c r="EL118" s="131" t="n">
        <f aca="false">Z118+AU118+BS118+CO118+DM118+EJ118</f>
        <v>27425.63776439</v>
      </c>
    </row>
    <row r="119" customFormat="false" ht="15" hidden="false" customHeight="false" outlineLevel="0" collapsed="false">
      <c r="B119" s="139"/>
      <c r="C119" s="162" t="s">
        <v>138</v>
      </c>
      <c r="D119" s="163"/>
      <c r="E119" s="81" t="n">
        <v>0</v>
      </c>
      <c r="F119" s="81" t="n">
        <v>592.09531884939</v>
      </c>
      <c r="G119" s="81" t="n">
        <v>221.818404923694</v>
      </c>
      <c r="H119" s="81" t="n">
        <v>35.0415855624619</v>
      </c>
      <c r="I119" s="81" t="n">
        <v>207.619408376596</v>
      </c>
      <c r="J119" s="81" t="n">
        <v>-139.408303289842</v>
      </c>
      <c r="K119" s="81" t="n">
        <v>69.4578972241712</v>
      </c>
      <c r="L119" s="81" t="n">
        <v>681.226329840833</v>
      </c>
      <c r="M119" s="81" t="n">
        <v>457.642337464148</v>
      </c>
      <c r="N119" s="81" t="n">
        <v>85.7174187559284</v>
      </c>
      <c r="O119" s="81" t="n">
        <v>368.685676829944</v>
      </c>
      <c r="P119" s="81" t="n">
        <v>443.612160384681</v>
      </c>
      <c r="Q119" s="81" t="n">
        <v>166.802900095079</v>
      </c>
      <c r="R119" s="81" t="n">
        <v>31.8308688606396</v>
      </c>
      <c r="S119" s="81" t="n">
        <v>75.0634227026133</v>
      </c>
      <c r="T119" s="81" t="n">
        <v>-40.4408305850116</v>
      </c>
      <c r="U119" s="81" t="n">
        <v>13.5061853549815</v>
      </c>
      <c r="V119" s="81" t="n">
        <v>-67.5151214240987</v>
      </c>
      <c r="W119" s="81" t="n">
        <v>132.979965643829</v>
      </c>
      <c r="X119" s="81" t="n">
        <v>249.069808241119</v>
      </c>
      <c r="Y119" s="82" t="n">
        <v>-274.567311532933</v>
      </c>
      <c r="Z119" s="83" t="n">
        <f aca="false">SUM(E119:Y119)</f>
        <v>3310.23812227822</v>
      </c>
      <c r="AA119" s="54"/>
      <c r="AB119" s="127" t="n">
        <v>0</v>
      </c>
      <c r="AC119" s="81" t="n">
        <v>334.299741209191</v>
      </c>
      <c r="AD119" s="81" t="n">
        <v>1.45600912772835</v>
      </c>
      <c r="AE119" s="81" t="n">
        <v>-26.8523684324985</v>
      </c>
      <c r="AF119" s="81" t="n">
        <v>83.7434925751597</v>
      </c>
      <c r="AG119" s="81" t="n">
        <v>188.465070968794</v>
      </c>
      <c r="AH119" s="81" t="n">
        <v>-32.7439215992347</v>
      </c>
      <c r="AI119" s="81" t="n">
        <v>54.0349230293191</v>
      </c>
      <c r="AJ119" s="81" t="n">
        <v>170.719144586</v>
      </c>
      <c r="AK119" s="81" t="n">
        <v>42.5302557777955</v>
      </c>
      <c r="AL119" s="81" t="n">
        <v>38.0265736676731</v>
      </c>
      <c r="AM119" s="81" t="n">
        <v>-80.4700095284829</v>
      </c>
      <c r="AN119" s="81" t="n">
        <v>35.2654727915997</v>
      </c>
      <c r="AO119" s="81" t="n">
        <v>20.0572223157547</v>
      </c>
      <c r="AP119" s="81" t="n">
        <v>-105.430770222283</v>
      </c>
      <c r="AQ119" s="81" t="n">
        <v>263.001719560279</v>
      </c>
      <c r="AR119" s="81" t="n">
        <v>57.9750552483592</v>
      </c>
      <c r="AS119" s="81" t="n">
        <v>-64.8059267646842</v>
      </c>
      <c r="AT119" s="81" t="n">
        <v>-116.157903051817</v>
      </c>
      <c r="AU119" s="83" t="n">
        <f aca="false">SUM(AB119:AT119)</f>
        <v>863.113781258654</v>
      </c>
      <c r="AV119" s="54"/>
      <c r="AW119" s="127" t="n">
        <v>0</v>
      </c>
      <c r="AX119" s="81" t="n">
        <v>100.640698576973</v>
      </c>
      <c r="AY119" s="81" t="n">
        <v>248.462905436289</v>
      </c>
      <c r="AZ119" s="81" t="n">
        <v>-47.252218555782</v>
      </c>
      <c r="BA119" s="81" t="n">
        <v>-22.866754788893</v>
      </c>
      <c r="BB119" s="81" t="n">
        <v>-36.2952185043069</v>
      </c>
      <c r="BC119" s="81" t="n">
        <v>21.6137468249715</v>
      </c>
      <c r="BD119" s="81" t="n">
        <v>38.4791099354587</v>
      </c>
      <c r="BE119" s="81" t="n">
        <v>-0.816446925502155</v>
      </c>
      <c r="BF119" s="81" t="n">
        <v>-31.4701736254031</v>
      </c>
      <c r="BG119" s="81" t="n">
        <v>-9.22435676973597</v>
      </c>
      <c r="BH119" s="81" t="n">
        <v>51.4735321654671</v>
      </c>
      <c r="BI119" s="81" t="n">
        <v>24.0661786704601</v>
      </c>
      <c r="BJ119" s="81" t="n">
        <v>-67.8422798133457</v>
      </c>
      <c r="BK119" s="81" t="n">
        <v>6.73207133091795</v>
      </c>
      <c r="BL119" s="81" t="n">
        <v>-65.6077667243992</v>
      </c>
      <c r="BM119" s="81" t="n">
        <v>23.2731702654216</v>
      </c>
      <c r="BN119" s="81" t="n">
        <v>16.0548498434544</v>
      </c>
      <c r="BO119" s="81" t="n">
        <v>3.52454458778946</v>
      </c>
      <c r="BP119" s="81" t="n">
        <v>70.6878506559013</v>
      </c>
      <c r="BQ119" s="81" t="n">
        <v>31.7636590530006</v>
      </c>
      <c r="BR119" s="81" t="n">
        <v>70.6569629424569</v>
      </c>
      <c r="BS119" s="83" t="n">
        <f aca="false">SUM(AW119:BR119)</f>
        <v>426.054064581193</v>
      </c>
      <c r="BT119" s="54"/>
      <c r="BU119" s="127" t="n">
        <v>0</v>
      </c>
      <c r="BV119" s="81" t="n">
        <v>142.997961783439</v>
      </c>
      <c r="BW119" s="81" t="n">
        <v>70.7408785922269</v>
      </c>
      <c r="BX119" s="81" t="n">
        <v>25.3897903911789</v>
      </c>
      <c r="BY119" s="81" t="n">
        <v>-36.1997523481031</v>
      </c>
      <c r="BZ119" s="81" t="n">
        <v>2.90967897831265</v>
      </c>
      <c r="CA119" s="81" t="n">
        <v>49.8810942791411</v>
      </c>
      <c r="CB119" s="81" t="n">
        <v>-13.4832340254912</v>
      </c>
      <c r="CC119" s="81" t="n">
        <v>-21.8989002499731</v>
      </c>
      <c r="CD119" s="81" t="n">
        <v>58.2761001266941</v>
      </c>
      <c r="CE119" s="81" t="n">
        <v>36.5712533137891</v>
      </c>
      <c r="CF119" s="81" t="n">
        <v>11.2560318375001</v>
      </c>
      <c r="CG119" s="82" t="n">
        <v>-31.187664698291</v>
      </c>
      <c r="CH119" s="82" t="n">
        <v>60.5633857282685</v>
      </c>
      <c r="CI119" s="82" t="n">
        <v>-15.8465020614914</v>
      </c>
      <c r="CJ119" s="82" t="n">
        <v>47.6650994542554</v>
      </c>
      <c r="CK119" s="82" t="n">
        <v>43.1866343784417</v>
      </c>
      <c r="CL119" s="82" t="n">
        <v>63.9295331933644</v>
      </c>
      <c r="CM119" s="82" t="n">
        <v>-67.0579490469463</v>
      </c>
      <c r="CN119" s="82" t="n">
        <v>215.820595053378</v>
      </c>
      <c r="CO119" s="83" t="n">
        <f aca="false">SUM(BU119:CN119)</f>
        <v>643.514034679694</v>
      </c>
      <c r="CP119" s="54"/>
      <c r="CQ119" s="127" t="n">
        <v>0</v>
      </c>
      <c r="CR119" s="82" t="n">
        <v>-141.197156274459</v>
      </c>
      <c r="CS119" s="82" t="n">
        <v>201.510879206888</v>
      </c>
      <c r="CT119" s="82" t="n">
        <v>107.305087547826</v>
      </c>
      <c r="CU119" s="82" t="n">
        <v>53.9986863360524</v>
      </c>
      <c r="CV119" s="82" t="n">
        <v>-33.0219825475838</v>
      </c>
      <c r="CW119" s="82" t="n">
        <v>81.063098559404</v>
      </c>
      <c r="CX119" s="82" t="n">
        <v>121.291099968514</v>
      </c>
      <c r="CY119" s="82" t="n">
        <v>105.567927369165</v>
      </c>
      <c r="CZ119" s="82" t="n">
        <v>158.903901623272</v>
      </c>
      <c r="DA119" s="82" t="n">
        <v>8.25583168847751</v>
      </c>
      <c r="DB119" s="82" t="n">
        <v>-8.20735891092698</v>
      </c>
      <c r="DC119" s="82" t="n">
        <v>9.23435780396692</v>
      </c>
      <c r="DD119" s="82" t="n">
        <v>34.2208480198097</v>
      </c>
      <c r="DE119" s="82" t="n">
        <v>-37.8441638416936</v>
      </c>
      <c r="DF119" s="82" t="n">
        <v>21.5682650596467</v>
      </c>
      <c r="DG119" s="82" t="n">
        <v>-40.6216093011952</v>
      </c>
      <c r="DH119" s="82" t="n">
        <v>87.2382661385934</v>
      </c>
      <c r="DI119" s="82" t="n">
        <v>82.7128107320568</v>
      </c>
      <c r="DJ119" s="82" t="n">
        <v>29.2008460920509</v>
      </c>
      <c r="DK119" s="82" t="n">
        <v>-109.953381120434</v>
      </c>
      <c r="DL119" s="82" t="n">
        <v>252.460163749737</v>
      </c>
      <c r="DM119" s="83" t="n">
        <f aca="false">SUM(CQ119:DL119)</f>
        <v>983.686417899167</v>
      </c>
      <c r="DN119" s="54"/>
      <c r="DO119" s="84" t="n">
        <v>0</v>
      </c>
      <c r="DP119" s="54" t="n">
        <v>40.4841507957214</v>
      </c>
      <c r="DQ119" s="54" t="n">
        <v>134.748700269015</v>
      </c>
      <c r="DR119" s="54" t="n">
        <v>131.71902102452</v>
      </c>
      <c r="DS119" s="54" t="n">
        <v>112.778104508772</v>
      </c>
      <c r="DT119" s="54" t="n">
        <v>0.912153663957782</v>
      </c>
      <c r="DU119" s="54" t="n">
        <v>34.2322813261436</v>
      </c>
      <c r="DV119" s="54" t="n">
        <v>16.3562364501325</v>
      </c>
      <c r="DW119" s="54" t="n">
        <v>-46.722620829168</v>
      </c>
      <c r="DX119" s="54" t="n">
        <v>-93.2366628757897</v>
      </c>
      <c r="DY119" s="54" t="n">
        <v>84.8498182496792</v>
      </c>
      <c r="DZ119" s="54" t="n">
        <v>-42.2116408250933</v>
      </c>
      <c r="EA119" s="54" t="n">
        <v>64.9362495106723</v>
      </c>
      <c r="EB119" s="54" t="n">
        <v>75.3117456674737</v>
      </c>
      <c r="EC119" s="54" t="n">
        <v>42.8791438095069</v>
      </c>
      <c r="ED119" s="54" t="n">
        <v>143.654252465368</v>
      </c>
      <c r="EE119" s="54" t="n">
        <v>247.118709961651</v>
      </c>
      <c r="EF119" s="54" t="n">
        <v>367.735165992899</v>
      </c>
      <c r="EG119" s="54" t="n">
        <v>25.8997124500568</v>
      </c>
      <c r="EH119" s="54" t="n">
        <v>-182.897964382381</v>
      </c>
      <c r="EI119" s="54" t="n">
        <v>229.237324889325</v>
      </c>
      <c r="EJ119" s="83" t="n">
        <v>1387.77926178525</v>
      </c>
      <c r="EK119" s="54"/>
      <c r="EL119" s="83" t="n">
        <f aca="false">Z119+AU119+BS119+CO119+DM119+EJ119</f>
        <v>7614.38568248218</v>
      </c>
    </row>
    <row r="120" customFormat="false" ht="15" hidden="false" customHeight="false" outlineLevel="0" collapsed="false">
      <c r="B120" s="139"/>
      <c r="C120" s="162" t="s">
        <v>139</v>
      </c>
      <c r="D120" s="163"/>
      <c r="E120" s="81" t="n">
        <v>0</v>
      </c>
      <c r="F120" s="81" t="n">
        <v>83.4438907773151</v>
      </c>
      <c r="G120" s="81" t="n">
        <v>-136.026641574679</v>
      </c>
      <c r="H120" s="81" t="n">
        <v>29.1809442244115</v>
      </c>
      <c r="I120" s="81" t="n">
        <v>-147.052625758167</v>
      </c>
      <c r="J120" s="81" t="n">
        <v>98.2296669389249</v>
      </c>
      <c r="K120" s="81" t="n">
        <v>58.112494987449</v>
      </c>
      <c r="L120" s="81" t="n">
        <v>192.831203593231</v>
      </c>
      <c r="M120" s="81" t="n">
        <v>166.737741138542</v>
      </c>
      <c r="N120" s="81" t="n">
        <v>121.652799761976</v>
      </c>
      <c r="O120" s="81" t="n">
        <v>376.100489999875</v>
      </c>
      <c r="P120" s="81" t="n">
        <v>274.49878123232</v>
      </c>
      <c r="Q120" s="81" t="n">
        <v>172.181797191318</v>
      </c>
      <c r="R120" s="81" t="n">
        <v>-129.895879641083</v>
      </c>
      <c r="S120" s="81" t="n">
        <v>198.42834883395</v>
      </c>
      <c r="T120" s="81" t="n">
        <v>190.978541005924</v>
      </c>
      <c r="U120" s="81" t="n">
        <v>70.2246857291988</v>
      </c>
      <c r="V120" s="81" t="n">
        <v>-352.666514952493</v>
      </c>
      <c r="W120" s="81" t="n">
        <v>161.185814443883</v>
      </c>
      <c r="X120" s="81" t="n">
        <v>126.539044794354</v>
      </c>
      <c r="Y120" s="82" t="n">
        <v>150.823386693221</v>
      </c>
      <c r="Z120" s="83" t="n">
        <f aca="false">SUM(E120:Y120)</f>
        <v>1705.50796941947</v>
      </c>
      <c r="AA120" s="54"/>
      <c r="AB120" s="127" t="n">
        <v>0</v>
      </c>
      <c r="AC120" s="81" t="n">
        <v>387.700768153217</v>
      </c>
      <c r="AD120" s="81" t="n">
        <v>213.931096801811</v>
      </c>
      <c r="AE120" s="81" t="n">
        <v>-130.60916007336</v>
      </c>
      <c r="AF120" s="81" t="n">
        <v>-209.179824596713</v>
      </c>
      <c r="AG120" s="81" t="n">
        <v>2.97515567802523</v>
      </c>
      <c r="AH120" s="81" t="n">
        <v>33.6133001677252</v>
      </c>
      <c r="AI120" s="81" t="n">
        <v>-63.9245401436349</v>
      </c>
      <c r="AJ120" s="81" t="n">
        <v>-154.914991460359</v>
      </c>
      <c r="AK120" s="81" t="n">
        <v>-119.857067956228</v>
      </c>
      <c r="AL120" s="81" t="n">
        <v>-288.416079136367</v>
      </c>
      <c r="AM120" s="81" t="n">
        <v>-153.06862524222</v>
      </c>
      <c r="AN120" s="81" t="n">
        <v>212.553215388657</v>
      </c>
      <c r="AO120" s="81" t="n">
        <v>-82.5555526558193</v>
      </c>
      <c r="AP120" s="81" t="n">
        <v>-13.1793886169616</v>
      </c>
      <c r="AQ120" s="81" t="n">
        <v>-55.4794109522404</v>
      </c>
      <c r="AR120" s="81" t="n">
        <v>-152.006182821453</v>
      </c>
      <c r="AS120" s="81" t="n">
        <v>-199.187852438557</v>
      </c>
      <c r="AT120" s="81" t="n">
        <v>218.534268294765</v>
      </c>
      <c r="AU120" s="83" t="n">
        <f aca="false">SUM(AB120:AT120)</f>
        <v>-553.070871609711</v>
      </c>
      <c r="AV120" s="54"/>
      <c r="AW120" s="127" t="n">
        <v>0</v>
      </c>
      <c r="AX120" s="81" t="n">
        <v>162.327172118469</v>
      </c>
      <c r="AY120" s="81" t="n">
        <v>245.639816422455</v>
      </c>
      <c r="AZ120" s="81" t="n">
        <v>109.84054956209</v>
      </c>
      <c r="BA120" s="81" t="n">
        <v>-4.2933553239105</v>
      </c>
      <c r="BB120" s="81" t="n">
        <v>141.059045787531</v>
      </c>
      <c r="BC120" s="81" t="n">
        <v>23.7775733377213</v>
      </c>
      <c r="BD120" s="81" t="n">
        <v>-311.622407046021</v>
      </c>
      <c r="BE120" s="81" t="n">
        <v>161.330474182543</v>
      </c>
      <c r="BF120" s="81" t="n">
        <v>-64.6604584647764</v>
      </c>
      <c r="BG120" s="81" t="n">
        <v>-93.2284114334592</v>
      </c>
      <c r="BH120" s="81" t="n">
        <v>267.620549771457</v>
      </c>
      <c r="BI120" s="81" t="n">
        <v>116.494762882946</v>
      </c>
      <c r="BJ120" s="81" t="n">
        <v>-190.444632704628</v>
      </c>
      <c r="BK120" s="81" t="n">
        <v>209.994443630243</v>
      </c>
      <c r="BL120" s="81" t="n">
        <v>-150.479522934657</v>
      </c>
      <c r="BM120" s="81" t="n">
        <v>-194.213549152288</v>
      </c>
      <c r="BN120" s="81" t="n">
        <v>-95.8943561785671</v>
      </c>
      <c r="BO120" s="81" t="n">
        <v>-58.3942464006226</v>
      </c>
      <c r="BP120" s="81" t="n">
        <v>46.4921152720123</v>
      </c>
      <c r="BQ120" s="81" t="n">
        <v>101.499467404214</v>
      </c>
      <c r="BR120" s="81" t="n">
        <v>366.10034076989</v>
      </c>
      <c r="BS120" s="83" t="n">
        <f aca="false">SUM(AW120:BR120)</f>
        <v>788.945371502642</v>
      </c>
      <c r="BT120" s="54"/>
      <c r="BU120" s="127" t="n">
        <v>0</v>
      </c>
      <c r="BV120" s="81" t="n">
        <v>182.648001866673</v>
      </c>
      <c r="BW120" s="81" t="n">
        <v>14.4779766482164</v>
      </c>
      <c r="BX120" s="81" t="n">
        <v>156.363836692311</v>
      </c>
      <c r="BY120" s="81" t="n">
        <v>119.673546962403</v>
      </c>
      <c r="BZ120" s="81" t="n">
        <v>-86.8857019957412</v>
      </c>
      <c r="CA120" s="81" t="n">
        <v>56.6384761631224</v>
      </c>
      <c r="CB120" s="81" t="n">
        <v>-62.0043363763775</v>
      </c>
      <c r="CC120" s="81" t="n">
        <v>-6.76318914671627</v>
      </c>
      <c r="CD120" s="81" t="n">
        <v>7.24738289902009</v>
      </c>
      <c r="CE120" s="81" t="n">
        <v>-19.2807622610654</v>
      </c>
      <c r="CF120" s="81" t="n">
        <v>-31.4711172359504</v>
      </c>
      <c r="CG120" s="82" t="n">
        <v>99.2506328930049</v>
      </c>
      <c r="CH120" s="82" t="n">
        <v>-85.6457979225462</v>
      </c>
      <c r="CI120" s="82" t="n">
        <v>56.6866064526745</v>
      </c>
      <c r="CJ120" s="82" t="n">
        <v>-4.45783687178155</v>
      </c>
      <c r="CK120" s="82" t="n">
        <v>57.5717193256902</v>
      </c>
      <c r="CL120" s="82" t="n">
        <v>-47.9333447311161</v>
      </c>
      <c r="CM120" s="82" t="n">
        <v>104.737834989203</v>
      </c>
      <c r="CN120" s="82" t="n">
        <v>247.896350668632</v>
      </c>
      <c r="CO120" s="83" t="n">
        <f aca="false">SUM(BU120:CN120)</f>
        <v>758.750279019654</v>
      </c>
      <c r="CP120" s="54"/>
      <c r="CQ120" s="127" t="n">
        <v>0</v>
      </c>
      <c r="CR120" s="82" t="n">
        <v>266.621670058918</v>
      </c>
      <c r="CS120" s="82" t="n">
        <v>44.0079291306715</v>
      </c>
      <c r="CT120" s="82" t="n">
        <v>33.2082803991777</v>
      </c>
      <c r="CU120" s="82" t="n">
        <v>103.742644149606</v>
      </c>
      <c r="CV120" s="82" t="n">
        <v>-215.546729152194</v>
      </c>
      <c r="CW120" s="82" t="n">
        <v>187.842899235817</v>
      </c>
      <c r="CX120" s="82" t="n">
        <v>56.1075523078815</v>
      </c>
      <c r="CY120" s="82" t="n">
        <v>346.51291888068</v>
      </c>
      <c r="CZ120" s="82" t="n">
        <v>81.4628770252356</v>
      </c>
      <c r="DA120" s="82" t="n">
        <v>51.8642102580782</v>
      </c>
      <c r="DB120" s="82" t="n">
        <v>188.37621343681</v>
      </c>
      <c r="DC120" s="82" t="n">
        <v>107.717044965591</v>
      </c>
      <c r="DD120" s="82" t="n">
        <v>39.4861471850596</v>
      </c>
      <c r="DE120" s="82" t="n">
        <v>584.449637031682</v>
      </c>
      <c r="DF120" s="82" t="n">
        <v>245.379691823588</v>
      </c>
      <c r="DG120" s="82" t="n">
        <v>-163.902427474914</v>
      </c>
      <c r="DH120" s="82" t="n">
        <v>60.5302856647223</v>
      </c>
      <c r="DI120" s="82" t="n">
        <v>-67.8386174300934</v>
      </c>
      <c r="DJ120" s="82" t="n">
        <v>33.8407493114419</v>
      </c>
      <c r="DK120" s="82" t="n">
        <v>43.603570655774</v>
      </c>
      <c r="DL120" s="82" t="n">
        <v>65.2628766093483</v>
      </c>
      <c r="DM120" s="83" t="n">
        <f aca="false">SUM(CQ120:DL120)</f>
        <v>2092.72942407288</v>
      </c>
      <c r="DN120" s="54"/>
      <c r="DO120" s="84" t="n">
        <v>0</v>
      </c>
      <c r="DP120" s="54" t="n">
        <v>926.536840291449</v>
      </c>
      <c r="DQ120" s="54" t="n">
        <v>453.146970158</v>
      </c>
      <c r="DR120" s="54" t="n">
        <v>-15.7438791964543</v>
      </c>
      <c r="DS120" s="54" t="n">
        <v>491.146384716654</v>
      </c>
      <c r="DT120" s="54" t="n">
        <v>-65.8163544455498</v>
      </c>
      <c r="DU120" s="54" t="n">
        <v>77.3140400093732</v>
      </c>
      <c r="DV120" s="54" t="n">
        <v>-186.015096264681</v>
      </c>
      <c r="DW120" s="54" t="n">
        <v>-256.798123571462</v>
      </c>
      <c r="DX120" s="54" t="n">
        <v>99.1319217222979</v>
      </c>
      <c r="DY120" s="54" t="n">
        <v>320.404759440305</v>
      </c>
      <c r="DZ120" s="54" t="n">
        <v>352.111903382081</v>
      </c>
      <c r="EA120" s="54" t="n">
        <v>268.658584254761</v>
      </c>
      <c r="EB120" s="54" t="n">
        <v>-140.169085200614</v>
      </c>
      <c r="EC120" s="54" t="n">
        <v>425.311134395264</v>
      </c>
      <c r="ED120" s="54" t="n">
        <v>-105.325968263769</v>
      </c>
      <c r="EE120" s="54" t="n">
        <v>121.30283386081</v>
      </c>
      <c r="EF120" s="54" t="n">
        <v>61.1536162057428</v>
      </c>
      <c r="EG120" s="54" t="n">
        <v>-103.783594612735</v>
      </c>
      <c r="EH120" s="54" t="n">
        <v>28.3248151934087</v>
      </c>
      <c r="EI120" s="54" t="n">
        <v>615.398280986017</v>
      </c>
      <c r="EJ120" s="83" t="n">
        <v>3366.18423989076</v>
      </c>
      <c r="EK120" s="54"/>
      <c r="EL120" s="83" t="n">
        <f aca="false">Z120+AU120+BS120+CO120+DM120+EJ120</f>
        <v>8159.0464122957</v>
      </c>
    </row>
    <row r="121" customFormat="false" ht="15" hidden="false" customHeight="false" outlineLevel="0" collapsed="false">
      <c r="B121" s="139"/>
      <c r="C121" s="162" t="s">
        <v>140</v>
      </c>
      <c r="D121" s="163"/>
      <c r="E121" s="81" t="n">
        <v>0</v>
      </c>
      <c r="F121" s="81" t="n">
        <v>0</v>
      </c>
      <c r="G121" s="81" t="n">
        <v>0</v>
      </c>
      <c r="H121" s="81" t="n">
        <v>0</v>
      </c>
      <c r="I121" s="81" t="n">
        <v>0</v>
      </c>
      <c r="J121" s="81" t="n">
        <v>0</v>
      </c>
      <c r="K121" s="81" t="n">
        <v>0</v>
      </c>
      <c r="L121" s="81" t="n">
        <v>0</v>
      </c>
      <c r="M121" s="81" t="n">
        <v>0</v>
      </c>
      <c r="N121" s="81" t="n">
        <v>0</v>
      </c>
      <c r="O121" s="81" t="n">
        <v>0</v>
      </c>
      <c r="P121" s="81" t="n">
        <v>0</v>
      </c>
      <c r="Q121" s="81" t="n">
        <v>0</v>
      </c>
      <c r="R121" s="81" t="n">
        <v>0</v>
      </c>
      <c r="S121" s="81" t="n">
        <v>0</v>
      </c>
      <c r="T121" s="81" t="n">
        <v>0</v>
      </c>
      <c r="U121" s="81" t="n">
        <v>0</v>
      </c>
      <c r="V121" s="81" t="n">
        <v>0</v>
      </c>
      <c r="W121" s="81" t="n">
        <v>0</v>
      </c>
      <c r="X121" s="81" t="n">
        <v>0</v>
      </c>
      <c r="Y121" s="82" t="n">
        <v>0</v>
      </c>
      <c r="Z121" s="83" t="n">
        <f aca="false">SUM(E121:Y121)</f>
        <v>0</v>
      </c>
      <c r="AA121" s="54"/>
      <c r="AB121" s="127" t="n">
        <v>0</v>
      </c>
      <c r="AC121" s="81" t="n">
        <v>0</v>
      </c>
      <c r="AD121" s="81" t="n">
        <v>0</v>
      </c>
      <c r="AE121" s="81" t="n">
        <v>0</v>
      </c>
      <c r="AF121" s="81" t="n">
        <v>0</v>
      </c>
      <c r="AG121" s="81" t="n">
        <v>0</v>
      </c>
      <c r="AH121" s="81" t="n">
        <v>0</v>
      </c>
      <c r="AI121" s="81" t="n">
        <v>0</v>
      </c>
      <c r="AJ121" s="81" t="n">
        <v>0</v>
      </c>
      <c r="AK121" s="81" t="n">
        <v>0</v>
      </c>
      <c r="AL121" s="81" t="n">
        <v>0</v>
      </c>
      <c r="AM121" s="81" t="n">
        <v>0</v>
      </c>
      <c r="AN121" s="81" t="n">
        <v>0</v>
      </c>
      <c r="AO121" s="81" t="n">
        <v>0</v>
      </c>
      <c r="AP121" s="81" t="n">
        <v>0</v>
      </c>
      <c r="AQ121" s="81" t="n">
        <v>0</v>
      </c>
      <c r="AR121" s="81" t="n">
        <v>0</v>
      </c>
      <c r="AS121" s="81" t="n">
        <v>0</v>
      </c>
      <c r="AT121" s="81" t="n">
        <v>0</v>
      </c>
      <c r="AU121" s="83" t="n">
        <f aca="false">SUM(AB121:AT121)</f>
        <v>0</v>
      </c>
      <c r="AV121" s="54"/>
      <c r="AW121" s="127" t="n">
        <v>0</v>
      </c>
      <c r="AX121" s="81" t="n">
        <v>0</v>
      </c>
      <c r="AY121" s="81" t="n">
        <v>0</v>
      </c>
      <c r="AZ121" s="81" t="n">
        <v>0</v>
      </c>
      <c r="BA121" s="81" t="n">
        <v>0</v>
      </c>
      <c r="BB121" s="81" t="n">
        <v>0</v>
      </c>
      <c r="BC121" s="81" t="n">
        <v>0</v>
      </c>
      <c r="BD121" s="81" t="n">
        <v>0</v>
      </c>
      <c r="BE121" s="81" t="n">
        <v>0</v>
      </c>
      <c r="BF121" s="81" t="n">
        <v>0</v>
      </c>
      <c r="BG121" s="81" t="n">
        <v>0</v>
      </c>
      <c r="BH121" s="81" t="n">
        <v>0</v>
      </c>
      <c r="BI121" s="81" t="n">
        <v>0</v>
      </c>
      <c r="BJ121" s="81" t="n">
        <v>0</v>
      </c>
      <c r="BK121" s="81" t="n">
        <v>0</v>
      </c>
      <c r="BL121" s="81" t="n">
        <v>0</v>
      </c>
      <c r="BM121" s="81" t="n">
        <v>0</v>
      </c>
      <c r="BN121" s="81" t="n">
        <v>0</v>
      </c>
      <c r="BO121" s="81" t="n">
        <v>0</v>
      </c>
      <c r="BP121" s="81" t="n">
        <v>0</v>
      </c>
      <c r="BQ121" s="81" t="n">
        <v>0</v>
      </c>
      <c r="BR121" s="81" t="n">
        <v>0</v>
      </c>
      <c r="BS121" s="83" t="n">
        <f aca="false">SUM(AW121:BR121)</f>
        <v>0</v>
      </c>
      <c r="BT121" s="54"/>
      <c r="BU121" s="127" t="n">
        <v>0</v>
      </c>
      <c r="BV121" s="81" t="n">
        <v>0</v>
      </c>
      <c r="BW121" s="81" t="n">
        <v>0</v>
      </c>
      <c r="BX121" s="81" t="n">
        <v>0</v>
      </c>
      <c r="BY121" s="81" t="n">
        <v>0</v>
      </c>
      <c r="BZ121" s="81" t="n">
        <v>0</v>
      </c>
      <c r="CA121" s="81" t="n">
        <v>0</v>
      </c>
      <c r="CB121" s="81" t="n">
        <v>0</v>
      </c>
      <c r="CC121" s="81" t="n">
        <v>0</v>
      </c>
      <c r="CD121" s="81" t="n">
        <v>0</v>
      </c>
      <c r="CE121" s="81" t="n">
        <v>0</v>
      </c>
      <c r="CF121" s="81" t="n">
        <v>0</v>
      </c>
      <c r="CG121" s="82" t="n">
        <v>0</v>
      </c>
      <c r="CH121" s="82" t="n">
        <v>0</v>
      </c>
      <c r="CI121" s="82" t="n">
        <v>0</v>
      </c>
      <c r="CJ121" s="82" t="n">
        <v>0</v>
      </c>
      <c r="CK121" s="82" t="n">
        <v>0</v>
      </c>
      <c r="CL121" s="82" t="n">
        <v>0</v>
      </c>
      <c r="CM121" s="82" t="n">
        <v>0</v>
      </c>
      <c r="CN121" s="82" t="n">
        <v>0</v>
      </c>
      <c r="CO121" s="83" t="n">
        <f aca="false">SUM(BU121:CN121)</f>
        <v>0</v>
      </c>
      <c r="CP121" s="54"/>
      <c r="CQ121" s="127" t="n">
        <v>0</v>
      </c>
      <c r="CR121" s="82" t="n">
        <v>0</v>
      </c>
      <c r="CS121" s="82" t="n">
        <v>0</v>
      </c>
      <c r="CT121" s="82" t="n">
        <v>0</v>
      </c>
      <c r="CU121" s="82" t="n">
        <v>0</v>
      </c>
      <c r="CV121" s="82" t="n">
        <v>0</v>
      </c>
      <c r="CW121" s="82" t="n">
        <v>0</v>
      </c>
      <c r="CX121" s="82" t="n">
        <v>0</v>
      </c>
      <c r="CY121" s="82" t="n">
        <v>0</v>
      </c>
      <c r="CZ121" s="82" t="n">
        <v>0</v>
      </c>
      <c r="DA121" s="82" t="n">
        <v>0</v>
      </c>
      <c r="DB121" s="82" t="n">
        <v>0</v>
      </c>
      <c r="DC121" s="82" t="n">
        <v>0</v>
      </c>
      <c r="DD121" s="82" t="n">
        <v>0</v>
      </c>
      <c r="DE121" s="82" t="n">
        <v>0</v>
      </c>
      <c r="DF121" s="82" t="n">
        <v>0</v>
      </c>
      <c r="DG121" s="82" t="n">
        <v>0</v>
      </c>
      <c r="DH121" s="82" t="n">
        <v>0</v>
      </c>
      <c r="DI121" s="82" t="n">
        <v>0</v>
      </c>
      <c r="DJ121" s="82" t="n">
        <v>0</v>
      </c>
      <c r="DK121" s="82" t="n">
        <v>0</v>
      </c>
      <c r="DL121" s="82" t="n">
        <v>0</v>
      </c>
      <c r="DM121" s="83" t="n">
        <f aca="false">SUM(CQ121:DL121)</f>
        <v>0</v>
      </c>
      <c r="DN121" s="54"/>
      <c r="DO121" s="84" t="n">
        <v>0</v>
      </c>
      <c r="DP121" s="54" t="n">
        <v>0</v>
      </c>
      <c r="DQ121" s="54" t="n">
        <v>0</v>
      </c>
      <c r="DR121" s="54" t="n">
        <v>0</v>
      </c>
      <c r="DS121" s="54" t="n">
        <v>0</v>
      </c>
      <c r="DT121" s="54" t="n">
        <v>0</v>
      </c>
      <c r="DU121" s="54" t="n">
        <v>0</v>
      </c>
      <c r="DV121" s="54" t="n">
        <v>0</v>
      </c>
      <c r="DW121" s="54" t="n">
        <v>0</v>
      </c>
      <c r="DX121" s="54" t="n">
        <v>0</v>
      </c>
      <c r="DY121" s="54" t="n">
        <v>0</v>
      </c>
      <c r="DZ121" s="54" t="n">
        <v>0</v>
      </c>
      <c r="EA121" s="54" t="n">
        <v>0</v>
      </c>
      <c r="EB121" s="54" t="n">
        <v>0</v>
      </c>
      <c r="EC121" s="54" t="n">
        <v>0</v>
      </c>
      <c r="ED121" s="54" t="n">
        <v>0</v>
      </c>
      <c r="EE121" s="54" t="n">
        <v>0</v>
      </c>
      <c r="EF121" s="54" t="n">
        <v>0</v>
      </c>
      <c r="EG121" s="54" t="n">
        <v>0</v>
      </c>
      <c r="EH121" s="54" t="n">
        <v>0</v>
      </c>
      <c r="EI121" s="54" t="n">
        <v>0</v>
      </c>
      <c r="EJ121" s="83" t="n">
        <v>0</v>
      </c>
      <c r="EK121" s="54"/>
      <c r="EL121" s="83" t="n">
        <f aca="false">Z121+AU121+BS121+CO121+DM121+EJ121</f>
        <v>0</v>
      </c>
    </row>
    <row r="122" customFormat="false" ht="15" hidden="false" customHeight="false" outlineLevel="0" collapsed="false">
      <c r="B122" s="139"/>
      <c r="C122" s="162" t="s">
        <v>141</v>
      </c>
      <c r="D122" s="163"/>
      <c r="E122" s="81" t="n">
        <v>-233.426596760997</v>
      </c>
      <c r="F122" s="81" t="n">
        <v>687.947778257754</v>
      </c>
      <c r="G122" s="81" t="n">
        <v>-246.567010912772</v>
      </c>
      <c r="H122" s="81" t="n">
        <v>-1017.09399838528</v>
      </c>
      <c r="I122" s="81" t="n">
        <v>-3794.70855037734</v>
      </c>
      <c r="J122" s="81" t="n">
        <v>5740.50759335774</v>
      </c>
      <c r="K122" s="81" t="n">
        <v>-420.992430577601</v>
      </c>
      <c r="L122" s="81" t="n">
        <v>684.310658120895</v>
      </c>
      <c r="M122" s="81" t="n">
        <v>-470.497168719521</v>
      </c>
      <c r="N122" s="81" t="n">
        <v>1377.55812374416</v>
      </c>
      <c r="O122" s="81" t="n">
        <v>-604.312774818893</v>
      </c>
      <c r="P122" s="81" t="n">
        <v>-6.96762909694916</v>
      </c>
      <c r="Q122" s="81" t="n">
        <v>-118.459698133924</v>
      </c>
      <c r="R122" s="81" t="n">
        <v>405.408060712688</v>
      </c>
      <c r="S122" s="81" t="n">
        <v>436.406048905245</v>
      </c>
      <c r="T122" s="81" t="n">
        <v>433.368286983939</v>
      </c>
      <c r="U122" s="81" t="n">
        <v>-394.233900635391</v>
      </c>
      <c r="V122" s="81" t="n">
        <v>-293.394801072948</v>
      </c>
      <c r="W122" s="81" t="n">
        <v>707.206635082674</v>
      </c>
      <c r="X122" s="81" t="n">
        <v>-91.5530898653051</v>
      </c>
      <c r="Y122" s="82" t="n">
        <v>-398.543435731333</v>
      </c>
      <c r="Z122" s="83" t="n">
        <f aca="false">SUM(E122:Y122)</f>
        <v>2381.96210007685</v>
      </c>
      <c r="AA122" s="54"/>
      <c r="AB122" s="127" t="n">
        <v>-338.152930157881</v>
      </c>
      <c r="AC122" s="81" t="n">
        <v>1081.35135304757</v>
      </c>
      <c r="AD122" s="81" t="n">
        <v>-108.646113581327</v>
      </c>
      <c r="AE122" s="81" t="n">
        <v>6.57426722165156</v>
      </c>
      <c r="AF122" s="81" t="n">
        <v>654.20236792074</v>
      </c>
      <c r="AG122" s="81" t="n">
        <v>1356.15366350765</v>
      </c>
      <c r="AH122" s="81" t="n">
        <v>62.876552309894</v>
      </c>
      <c r="AI122" s="81" t="n">
        <v>506.349462062471</v>
      </c>
      <c r="AJ122" s="81" t="n">
        <v>-2439.83224807315</v>
      </c>
      <c r="AK122" s="81" t="n">
        <v>90.4411243363117</v>
      </c>
      <c r="AL122" s="81" t="n">
        <v>454.298878435845</v>
      </c>
      <c r="AM122" s="81" t="n">
        <v>-467.996597587429</v>
      </c>
      <c r="AN122" s="81" t="n">
        <v>466.403970194603</v>
      </c>
      <c r="AO122" s="81" t="n">
        <v>-702.935964030742</v>
      </c>
      <c r="AP122" s="81" t="n">
        <v>2371.23828092375</v>
      </c>
      <c r="AQ122" s="81" t="n">
        <v>-717.710782187782</v>
      </c>
      <c r="AR122" s="81" t="n">
        <v>-179.233783330309</v>
      </c>
      <c r="AS122" s="81" t="n">
        <v>141.722772835801</v>
      </c>
      <c r="AT122" s="81" t="n">
        <v>153.372175524591</v>
      </c>
      <c r="AU122" s="83" t="n">
        <f aca="false">SUM(AB122:AT122)</f>
        <v>2390.47644937225</v>
      </c>
      <c r="AV122" s="54"/>
      <c r="AW122" s="127" t="n">
        <v>830.325355756792</v>
      </c>
      <c r="AX122" s="81" t="n">
        <v>36.97907646579</v>
      </c>
      <c r="AY122" s="81" t="n">
        <v>170.745688388515</v>
      </c>
      <c r="AZ122" s="81" t="n">
        <v>422.238349475134</v>
      </c>
      <c r="BA122" s="81" t="n">
        <v>608.696427095146</v>
      </c>
      <c r="BB122" s="81" t="n">
        <v>306.174735287235</v>
      </c>
      <c r="BC122" s="81" t="n">
        <v>-971.473913987172</v>
      </c>
      <c r="BD122" s="81" t="n">
        <v>-906.147405714147</v>
      </c>
      <c r="BE122" s="81" t="n">
        <v>5.32600475303269</v>
      </c>
      <c r="BF122" s="81" t="n">
        <v>-25.0172163332667</v>
      </c>
      <c r="BG122" s="81" t="n">
        <v>-1347.62816606889</v>
      </c>
      <c r="BH122" s="81" t="n">
        <v>-1803.19591375092</v>
      </c>
      <c r="BI122" s="81" t="n">
        <v>-6183.589006812</v>
      </c>
      <c r="BJ122" s="81" t="n">
        <v>-3043.16896831939</v>
      </c>
      <c r="BK122" s="81" t="n">
        <v>-1717.92469827624</v>
      </c>
      <c r="BL122" s="81" t="n">
        <v>-1108.22374300105</v>
      </c>
      <c r="BM122" s="81" t="n">
        <v>-731.645056947156</v>
      </c>
      <c r="BN122" s="81" t="n">
        <v>391.514748458298</v>
      </c>
      <c r="BO122" s="81" t="n">
        <v>-19114.7410413551</v>
      </c>
      <c r="BP122" s="81" t="n">
        <v>779.84724152265</v>
      </c>
      <c r="BQ122" s="81" t="n">
        <v>3158.02467779217</v>
      </c>
      <c r="BR122" s="81" t="n">
        <v>-1954.12006609175</v>
      </c>
      <c r="BS122" s="83" t="n">
        <f aca="false">SUM(AW122:BR122)</f>
        <v>-32197.0028916623</v>
      </c>
      <c r="BT122" s="54"/>
      <c r="BU122" s="127" t="n">
        <v>-1245.33443173537</v>
      </c>
      <c r="BV122" s="81" t="n">
        <v>-9261.66613849843</v>
      </c>
      <c r="BW122" s="81" t="n">
        <v>-1351.66766073301</v>
      </c>
      <c r="BX122" s="81" t="n">
        <v>-2842.94205251415</v>
      </c>
      <c r="BY122" s="81" t="n">
        <v>-154.951522353738</v>
      </c>
      <c r="BZ122" s="81" t="n">
        <v>926.515834026014</v>
      </c>
      <c r="CA122" s="81" t="n">
        <v>-5706.15031202677</v>
      </c>
      <c r="CB122" s="81" t="n">
        <v>-1307.06198556026</v>
      </c>
      <c r="CC122" s="81" t="n">
        <v>-2191.59562377463</v>
      </c>
      <c r="CD122" s="81" t="n">
        <v>-9291.04827753198</v>
      </c>
      <c r="CE122" s="81" t="n">
        <v>-1111.30489907492</v>
      </c>
      <c r="CF122" s="81" t="n">
        <v>-4644.90225005229</v>
      </c>
      <c r="CG122" s="82" t="n">
        <v>-355.077692441086</v>
      </c>
      <c r="CH122" s="82" t="n">
        <v>-424.583881681671</v>
      </c>
      <c r="CI122" s="82" t="n">
        <f aca="false">-1915.78629886604-14</f>
        <v>-1929.78629886604</v>
      </c>
      <c r="CJ122" s="82" t="n">
        <v>0.00124194464767425</v>
      </c>
      <c r="CK122" s="82" t="n">
        <v>0</v>
      </c>
      <c r="CL122" s="82" t="n">
        <v>0</v>
      </c>
      <c r="CM122" s="82" t="n">
        <v>0</v>
      </c>
      <c r="CN122" s="82" t="n">
        <v>0</v>
      </c>
      <c r="CO122" s="83" t="n">
        <f aca="false">SUM(BU122:CN122)</f>
        <v>-40891.5559508737</v>
      </c>
      <c r="CP122" s="54"/>
      <c r="CQ122" s="127" t="n">
        <v>0</v>
      </c>
      <c r="CR122" s="82" t="n">
        <v>0</v>
      </c>
      <c r="CS122" s="82" t="n">
        <v>0</v>
      </c>
      <c r="CT122" s="82" t="n">
        <v>0</v>
      </c>
      <c r="CU122" s="82" t="n">
        <v>0</v>
      </c>
      <c r="CV122" s="82" t="n">
        <v>0</v>
      </c>
      <c r="CW122" s="82" t="n">
        <v>0</v>
      </c>
      <c r="CX122" s="82" t="n">
        <v>0</v>
      </c>
      <c r="CY122" s="82" t="n">
        <v>0</v>
      </c>
      <c r="CZ122" s="82" t="n">
        <v>0</v>
      </c>
      <c r="DA122" s="82" t="n">
        <v>0</v>
      </c>
      <c r="DB122" s="82" t="n">
        <v>0</v>
      </c>
      <c r="DC122" s="82" t="n">
        <v>0</v>
      </c>
      <c r="DD122" s="82" t="n">
        <v>0</v>
      </c>
      <c r="DE122" s="82" t="n">
        <v>0</v>
      </c>
      <c r="DF122" s="82" t="n">
        <v>0</v>
      </c>
      <c r="DG122" s="82" t="n">
        <v>0</v>
      </c>
      <c r="DH122" s="82" t="n">
        <v>0</v>
      </c>
      <c r="DI122" s="82" t="n">
        <v>0</v>
      </c>
      <c r="DJ122" s="82" t="n">
        <v>0</v>
      </c>
      <c r="DK122" s="82" t="n">
        <v>0</v>
      </c>
      <c r="DL122" s="82" t="n">
        <v>0</v>
      </c>
      <c r="DM122" s="83" t="n">
        <f aca="false">SUM(CQ122:DL122)</f>
        <v>0</v>
      </c>
      <c r="DN122" s="54"/>
      <c r="DO122" s="84" t="n">
        <v>0</v>
      </c>
      <c r="DP122" s="54" t="n">
        <v>0</v>
      </c>
      <c r="DQ122" s="54" t="n">
        <v>0</v>
      </c>
      <c r="DR122" s="54" t="n">
        <v>0</v>
      </c>
      <c r="DS122" s="54" t="n">
        <v>0</v>
      </c>
      <c r="DT122" s="54" t="n">
        <v>0</v>
      </c>
      <c r="DU122" s="54" t="n">
        <v>0</v>
      </c>
      <c r="DV122" s="54" t="n">
        <v>0</v>
      </c>
      <c r="DW122" s="54" t="n">
        <v>0</v>
      </c>
      <c r="DX122" s="54" t="n">
        <v>0</v>
      </c>
      <c r="DY122" s="54" t="n">
        <v>0</v>
      </c>
      <c r="DZ122" s="54" t="n">
        <v>0</v>
      </c>
      <c r="EA122" s="54" t="n">
        <v>0</v>
      </c>
      <c r="EB122" s="54" t="n">
        <v>0</v>
      </c>
      <c r="EC122" s="54" t="n">
        <v>0</v>
      </c>
      <c r="ED122" s="54" t="n">
        <v>0</v>
      </c>
      <c r="EE122" s="54" t="n">
        <v>0</v>
      </c>
      <c r="EF122" s="54" t="n">
        <v>0</v>
      </c>
      <c r="EG122" s="54" t="n">
        <v>0</v>
      </c>
      <c r="EH122" s="54" t="n">
        <v>0</v>
      </c>
      <c r="EI122" s="54" t="n">
        <v>0</v>
      </c>
      <c r="EJ122" s="83" t="n">
        <v>0</v>
      </c>
      <c r="EK122" s="54"/>
      <c r="EL122" s="83" t="n">
        <f aca="false">Z122+AU122+BS122+CO122+DM122+EJ122</f>
        <v>-68316.1202930869</v>
      </c>
    </row>
    <row r="123" customFormat="false" ht="15" hidden="false" customHeight="false" outlineLevel="0" collapsed="false">
      <c r="B123" s="164"/>
      <c r="C123" s="162" t="s">
        <v>55</v>
      </c>
      <c r="D123" s="163"/>
      <c r="E123" s="81" t="n">
        <f aca="false">E122</f>
        <v>-233.426596760997</v>
      </c>
      <c r="F123" s="81" t="n">
        <f aca="false">F122</f>
        <v>687.947778257754</v>
      </c>
      <c r="G123" s="81" t="n">
        <f aca="false">G122</f>
        <v>-246.567010912772</v>
      </c>
      <c r="H123" s="81" t="n">
        <f aca="false">H122</f>
        <v>-1017.09399838528</v>
      </c>
      <c r="I123" s="81" t="n">
        <f aca="false">I122</f>
        <v>-3794.70855037734</v>
      </c>
      <c r="J123" s="81" t="n">
        <f aca="false">J122</f>
        <v>5740.50759335774</v>
      </c>
      <c r="K123" s="81" t="n">
        <f aca="false">K122</f>
        <v>-420.992430577601</v>
      </c>
      <c r="L123" s="81" t="n">
        <f aca="false">L122</f>
        <v>684.310658120895</v>
      </c>
      <c r="M123" s="81" t="n">
        <f aca="false">M122</f>
        <v>-470.497168719521</v>
      </c>
      <c r="N123" s="81" t="n">
        <f aca="false">N122</f>
        <v>1377.55812374416</v>
      </c>
      <c r="O123" s="81" t="n">
        <f aca="false">O122</f>
        <v>-604.312774818893</v>
      </c>
      <c r="P123" s="81" t="n">
        <f aca="false">P122</f>
        <v>-6.96762909694916</v>
      </c>
      <c r="Q123" s="81" t="n">
        <f aca="false">Q122</f>
        <v>-118.459698133924</v>
      </c>
      <c r="R123" s="81" t="n">
        <f aca="false">R122</f>
        <v>405.408060712688</v>
      </c>
      <c r="S123" s="81" t="n">
        <f aca="false">S122</f>
        <v>436.406048905245</v>
      </c>
      <c r="T123" s="81" t="n">
        <f aca="false">T122</f>
        <v>433.368286983939</v>
      </c>
      <c r="U123" s="81" t="n">
        <f aca="false">U122</f>
        <v>-394.233900635391</v>
      </c>
      <c r="V123" s="81" t="n">
        <f aca="false">V122</f>
        <v>-293.394801072948</v>
      </c>
      <c r="W123" s="81" t="n">
        <f aca="false">W122</f>
        <v>707.206635082674</v>
      </c>
      <c r="X123" s="81" t="n">
        <f aca="false">X122</f>
        <v>-91.5530898653051</v>
      </c>
      <c r="Y123" s="82" t="n">
        <f aca="false">Y122</f>
        <v>-398.543435731333</v>
      </c>
      <c r="Z123" s="83" t="n">
        <f aca="false">SUM(E123:Y123)</f>
        <v>2381.96210007685</v>
      </c>
      <c r="AA123" s="54"/>
      <c r="AB123" s="127" t="n">
        <f aca="false">AB122</f>
        <v>-338.152930157881</v>
      </c>
      <c r="AC123" s="81" t="n">
        <f aca="false">AC122</f>
        <v>1081.35135304757</v>
      </c>
      <c r="AD123" s="81" t="n">
        <f aca="false">AD122</f>
        <v>-108.646113581327</v>
      </c>
      <c r="AE123" s="81" t="n">
        <f aca="false">AE122</f>
        <v>6.57426722165156</v>
      </c>
      <c r="AF123" s="81" t="n">
        <f aca="false">AF122</f>
        <v>654.20236792074</v>
      </c>
      <c r="AG123" s="81" t="n">
        <f aca="false">AG122</f>
        <v>1356.15366350765</v>
      </c>
      <c r="AH123" s="81" t="n">
        <f aca="false">AH122</f>
        <v>62.876552309894</v>
      </c>
      <c r="AI123" s="81" t="n">
        <f aca="false">AI122</f>
        <v>506.349462062471</v>
      </c>
      <c r="AJ123" s="81" t="n">
        <f aca="false">AJ122</f>
        <v>-2439.83224807315</v>
      </c>
      <c r="AK123" s="81" t="n">
        <f aca="false">AK122</f>
        <v>90.4411243363117</v>
      </c>
      <c r="AL123" s="81" t="n">
        <f aca="false">AL122</f>
        <v>454.298878435845</v>
      </c>
      <c r="AM123" s="81" t="n">
        <f aca="false">AM122</f>
        <v>-467.996597587429</v>
      </c>
      <c r="AN123" s="81" t="n">
        <f aca="false">AN122</f>
        <v>466.403970194603</v>
      </c>
      <c r="AO123" s="81" t="n">
        <f aca="false">AO122</f>
        <v>-702.935964030742</v>
      </c>
      <c r="AP123" s="81" t="n">
        <f aca="false">AP122</f>
        <v>2371.23828092375</v>
      </c>
      <c r="AQ123" s="81" t="n">
        <f aca="false">AQ122</f>
        <v>-717.710782187782</v>
      </c>
      <c r="AR123" s="81" t="n">
        <f aca="false">AR122</f>
        <v>-179.233783330309</v>
      </c>
      <c r="AS123" s="81" t="n">
        <f aca="false">AS122</f>
        <v>141.722772835801</v>
      </c>
      <c r="AT123" s="81" t="n">
        <f aca="false">AT122</f>
        <v>153.372175524591</v>
      </c>
      <c r="AU123" s="83" t="n">
        <f aca="false">SUM(AB123:AT123)</f>
        <v>2390.47644937225</v>
      </c>
      <c r="AV123" s="54"/>
      <c r="AW123" s="127" t="n">
        <f aca="false">AW122</f>
        <v>830.325355756792</v>
      </c>
      <c r="AX123" s="81" t="n">
        <f aca="false">AX122</f>
        <v>36.97907646579</v>
      </c>
      <c r="AY123" s="81" t="n">
        <f aca="false">AY122</f>
        <v>170.745688388515</v>
      </c>
      <c r="AZ123" s="81" t="n">
        <f aca="false">AZ122</f>
        <v>422.238349475134</v>
      </c>
      <c r="BA123" s="81" t="n">
        <f aca="false">BA122</f>
        <v>608.696427095146</v>
      </c>
      <c r="BB123" s="81" t="n">
        <f aca="false">BB122</f>
        <v>306.174735287235</v>
      </c>
      <c r="BC123" s="81" t="n">
        <f aca="false">BC122</f>
        <v>-971.473913987172</v>
      </c>
      <c r="BD123" s="81" t="n">
        <f aca="false">BD122</f>
        <v>-906.147405714147</v>
      </c>
      <c r="BE123" s="81" t="n">
        <f aca="false">BE122</f>
        <v>5.32600475303269</v>
      </c>
      <c r="BF123" s="81" t="n">
        <f aca="false">BF122</f>
        <v>-25.0172163332667</v>
      </c>
      <c r="BG123" s="81" t="n">
        <f aca="false">BG122</f>
        <v>-1347.62816606889</v>
      </c>
      <c r="BH123" s="81" t="n">
        <f aca="false">BH122</f>
        <v>-1803.19591375092</v>
      </c>
      <c r="BI123" s="81" t="n">
        <f aca="false">BI122</f>
        <v>-6183.589006812</v>
      </c>
      <c r="BJ123" s="81" t="n">
        <f aca="false">BJ122</f>
        <v>-3043.16896831939</v>
      </c>
      <c r="BK123" s="81" t="n">
        <f aca="false">BK122</f>
        <v>-1717.92469827624</v>
      </c>
      <c r="BL123" s="81" t="n">
        <f aca="false">BL122</f>
        <v>-1108.22374300105</v>
      </c>
      <c r="BM123" s="81" t="n">
        <f aca="false">BM122</f>
        <v>-731.645056947156</v>
      </c>
      <c r="BN123" s="81" t="n">
        <f aca="false">BN122</f>
        <v>391.514748458298</v>
      </c>
      <c r="BO123" s="81" t="n">
        <f aca="false">BO122</f>
        <v>-19114.7410413551</v>
      </c>
      <c r="BP123" s="81" t="n">
        <f aca="false">BP122</f>
        <v>779.84724152265</v>
      </c>
      <c r="BQ123" s="81" t="n">
        <f aca="false">BQ122</f>
        <v>3158.02467779217</v>
      </c>
      <c r="BR123" s="81" t="n">
        <f aca="false">BR122</f>
        <v>-1954.12006609175</v>
      </c>
      <c r="BS123" s="83" t="n">
        <f aca="false">SUM(AW123:BR123)</f>
        <v>-32197.0028916623</v>
      </c>
      <c r="BT123" s="54"/>
      <c r="BU123" s="84" t="n">
        <f aca="false">BU122</f>
        <v>-1245.33443173537</v>
      </c>
      <c r="BV123" s="82" t="n">
        <f aca="false">BV122</f>
        <v>-9261.66613849843</v>
      </c>
      <c r="BW123" s="82" t="n">
        <f aca="false">BW122</f>
        <v>-1351.66766073301</v>
      </c>
      <c r="BX123" s="82" t="n">
        <f aca="false">BX122</f>
        <v>-2842.94205251415</v>
      </c>
      <c r="BY123" s="82" t="n">
        <f aca="false">BY122</f>
        <v>-154.951522353738</v>
      </c>
      <c r="BZ123" s="82" t="n">
        <f aca="false">BZ122</f>
        <v>926.515834026014</v>
      </c>
      <c r="CA123" s="82" t="n">
        <f aca="false">CA122</f>
        <v>-5706.15031202677</v>
      </c>
      <c r="CB123" s="82" t="n">
        <f aca="false">CB122</f>
        <v>-1307.06198556026</v>
      </c>
      <c r="CC123" s="82" t="n">
        <f aca="false">CC122</f>
        <v>-2191.59562377463</v>
      </c>
      <c r="CD123" s="82" t="n">
        <f aca="false">CD122</f>
        <v>-9291.04827753198</v>
      </c>
      <c r="CE123" s="82" t="n">
        <f aca="false">CE122</f>
        <v>-1111.30489907492</v>
      </c>
      <c r="CF123" s="82" t="n">
        <f aca="false">CF122</f>
        <v>-4644.90225005229</v>
      </c>
      <c r="CG123" s="82" t="n">
        <f aca="false">CG122</f>
        <v>-355.077692441086</v>
      </c>
      <c r="CH123" s="82" t="n">
        <f aca="false">CH122</f>
        <v>-424.583881681671</v>
      </c>
      <c r="CI123" s="82" t="n">
        <f aca="false">CI122</f>
        <v>-1929.78629886604</v>
      </c>
      <c r="CJ123" s="82" t="n">
        <f aca="false">CJ122</f>
        <v>0.00124194464767425</v>
      </c>
      <c r="CK123" s="82" t="n">
        <f aca="false">CK122</f>
        <v>0</v>
      </c>
      <c r="CL123" s="82" t="n">
        <f aca="false">CL122</f>
        <v>0</v>
      </c>
      <c r="CM123" s="82" t="n">
        <f aca="false">CM122</f>
        <v>0</v>
      </c>
      <c r="CN123" s="165" t="n">
        <f aca="false">CN122</f>
        <v>0</v>
      </c>
      <c r="CO123" s="83" t="n">
        <f aca="false">SUM(BU123:CN123)</f>
        <v>-40891.5559508737</v>
      </c>
      <c r="CP123" s="54"/>
      <c r="CQ123" s="127" t="n">
        <f aca="false">CQ122</f>
        <v>0</v>
      </c>
      <c r="CR123" s="82" t="n">
        <f aca="false">CR122</f>
        <v>0</v>
      </c>
      <c r="CS123" s="82" t="n">
        <f aca="false">CS122</f>
        <v>0</v>
      </c>
      <c r="CT123" s="82" t="n">
        <f aca="false">CT122</f>
        <v>0</v>
      </c>
      <c r="CU123" s="82" t="n">
        <f aca="false">CU122</f>
        <v>0</v>
      </c>
      <c r="CV123" s="82" t="n">
        <f aca="false">CV122</f>
        <v>0</v>
      </c>
      <c r="CW123" s="82" t="n">
        <f aca="false">CW122</f>
        <v>0</v>
      </c>
      <c r="CX123" s="82" t="n">
        <f aca="false">CX122</f>
        <v>0</v>
      </c>
      <c r="CY123" s="82" t="n">
        <f aca="false">CY122</f>
        <v>0</v>
      </c>
      <c r="CZ123" s="82" t="n">
        <f aca="false">CZ122</f>
        <v>0</v>
      </c>
      <c r="DA123" s="82" t="n">
        <f aca="false">DA122</f>
        <v>0</v>
      </c>
      <c r="DB123" s="82" t="n">
        <f aca="false">DB122</f>
        <v>0</v>
      </c>
      <c r="DC123" s="82" t="n">
        <f aca="false">DC122</f>
        <v>0</v>
      </c>
      <c r="DD123" s="82" t="n">
        <f aca="false">DD122</f>
        <v>0</v>
      </c>
      <c r="DE123" s="82" t="n">
        <f aca="false">DE122</f>
        <v>0</v>
      </c>
      <c r="DF123" s="82" t="n">
        <f aca="false">DF122</f>
        <v>0</v>
      </c>
      <c r="DG123" s="82" t="n">
        <f aca="false">DG122</f>
        <v>0</v>
      </c>
      <c r="DH123" s="82" t="n">
        <f aca="false">DH122</f>
        <v>0</v>
      </c>
      <c r="DI123" s="82" t="n">
        <f aca="false">DI122</f>
        <v>0</v>
      </c>
      <c r="DJ123" s="82" t="n">
        <f aca="false">DJ122</f>
        <v>0</v>
      </c>
      <c r="DK123" s="82" t="n">
        <f aca="false">DK122</f>
        <v>0</v>
      </c>
      <c r="DL123" s="82" t="n">
        <f aca="false">DL122</f>
        <v>0</v>
      </c>
      <c r="DM123" s="83" t="n">
        <f aca="false">SUM(CQ123:DL123)</f>
        <v>0</v>
      </c>
      <c r="DN123" s="54"/>
      <c r="DO123" s="84" t="n">
        <v>0</v>
      </c>
      <c r="DP123" s="54" t="n">
        <v>0</v>
      </c>
      <c r="DQ123" s="54" t="n">
        <v>0</v>
      </c>
      <c r="DR123" s="54" t="n">
        <v>0</v>
      </c>
      <c r="DS123" s="54" t="n">
        <v>0</v>
      </c>
      <c r="DT123" s="54" t="n">
        <v>0</v>
      </c>
      <c r="DU123" s="54" t="n">
        <v>0</v>
      </c>
      <c r="DV123" s="54" t="n">
        <v>0</v>
      </c>
      <c r="DW123" s="54" t="n">
        <v>0</v>
      </c>
      <c r="DX123" s="54" t="n">
        <v>0</v>
      </c>
      <c r="DY123" s="54" t="n">
        <v>0</v>
      </c>
      <c r="DZ123" s="54" t="n">
        <v>0</v>
      </c>
      <c r="EA123" s="54" t="n">
        <v>0</v>
      </c>
      <c r="EB123" s="54" t="n">
        <v>0</v>
      </c>
      <c r="EC123" s="54" t="n">
        <v>0</v>
      </c>
      <c r="ED123" s="54" t="n">
        <v>0</v>
      </c>
      <c r="EE123" s="54" t="n">
        <v>0</v>
      </c>
      <c r="EF123" s="54" t="n">
        <v>0</v>
      </c>
      <c r="EG123" s="54" t="n">
        <v>0</v>
      </c>
      <c r="EH123" s="54" t="n">
        <v>0</v>
      </c>
      <c r="EI123" s="54" t="n">
        <v>0</v>
      </c>
      <c r="EJ123" s="83" t="n">
        <v>0</v>
      </c>
      <c r="EK123" s="54"/>
      <c r="EL123" s="83" t="n">
        <f aca="false">Z123+AU123+BS123+CO123+DM123+EJ123</f>
        <v>-68316.1202930869</v>
      </c>
    </row>
    <row r="124" customFormat="false" ht="15" hidden="false" customHeight="false" outlineLevel="0" collapsed="false">
      <c r="B124" s="164" t="s">
        <v>142</v>
      </c>
      <c r="C124" s="162" t="s">
        <v>143</v>
      </c>
      <c r="D124" s="163"/>
      <c r="E124" s="81"/>
      <c r="F124" s="81"/>
      <c r="G124" s="81"/>
      <c r="H124" s="81"/>
      <c r="I124" s="81"/>
      <c r="J124" s="81"/>
      <c r="K124" s="81"/>
      <c r="L124" s="81"/>
      <c r="M124" s="81"/>
      <c r="N124" s="81" t="n">
        <v>1500</v>
      </c>
      <c r="O124" s="81" t="n">
        <v>1.77167438782271</v>
      </c>
      <c r="P124" s="81" t="n">
        <v>142.982804232804</v>
      </c>
      <c r="Q124" s="81" t="n">
        <v>10.3087603305785</v>
      </c>
      <c r="R124" s="81" t="n">
        <v>0</v>
      </c>
      <c r="S124" s="81" t="n">
        <v>1950.64524677045</v>
      </c>
      <c r="T124" s="81" t="n">
        <v>67.6584229841328</v>
      </c>
      <c r="U124" s="81" t="n">
        <v>1182.72932580538</v>
      </c>
      <c r="V124" s="81" t="n">
        <v>0</v>
      </c>
      <c r="W124" s="81" t="n">
        <v>462.284421122728</v>
      </c>
      <c r="X124" s="81" t="n">
        <v>16.3827661983078</v>
      </c>
      <c r="Y124" s="82" t="n">
        <v>0.196848306682114</v>
      </c>
      <c r="Z124" s="83" t="n">
        <f aca="false">SUM(E124:Y124)</f>
        <v>5334.96027013889</v>
      </c>
      <c r="AA124" s="54"/>
      <c r="AB124" s="127" t="n">
        <v>12.5782713406476</v>
      </c>
      <c r="AC124" s="81" t="n">
        <v>181.267143908477</v>
      </c>
      <c r="AD124" s="81" t="n">
        <v>116.590268260292</v>
      </c>
      <c r="AE124" s="81" t="n">
        <v>0</v>
      </c>
      <c r="AF124" s="81" t="n">
        <v>116.458812727875</v>
      </c>
      <c r="AG124" s="81" t="n">
        <v>0</v>
      </c>
      <c r="AH124" s="81" t="n">
        <v>0</v>
      </c>
      <c r="AI124" s="81" t="n">
        <v>32.1027153188692</v>
      </c>
      <c r="AJ124" s="81" t="n">
        <v>6.14924391847467</v>
      </c>
      <c r="AK124" s="81" t="n">
        <v>24.6551277039141</v>
      </c>
      <c r="AL124" s="81" t="n">
        <v>12.9778892778587</v>
      </c>
      <c r="AM124" s="81" t="n">
        <v>0</v>
      </c>
      <c r="AN124" s="81" t="n">
        <v>0</v>
      </c>
      <c r="AO124" s="81" t="n">
        <v>9.98188740644315</v>
      </c>
      <c r="AP124" s="81" t="n">
        <v>33.8375040623984</v>
      </c>
      <c r="AQ124" s="81" t="n">
        <v>2.01626016260161</v>
      </c>
      <c r="AR124" s="81" t="n">
        <v>48.6067665728682</v>
      </c>
      <c r="AS124" s="81" t="n">
        <v>27.7275351422034</v>
      </c>
      <c r="AT124" s="81" t="n">
        <v>3.97472642001048</v>
      </c>
      <c r="AU124" s="83" t="n">
        <f aca="false">SUM(AB124:AT124)</f>
        <v>628.924152222934</v>
      </c>
      <c r="AV124" s="54"/>
      <c r="AW124" s="127" t="n">
        <v>0</v>
      </c>
      <c r="AX124" s="81" t="n">
        <v>13.5546925566343</v>
      </c>
      <c r="AY124" s="81" t="n">
        <v>0</v>
      </c>
      <c r="AZ124" s="81" t="n">
        <v>0.150273224043715</v>
      </c>
      <c r="BA124" s="81" t="n">
        <v>2.79515272844688</v>
      </c>
      <c r="BB124" s="81" t="n">
        <v>0</v>
      </c>
      <c r="BC124" s="81" t="n">
        <v>24.5803673997413</v>
      </c>
      <c r="BD124" s="81" t="n">
        <v>19.6174419804023</v>
      </c>
      <c r="BE124" s="81" t="n">
        <v>124.175500646831</v>
      </c>
      <c r="BF124" s="81" t="n">
        <v>54.8390423837657</v>
      </c>
      <c r="BG124" s="81" t="n">
        <v>7.06511851377323</v>
      </c>
      <c r="BH124" s="81" t="n">
        <v>0.485907409769169</v>
      </c>
      <c r="BI124" s="81" t="n">
        <v>0.196729688298404</v>
      </c>
      <c r="BJ124" s="81" t="n">
        <v>22.2248482912807</v>
      </c>
      <c r="BK124" s="81" t="n">
        <v>24.779</v>
      </c>
      <c r="BL124" s="81" t="n">
        <v>437.926558102515</v>
      </c>
      <c r="BM124" s="81" t="n">
        <v>50.5872332417407</v>
      </c>
      <c r="BN124" s="81" t="n">
        <v>67.3028702633269</v>
      </c>
      <c r="BO124" s="81" t="n">
        <v>1.49900000000002</v>
      </c>
      <c r="BP124" s="81" t="n">
        <v>0</v>
      </c>
      <c r="BQ124" s="81" t="n">
        <v>5.48695076985064</v>
      </c>
      <c r="BR124" s="81" t="n">
        <v>23.2610084780376</v>
      </c>
      <c r="BS124" s="83" t="n">
        <f aca="false">SUM(AW124:BR124)</f>
        <v>880.527695678457</v>
      </c>
      <c r="BT124" s="54"/>
      <c r="BU124" s="127" t="n">
        <v>0</v>
      </c>
      <c r="BV124" s="81" t="n">
        <v>0</v>
      </c>
      <c r="BW124" s="81" t="n">
        <v>1825.92877583466</v>
      </c>
      <c r="BX124" s="81" t="n">
        <v>73.0173330790744</v>
      </c>
      <c r="BY124" s="81" t="n">
        <v>1.16895499618613</v>
      </c>
      <c r="BZ124" s="81" t="n">
        <v>124.269332721637</v>
      </c>
      <c r="CA124" s="81" t="n">
        <v>4.95900000000006</v>
      </c>
      <c r="CB124" s="81" t="n">
        <v>0</v>
      </c>
      <c r="CC124" s="81" t="n">
        <v>26.6688306172207</v>
      </c>
      <c r="CD124" s="81" t="n">
        <v>7.55144138372862</v>
      </c>
      <c r="CE124" s="81" t="n">
        <v>0</v>
      </c>
      <c r="CF124" s="81" t="n">
        <v>5.80575079872233</v>
      </c>
      <c r="CG124" s="82" t="n">
        <v>29.3082410478096</v>
      </c>
      <c r="CH124" s="82" t="n">
        <v>3.60384789644013</v>
      </c>
      <c r="CI124" s="82" t="n">
        <v>10.7256294383483</v>
      </c>
      <c r="CJ124" s="82" t="n">
        <v>1.05096365282634</v>
      </c>
      <c r="CK124" s="82" t="n">
        <v>41.811467337981</v>
      </c>
      <c r="CL124" s="82" t="n">
        <v>71.4713684891622</v>
      </c>
      <c r="CM124" s="82" t="n">
        <v>20.7820492866408</v>
      </c>
      <c r="CN124" s="82" t="n">
        <v>1022.57185528371</v>
      </c>
      <c r="CO124" s="83" t="n">
        <f aca="false">SUM(BU124:CN124)</f>
        <v>3270.69484186414</v>
      </c>
      <c r="CP124" s="54"/>
      <c r="CQ124" s="127" t="n">
        <v>148.697367597182</v>
      </c>
      <c r="CR124" s="82" t="n">
        <v>70.6692897415819</v>
      </c>
      <c r="CS124" s="82" t="n">
        <v>28.84308395851</v>
      </c>
      <c r="CT124" s="82" t="n">
        <v>39.5773778501629</v>
      </c>
      <c r="CU124" s="82" t="n">
        <v>18.2897179287522</v>
      </c>
      <c r="CV124" s="82" t="n">
        <v>15.0399297961825</v>
      </c>
      <c r="CW124" s="82" t="n">
        <v>33.4387966211826</v>
      </c>
      <c r="CX124" s="82" t="n">
        <v>19.5724878444084</v>
      </c>
      <c r="CY124" s="82" t="n">
        <v>7.54951937984492</v>
      </c>
      <c r="CZ124" s="82" t="n">
        <v>0.776817947395557</v>
      </c>
      <c r="DA124" s="82" t="n">
        <v>12.1642949547219</v>
      </c>
      <c r="DB124" s="82" t="n">
        <v>0.232858990944351</v>
      </c>
      <c r="DC124" s="82" t="n">
        <v>0.555454184740313</v>
      </c>
      <c r="DD124" s="82" t="n">
        <v>0</v>
      </c>
      <c r="DE124" s="82" t="n">
        <v>0</v>
      </c>
      <c r="DF124" s="82" t="n">
        <v>0</v>
      </c>
      <c r="DG124" s="82" t="n">
        <v>27.7599930331571</v>
      </c>
      <c r="DH124" s="82" t="n">
        <v>83.9952632021202</v>
      </c>
      <c r="DI124" s="82" t="n">
        <v>0</v>
      </c>
      <c r="DJ124" s="82" t="n">
        <v>32.2790465509395</v>
      </c>
      <c r="DK124" s="82" t="n">
        <v>5.67543064369897</v>
      </c>
      <c r="DL124" s="82" t="n">
        <v>42.1417918293</v>
      </c>
      <c r="DM124" s="83" t="n">
        <f aca="false">SUM(CQ124:DL124)</f>
        <v>587.258522054825</v>
      </c>
      <c r="DN124" s="54"/>
      <c r="DO124" s="84" t="n">
        <v>0</v>
      </c>
      <c r="DP124" s="54" t="n">
        <v>0</v>
      </c>
      <c r="DQ124" s="54" t="n">
        <v>0</v>
      </c>
      <c r="DR124" s="54" t="n">
        <v>5.34667103968514</v>
      </c>
      <c r="DS124" s="54" t="n">
        <v>23.9369043706868</v>
      </c>
      <c r="DT124" s="54" t="n">
        <v>15.5741264723301</v>
      </c>
      <c r="DU124" s="54" t="n">
        <v>657.280393837646</v>
      </c>
      <c r="DV124" s="54" t="n">
        <v>15.9739885132918</v>
      </c>
      <c r="DW124" s="54" t="n">
        <v>18.7037270029673</v>
      </c>
      <c r="DX124" s="54" t="n">
        <v>145.742105263158</v>
      </c>
      <c r="DY124" s="54" t="n">
        <v>2.68447662162623</v>
      </c>
      <c r="DZ124" s="54" t="n">
        <v>20.0032598774286</v>
      </c>
      <c r="EA124" s="54" t="n">
        <v>18.572</v>
      </c>
      <c r="EB124" s="54" t="n">
        <v>68.6391017081759</v>
      </c>
      <c r="EC124" s="54" t="n">
        <v>4.64400000000001</v>
      </c>
      <c r="ED124" s="54" t="n">
        <v>1.57189757058438</v>
      </c>
      <c r="EE124" s="54" t="n">
        <v>112.787376473688</v>
      </c>
      <c r="EF124" s="54" t="n">
        <v>7.10576582278486</v>
      </c>
      <c r="EG124" s="54" t="n">
        <v>2.48399999999992</v>
      </c>
      <c r="EH124" s="54" t="n">
        <v>86.1663971235303</v>
      </c>
      <c r="EI124" s="54" t="n">
        <v>285.949741573034</v>
      </c>
      <c r="EJ124" s="83" t="n">
        <v>1493.16593327062</v>
      </c>
      <c r="EK124" s="54"/>
      <c r="EL124" s="83" t="n">
        <f aca="false">Z124+AU124+BS124+CO124+DM124+EJ124</f>
        <v>12195.5314152299</v>
      </c>
    </row>
    <row r="125" customFormat="false" ht="15.75" hidden="false" customHeight="false" outlineLevel="0" collapsed="false">
      <c r="B125" s="89" t="s">
        <v>9</v>
      </c>
      <c r="C125" s="90" t="s">
        <v>59</v>
      </c>
      <c r="D125" s="91"/>
      <c r="E125" s="92" t="n">
        <v>-1978.34360379575</v>
      </c>
      <c r="F125" s="92" t="n">
        <v>-3196.52025159331</v>
      </c>
      <c r="G125" s="92" t="n">
        <v>4461.3947719174</v>
      </c>
      <c r="H125" s="92" t="n">
        <v>-2051.08307888039</v>
      </c>
      <c r="I125" s="92" t="n">
        <v>-663.184580017172</v>
      </c>
      <c r="J125" s="92" t="n">
        <v>816.447308240858</v>
      </c>
      <c r="K125" s="92" t="n">
        <v>3708.23651745653</v>
      </c>
      <c r="L125" s="92" t="n">
        <v>3478.96146458975</v>
      </c>
      <c r="M125" s="92" t="n">
        <v>1255.02195637674</v>
      </c>
      <c r="N125" s="92" t="n">
        <v>4354.59067787773</v>
      </c>
      <c r="O125" s="92" t="n">
        <v>2567.03366183515</v>
      </c>
      <c r="P125" s="92" t="n">
        <v>636.210712095065</v>
      </c>
      <c r="Q125" s="92" t="n">
        <v>-238.956150625755</v>
      </c>
      <c r="R125" s="92" t="n">
        <v>-532.760294339505</v>
      </c>
      <c r="S125" s="92" t="n">
        <v>2695.76655064681</v>
      </c>
      <c r="T125" s="92" t="n">
        <v>-8.05314820142405</v>
      </c>
      <c r="U125" s="92" t="n">
        <v>1276.65299283731</v>
      </c>
      <c r="V125" s="92" t="n">
        <v>-1179.71760639266</v>
      </c>
      <c r="W125" s="92" t="n">
        <v>3076.09845743399</v>
      </c>
      <c r="X125" s="92" t="n">
        <v>-1275.58057674222</v>
      </c>
      <c r="Y125" s="93" t="n">
        <v>-948.678779121827</v>
      </c>
      <c r="Z125" s="94" t="n">
        <f aca="false">SUM(E125:Y125)</f>
        <v>16253.5370015973</v>
      </c>
      <c r="AA125" s="95"/>
      <c r="AB125" s="96" t="n">
        <v>-672.566428418518</v>
      </c>
      <c r="AC125" s="92" t="n">
        <v>2371.40952565676</v>
      </c>
      <c r="AD125" s="92" t="n">
        <v>38.8815566366885</v>
      </c>
      <c r="AE125" s="92" t="n">
        <v>-877.648548629633</v>
      </c>
      <c r="AF125" s="92" t="n">
        <v>779.55897304309</v>
      </c>
      <c r="AG125" s="92" t="n">
        <v>1506.92577260685</v>
      </c>
      <c r="AH125" s="92" t="n">
        <v>506.90504393644</v>
      </c>
      <c r="AI125" s="92" t="n">
        <v>847.402179144564</v>
      </c>
      <c r="AJ125" s="92" t="n">
        <v>-2982.11763796473</v>
      </c>
      <c r="AK125" s="92" t="n">
        <v>31.7497487593327</v>
      </c>
      <c r="AL125" s="92" t="n">
        <v>-257.121096349367</v>
      </c>
      <c r="AM125" s="92" t="n">
        <v>-678.351241616938</v>
      </c>
      <c r="AN125" s="92" t="n">
        <v>193.3036387004</v>
      </c>
      <c r="AO125" s="92" t="n">
        <v>-782.489071873926</v>
      </c>
      <c r="AP125" s="92" t="n">
        <v>2387.89685649545</v>
      </c>
      <c r="AQ125" s="92" t="n">
        <v>-466.902342761825</v>
      </c>
      <c r="AR125" s="92" t="n">
        <v>501.734872656467</v>
      </c>
      <c r="AS125" s="92" t="n">
        <v>39.2480232685253</v>
      </c>
      <c r="AT125" s="92" t="n">
        <v>669.038256733833</v>
      </c>
      <c r="AU125" s="94" t="n">
        <f aca="false">SUM(AB125:AT125)</f>
        <v>3156.85808002347</v>
      </c>
      <c r="AV125" s="95"/>
      <c r="AW125" s="96" t="n">
        <v>382.080397153946</v>
      </c>
      <c r="AX125" s="92" t="n">
        <v>786.465984263208</v>
      </c>
      <c r="AY125" s="92" t="n">
        <v>979.732318499055</v>
      </c>
      <c r="AZ125" s="92" t="n">
        <v>273.975274974883</v>
      </c>
      <c r="BA125" s="92" t="n">
        <v>241.455177866484</v>
      </c>
      <c r="BB125" s="92" t="n">
        <v>378.098531154602</v>
      </c>
      <c r="BC125" s="92" t="n">
        <v>-603.050947968587</v>
      </c>
      <c r="BD125" s="92" t="n">
        <v>-1194.44475296758</v>
      </c>
      <c r="BE125" s="92" t="n">
        <v>174.043202197926</v>
      </c>
      <c r="BF125" s="92" t="n">
        <v>-15.2981025236458</v>
      </c>
      <c r="BG125" s="92" t="n">
        <v>-1831.32538348613</v>
      </c>
      <c r="BH125" s="92" t="n">
        <v>-2155.89147608402</v>
      </c>
      <c r="BI125" s="92" t="n">
        <v>-6049.33019861301</v>
      </c>
      <c r="BJ125" s="92" t="n">
        <v>-4325.00524590852</v>
      </c>
      <c r="BK125" s="92" t="n">
        <v>-904.482569391685</v>
      </c>
      <c r="BL125" s="92" t="n">
        <v>-2709.31374925067</v>
      </c>
      <c r="BM125" s="92" t="n">
        <v>-1046.46091928517</v>
      </c>
      <c r="BN125" s="92" t="n">
        <v>581.240730110239</v>
      </c>
      <c r="BO125" s="92" t="n">
        <v>-16056.3146750934</v>
      </c>
      <c r="BP125" s="92" t="n">
        <v>1769.50907206067</v>
      </c>
      <c r="BQ125" s="92" t="n">
        <v>3557.54791392003</v>
      </c>
      <c r="BR125" s="92" t="n">
        <v>-1156.18763916949</v>
      </c>
      <c r="BS125" s="94" t="n">
        <f aca="false">SUM(AW125:BR125)</f>
        <v>-28922.9570575409</v>
      </c>
      <c r="BT125" s="95"/>
      <c r="BU125" s="96" t="n">
        <v>-1940.78959592535</v>
      </c>
      <c r="BV125" s="92" t="n">
        <v>-9355.21781929304</v>
      </c>
      <c r="BW125" s="92" t="n">
        <v>1173.83007627091</v>
      </c>
      <c r="BX125" s="92" t="n">
        <v>-3451.08890252062</v>
      </c>
      <c r="BY125" s="92" t="n">
        <v>-40.6974284093824</v>
      </c>
      <c r="BZ125" s="92" t="n">
        <v>1005.39835552798</v>
      </c>
      <c r="CA125" s="92" t="n">
        <v>-5695.19672258722</v>
      </c>
      <c r="CB125" s="92" t="n">
        <v>-785.49175575762</v>
      </c>
      <c r="CC125" s="92" t="n">
        <v>-2008.53582715264</v>
      </c>
      <c r="CD125" s="92" t="n">
        <v>-9521.85827555863</v>
      </c>
      <c r="CE125" s="92" t="n">
        <v>-201.729502201277</v>
      </c>
      <c r="CF125" s="92" t="n">
        <v>-4630.23836083465</v>
      </c>
      <c r="CG125" s="97" t="n">
        <v>-10.4954831939235</v>
      </c>
      <c r="CH125" s="97" t="n">
        <v>-730.968369317272</v>
      </c>
      <c r="CI125" s="97" t="n">
        <v>-1604.83222643947</v>
      </c>
      <c r="CJ125" s="97" t="n">
        <v>-3788.85373034733</v>
      </c>
      <c r="CK125" s="97" t="n">
        <v>-7788.21224327354</v>
      </c>
      <c r="CL125" s="97" t="n">
        <v>1445.80066284943</v>
      </c>
      <c r="CM125" s="97" t="n">
        <v>550.345469020519</v>
      </c>
      <c r="CN125" s="97" t="n">
        <v>1110.53783193749</v>
      </c>
      <c r="CO125" s="94" t="n">
        <f aca="false">SUM(BU125:CN125)</f>
        <v>-46268.2938472056</v>
      </c>
      <c r="CP125" s="95"/>
      <c r="CQ125" s="96" t="n">
        <v>2.87482076702324</v>
      </c>
      <c r="CR125" s="97" t="n">
        <v>133.788132812367</v>
      </c>
      <c r="CS125" s="97" t="n">
        <v>435.735489881818</v>
      </c>
      <c r="CT125" s="97" t="n">
        <v>1920.86226844968</v>
      </c>
      <c r="CU125" s="97" t="n">
        <v>295.955692641894</v>
      </c>
      <c r="CV125" s="97" t="n">
        <v>-1403.26049607723</v>
      </c>
      <c r="CW125" s="97" t="n">
        <v>1083.99324128578</v>
      </c>
      <c r="CX125" s="97" t="n">
        <v>112.03340478983</v>
      </c>
      <c r="CY125" s="97" t="n">
        <v>-1836.99139072325</v>
      </c>
      <c r="CZ125" s="97" t="n">
        <v>-1228.76161847763</v>
      </c>
      <c r="DA125" s="97" t="n">
        <v>-413.640175893532</v>
      </c>
      <c r="DB125" s="97" t="n">
        <v>1830.93294996343</v>
      </c>
      <c r="DC125" s="97" t="n">
        <v>3014.69445565792</v>
      </c>
      <c r="DD125" s="97" t="n">
        <v>7595.42026068466</v>
      </c>
      <c r="DE125" s="97" t="n">
        <v>5163.76961322984</v>
      </c>
      <c r="DF125" s="97" t="n">
        <v>1032.48602903858</v>
      </c>
      <c r="DG125" s="97" t="n">
        <v>-1299.28291867853</v>
      </c>
      <c r="DH125" s="97" t="n">
        <v>269.552547291833</v>
      </c>
      <c r="DI125" s="97" t="n">
        <v>652.55092689125</v>
      </c>
      <c r="DJ125" s="97" t="n">
        <v>-2013.65416972575</v>
      </c>
      <c r="DK125" s="97" t="n">
        <v>-1041.88927169996</v>
      </c>
      <c r="DL125" s="97" t="n">
        <v>585.958032814743</v>
      </c>
      <c r="DM125" s="94" t="n">
        <f aca="false">SUM(CQ125:DL125)</f>
        <v>14893.1278249248</v>
      </c>
      <c r="DN125" s="95"/>
      <c r="DO125" s="98" t="n">
        <f aca="false">718.180729641694-510</f>
        <v>208.180729641694</v>
      </c>
      <c r="DP125" s="95" t="n">
        <v>1310.14518304912</v>
      </c>
      <c r="DQ125" s="95" t="n">
        <v>1194.64115225346</v>
      </c>
      <c r="DR125" s="95" t="n">
        <v>888.659036022315</v>
      </c>
      <c r="DS125" s="95" t="n">
        <v>-749.374052504443</v>
      </c>
      <c r="DT125" s="95" t="n">
        <v>1019.46416507992</v>
      </c>
      <c r="DU125" s="95" t="n">
        <v>1165.1217718427</v>
      </c>
      <c r="DV125" s="95" t="n">
        <v>-977.089431199317</v>
      </c>
      <c r="DW125" s="95" t="n">
        <v>-413.178533783061</v>
      </c>
      <c r="DX125" s="95" t="n">
        <v>1604.48531429725</v>
      </c>
      <c r="DY125" s="95" t="n">
        <v>513.374649225228</v>
      </c>
      <c r="DZ125" s="95" t="n">
        <v>478.239227022007</v>
      </c>
      <c r="EA125" s="95" t="n">
        <v>409.264745359256</v>
      </c>
      <c r="EB125" s="95" t="n">
        <v>2547.16832774959</v>
      </c>
      <c r="EC125" s="95" t="n">
        <v>191.975658382701</v>
      </c>
      <c r="ED125" s="95" t="n">
        <v>2353.820206625</v>
      </c>
      <c r="EE125" s="95" t="n">
        <v>7132.5216785847</v>
      </c>
      <c r="EF125" s="95" t="n">
        <v>685.054050183785</v>
      </c>
      <c r="EG125" s="95" t="n">
        <v>-164.653310670818</v>
      </c>
      <c r="EH125" s="95" t="n">
        <v>3.88759933768142</v>
      </c>
      <c r="EI125" s="95" t="n">
        <v>8005.60564041702</v>
      </c>
      <c r="EJ125" s="94" t="n">
        <v>24423.1885375031</v>
      </c>
      <c r="EK125" s="95"/>
      <c r="EL125" s="94" t="n">
        <f aca="false">Z125+AU125+BS125+CO125+DM125+EJ125</f>
        <v>-16464.5394606978</v>
      </c>
    </row>
    <row r="126" customFormat="false" ht="15.75" hidden="false" customHeight="false" outlineLevel="0" collapsed="false">
      <c r="B126" s="99"/>
      <c r="C126" s="100" t="s">
        <v>10</v>
      </c>
      <c r="D126" s="101"/>
      <c r="E126" s="102" t="n">
        <v>-43.9054307929296</v>
      </c>
      <c r="F126" s="102" t="n">
        <v>77.7355791761987</v>
      </c>
      <c r="G126" s="102" t="n">
        <v>-1121.27054273855</v>
      </c>
      <c r="H126" s="102" t="n">
        <v>145.585877084374</v>
      </c>
      <c r="I126" s="102" t="n">
        <v>595.257387566432</v>
      </c>
      <c r="J126" s="102" t="n">
        <v>-153.220828354461</v>
      </c>
      <c r="K126" s="102" t="n">
        <v>128.213346200849</v>
      </c>
      <c r="L126" s="102" t="n">
        <v>103.781821223934</v>
      </c>
      <c r="M126" s="102" t="n">
        <v>-117.948835298147</v>
      </c>
      <c r="N126" s="102" t="n">
        <v>1968.02619497028</v>
      </c>
      <c r="O126" s="102" t="n">
        <v>-176.637836631849</v>
      </c>
      <c r="P126" s="102" t="n">
        <v>274.645828816135</v>
      </c>
      <c r="Q126" s="102" t="n">
        <v>180.353560309331</v>
      </c>
      <c r="R126" s="102" t="n">
        <v>36.2876623640599</v>
      </c>
      <c r="S126" s="102" t="n">
        <v>213.622057961309</v>
      </c>
      <c r="T126" s="102" t="n">
        <v>2015.35386234288</v>
      </c>
      <c r="U126" s="102" t="n">
        <v>764.919921485838</v>
      </c>
      <c r="V126" s="102" t="n">
        <v>64.6513936867096</v>
      </c>
      <c r="W126" s="102" t="n">
        <v>922.952372017821</v>
      </c>
      <c r="X126" s="102" t="n">
        <v>544.051117450057</v>
      </c>
      <c r="Y126" s="103" t="n">
        <v>-1121.22068165578</v>
      </c>
      <c r="Z126" s="104" t="n">
        <f aca="false">SUM(E126:Y126)</f>
        <v>5301.23382718449</v>
      </c>
      <c r="AA126" s="105"/>
      <c r="AB126" s="106" t="n">
        <v>-475.984747123361</v>
      </c>
      <c r="AC126" s="102" t="n">
        <v>728.929556925364</v>
      </c>
      <c r="AD126" s="102" t="n">
        <v>156.812676794058</v>
      </c>
      <c r="AE126" s="102" t="n">
        <v>-533.15263683719</v>
      </c>
      <c r="AF126" s="102" t="n">
        <v>880.438435691066</v>
      </c>
      <c r="AG126" s="102" t="n">
        <v>1306.07495940369</v>
      </c>
      <c r="AH126" s="102" t="n">
        <v>-228.705282572461</v>
      </c>
      <c r="AI126" s="102" t="n">
        <v>-295.668074009337</v>
      </c>
      <c r="AJ126" s="102" t="n">
        <v>-658.771876105903</v>
      </c>
      <c r="AK126" s="102" t="n">
        <v>356.666484886903</v>
      </c>
      <c r="AL126" s="102" t="n">
        <v>270.150420227059</v>
      </c>
      <c r="AM126" s="102" t="n">
        <v>-75.0216317781465</v>
      </c>
      <c r="AN126" s="102" t="n">
        <v>48.1903752947539</v>
      </c>
      <c r="AO126" s="102" t="n">
        <v>-395.107483083111</v>
      </c>
      <c r="AP126" s="102" t="n">
        <v>591.978573403136</v>
      </c>
      <c r="AQ126" s="102" t="n">
        <v>81.2772816918509</v>
      </c>
      <c r="AR126" s="102" t="n">
        <v>550.604382790192</v>
      </c>
      <c r="AS126" s="102" t="n">
        <v>662.205236065389</v>
      </c>
      <c r="AT126" s="102" t="n">
        <v>-119.853479158399</v>
      </c>
      <c r="AU126" s="104" t="n">
        <f aca="false">SUM(AB126:AT126)</f>
        <v>2851.06317250555</v>
      </c>
      <c r="AV126" s="105"/>
      <c r="AW126" s="106" t="n">
        <v>-533.108020698577</v>
      </c>
      <c r="AX126" s="102" t="n">
        <v>138.988318336882</v>
      </c>
      <c r="AY126" s="102" t="n">
        <v>-144.638673408876</v>
      </c>
      <c r="AZ126" s="102" t="n">
        <v>101.335493736612</v>
      </c>
      <c r="BA126" s="102" t="n">
        <v>-822.82067817348</v>
      </c>
      <c r="BB126" s="102" t="n">
        <v>23.6360703573512</v>
      </c>
      <c r="BC126" s="102" t="n">
        <v>-623.220072339697</v>
      </c>
      <c r="BD126" s="102" t="n">
        <v>122.573406667411</v>
      </c>
      <c r="BE126" s="102" t="n">
        <v>288.119559049548</v>
      </c>
      <c r="BF126" s="102" t="n">
        <v>-260.186317578825</v>
      </c>
      <c r="BG126" s="102" t="n">
        <v>-668.841686015461</v>
      </c>
      <c r="BH126" s="102" t="n">
        <v>-92.251549463998</v>
      </c>
      <c r="BI126" s="102" t="n">
        <v>-93.7524914658344</v>
      </c>
      <c r="BJ126" s="102" t="n">
        <v>495.284667947059</v>
      </c>
      <c r="BK126" s="102" t="n">
        <v>919.834589453824</v>
      </c>
      <c r="BL126" s="102" t="n">
        <v>727.708914168006</v>
      </c>
      <c r="BM126" s="102" t="n">
        <v>-83.2830092715826</v>
      </c>
      <c r="BN126" s="102" t="n">
        <v>104.101836575774</v>
      </c>
      <c r="BO126" s="102" t="n">
        <v>425.950085237635</v>
      </c>
      <c r="BP126" s="102" t="n">
        <v>314.26037136106</v>
      </c>
      <c r="BQ126" s="102" t="n">
        <v>128.876129920106</v>
      </c>
      <c r="BR126" s="102" t="n">
        <v>-571.164031146718</v>
      </c>
      <c r="BS126" s="104" t="n">
        <f aca="false">SUM(AW126:BR126)</f>
        <v>-102.59708675178</v>
      </c>
      <c r="BT126" s="105"/>
      <c r="BU126" s="106" t="n">
        <v>602.345299578594</v>
      </c>
      <c r="BV126" s="102" t="n">
        <v>-48.4981222358833</v>
      </c>
      <c r="BW126" s="102" t="n">
        <v>3692.23583626036</v>
      </c>
      <c r="BX126" s="102" t="n">
        <v>-664.837296271901</v>
      </c>
      <c r="BY126" s="102" t="n">
        <v>272.738500655251</v>
      </c>
      <c r="BZ126" s="102" t="n">
        <v>44.5458157498166</v>
      </c>
      <c r="CA126" s="102" t="n">
        <v>260.009753183275</v>
      </c>
      <c r="CB126" s="102" t="n">
        <v>-1474.7843106904</v>
      </c>
      <c r="CC126" s="102" t="n">
        <v>-1189.7934246745</v>
      </c>
      <c r="CD126" s="102" t="n">
        <v>17.1769484374059</v>
      </c>
      <c r="CE126" s="102" t="n">
        <v>-344.914357219413</v>
      </c>
      <c r="CF126" s="102" t="n">
        <v>244.031605519607</v>
      </c>
      <c r="CG126" s="102" t="n">
        <v>661.405597141298</v>
      </c>
      <c r="CH126" s="102" t="n">
        <v>-76.7272979093186</v>
      </c>
      <c r="CI126" s="102" t="n">
        <v>204.806135671035</v>
      </c>
      <c r="CJ126" s="102" t="n">
        <v>106.167410280983</v>
      </c>
      <c r="CK126" s="102" t="n">
        <v>24.9059494369668</v>
      </c>
      <c r="CL126" s="102" t="n">
        <v>-79.0048478793297</v>
      </c>
      <c r="CM126" s="102" t="n">
        <v>302.348569863475</v>
      </c>
      <c r="CN126" s="102" t="n">
        <v>122.70920943553</v>
      </c>
      <c r="CO126" s="104" t="n">
        <f aca="false">SUM(BU126:CN126)</f>
        <v>2676.86697433285</v>
      </c>
      <c r="CP126" s="105"/>
      <c r="CQ126" s="106" t="n">
        <v>-375.397208452909</v>
      </c>
      <c r="CR126" s="102" t="n">
        <v>11.1513838182534</v>
      </c>
      <c r="CS126" s="102" t="n">
        <v>250.139485611061</v>
      </c>
      <c r="CT126" s="102" t="n">
        <v>398.062318480675</v>
      </c>
      <c r="CU126" s="102" t="n">
        <v>156.513186449515</v>
      </c>
      <c r="CV126" s="102" t="n">
        <v>59.7357144442566</v>
      </c>
      <c r="CW126" s="102" t="n">
        <v>-20.1821022958805</v>
      </c>
      <c r="CX126" s="102" t="n">
        <v>-131.128713676507</v>
      </c>
      <c r="CY126" s="102" t="n">
        <v>-35.1350511630218</v>
      </c>
      <c r="CZ126" s="102" t="n">
        <v>231.094465279281</v>
      </c>
      <c r="DA126" s="102" t="n">
        <v>-300.170878377039</v>
      </c>
      <c r="DB126" s="102" t="n">
        <v>351.113534818791</v>
      </c>
      <c r="DC126" s="102" t="n">
        <v>249.572618142355</v>
      </c>
      <c r="DD126" s="102" t="n">
        <v>-296.948349818983</v>
      </c>
      <c r="DE126" s="102" t="n">
        <v>-269.112372518033</v>
      </c>
      <c r="DF126" s="102" t="n">
        <v>173.299651820183</v>
      </c>
      <c r="DG126" s="102" t="n">
        <v>295.866420337361</v>
      </c>
      <c r="DH126" s="102" t="n">
        <v>327.09518581444</v>
      </c>
      <c r="DI126" s="102" t="n">
        <v>269.916114518502</v>
      </c>
      <c r="DJ126" s="102" t="n">
        <v>-636.101606601343</v>
      </c>
      <c r="DK126" s="102" t="n">
        <v>471.835823724893</v>
      </c>
      <c r="DL126" s="102" t="n">
        <v>52.9710476479279</v>
      </c>
      <c r="DM126" s="104" t="n">
        <f aca="false">SUM(CQ126:DL126)</f>
        <v>1234.19066800378</v>
      </c>
      <c r="DN126" s="105"/>
      <c r="DO126" s="107" t="n">
        <v>155.874918566775</v>
      </c>
      <c r="DP126" s="105" t="n">
        <v>-391.189312479635</v>
      </c>
      <c r="DQ126" s="105" t="n">
        <v>-351.963849392138</v>
      </c>
      <c r="DR126" s="105" t="n">
        <v>44.6748327193435</v>
      </c>
      <c r="DS126" s="105" t="n">
        <v>-393.368949691756</v>
      </c>
      <c r="DT126" s="105" t="n">
        <v>63.5633783221146</v>
      </c>
      <c r="DU126" s="105" t="n">
        <v>604.242186478357</v>
      </c>
      <c r="DV126" s="105" t="n">
        <v>904.509615251531</v>
      </c>
      <c r="DW126" s="105" t="n">
        <v>-57.6006675236133</v>
      </c>
      <c r="DX126" s="105" t="n">
        <v>137.113855191627</v>
      </c>
      <c r="DY126" s="105" t="n">
        <v>100.068372976819</v>
      </c>
      <c r="DZ126" s="105" t="n">
        <v>-100.364600346252</v>
      </c>
      <c r="EA126" s="105" t="n">
        <v>-72.7445859297847</v>
      </c>
      <c r="EB126" s="105" t="n">
        <v>-428.25797009319</v>
      </c>
      <c r="EC126" s="105" t="n">
        <v>192.073330944731</v>
      </c>
      <c r="ED126" s="105" t="n">
        <v>71.0661743446753</v>
      </c>
      <c r="EE126" s="105" t="n">
        <v>-212.066625256254</v>
      </c>
      <c r="EF126" s="105" t="n">
        <v>271.514677591438</v>
      </c>
      <c r="EG126" s="105" t="n">
        <v>-146.076582730828</v>
      </c>
      <c r="EH126" s="105" t="n">
        <v>44.6871849747688</v>
      </c>
      <c r="EI126" s="105" t="n">
        <v>-3650.44209957572</v>
      </c>
      <c r="EJ126" s="104" t="n">
        <v>-3214.68671565699</v>
      </c>
      <c r="EK126" s="105"/>
      <c r="EL126" s="104" t="n">
        <f aca="false">Z126+AU126+BS126+CO126+DM126+EJ126</f>
        <v>8746.0708396179</v>
      </c>
    </row>
    <row r="127" customFormat="false" ht="15.75" hidden="false" customHeight="false" outlineLevel="0" collapsed="false">
      <c r="B127" s="108"/>
      <c r="C127" s="109" t="s">
        <v>11</v>
      </c>
      <c r="D127" s="110"/>
      <c r="E127" s="92" t="n">
        <v>-1934.43817300282</v>
      </c>
      <c r="F127" s="92" t="n">
        <v>-3274.2558307695</v>
      </c>
      <c r="G127" s="92" t="n">
        <v>5582.66531465595</v>
      </c>
      <c r="H127" s="92" t="n">
        <v>-2196.66895596476</v>
      </c>
      <c r="I127" s="92" t="n">
        <v>-1258.4419675836</v>
      </c>
      <c r="J127" s="92" t="n">
        <v>969.668136595319</v>
      </c>
      <c r="K127" s="92" t="n">
        <v>3580.02317125568</v>
      </c>
      <c r="L127" s="92" t="n">
        <v>3375.17964336581</v>
      </c>
      <c r="M127" s="92" t="n">
        <v>1372.97079167489</v>
      </c>
      <c r="N127" s="92" t="n">
        <v>2386.56448290745</v>
      </c>
      <c r="O127" s="92" t="n">
        <v>2743.67149846699</v>
      </c>
      <c r="P127" s="92" t="n">
        <v>361.56488327893</v>
      </c>
      <c r="Q127" s="92" t="n">
        <v>-419.309710935086</v>
      </c>
      <c r="R127" s="92" t="n">
        <v>-569.047956703565</v>
      </c>
      <c r="S127" s="92" t="n">
        <v>2482.1444926855</v>
      </c>
      <c r="T127" s="92" t="n">
        <v>-2023.40701054431</v>
      </c>
      <c r="U127" s="92" t="n">
        <v>511.733071351475</v>
      </c>
      <c r="V127" s="92" t="n">
        <v>-1244.36900007937</v>
      </c>
      <c r="W127" s="92" t="n">
        <v>2153.14608541616</v>
      </c>
      <c r="X127" s="92" t="n">
        <v>-1819.63169419228</v>
      </c>
      <c r="Y127" s="93" t="n">
        <v>172.541902533957</v>
      </c>
      <c r="Z127" s="94" t="n">
        <f aca="false">SUM(E127:Y127)</f>
        <v>10952.3031744128</v>
      </c>
      <c r="AA127" s="95"/>
      <c r="AB127" s="96" t="n">
        <v>-196.581681295156</v>
      </c>
      <c r="AC127" s="92" t="n">
        <v>1642.4799687314</v>
      </c>
      <c r="AD127" s="92" t="n">
        <v>-117.931120157369</v>
      </c>
      <c r="AE127" s="92" t="n">
        <v>-344.495911792443</v>
      </c>
      <c r="AF127" s="92" t="n">
        <v>-100.879462647976</v>
      </c>
      <c r="AG127" s="92" t="n">
        <v>200.85081320316</v>
      </c>
      <c r="AH127" s="92" t="n">
        <v>735.610326508901</v>
      </c>
      <c r="AI127" s="92" t="n">
        <v>1143.0702531539</v>
      </c>
      <c r="AJ127" s="92" t="n">
        <v>-2323.34576185882</v>
      </c>
      <c r="AK127" s="92" t="n">
        <v>-324.91673612757</v>
      </c>
      <c r="AL127" s="92" t="n">
        <v>-527.271516576426</v>
      </c>
      <c r="AM127" s="92" t="n">
        <v>-603.329609838791</v>
      </c>
      <c r="AN127" s="92" t="n">
        <v>145.113263405646</v>
      </c>
      <c r="AO127" s="92" t="n">
        <v>-387.381588790815</v>
      </c>
      <c r="AP127" s="92" t="n">
        <v>1795.91828309232</v>
      </c>
      <c r="AQ127" s="92" t="n">
        <v>-548.179624453676</v>
      </c>
      <c r="AR127" s="92" t="n">
        <v>-48.8695101337247</v>
      </c>
      <c r="AS127" s="92" t="n">
        <v>-622.957212796863</v>
      </c>
      <c r="AT127" s="92" t="n">
        <v>788.891735892231</v>
      </c>
      <c r="AU127" s="94" t="n">
        <f aca="false">SUM(AB127:AT127)</f>
        <v>305.794907517922</v>
      </c>
      <c r="AV127" s="95"/>
      <c r="AW127" s="96" t="n">
        <v>915.188417852523</v>
      </c>
      <c r="AX127" s="92" t="n">
        <v>647.477665926326</v>
      </c>
      <c r="AY127" s="92" t="n">
        <v>1124.37099190793</v>
      </c>
      <c r="AZ127" s="92" t="n">
        <v>172.639781238271</v>
      </c>
      <c r="BA127" s="92" t="n">
        <v>1064.27585603996</v>
      </c>
      <c r="BB127" s="92" t="n">
        <v>354.462460797251</v>
      </c>
      <c r="BC127" s="92" t="n">
        <v>20.1691243711101</v>
      </c>
      <c r="BD127" s="92" t="n">
        <v>-1317.01815963499</v>
      </c>
      <c r="BE127" s="92" t="n">
        <v>-114.076356851622</v>
      </c>
      <c r="BF127" s="92" t="n">
        <v>244.88821505518</v>
      </c>
      <c r="BG127" s="92" t="n">
        <v>-1162.48369747067</v>
      </c>
      <c r="BH127" s="92" t="n">
        <v>-2063.63992662002</v>
      </c>
      <c r="BI127" s="92" t="n">
        <v>-5955.57770714717</v>
      </c>
      <c r="BJ127" s="92" t="n">
        <v>-4820.28991385558</v>
      </c>
      <c r="BK127" s="92" t="n">
        <v>-1824.31715884551</v>
      </c>
      <c r="BL127" s="92" t="n">
        <v>-3437.02266341867</v>
      </c>
      <c r="BM127" s="92" t="n">
        <v>-963.177910013585</v>
      </c>
      <c r="BN127" s="92" t="n">
        <v>477.138893534465</v>
      </c>
      <c r="BO127" s="92" t="n">
        <v>-16482.264760331</v>
      </c>
      <c r="BP127" s="92" t="n">
        <v>1455.24870069961</v>
      </c>
      <c r="BQ127" s="92" t="n">
        <v>3428.67178399992</v>
      </c>
      <c r="BR127" s="92" t="n">
        <v>-585.023608022771</v>
      </c>
      <c r="BS127" s="94" t="n">
        <f aca="false">SUM(AW127:BR127)</f>
        <v>-28820.3599707891</v>
      </c>
      <c r="BT127" s="95"/>
      <c r="BU127" s="96" t="n">
        <v>-2543.13489550394</v>
      </c>
      <c r="BV127" s="92" t="n">
        <v>-9306.71969705715</v>
      </c>
      <c r="BW127" s="92" t="n">
        <v>-2518.40575998945</v>
      </c>
      <c r="BX127" s="92" t="n">
        <v>-2786.25160624872</v>
      </c>
      <c r="BY127" s="92" t="n">
        <v>-313.435929064633</v>
      </c>
      <c r="BZ127" s="92" t="n">
        <v>960.852539778166</v>
      </c>
      <c r="CA127" s="92" t="n">
        <v>-5955.2064757705</v>
      </c>
      <c r="CB127" s="92" t="n">
        <v>689.29255493278</v>
      </c>
      <c r="CC127" s="92" t="n">
        <v>-818.742402478143</v>
      </c>
      <c r="CD127" s="92" t="n">
        <v>-9539.03522399604</v>
      </c>
      <c r="CE127" s="92" t="n">
        <v>143.184855018136</v>
      </c>
      <c r="CF127" s="92" t="n">
        <v>-4874.26996635426</v>
      </c>
      <c r="CG127" s="92" t="n">
        <v>-671.901080335221</v>
      </c>
      <c r="CH127" s="92" t="n">
        <v>-654.241071407953</v>
      </c>
      <c r="CI127" s="92" t="n">
        <v>-1809.6383621105</v>
      </c>
      <c r="CJ127" s="92" t="n">
        <v>-3895.02114062831</v>
      </c>
      <c r="CK127" s="92" t="n">
        <v>-7813.1181927105</v>
      </c>
      <c r="CL127" s="92" t="n">
        <v>1524.80551072875</v>
      </c>
      <c r="CM127" s="92" t="n">
        <v>247.996899157044</v>
      </c>
      <c r="CN127" s="92" t="n">
        <v>987.828622501961</v>
      </c>
      <c r="CO127" s="94" t="n">
        <f aca="false">SUM(BU127:CN127)</f>
        <v>-48945.1608215385</v>
      </c>
      <c r="CP127" s="95"/>
      <c r="CQ127" s="96" t="n">
        <v>378.272029219932</v>
      </c>
      <c r="CR127" s="92" t="n">
        <v>122.636748994114</v>
      </c>
      <c r="CS127" s="92" t="n">
        <v>185.596004270757</v>
      </c>
      <c r="CT127" s="92" t="n">
        <v>1522.79994996901</v>
      </c>
      <c r="CU127" s="92" t="n">
        <v>139.442506192379</v>
      </c>
      <c r="CV127" s="92" t="n">
        <v>-1462.99621052149</v>
      </c>
      <c r="CW127" s="92" t="n">
        <v>1104.17534358166</v>
      </c>
      <c r="CX127" s="92" t="n">
        <v>243.162118466336</v>
      </c>
      <c r="CY127" s="92" t="n">
        <v>-1801.85633956023</v>
      </c>
      <c r="CZ127" s="92" t="n">
        <v>-1459.85608375691</v>
      </c>
      <c r="DA127" s="92" t="n">
        <v>-113.469297516492</v>
      </c>
      <c r="DB127" s="92" t="n">
        <v>1479.81941514464</v>
      </c>
      <c r="DC127" s="92" t="n">
        <v>2765.12183751556</v>
      </c>
      <c r="DD127" s="92" t="n">
        <v>7892.36861050364</v>
      </c>
      <c r="DE127" s="92" t="n">
        <v>5432.88198574787</v>
      </c>
      <c r="DF127" s="92" t="n">
        <v>859.186377218401</v>
      </c>
      <c r="DG127" s="92" t="n">
        <v>-1595.14933901589</v>
      </c>
      <c r="DH127" s="92" t="n">
        <v>-57.5426385226074</v>
      </c>
      <c r="DI127" s="92" t="n">
        <v>382.634812372748</v>
      </c>
      <c r="DJ127" s="92" t="n">
        <v>-1377.55256312441</v>
      </c>
      <c r="DK127" s="92" t="n">
        <v>-1513.72509542485</v>
      </c>
      <c r="DL127" s="92" t="n">
        <v>532.986985166815</v>
      </c>
      <c r="DM127" s="94" t="n">
        <f aca="false">SUM(CQ127:DL127)</f>
        <v>13658.937156921</v>
      </c>
      <c r="DN127" s="95"/>
      <c r="DO127" s="98" t="n">
        <f aca="false">562.305811074919-510</f>
        <v>52.305811074919</v>
      </c>
      <c r="DP127" s="95" t="n">
        <v>1701.33449552876</v>
      </c>
      <c r="DQ127" s="95" t="n">
        <v>1546.60500164559</v>
      </c>
      <c r="DR127" s="95" t="n">
        <v>843.984203302971</v>
      </c>
      <c r="DS127" s="95" t="n">
        <v>-356.005102812686</v>
      </c>
      <c r="DT127" s="95" t="n">
        <v>955.900786757809</v>
      </c>
      <c r="DU127" s="95" t="n">
        <v>560.879585364339</v>
      </c>
      <c r="DV127" s="95" t="n">
        <v>-1881.59904645085</v>
      </c>
      <c r="DW127" s="95" t="n">
        <v>-355.577866259448</v>
      </c>
      <c r="DX127" s="95" t="n">
        <v>1467.37145910562</v>
      </c>
      <c r="DY127" s="95" t="n">
        <v>413.30627624841</v>
      </c>
      <c r="DZ127" s="95" t="n">
        <v>578.603827368259</v>
      </c>
      <c r="EA127" s="95" t="n">
        <v>482.00933128904</v>
      </c>
      <c r="EB127" s="95" t="n">
        <v>2975.42629784278</v>
      </c>
      <c r="EC127" s="95" t="n">
        <v>-0.0976725620302261</v>
      </c>
      <c r="ED127" s="95" t="n">
        <v>2282.75403228032</v>
      </c>
      <c r="EE127" s="95" t="n">
        <v>7344.58830384095</v>
      </c>
      <c r="EF127" s="95" t="n">
        <v>413.539372592347</v>
      </c>
      <c r="EG127" s="95" t="n">
        <v>-18.5767279399907</v>
      </c>
      <c r="EH127" s="95" t="n">
        <v>-40.7995856370874</v>
      </c>
      <c r="EI127" s="95" t="n">
        <v>11656.0477399927</v>
      </c>
      <c r="EJ127" s="94" t="n">
        <v>27637.8752531601</v>
      </c>
      <c r="EK127" s="95"/>
      <c r="EL127" s="94" t="n">
        <f aca="false">Z127+AU127+BS127+CO127+DM127+EJ127</f>
        <v>-25210.6103003157</v>
      </c>
    </row>
    <row r="128" customFormat="false" ht="15.75" hidden="false" customHeight="false" outlineLevel="0" collapsed="false">
      <c r="B128" s="51"/>
      <c r="C128" s="160"/>
      <c r="D128" s="53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</row>
    <row r="129" customFormat="false" ht="15.75" hidden="false" customHeight="false" outlineLevel="0" collapsed="false">
      <c r="B129" s="166"/>
      <c r="C129" s="60" t="s">
        <v>144</v>
      </c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</row>
    <row r="130" customFormat="false" ht="15.75" hidden="false" customHeight="false" outlineLevel="0" collapsed="false">
      <c r="B130" s="17"/>
      <c r="C130" s="18"/>
      <c r="D130" s="167"/>
      <c r="E130" s="20" t="n">
        <f aca="false">E5</f>
        <v>36893</v>
      </c>
      <c r="F130" s="20" t="n">
        <f aca="false">F5</f>
        <v>36894</v>
      </c>
      <c r="G130" s="20" t="n">
        <f aca="false">G5</f>
        <v>36895</v>
      </c>
      <c r="H130" s="20" t="n">
        <f aca="false">H5</f>
        <v>36896</v>
      </c>
      <c r="I130" s="20" t="n">
        <f aca="false">I5</f>
        <v>36899</v>
      </c>
      <c r="J130" s="20" t="n">
        <f aca="false">J5</f>
        <v>36900</v>
      </c>
      <c r="K130" s="20" t="n">
        <f aca="false">K5</f>
        <v>36901</v>
      </c>
      <c r="L130" s="20" t="n">
        <f aca="false">L5</f>
        <v>36902</v>
      </c>
      <c r="M130" s="20" t="n">
        <f aca="false">M5</f>
        <v>36903</v>
      </c>
      <c r="N130" s="20" t="n">
        <f aca="false">N5</f>
        <v>36907</v>
      </c>
      <c r="O130" s="20" t="n">
        <f aca="false">O5</f>
        <v>36908</v>
      </c>
      <c r="P130" s="20" t="n">
        <f aca="false">P5</f>
        <v>36909</v>
      </c>
      <c r="Q130" s="20" t="n">
        <f aca="false">Q5</f>
        <v>36910</v>
      </c>
      <c r="R130" s="20" t="n">
        <f aca="false">R5</f>
        <v>36913</v>
      </c>
      <c r="S130" s="20" t="n">
        <f aca="false">S5</f>
        <v>36914</v>
      </c>
      <c r="T130" s="20" t="n">
        <f aca="false">T5</f>
        <v>36915</v>
      </c>
      <c r="U130" s="20" t="n">
        <f aca="false">U5</f>
        <v>36916</v>
      </c>
      <c r="V130" s="20" t="n">
        <f aca="false">V5</f>
        <v>36917</v>
      </c>
      <c r="W130" s="20" t="n">
        <f aca="false">W5</f>
        <v>36920</v>
      </c>
      <c r="X130" s="20" t="n">
        <f aca="false">X5</f>
        <v>36921</v>
      </c>
      <c r="Y130" s="21" t="n">
        <f aca="false">Y5</f>
        <v>36922</v>
      </c>
      <c r="Z130" s="22" t="str">
        <f aca="false">Z5</f>
        <v>Jan MTD</v>
      </c>
      <c r="AA130" s="23"/>
      <c r="AB130" s="24" t="n">
        <f aca="false">AB5</f>
        <v>36923</v>
      </c>
      <c r="AC130" s="20" t="n">
        <f aca="false">AC5</f>
        <v>36924</v>
      </c>
      <c r="AD130" s="20" t="n">
        <f aca="false">AD5</f>
        <v>36927</v>
      </c>
      <c r="AE130" s="20" t="n">
        <f aca="false">AE5</f>
        <v>36928</v>
      </c>
      <c r="AF130" s="20" t="n">
        <f aca="false">AF5</f>
        <v>36929</v>
      </c>
      <c r="AG130" s="20" t="n">
        <f aca="false">AG5</f>
        <v>36930</v>
      </c>
      <c r="AH130" s="20" t="n">
        <f aca="false">AH5</f>
        <v>36931</v>
      </c>
      <c r="AI130" s="20" t="n">
        <f aca="false">AI5</f>
        <v>36934</v>
      </c>
      <c r="AJ130" s="20" t="n">
        <f aca="false">AJ5</f>
        <v>36935</v>
      </c>
      <c r="AK130" s="20" t="n">
        <f aca="false">AK5</f>
        <v>36936</v>
      </c>
      <c r="AL130" s="20" t="n">
        <f aca="false">AL5</f>
        <v>36937</v>
      </c>
      <c r="AM130" s="20" t="n">
        <f aca="false">AM5</f>
        <v>36938</v>
      </c>
      <c r="AN130" s="20" t="n">
        <f aca="false">AN5</f>
        <v>36942</v>
      </c>
      <c r="AO130" s="20" t="n">
        <f aca="false">AO5</f>
        <v>36943</v>
      </c>
      <c r="AP130" s="20" t="n">
        <f aca="false">AP5</f>
        <v>36944</v>
      </c>
      <c r="AQ130" s="20" t="n">
        <f aca="false">AQ5</f>
        <v>36945</v>
      </c>
      <c r="AR130" s="20" t="n">
        <f aca="false">AR5</f>
        <v>36948</v>
      </c>
      <c r="AS130" s="20" t="n">
        <f aca="false">AS5</f>
        <v>36949</v>
      </c>
      <c r="AT130" s="20" t="n">
        <f aca="false">AT5</f>
        <v>36950</v>
      </c>
      <c r="AU130" s="22" t="str">
        <f aca="false">AU5</f>
        <v>Feb MTD</v>
      </c>
      <c r="AV130" s="23"/>
      <c r="AW130" s="24" t="n">
        <f aca="false">AW5</f>
        <v>36951</v>
      </c>
      <c r="AX130" s="20" t="n">
        <f aca="false">AX5</f>
        <v>36952</v>
      </c>
      <c r="AY130" s="20" t="n">
        <f aca="false">AY5</f>
        <v>36955</v>
      </c>
      <c r="AZ130" s="20" t="n">
        <f aca="false">AZ5</f>
        <v>36956</v>
      </c>
      <c r="BA130" s="20" t="n">
        <f aca="false">BA5</f>
        <v>36957</v>
      </c>
      <c r="BB130" s="20" t="n">
        <f aca="false">BB5</f>
        <v>36958</v>
      </c>
      <c r="BC130" s="20" t="n">
        <f aca="false">BC5</f>
        <v>36959</v>
      </c>
      <c r="BD130" s="20" t="n">
        <f aca="false">BD5</f>
        <v>36962</v>
      </c>
      <c r="BE130" s="20" t="n">
        <f aca="false">BE5</f>
        <v>36963</v>
      </c>
      <c r="BF130" s="20" t="n">
        <f aca="false">BF5</f>
        <v>36964</v>
      </c>
      <c r="BG130" s="20" t="n">
        <f aca="false">BG5</f>
        <v>36965</v>
      </c>
      <c r="BH130" s="20" t="n">
        <f aca="false">BH5</f>
        <v>36966</v>
      </c>
      <c r="BI130" s="20" t="n">
        <f aca="false">BI5</f>
        <v>36969</v>
      </c>
      <c r="BJ130" s="20" t="n">
        <f aca="false">BJ5</f>
        <v>36970</v>
      </c>
      <c r="BK130" s="20" t="n">
        <f aca="false">BK5</f>
        <v>36971</v>
      </c>
      <c r="BL130" s="20" t="n">
        <f aca="false">BL5</f>
        <v>36972</v>
      </c>
      <c r="BM130" s="20" t="n">
        <f aca="false">BM5</f>
        <v>36973</v>
      </c>
      <c r="BN130" s="20" t="n">
        <f aca="false">BN5</f>
        <v>36976</v>
      </c>
      <c r="BO130" s="20" t="n">
        <f aca="false">BO5</f>
        <v>36977</v>
      </c>
      <c r="BP130" s="20" t="n">
        <f aca="false">BP5</f>
        <v>36978</v>
      </c>
      <c r="BQ130" s="20" t="n">
        <f aca="false">BQ5</f>
        <v>36979</v>
      </c>
      <c r="BR130" s="20" t="n">
        <f aca="false">BR5</f>
        <v>36980</v>
      </c>
      <c r="BS130" s="22" t="str">
        <f aca="false">BS5</f>
        <v>Mar MTD</v>
      </c>
      <c r="BT130" s="23"/>
      <c r="BU130" s="24" t="n">
        <f aca="false">BU5</f>
        <v>36983</v>
      </c>
      <c r="BV130" s="20" t="n">
        <f aca="false">BV5</f>
        <v>36984</v>
      </c>
      <c r="BW130" s="20" t="n">
        <f aca="false">BW5</f>
        <v>36985</v>
      </c>
      <c r="BX130" s="20" t="n">
        <f aca="false">BX5</f>
        <v>36986</v>
      </c>
      <c r="BY130" s="20" t="n">
        <f aca="false">BY5</f>
        <v>36987</v>
      </c>
      <c r="BZ130" s="20" t="n">
        <f aca="false">BZ5</f>
        <v>36990</v>
      </c>
      <c r="CA130" s="20" t="n">
        <f aca="false">CA5</f>
        <v>36991</v>
      </c>
      <c r="CB130" s="20" t="n">
        <f aca="false">CB5</f>
        <v>36992</v>
      </c>
      <c r="CC130" s="20" t="n">
        <f aca="false">CC5</f>
        <v>36993</v>
      </c>
      <c r="CD130" s="20" t="n">
        <f aca="false">CD5</f>
        <v>36997</v>
      </c>
      <c r="CE130" s="20" t="n">
        <f aca="false">CE5</f>
        <v>36998</v>
      </c>
      <c r="CF130" s="20" t="n">
        <f aca="false">CF5</f>
        <v>36999</v>
      </c>
      <c r="CG130" s="20" t="n">
        <f aca="false">CG5</f>
        <v>37000</v>
      </c>
      <c r="CH130" s="20" t="n">
        <f aca="false">CH5</f>
        <v>37001</v>
      </c>
      <c r="CI130" s="20" t="n">
        <f aca="false">CI5</f>
        <v>37004</v>
      </c>
      <c r="CJ130" s="20" t="n">
        <f aca="false">CJ5</f>
        <v>37005</v>
      </c>
      <c r="CK130" s="20" t="n">
        <f aca="false">CK5</f>
        <v>37006</v>
      </c>
      <c r="CL130" s="20" t="n">
        <f aca="false">CL5</f>
        <v>37007</v>
      </c>
      <c r="CM130" s="20" t="n">
        <f aca="false">CM5</f>
        <v>37008</v>
      </c>
      <c r="CN130" s="20" t="n">
        <f aca="false">CN5</f>
        <v>37011</v>
      </c>
      <c r="CO130" s="22" t="str">
        <f aca="false">CO5</f>
        <v>Apr MTD</v>
      </c>
      <c r="CP130" s="23"/>
      <c r="CQ130" s="24" t="n">
        <f aca="false">CQ5</f>
        <v>37012</v>
      </c>
      <c r="CR130" s="20" t="n">
        <f aca="false">CR5</f>
        <v>37013</v>
      </c>
      <c r="CS130" s="20" t="n">
        <f aca="false">CS5</f>
        <v>37014</v>
      </c>
      <c r="CT130" s="20" t="n">
        <f aca="false">CT5</f>
        <v>37015</v>
      </c>
      <c r="CU130" s="20" t="n">
        <f aca="false">CU5</f>
        <v>37018</v>
      </c>
      <c r="CV130" s="20" t="n">
        <f aca="false">CV5</f>
        <v>37019</v>
      </c>
      <c r="CW130" s="20" t="n">
        <f aca="false">CW5</f>
        <v>37020</v>
      </c>
      <c r="CX130" s="20" t="n">
        <f aca="false">CX5</f>
        <v>37021</v>
      </c>
      <c r="CY130" s="20" t="n">
        <f aca="false">CY5</f>
        <v>37022</v>
      </c>
      <c r="CZ130" s="20" t="n">
        <f aca="false">CZ5</f>
        <v>37025</v>
      </c>
      <c r="DA130" s="20" t="n">
        <f aca="false">DA5</f>
        <v>37026</v>
      </c>
      <c r="DB130" s="20" t="n">
        <f aca="false">DB5</f>
        <v>37027</v>
      </c>
      <c r="DC130" s="20" t="n">
        <f aca="false">DC5</f>
        <v>37028</v>
      </c>
      <c r="DD130" s="20" t="n">
        <f aca="false">DD5</f>
        <v>37029</v>
      </c>
      <c r="DE130" s="20" t="n">
        <f aca="false">DE5</f>
        <v>37032</v>
      </c>
      <c r="DF130" s="20" t="n">
        <f aca="false">DF5</f>
        <v>37033</v>
      </c>
      <c r="DG130" s="20" t="n">
        <f aca="false">DG5</f>
        <v>37034</v>
      </c>
      <c r="DH130" s="20" t="n">
        <f aca="false">DH5</f>
        <v>37035</v>
      </c>
      <c r="DI130" s="20" t="n">
        <f aca="false">DI5</f>
        <v>37036</v>
      </c>
      <c r="DJ130" s="20" t="n">
        <f aca="false">DJ5</f>
        <v>37040</v>
      </c>
      <c r="DK130" s="20" t="n">
        <f aca="false">DK5</f>
        <v>37041</v>
      </c>
      <c r="DL130" s="20" t="n">
        <f aca="false">DL5</f>
        <v>37042</v>
      </c>
      <c r="DM130" s="22" t="str">
        <f aca="false">DM5</f>
        <v>May MTD</v>
      </c>
      <c r="DN130" s="23"/>
      <c r="DO130" s="24" t="n">
        <f aca="false">DO5</f>
        <v>37043</v>
      </c>
      <c r="DP130" s="20" t="n">
        <f aca="false">DP5</f>
        <v>37046</v>
      </c>
      <c r="DQ130" s="20" t="n">
        <f aca="false">DQ5</f>
        <v>37047</v>
      </c>
      <c r="DR130" s="20" t="n">
        <f aca="false">DR5</f>
        <v>37048</v>
      </c>
      <c r="DS130" s="20" t="n">
        <f aca="false">DS5</f>
        <v>37049</v>
      </c>
      <c r="DT130" s="20" t="n">
        <f aca="false">DT5</f>
        <v>37050</v>
      </c>
      <c r="DU130" s="20" t="n">
        <f aca="false">DU5</f>
        <v>37053</v>
      </c>
      <c r="DV130" s="20" t="n">
        <f aca="false">DV5</f>
        <v>37054</v>
      </c>
      <c r="DW130" s="20" t="n">
        <f aca="false">DW5</f>
        <v>37055</v>
      </c>
      <c r="DX130" s="20" t="n">
        <f aca="false">DX5</f>
        <v>37056</v>
      </c>
      <c r="DY130" s="20" t="n">
        <f aca="false">DY5</f>
        <v>37057</v>
      </c>
      <c r="DZ130" s="20" t="n">
        <f aca="false">DZ5</f>
        <v>37060</v>
      </c>
      <c r="EA130" s="20" t="n">
        <f aca="false">EA5</f>
        <v>37061</v>
      </c>
      <c r="EB130" s="20" t="n">
        <f aca="false">EB5</f>
        <v>37062</v>
      </c>
      <c r="EC130" s="20" t="n">
        <f aca="false">EC5</f>
        <v>37063</v>
      </c>
      <c r="ED130" s="20" t="n">
        <f aca="false">ED5</f>
        <v>37064</v>
      </c>
      <c r="EE130" s="20" t="n">
        <f aca="false">EE5</f>
        <v>37067</v>
      </c>
      <c r="EF130" s="20" t="n">
        <f aca="false">EF5</f>
        <v>37068</v>
      </c>
      <c r="EG130" s="20" t="n">
        <f aca="false">EG5</f>
        <v>37069</v>
      </c>
      <c r="EH130" s="20" t="n">
        <f aca="false">EH5</f>
        <v>37070</v>
      </c>
      <c r="EI130" s="21" t="n">
        <f aca="false">EI5</f>
        <v>37071</v>
      </c>
      <c r="EJ130" s="22" t="str">
        <f aca="false">EJ5</f>
        <v>Jun MTD</v>
      </c>
      <c r="EK130" s="23"/>
      <c r="EL130" s="22" t="str">
        <f aca="false">EL5</f>
        <v>YTD</v>
      </c>
    </row>
    <row r="131" customFormat="false" ht="15.75" hidden="false" customHeight="false" outlineLevel="0" collapsed="false">
      <c r="B131" s="168" t="s">
        <v>145</v>
      </c>
      <c r="C131" s="37" t="s">
        <v>146</v>
      </c>
      <c r="D131" s="169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1"/>
      <c r="Z131" s="172" t="n">
        <f aca="false">SUM(E131:Y131)</f>
        <v>0</v>
      </c>
      <c r="AA131" s="173"/>
      <c r="AB131" s="174"/>
      <c r="AC131" s="170"/>
      <c r="AD131" s="170"/>
      <c r="AE131" s="170"/>
      <c r="AF131" s="170" t="n">
        <v>96.0578595152938</v>
      </c>
      <c r="AG131" s="170" t="n">
        <v>0.00101243342502477</v>
      </c>
      <c r="AH131" s="170" t="n">
        <v>0.00501297282193802</v>
      </c>
      <c r="AI131" s="170" t="n">
        <v>0.0270098957094706</v>
      </c>
      <c r="AJ131" s="170" t="n">
        <v>-3.48916192738358E-006</v>
      </c>
      <c r="AK131" s="170" t="n">
        <v>-0.00200034424595663</v>
      </c>
      <c r="AL131" s="170" t="n">
        <v>-0.000993686879213751</v>
      </c>
      <c r="AM131" s="170" t="n">
        <v>0.00100577141885139</v>
      </c>
      <c r="AN131" s="170" t="n">
        <v>0</v>
      </c>
      <c r="AO131" s="170" t="n">
        <v>0</v>
      </c>
      <c r="AP131" s="170" t="n">
        <v>-35.1839963269738</v>
      </c>
      <c r="AQ131" s="170" t="n">
        <v>-0.0469942955103726</v>
      </c>
      <c r="AR131" s="170" t="n">
        <v>30.3300049062177</v>
      </c>
      <c r="AS131" s="170" t="n">
        <v>1.50427260887653E-005</v>
      </c>
      <c r="AT131" s="170" t="n">
        <v>-0.00195500172997021</v>
      </c>
      <c r="AU131" s="172" t="n">
        <f aca="false">SUM(AB131:AT131)</f>
        <v>91.1859773931116</v>
      </c>
      <c r="AV131" s="173"/>
      <c r="AW131" s="174" t="n">
        <v>64.515</v>
      </c>
      <c r="AX131" s="170" t="n">
        <v>-6.479</v>
      </c>
      <c r="AY131" s="170" t="n">
        <v>2.821</v>
      </c>
      <c r="AZ131" s="170" t="n">
        <v>-1.839</v>
      </c>
      <c r="BA131" s="170" t="n">
        <v>-8.986</v>
      </c>
      <c r="BB131" s="170" t="n">
        <v>-0.0669999999999998</v>
      </c>
      <c r="BC131" s="170" t="n">
        <v>2.198</v>
      </c>
      <c r="BD131" s="170" t="n">
        <v>-0.505</v>
      </c>
      <c r="BE131" s="170" t="n">
        <v>0.753</v>
      </c>
      <c r="BF131" s="170" t="n">
        <v>-0.25</v>
      </c>
      <c r="BG131" s="170" t="n">
        <v>0.515</v>
      </c>
      <c r="BH131" s="170" t="n">
        <v>-0.687</v>
      </c>
      <c r="BI131" s="170" t="n">
        <v>0.0919999999999999</v>
      </c>
      <c r="BJ131" s="170" t="n">
        <v>-0.76</v>
      </c>
      <c r="BK131" s="170" t="n">
        <v>0.808209999999999</v>
      </c>
      <c r="BL131" s="170" t="n">
        <v>0.222059999999998</v>
      </c>
      <c r="BM131" s="170" t="n">
        <v>18.64416</v>
      </c>
      <c r="BN131" s="170" t="n">
        <v>-14.285783208</v>
      </c>
      <c r="BO131" s="170" t="n">
        <v>-6.446730869</v>
      </c>
      <c r="BP131" s="170" t="n">
        <v>44.5662</v>
      </c>
      <c r="BQ131" s="170" t="n">
        <v>23.251316077</v>
      </c>
      <c r="BR131" s="170" t="n">
        <v>-31.535996</v>
      </c>
      <c r="BS131" s="172" t="n">
        <f aca="false">SUM(AW131:BR131)</f>
        <v>86.544436</v>
      </c>
      <c r="BT131" s="173"/>
      <c r="BU131" s="174" t="n">
        <v>-547.316</v>
      </c>
      <c r="BV131" s="170" t="n">
        <v>488.697728</v>
      </c>
      <c r="BW131" s="170" t="n">
        <v>-41.922216</v>
      </c>
      <c r="BX131" s="170" t="n">
        <v>29.9733243</v>
      </c>
      <c r="BY131" s="170" t="n">
        <v>26.4236471</v>
      </c>
      <c r="BZ131" s="170" t="n">
        <v>-13.7877442</v>
      </c>
      <c r="CA131" s="170" t="n">
        <v>3.433148</v>
      </c>
      <c r="CB131" s="170" t="n">
        <v>-4.5453723</v>
      </c>
      <c r="CC131" s="170" t="n">
        <v>0.185148599999995</v>
      </c>
      <c r="CD131" s="170" t="n">
        <v>11.9862824</v>
      </c>
      <c r="CE131" s="170" t="n">
        <v>-9.1489848</v>
      </c>
      <c r="CF131" s="170" t="n">
        <v>-2.1153286</v>
      </c>
      <c r="CG131" s="175" t="n">
        <v>-6.8172403</v>
      </c>
      <c r="CH131" s="175" t="n">
        <v>0.355108</v>
      </c>
      <c r="CI131" s="175" t="n">
        <v>8.45142279999999</v>
      </c>
      <c r="CJ131" s="175" t="n">
        <v>11.042483</v>
      </c>
      <c r="CK131" s="175" t="n">
        <v>10.2378318</v>
      </c>
      <c r="CL131" s="175" t="n">
        <v>2.6049522</v>
      </c>
      <c r="CM131" s="175" t="n">
        <v>-161.7226171</v>
      </c>
      <c r="CN131" s="175" t="n">
        <v>199.6386003</v>
      </c>
      <c r="CO131" s="172" t="n">
        <f aca="false">SUM(BU131:CN131)</f>
        <v>5.6541732</v>
      </c>
      <c r="CP131" s="173"/>
      <c r="CQ131" s="174" t="n">
        <v>-93.2273044000001</v>
      </c>
      <c r="CR131" s="175" t="n">
        <v>68.9840642599932</v>
      </c>
      <c r="CS131" s="175" t="n">
        <v>-28.96479491</v>
      </c>
      <c r="CT131" s="175" t="n">
        <v>14.5326330999964</v>
      </c>
      <c r="CU131" s="175" t="n">
        <v>-100.555986099981</v>
      </c>
      <c r="CV131" s="175" t="n">
        <v>55.2299295000251</v>
      </c>
      <c r="CW131" s="175" t="n">
        <v>15.7100670000807</v>
      </c>
      <c r="CX131" s="175" t="n">
        <v>-13.059917200003</v>
      </c>
      <c r="CY131" s="175" t="n">
        <v>26.0513442999961</v>
      </c>
      <c r="CZ131" s="175" t="n">
        <v>67.780739499865</v>
      </c>
      <c r="DA131" s="175" t="n">
        <v>45.7864048999324</v>
      </c>
      <c r="DB131" s="175" t="n">
        <v>-54.2266514000104</v>
      </c>
      <c r="DC131" s="175" t="n">
        <v>40.8523209000476</v>
      </c>
      <c r="DD131" s="175" t="n">
        <v>-26.8257587000801</v>
      </c>
      <c r="DE131" s="175" t="n">
        <v>-4.66062200013313</v>
      </c>
      <c r="DF131" s="175" t="n">
        <v>9.10397460011035</v>
      </c>
      <c r="DG131" s="175" t="n">
        <v>-1.15583068981509</v>
      </c>
      <c r="DH131" s="175" t="n">
        <v>71.3701645999241</v>
      </c>
      <c r="DI131" s="175" t="n">
        <v>137.420319399934</v>
      </c>
      <c r="DJ131" s="175" t="n">
        <v>-108.357220519902</v>
      </c>
      <c r="DK131" s="175" t="n">
        <v>-360.246226990006</v>
      </c>
      <c r="DL131" s="175" t="n">
        <v>416.117536450025</v>
      </c>
      <c r="DM131" s="172" t="n">
        <f aca="false">SUM(CQ131:DL131)</f>
        <v>177.6591856</v>
      </c>
      <c r="DN131" s="173"/>
      <c r="DO131" s="176" t="n">
        <v>-158.972971790014</v>
      </c>
      <c r="DP131" s="173" t="n">
        <v>-84.3518829599739</v>
      </c>
      <c r="DQ131" s="173" t="n">
        <v>-100.399604020021</v>
      </c>
      <c r="DR131" s="173" t="n">
        <v>84.3046203099667</v>
      </c>
      <c r="DS131" s="173" t="n">
        <v>-5.8546836700058</v>
      </c>
      <c r="DT131" s="173" t="n">
        <v>-27.7891664099293</v>
      </c>
      <c r="DU131" s="173" t="n">
        <v>-50.4425846200162</v>
      </c>
      <c r="DV131" s="173" t="n">
        <v>8.58381059004885</v>
      </c>
      <c r="DW131" s="173" t="n">
        <v>83.522941600099</v>
      </c>
      <c r="DX131" s="173" t="n">
        <v>-50.7786649698642</v>
      </c>
      <c r="DY131" s="173" t="n">
        <v>56.5894563500546</v>
      </c>
      <c r="DZ131" s="173" t="n">
        <v>-37.3908181499851</v>
      </c>
      <c r="EA131" s="173" t="n">
        <v>-23.215567169751</v>
      </c>
      <c r="EB131" s="173" t="n">
        <v>42.4493894701058</v>
      </c>
      <c r="EC131" s="173" t="n">
        <v>-36.4980699195462</v>
      </c>
      <c r="ED131" s="173" t="n">
        <v>204.571529479995</v>
      </c>
      <c r="EE131" s="173" t="n">
        <v>50.8867155597226</v>
      </c>
      <c r="EF131" s="173" t="n">
        <v>27.3863332393361</v>
      </c>
      <c r="EG131" s="173" t="n">
        <v>3.52267332001149</v>
      </c>
      <c r="EH131" s="173" t="n">
        <v>-22.4053522300365</v>
      </c>
      <c r="EI131" s="173" t="n">
        <v>-217.624243710198</v>
      </c>
      <c r="EJ131" s="172" t="n">
        <v>-253.9061397</v>
      </c>
      <c r="EK131" s="173"/>
      <c r="EL131" s="172" t="n">
        <f aca="false">Z131+AU131+BS131+CO131+DM131+EJ131</f>
        <v>107.137632493112</v>
      </c>
    </row>
    <row r="132" customFormat="false" ht="15.75" hidden="false" customHeight="false" outlineLevel="0" collapsed="false">
      <c r="B132" s="99"/>
      <c r="C132" s="100" t="s">
        <v>10</v>
      </c>
      <c r="D132" s="101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104" t="n">
        <f aca="false">SUM(E132:Y132)</f>
        <v>0</v>
      </c>
      <c r="AA132" s="105"/>
      <c r="AB132" s="106"/>
      <c r="AC132" s="102"/>
      <c r="AD132" s="102"/>
      <c r="AE132" s="102"/>
      <c r="AF132" s="102" t="n">
        <v>0</v>
      </c>
      <c r="AG132" s="102" t="n">
        <v>0</v>
      </c>
      <c r="AH132" s="102" t="n">
        <v>0</v>
      </c>
      <c r="AI132" s="102" t="n">
        <v>0.0270098957094706</v>
      </c>
      <c r="AJ132" s="102" t="n">
        <v>-3.48916192738358E-006</v>
      </c>
      <c r="AK132" s="102" t="n">
        <v>-0.00200034424595663</v>
      </c>
      <c r="AL132" s="102" t="n">
        <v>-0.000993686879213751</v>
      </c>
      <c r="AM132" s="102" t="n">
        <v>0.00100577141885139</v>
      </c>
      <c r="AN132" s="102" t="n">
        <v>0</v>
      </c>
      <c r="AO132" s="102" t="n">
        <v>0</v>
      </c>
      <c r="AP132" s="102" t="n">
        <v>-34.491</v>
      </c>
      <c r="AQ132" s="102" t="n">
        <v>-12.717</v>
      </c>
      <c r="AR132" s="102" t="n">
        <v>0</v>
      </c>
      <c r="AS132" s="102" t="n">
        <v>0</v>
      </c>
      <c r="AT132" s="102" t="n">
        <v>0</v>
      </c>
      <c r="AU132" s="104" t="n">
        <f aca="false">SUM(AB132:AT132)</f>
        <v>-47.1829818531588</v>
      </c>
      <c r="AV132" s="105"/>
      <c r="AW132" s="106" t="n">
        <v>0</v>
      </c>
      <c r="AX132" s="102" t="n">
        <v>0</v>
      </c>
      <c r="AY132" s="102" t="n">
        <v>0</v>
      </c>
      <c r="AZ132" s="102" t="n">
        <v>0</v>
      </c>
      <c r="BA132" s="102" t="n">
        <v>0</v>
      </c>
      <c r="BB132" s="102" t="n">
        <v>0</v>
      </c>
      <c r="BC132" s="102" t="n">
        <v>0</v>
      </c>
      <c r="BD132" s="102" t="n">
        <v>0</v>
      </c>
      <c r="BE132" s="102" t="n">
        <v>0</v>
      </c>
      <c r="BF132" s="102" t="n">
        <v>0</v>
      </c>
      <c r="BG132" s="102" t="n">
        <v>0</v>
      </c>
      <c r="BH132" s="102" t="n">
        <v>0</v>
      </c>
      <c r="BI132" s="102" t="n">
        <v>0</v>
      </c>
      <c r="BJ132" s="102" t="n">
        <v>0</v>
      </c>
      <c r="BK132" s="102" t="n">
        <v>0</v>
      </c>
      <c r="BL132" s="102" t="n">
        <v>0</v>
      </c>
      <c r="BM132" s="102" t="n">
        <v>11.025</v>
      </c>
      <c r="BN132" s="102" t="n">
        <v>-1.793</v>
      </c>
      <c r="BO132" s="102" t="n">
        <v>-6.146</v>
      </c>
      <c r="BP132" s="102" t="n">
        <v>-4.362</v>
      </c>
      <c r="BQ132" s="102" t="n">
        <v>-3.484</v>
      </c>
      <c r="BR132" s="102" t="n">
        <v>0</v>
      </c>
      <c r="BS132" s="104" t="n">
        <f aca="false">SUM(AW132:BR132)</f>
        <v>-4.76</v>
      </c>
      <c r="BT132" s="105"/>
      <c r="BU132" s="106" t="n">
        <v>-426.734</v>
      </c>
      <c r="BV132" s="102" t="n">
        <v>0</v>
      </c>
      <c r="BW132" s="102" t="n">
        <v>0</v>
      </c>
      <c r="BX132" s="102" t="n">
        <v>0</v>
      </c>
      <c r="BY132" s="102" t="n">
        <v>0</v>
      </c>
      <c r="BZ132" s="102" t="n">
        <v>2</v>
      </c>
      <c r="CA132" s="102" t="n">
        <v>0</v>
      </c>
      <c r="CB132" s="102" t="n">
        <v>0</v>
      </c>
      <c r="CC132" s="102" t="n">
        <v>0</v>
      </c>
      <c r="CD132" s="102" t="n">
        <v>0</v>
      </c>
      <c r="CE132" s="102" t="n">
        <v>0</v>
      </c>
      <c r="CF132" s="102" t="n">
        <v>0</v>
      </c>
      <c r="CG132" s="102" t="n">
        <v>0</v>
      </c>
      <c r="CH132" s="102" t="n">
        <v>2.4951353</v>
      </c>
      <c r="CI132" s="102" t="n">
        <v>-2.1987795</v>
      </c>
      <c r="CJ132" s="102" t="n">
        <v>9.9142184</v>
      </c>
      <c r="CK132" s="102" t="n">
        <v>4.49164559999998</v>
      </c>
      <c r="CL132" s="102" t="n">
        <v>-0.2325</v>
      </c>
      <c r="CM132" s="102" t="n">
        <v>0</v>
      </c>
      <c r="CN132" s="102" t="n">
        <v>-4.6494203</v>
      </c>
      <c r="CO132" s="104" t="n">
        <f aca="false">SUM(BU132:CN132)</f>
        <v>-414.9137005</v>
      </c>
      <c r="CP132" s="105"/>
      <c r="CQ132" s="106" t="n">
        <v>5.8</v>
      </c>
      <c r="CR132" s="102" t="n">
        <v>0</v>
      </c>
      <c r="CS132" s="102" t="n">
        <v>2.8</v>
      </c>
      <c r="CT132" s="102" t="n">
        <v>3.6</v>
      </c>
      <c r="CU132" s="102" t="n">
        <v>-102.5</v>
      </c>
      <c r="CV132" s="102" t="n">
        <v>-25.718</v>
      </c>
      <c r="CW132" s="102" t="n">
        <v>-3.85</v>
      </c>
      <c r="CX132" s="102" t="n">
        <v>0</v>
      </c>
      <c r="CY132" s="102" t="n">
        <v>16.97735</v>
      </c>
      <c r="CZ132" s="102" t="n">
        <v>21</v>
      </c>
      <c r="DA132" s="102" t="n">
        <v>12.5</v>
      </c>
      <c r="DB132" s="102" t="n">
        <v>-43.68</v>
      </c>
      <c r="DC132" s="102" t="n">
        <v>-4.361769</v>
      </c>
      <c r="DD132" s="102" t="n">
        <v>-0.125</v>
      </c>
      <c r="DE132" s="102" t="n">
        <v>-2.3839616</v>
      </c>
      <c r="DF132" s="102" t="n">
        <v>-9.3352712</v>
      </c>
      <c r="DG132" s="102" t="n">
        <v>16.1957833</v>
      </c>
      <c r="DH132" s="102" t="n">
        <v>16.1497054</v>
      </c>
      <c r="DI132" s="102" t="n">
        <v>48.2981918</v>
      </c>
      <c r="DJ132" s="102" t="n">
        <v>45.8082897</v>
      </c>
      <c r="DK132" s="102" t="n">
        <v>-608.2216245</v>
      </c>
      <c r="DL132" s="102" t="n">
        <v>57.3279344</v>
      </c>
      <c r="DM132" s="104" t="n">
        <f aca="false">SUM(CQ132:DL132)</f>
        <v>-553.7183717</v>
      </c>
      <c r="DN132" s="105"/>
      <c r="DO132" s="107" t="n">
        <v>0</v>
      </c>
      <c r="DP132" s="105" t="n">
        <v>-6.2721652</v>
      </c>
      <c r="DQ132" s="105" t="n">
        <v>-42.7374715</v>
      </c>
      <c r="DR132" s="105" t="n">
        <v>41.514</v>
      </c>
      <c r="DS132" s="105" t="n">
        <v>-3.35</v>
      </c>
      <c r="DT132" s="105" t="n">
        <v>-46.7574096</v>
      </c>
      <c r="DU132" s="105" t="n">
        <v>-45.2040157</v>
      </c>
      <c r="DV132" s="105" t="n">
        <v>-86.7563656</v>
      </c>
      <c r="DW132" s="105" t="n">
        <v>58.1511528</v>
      </c>
      <c r="DX132" s="105" t="n">
        <v>-11.2167917</v>
      </c>
      <c r="DY132" s="105" t="n">
        <v>-5.4372061</v>
      </c>
      <c r="DZ132" s="105" t="n">
        <v>-132.5990781</v>
      </c>
      <c r="EA132" s="105" t="n">
        <v>-13.4343773</v>
      </c>
      <c r="EB132" s="105" t="n">
        <v>-19.3487528</v>
      </c>
      <c r="EC132" s="105" t="n">
        <v>-6.67583599999998</v>
      </c>
      <c r="ED132" s="105" t="n">
        <v>212.6016658</v>
      </c>
      <c r="EE132" s="105" t="n">
        <v>-30.4897524</v>
      </c>
      <c r="EF132" s="105" t="n">
        <v>7.6676214</v>
      </c>
      <c r="EG132" s="105" t="n">
        <v>-279.0940648</v>
      </c>
      <c r="EH132" s="105" t="n">
        <v>1.3314158</v>
      </c>
      <c r="EI132" s="105" t="n">
        <v>-10.2080392</v>
      </c>
      <c r="EJ132" s="104" t="n">
        <v>-418.3154702</v>
      </c>
      <c r="EK132" s="105"/>
      <c r="EL132" s="104" t="n">
        <f aca="false">Z132+AU132+BS132+CO132+DM132+EJ132</f>
        <v>-1438.89052425316</v>
      </c>
    </row>
    <row r="133" customFormat="false" ht="15.75" hidden="false" customHeight="false" outlineLevel="0" collapsed="false">
      <c r="B133" s="108"/>
      <c r="C133" s="109" t="s">
        <v>11</v>
      </c>
      <c r="D133" s="110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3"/>
      <c r="Z133" s="94" t="n">
        <f aca="false">SUM(E133:Y133)</f>
        <v>0</v>
      </c>
      <c r="AA133" s="95"/>
      <c r="AB133" s="96"/>
      <c r="AC133" s="92"/>
      <c r="AD133" s="92"/>
      <c r="AE133" s="92"/>
      <c r="AF133" s="92" t="n">
        <v>96.0578595152938</v>
      </c>
      <c r="AG133" s="92" t="n">
        <v>0.00101243342502477</v>
      </c>
      <c r="AH133" s="92" t="n">
        <v>0.00501297282193802</v>
      </c>
      <c r="AI133" s="92" t="n">
        <v>0.0270098957094706</v>
      </c>
      <c r="AJ133" s="92" t="n">
        <v>-3.48916192738358E-006</v>
      </c>
      <c r="AK133" s="92" t="n">
        <v>-0.00200034424595663</v>
      </c>
      <c r="AL133" s="92" t="n">
        <v>-0.000993686879213751</v>
      </c>
      <c r="AM133" s="92" t="n">
        <v>0.00100577141885139</v>
      </c>
      <c r="AN133" s="92" t="n">
        <v>0</v>
      </c>
      <c r="AO133" s="92" t="n">
        <v>0</v>
      </c>
      <c r="AP133" s="92" t="n">
        <v>-0.692996326973784</v>
      </c>
      <c r="AQ133" s="92" t="n">
        <v>12.6700057044896</v>
      </c>
      <c r="AR133" s="92" t="n">
        <v>30.3300049062177</v>
      </c>
      <c r="AS133" s="92" t="n">
        <v>1.50427260887653E-005</v>
      </c>
      <c r="AT133" s="92" t="n">
        <v>-0.00195500172997021</v>
      </c>
      <c r="AU133" s="94" t="n">
        <f aca="false">SUM(AB133:AT133)</f>
        <v>138.393977393112</v>
      </c>
      <c r="AV133" s="95"/>
      <c r="AW133" s="96" t="n">
        <v>64.515</v>
      </c>
      <c r="AX133" s="92" t="n">
        <v>-6.479</v>
      </c>
      <c r="AY133" s="92" t="n">
        <v>2.821</v>
      </c>
      <c r="AZ133" s="92" t="n">
        <v>-1.839</v>
      </c>
      <c r="BA133" s="92" t="n">
        <v>-8.986</v>
      </c>
      <c r="BB133" s="92" t="n">
        <v>-0.0669999999999998</v>
      </c>
      <c r="BC133" s="92" t="n">
        <v>2.198</v>
      </c>
      <c r="BD133" s="92" t="n">
        <v>-0.505</v>
      </c>
      <c r="BE133" s="92" t="n">
        <v>0.753</v>
      </c>
      <c r="BF133" s="92" t="n">
        <v>-0.25</v>
      </c>
      <c r="BG133" s="92" t="n">
        <v>0.515</v>
      </c>
      <c r="BH133" s="92" t="n">
        <v>-0.687</v>
      </c>
      <c r="BI133" s="92" t="n">
        <v>0.0919999999999999</v>
      </c>
      <c r="BJ133" s="92" t="n">
        <v>-0.76</v>
      </c>
      <c r="BK133" s="92" t="n">
        <v>0.808209999999999</v>
      </c>
      <c r="BL133" s="92" t="n">
        <v>0.222059999999998</v>
      </c>
      <c r="BM133" s="92" t="n">
        <v>7.61916000000001</v>
      </c>
      <c r="BN133" s="92" t="n">
        <v>-12.492783208</v>
      </c>
      <c r="BO133" s="92" t="n">
        <v>-0.300730868999999</v>
      </c>
      <c r="BP133" s="92" t="n">
        <v>48.9282</v>
      </c>
      <c r="BQ133" s="92" t="n">
        <v>26.735316077</v>
      </c>
      <c r="BR133" s="92" t="n">
        <v>-31.535996</v>
      </c>
      <c r="BS133" s="94" t="n">
        <f aca="false">SUM(AW133:BR133)</f>
        <v>91.304436</v>
      </c>
      <c r="BT133" s="95"/>
      <c r="BU133" s="96" t="n">
        <v>-120.582</v>
      </c>
      <c r="BV133" s="92" t="n">
        <v>488.697728</v>
      </c>
      <c r="BW133" s="92" t="n">
        <v>-41.922216</v>
      </c>
      <c r="BX133" s="92" t="n">
        <v>29.9733243</v>
      </c>
      <c r="BY133" s="92" t="n">
        <v>26.4236471</v>
      </c>
      <c r="BZ133" s="92" t="n">
        <v>-15.7877442</v>
      </c>
      <c r="CA133" s="92" t="n">
        <v>3.433148</v>
      </c>
      <c r="CB133" s="92" t="n">
        <v>-4.5453723</v>
      </c>
      <c r="CC133" s="92" t="n">
        <v>0.185148599999995</v>
      </c>
      <c r="CD133" s="92" t="n">
        <v>11.9862824</v>
      </c>
      <c r="CE133" s="92" t="n">
        <v>-9.1489848</v>
      </c>
      <c r="CF133" s="92" t="n">
        <v>-2.1153286</v>
      </c>
      <c r="CG133" s="92" t="n">
        <v>-6.8172403</v>
      </c>
      <c r="CH133" s="92" t="n">
        <v>-2.1400273</v>
      </c>
      <c r="CI133" s="92" t="n">
        <v>10.6502023</v>
      </c>
      <c r="CJ133" s="92" t="n">
        <v>1.12826460000001</v>
      </c>
      <c r="CK133" s="92" t="n">
        <v>5.7461862</v>
      </c>
      <c r="CL133" s="92" t="n">
        <v>2.8374522</v>
      </c>
      <c r="CM133" s="92" t="n">
        <v>-161.7226171</v>
      </c>
      <c r="CN133" s="92" t="n">
        <v>204.2880206</v>
      </c>
      <c r="CO133" s="94" t="n">
        <f aca="false">SUM(BU133:CN133)</f>
        <v>420.5678737</v>
      </c>
      <c r="CP133" s="95"/>
      <c r="CQ133" s="96" t="n">
        <v>-99.0273044000001</v>
      </c>
      <c r="CR133" s="92" t="n">
        <v>68.9840642599932</v>
      </c>
      <c r="CS133" s="92" t="n">
        <v>-31.76479491</v>
      </c>
      <c r="CT133" s="92" t="n">
        <v>10.9326330999964</v>
      </c>
      <c r="CU133" s="92" t="n">
        <v>1.94401390001937</v>
      </c>
      <c r="CV133" s="92" t="n">
        <v>80.9479295000251</v>
      </c>
      <c r="CW133" s="92" t="n">
        <v>19.5600670000807</v>
      </c>
      <c r="CX133" s="92" t="n">
        <v>-13.059917200003</v>
      </c>
      <c r="CY133" s="92" t="n">
        <v>9.07399429999606</v>
      </c>
      <c r="CZ133" s="92" t="n">
        <v>46.780739499865</v>
      </c>
      <c r="DA133" s="92" t="n">
        <v>33.2864048999323</v>
      </c>
      <c r="DB133" s="92" t="n">
        <v>-10.5466514000104</v>
      </c>
      <c r="DC133" s="92" t="n">
        <v>45.2140899000476</v>
      </c>
      <c r="DD133" s="92" t="n">
        <v>-26.7007587000801</v>
      </c>
      <c r="DE133" s="92" t="n">
        <v>-2.27666040013313</v>
      </c>
      <c r="DF133" s="92" t="n">
        <v>18.4392458001103</v>
      </c>
      <c r="DG133" s="92" t="n">
        <v>-17.3516139898151</v>
      </c>
      <c r="DH133" s="92" t="n">
        <v>55.2204591999241</v>
      </c>
      <c r="DI133" s="92" t="n">
        <v>89.1221275999341</v>
      </c>
      <c r="DJ133" s="92" t="n">
        <v>-154.165510219902</v>
      </c>
      <c r="DK133" s="92" t="n">
        <v>247.975397509994</v>
      </c>
      <c r="DL133" s="92" t="n">
        <v>358.789602050025</v>
      </c>
      <c r="DM133" s="94" t="n">
        <f aca="false">SUM(CQ133:DL133)</f>
        <v>731.3775573</v>
      </c>
      <c r="DN133" s="95"/>
      <c r="DO133" s="98" t="n">
        <v>-158.972971790014</v>
      </c>
      <c r="DP133" s="95" t="n">
        <v>-78.0797177599739</v>
      </c>
      <c r="DQ133" s="95" t="n">
        <v>-57.6621325200205</v>
      </c>
      <c r="DR133" s="95" t="n">
        <v>42.7906203099667</v>
      </c>
      <c r="DS133" s="95" t="n">
        <v>-2.5046836700058</v>
      </c>
      <c r="DT133" s="95" t="n">
        <v>18.9682431900707</v>
      </c>
      <c r="DU133" s="95" t="n">
        <v>-5.23856892001621</v>
      </c>
      <c r="DV133" s="95" t="n">
        <v>95.3401761900489</v>
      </c>
      <c r="DW133" s="95" t="n">
        <v>25.371788800099</v>
      </c>
      <c r="DX133" s="95" t="n">
        <v>-39.5618732698642</v>
      </c>
      <c r="DY133" s="95" t="n">
        <v>62.0266624500546</v>
      </c>
      <c r="DZ133" s="95" t="n">
        <v>95.2082599500149</v>
      </c>
      <c r="EA133" s="95" t="n">
        <v>-9.78118986975096</v>
      </c>
      <c r="EB133" s="95" t="n">
        <v>61.7981422701058</v>
      </c>
      <c r="EC133" s="95" t="n">
        <v>-29.8222339195462</v>
      </c>
      <c r="ED133" s="95" t="n">
        <v>-8.03013632000517</v>
      </c>
      <c r="EE133" s="95" t="n">
        <v>81.3764679597226</v>
      </c>
      <c r="EF133" s="95" t="n">
        <v>19.7187118393361</v>
      </c>
      <c r="EG133" s="95" t="n">
        <v>282.616738120012</v>
      </c>
      <c r="EH133" s="95" t="n">
        <v>-23.7367680300365</v>
      </c>
      <c r="EI133" s="95" t="n">
        <v>-207.416204510198</v>
      </c>
      <c r="EJ133" s="94" t="n">
        <v>164.4093305</v>
      </c>
      <c r="EK133" s="95"/>
      <c r="EL133" s="94" t="n">
        <f aca="false">Z133+AU133+BS133+CO133+DM133+EJ133</f>
        <v>1546.05317489311</v>
      </c>
    </row>
    <row r="134" customFormat="false" ht="15.75" hidden="false" customHeight="false" outlineLevel="0" collapsed="false">
      <c r="B134" s="177"/>
      <c r="C134" s="178"/>
      <c r="D134" s="16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  <c r="BG134" s="179"/>
      <c r="BH134" s="179"/>
      <c r="BI134" s="179"/>
      <c r="BJ134" s="179"/>
      <c r="BK134" s="179"/>
      <c r="BL134" s="179"/>
      <c r="BM134" s="179"/>
      <c r="BN134" s="179"/>
      <c r="BO134" s="179"/>
      <c r="BP134" s="179"/>
      <c r="BQ134" s="179"/>
      <c r="BR134" s="179"/>
      <c r="BS134" s="179"/>
      <c r="BT134" s="179"/>
      <c r="BU134" s="179"/>
      <c r="BV134" s="179"/>
      <c r="BW134" s="179"/>
      <c r="BX134" s="179"/>
      <c r="BY134" s="179"/>
      <c r="BZ134" s="179"/>
      <c r="CA134" s="179"/>
      <c r="CB134" s="179"/>
      <c r="CC134" s="179"/>
      <c r="CD134" s="179"/>
      <c r="CE134" s="179"/>
      <c r="CF134" s="179"/>
      <c r="CG134" s="179"/>
      <c r="CH134" s="179"/>
      <c r="CI134" s="179"/>
      <c r="CJ134" s="179"/>
      <c r="CK134" s="179"/>
      <c r="CL134" s="179"/>
      <c r="CM134" s="179"/>
      <c r="CN134" s="179"/>
      <c r="CO134" s="179"/>
      <c r="CP134" s="179"/>
      <c r="CQ134" s="179"/>
      <c r="CR134" s="179"/>
      <c r="CS134" s="179"/>
      <c r="CT134" s="179"/>
      <c r="CU134" s="179"/>
      <c r="CV134" s="179"/>
      <c r="CW134" s="179"/>
      <c r="CX134" s="179"/>
      <c r="CY134" s="179"/>
      <c r="CZ134" s="179"/>
      <c r="DA134" s="179"/>
      <c r="DB134" s="179"/>
      <c r="DC134" s="179"/>
      <c r="DD134" s="179"/>
      <c r="DE134" s="179"/>
      <c r="DF134" s="179"/>
      <c r="DG134" s="179"/>
      <c r="DH134" s="179"/>
      <c r="DI134" s="179"/>
      <c r="DJ134" s="179"/>
      <c r="DK134" s="179"/>
      <c r="DL134" s="179"/>
      <c r="DM134" s="179"/>
      <c r="DN134" s="179"/>
      <c r="DO134" s="179"/>
      <c r="DP134" s="179"/>
      <c r="DQ134" s="179"/>
      <c r="DR134" s="179"/>
      <c r="DS134" s="179"/>
      <c r="DT134" s="179"/>
      <c r="DU134" s="179"/>
      <c r="DV134" s="179"/>
      <c r="DW134" s="179"/>
      <c r="DX134" s="179"/>
      <c r="DY134" s="179"/>
      <c r="DZ134" s="179"/>
      <c r="EA134" s="179"/>
      <c r="EB134" s="179"/>
      <c r="EC134" s="179"/>
      <c r="ED134" s="179"/>
      <c r="EE134" s="179"/>
      <c r="EF134" s="179"/>
      <c r="EG134" s="179"/>
      <c r="EH134" s="179"/>
      <c r="EI134" s="179"/>
      <c r="EJ134" s="179"/>
      <c r="EK134" s="179"/>
      <c r="EL134" s="179"/>
    </row>
    <row r="135" customFormat="false" ht="15.75" hidden="false" customHeight="false" outlineLevel="0" collapsed="false">
      <c r="B135" s="180"/>
      <c r="C135" s="60" t="s">
        <v>147</v>
      </c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</row>
    <row r="136" customFormat="false" ht="15.75" hidden="false" customHeight="false" outlineLevel="0" collapsed="false">
      <c r="B136" s="17"/>
      <c r="C136" s="18"/>
      <c r="D136" s="167"/>
      <c r="E136" s="20" t="n">
        <f aca="false">E5</f>
        <v>36893</v>
      </c>
      <c r="F136" s="20" t="n">
        <f aca="false">F5</f>
        <v>36894</v>
      </c>
      <c r="G136" s="20" t="n">
        <f aca="false">G5</f>
        <v>36895</v>
      </c>
      <c r="H136" s="20" t="n">
        <f aca="false">H5</f>
        <v>36896</v>
      </c>
      <c r="I136" s="20" t="n">
        <f aca="false">I5</f>
        <v>36899</v>
      </c>
      <c r="J136" s="20" t="n">
        <f aca="false">J5</f>
        <v>36900</v>
      </c>
      <c r="K136" s="20" t="n">
        <f aca="false">K5</f>
        <v>36901</v>
      </c>
      <c r="L136" s="20" t="n">
        <f aca="false">L5</f>
        <v>36902</v>
      </c>
      <c r="M136" s="20" t="n">
        <f aca="false">M5</f>
        <v>36903</v>
      </c>
      <c r="N136" s="20" t="n">
        <f aca="false">N5</f>
        <v>36907</v>
      </c>
      <c r="O136" s="20" t="n">
        <f aca="false">O5</f>
        <v>36908</v>
      </c>
      <c r="P136" s="20" t="n">
        <f aca="false">P5</f>
        <v>36909</v>
      </c>
      <c r="Q136" s="20" t="n">
        <f aca="false">Q5</f>
        <v>36910</v>
      </c>
      <c r="R136" s="20" t="n">
        <f aca="false">R5</f>
        <v>36913</v>
      </c>
      <c r="S136" s="20" t="n">
        <f aca="false">S5</f>
        <v>36914</v>
      </c>
      <c r="T136" s="20" t="n">
        <f aca="false">T5</f>
        <v>36915</v>
      </c>
      <c r="U136" s="20" t="n">
        <f aca="false">U5</f>
        <v>36916</v>
      </c>
      <c r="V136" s="20" t="n">
        <f aca="false">V5</f>
        <v>36917</v>
      </c>
      <c r="W136" s="20" t="n">
        <f aca="false">W5</f>
        <v>36920</v>
      </c>
      <c r="X136" s="20" t="n">
        <f aca="false">X5</f>
        <v>36921</v>
      </c>
      <c r="Y136" s="21" t="n">
        <f aca="false">Y5</f>
        <v>36922</v>
      </c>
      <c r="Z136" s="22" t="str">
        <f aca="false">Z5</f>
        <v>Jan MTD</v>
      </c>
      <c r="AA136" s="23"/>
      <c r="AB136" s="24" t="n">
        <f aca="false">AB5</f>
        <v>36923</v>
      </c>
      <c r="AC136" s="20" t="n">
        <f aca="false">AC5</f>
        <v>36924</v>
      </c>
      <c r="AD136" s="20" t="n">
        <f aca="false">AD5</f>
        <v>36927</v>
      </c>
      <c r="AE136" s="20" t="n">
        <f aca="false">AE5</f>
        <v>36928</v>
      </c>
      <c r="AF136" s="20" t="n">
        <f aca="false">AF5</f>
        <v>36929</v>
      </c>
      <c r="AG136" s="20" t="n">
        <f aca="false">AG5</f>
        <v>36930</v>
      </c>
      <c r="AH136" s="20" t="n">
        <f aca="false">AH5</f>
        <v>36931</v>
      </c>
      <c r="AI136" s="20" t="n">
        <f aca="false">AI5</f>
        <v>36934</v>
      </c>
      <c r="AJ136" s="20" t="n">
        <f aca="false">AJ5</f>
        <v>36935</v>
      </c>
      <c r="AK136" s="20" t="n">
        <f aca="false">AK5</f>
        <v>36936</v>
      </c>
      <c r="AL136" s="20" t="n">
        <f aca="false">AL5</f>
        <v>36937</v>
      </c>
      <c r="AM136" s="20" t="n">
        <f aca="false">AM5</f>
        <v>36938</v>
      </c>
      <c r="AN136" s="20" t="n">
        <f aca="false">AN5</f>
        <v>36942</v>
      </c>
      <c r="AO136" s="20" t="n">
        <f aca="false">AO5</f>
        <v>36943</v>
      </c>
      <c r="AP136" s="20" t="n">
        <f aca="false">AP5</f>
        <v>36944</v>
      </c>
      <c r="AQ136" s="20" t="n">
        <f aca="false">AQ5</f>
        <v>36945</v>
      </c>
      <c r="AR136" s="20" t="n">
        <f aca="false">AR5</f>
        <v>36948</v>
      </c>
      <c r="AS136" s="20" t="n">
        <f aca="false">AS5</f>
        <v>36949</v>
      </c>
      <c r="AT136" s="20" t="n">
        <f aca="false">AT5</f>
        <v>36950</v>
      </c>
      <c r="AU136" s="22" t="str">
        <f aca="false">AU5</f>
        <v>Feb MTD</v>
      </c>
      <c r="AV136" s="23"/>
      <c r="AW136" s="24" t="n">
        <f aca="false">AW5</f>
        <v>36951</v>
      </c>
      <c r="AX136" s="20" t="n">
        <f aca="false">AX5</f>
        <v>36952</v>
      </c>
      <c r="AY136" s="20" t="n">
        <f aca="false">AY5</f>
        <v>36955</v>
      </c>
      <c r="AZ136" s="20" t="n">
        <f aca="false">AZ5</f>
        <v>36956</v>
      </c>
      <c r="BA136" s="20" t="n">
        <f aca="false">BA5</f>
        <v>36957</v>
      </c>
      <c r="BB136" s="20" t="n">
        <f aca="false">BB5</f>
        <v>36958</v>
      </c>
      <c r="BC136" s="20" t="n">
        <f aca="false">BC5</f>
        <v>36959</v>
      </c>
      <c r="BD136" s="20" t="n">
        <f aca="false">BD5</f>
        <v>36962</v>
      </c>
      <c r="BE136" s="20" t="n">
        <f aca="false">BE5</f>
        <v>36963</v>
      </c>
      <c r="BF136" s="20" t="n">
        <f aca="false">BF5</f>
        <v>36964</v>
      </c>
      <c r="BG136" s="20" t="n">
        <f aca="false">BG5</f>
        <v>36965</v>
      </c>
      <c r="BH136" s="20" t="n">
        <f aca="false">BH5</f>
        <v>36966</v>
      </c>
      <c r="BI136" s="20" t="n">
        <f aca="false">BI5</f>
        <v>36969</v>
      </c>
      <c r="BJ136" s="20" t="n">
        <f aca="false">BJ5</f>
        <v>36970</v>
      </c>
      <c r="BK136" s="20" t="n">
        <f aca="false">BK5</f>
        <v>36971</v>
      </c>
      <c r="BL136" s="20" t="n">
        <f aca="false">BL5</f>
        <v>36972</v>
      </c>
      <c r="BM136" s="20" t="n">
        <f aca="false">BM5</f>
        <v>36973</v>
      </c>
      <c r="BN136" s="20" t="n">
        <f aca="false">BN5</f>
        <v>36976</v>
      </c>
      <c r="BO136" s="20" t="n">
        <f aca="false">BO5</f>
        <v>36977</v>
      </c>
      <c r="BP136" s="20" t="n">
        <f aca="false">BP5</f>
        <v>36978</v>
      </c>
      <c r="BQ136" s="20" t="n">
        <f aca="false">BQ5</f>
        <v>36979</v>
      </c>
      <c r="BR136" s="20" t="n">
        <f aca="false">BR5</f>
        <v>36980</v>
      </c>
      <c r="BS136" s="22" t="str">
        <f aca="false">BS5</f>
        <v>Mar MTD</v>
      </c>
      <c r="BT136" s="23"/>
      <c r="BU136" s="24" t="n">
        <f aca="false">BU5</f>
        <v>36983</v>
      </c>
      <c r="BV136" s="20" t="n">
        <f aca="false">BV5</f>
        <v>36984</v>
      </c>
      <c r="BW136" s="20" t="n">
        <f aca="false">BW5</f>
        <v>36985</v>
      </c>
      <c r="BX136" s="20" t="n">
        <f aca="false">BX5</f>
        <v>36986</v>
      </c>
      <c r="BY136" s="20" t="n">
        <f aca="false">BY5</f>
        <v>36987</v>
      </c>
      <c r="BZ136" s="20" t="n">
        <f aca="false">BZ5</f>
        <v>36990</v>
      </c>
      <c r="CA136" s="20" t="n">
        <f aca="false">CA5</f>
        <v>36991</v>
      </c>
      <c r="CB136" s="20" t="n">
        <f aca="false">CB5</f>
        <v>36992</v>
      </c>
      <c r="CC136" s="20" t="n">
        <f aca="false">CC5</f>
        <v>36993</v>
      </c>
      <c r="CD136" s="20" t="n">
        <f aca="false">CD5</f>
        <v>36997</v>
      </c>
      <c r="CE136" s="20" t="n">
        <f aca="false">CE5</f>
        <v>36998</v>
      </c>
      <c r="CF136" s="20" t="n">
        <f aca="false">CF5</f>
        <v>36999</v>
      </c>
      <c r="CG136" s="20" t="n">
        <f aca="false">CG5</f>
        <v>37000</v>
      </c>
      <c r="CH136" s="20" t="n">
        <f aca="false">CH5</f>
        <v>37001</v>
      </c>
      <c r="CI136" s="20" t="n">
        <f aca="false">CI5</f>
        <v>37004</v>
      </c>
      <c r="CJ136" s="20" t="n">
        <f aca="false">CJ5</f>
        <v>37005</v>
      </c>
      <c r="CK136" s="20" t="n">
        <f aca="false">CK5</f>
        <v>37006</v>
      </c>
      <c r="CL136" s="20" t="n">
        <f aca="false">CL5</f>
        <v>37007</v>
      </c>
      <c r="CM136" s="20" t="n">
        <f aca="false">CM5</f>
        <v>37008</v>
      </c>
      <c r="CN136" s="20" t="n">
        <f aca="false">CN5</f>
        <v>37011</v>
      </c>
      <c r="CO136" s="22" t="str">
        <f aca="false">CO5</f>
        <v>Apr MTD</v>
      </c>
      <c r="CP136" s="23"/>
      <c r="CQ136" s="24" t="n">
        <f aca="false">CQ5</f>
        <v>37012</v>
      </c>
      <c r="CR136" s="20" t="n">
        <f aca="false">CR5</f>
        <v>37013</v>
      </c>
      <c r="CS136" s="20" t="n">
        <f aca="false">CS5</f>
        <v>37014</v>
      </c>
      <c r="CT136" s="20" t="n">
        <f aca="false">CT5</f>
        <v>37015</v>
      </c>
      <c r="CU136" s="20" t="n">
        <f aca="false">CU5</f>
        <v>37018</v>
      </c>
      <c r="CV136" s="20" t="n">
        <f aca="false">CV5</f>
        <v>37019</v>
      </c>
      <c r="CW136" s="20" t="n">
        <f aca="false">CW5</f>
        <v>37020</v>
      </c>
      <c r="CX136" s="20" t="n">
        <f aca="false">CX5</f>
        <v>37021</v>
      </c>
      <c r="CY136" s="20" t="n">
        <f aca="false">CY5</f>
        <v>37022</v>
      </c>
      <c r="CZ136" s="20" t="n">
        <f aca="false">CZ5</f>
        <v>37025</v>
      </c>
      <c r="DA136" s="20" t="n">
        <f aca="false">DA5</f>
        <v>37026</v>
      </c>
      <c r="DB136" s="20" t="n">
        <f aca="false">DB5</f>
        <v>37027</v>
      </c>
      <c r="DC136" s="20" t="n">
        <f aca="false">DC5</f>
        <v>37028</v>
      </c>
      <c r="DD136" s="20" t="n">
        <f aca="false">DD5</f>
        <v>37029</v>
      </c>
      <c r="DE136" s="20" t="n">
        <f aca="false">DE5</f>
        <v>37032</v>
      </c>
      <c r="DF136" s="20" t="n">
        <f aca="false">DF5</f>
        <v>37033</v>
      </c>
      <c r="DG136" s="20" t="n">
        <f aca="false">DG5</f>
        <v>37034</v>
      </c>
      <c r="DH136" s="20" t="n">
        <f aca="false">DH5</f>
        <v>37035</v>
      </c>
      <c r="DI136" s="20" t="n">
        <f aca="false">DI5</f>
        <v>37036</v>
      </c>
      <c r="DJ136" s="20" t="n">
        <f aca="false">DJ5</f>
        <v>37040</v>
      </c>
      <c r="DK136" s="20" t="n">
        <f aca="false">DK5</f>
        <v>37041</v>
      </c>
      <c r="DL136" s="20" t="n">
        <f aca="false">DL5</f>
        <v>37042</v>
      </c>
      <c r="DM136" s="22" t="str">
        <f aca="false">DM5</f>
        <v>May MTD</v>
      </c>
      <c r="DN136" s="23"/>
      <c r="DO136" s="24" t="n">
        <f aca="false">DO5</f>
        <v>37043</v>
      </c>
      <c r="DP136" s="20" t="n">
        <f aca="false">DP5</f>
        <v>37046</v>
      </c>
      <c r="DQ136" s="20" t="n">
        <f aca="false">DQ5</f>
        <v>37047</v>
      </c>
      <c r="DR136" s="20" t="n">
        <f aca="false">DR5</f>
        <v>37048</v>
      </c>
      <c r="DS136" s="20" t="n">
        <f aca="false">DS5</f>
        <v>37049</v>
      </c>
      <c r="DT136" s="20" t="n">
        <f aca="false">DT5</f>
        <v>37050</v>
      </c>
      <c r="DU136" s="20" t="n">
        <f aca="false">DU5</f>
        <v>37053</v>
      </c>
      <c r="DV136" s="20" t="n">
        <f aca="false">DV5</f>
        <v>37054</v>
      </c>
      <c r="DW136" s="20" t="n">
        <f aca="false">DW5</f>
        <v>37055</v>
      </c>
      <c r="DX136" s="20" t="n">
        <f aca="false">DX5</f>
        <v>37056</v>
      </c>
      <c r="DY136" s="20" t="n">
        <f aca="false">DY5</f>
        <v>37057</v>
      </c>
      <c r="DZ136" s="20" t="n">
        <f aca="false">DZ5</f>
        <v>37060</v>
      </c>
      <c r="EA136" s="20" t="n">
        <f aca="false">EA5</f>
        <v>37061</v>
      </c>
      <c r="EB136" s="20" t="n">
        <f aca="false">EB5</f>
        <v>37062</v>
      </c>
      <c r="EC136" s="20" t="n">
        <f aca="false">EC5</f>
        <v>37063</v>
      </c>
      <c r="ED136" s="20" t="n">
        <f aca="false">ED5</f>
        <v>37064</v>
      </c>
      <c r="EE136" s="20" t="n">
        <f aca="false">EE5</f>
        <v>37067</v>
      </c>
      <c r="EF136" s="20" t="n">
        <f aca="false">EF5</f>
        <v>37068</v>
      </c>
      <c r="EG136" s="20" t="n">
        <f aca="false">EG5</f>
        <v>37069</v>
      </c>
      <c r="EH136" s="20" t="n">
        <f aca="false">EH5</f>
        <v>37070</v>
      </c>
      <c r="EI136" s="21" t="n">
        <f aca="false">EI5</f>
        <v>37071</v>
      </c>
      <c r="EJ136" s="22" t="str">
        <f aca="false">EJ5</f>
        <v>Jun MTD</v>
      </c>
      <c r="EK136" s="23"/>
      <c r="EL136" s="22" t="str">
        <f aca="false">EL5</f>
        <v>YTD</v>
      </c>
    </row>
    <row r="137" customFormat="false" ht="15.75" hidden="false" customHeight="false" outlineLevel="0" collapsed="false">
      <c r="B137" s="168"/>
      <c r="C137" s="37" t="s">
        <v>148</v>
      </c>
      <c r="D137" s="169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1"/>
      <c r="Z137" s="172" t="n">
        <f aca="false">SUM(E137:Y137)</f>
        <v>0</v>
      </c>
      <c r="AA137" s="173"/>
      <c r="AB137" s="174"/>
      <c r="AC137" s="170"/>
      <c r="AD137" s="170"/>
      <c r="AE137" s="170"/>
      <c r="AF137" s="170"/>
      <c r="AG137" s="170" t="n">
        <v>-9119</v>
      </c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0"/>
      <c r="AT137" s="170"/>
      <c r="AU137" s="172" t="n">
        <f aca="false">SUM(AB137:AT137)</f>
        <v>-9119</v>
      </c>
      <c r="AV137" s="173"/>
      <c r="AW137" s="174"/>
      <c r="AX137" s="170"/>
      <c r="AY137" s="170"/>
      <c r="AZ137" s="170"/>
      <c r="BA137" s="170"/>
      <c r="BB137" s="170"/>
      <c r="BC137" s="170"/>
      <c r="BD137" s="170"/>
      <c r="BE137" s="170"/>
      <c r="BF137" s="170"/>
      <c r="BG137" s="170"/>
      <c r="BH137" s="170"/>
      <c r="BI137" s="170"/>
      <c r="BJ137" s="170"/>
      <c r="BK137" s="170"/>
      <c r="BL137" s="170"/>
      <c r="BM137" s="170"/>
      <c r="BN137" s="170"/>
      <c r="BO137" s="170"/>
      <c r="BP137" s="170"/>
      <c r="BQ137" s="170"/>
      <c r="BR137" s="170"/>
      <c r="BS137" s="172" t="n">
        <f aca="false">SUM(AW137:BR137)</f>
        <v>0</v>
      </c>
      <c r="BT137" s="173"/>
      <c r="BU137" s="174" t="n">
        <v>0</v>
      </c>
      <c r="BV137" s="170" t="n">
        <v>0</v>
      </c>
      <c r="BW137" s="170" t="n">
        <v>0</v>
      </c>
      <c r="BX137" s="170" t="n">
        <v>0</v>
      </c>
      <c r="BY137" s="170" t="n">
        <v>0</v>
      </c>
      <c r="BZ137" s="170" t="n">
        <v>0</v>
      </c>
      <c r="CA137" s="170" t="n">
        <v>0</v>
      </c>
      <c r="CB137" s="170" t="n">
        <v>0</v>
      </c>
      <c r="CC137" s="170" t="n">
        <v>0</v>
      </c>
      <c r="CD137" s="170" t="n">
        <v>0</v>
      </c>
      <c r="CE137" s="170" t="n">
        <v>0</v>
      </c>
      <c r="CF137" s="170" t="n">
        <v>0</v>
      </c>
      <c r="CG137" s="170" t="n">
        <v>0</v>
      </c>
      <c r="CH137" s="170" t="n">
        <v>0</v>
      </c>
      <c r="CI137" s="170" t="n">
        <v>0</v>
      </c>
      <c r="CJ137" s="170" t="n">
        <v>0</v>
      </c>
      <c r="CK137" s="170" t="n">
        <v>0</v>
      </c>
      <c r="CL137" s="170" t="n">
        <v>0</v>
      </c>
      <c r="CM137" s="170" t="n">
        <v>0</v>
      </c>
      <c r="CN137" s="170" t="n">
        <v>0</v>
      </c>
      <c r="CO137" s="172" t="n">
        <f aca="false">SUM(BU137:CN137)</f>
        <v>0</v>
      </c>
      <c r="CP137" s="173"/>
      <c r="CQ137" s="174" t="n">
        <v>0</v>
      </c>
      <c r="CR137" s="170" t="n">
        <v>0</v>
      </c>
      <c r="CS137" s="170" t="n">
        <v>0</v>
      </c>
      <c r="CT137" s="170" t="n">
        <v>0</v>
      </c>
      <c r="CU137" s="170" t="n">
        <v>0</v>
      </c>
      <c r="CV137" s="170" t="n">
        <v>0</v>
      </c>
      <c r="CW137" s="170" t="n">
        <v>0</v>
      </c>
      <c r="CX137" s="170" t="n">
        <v>0</v>
      </c>
      <c r="CY137" s="170" t="n">
        <v>0</v>
      </c>
      <c r="CZ137" s="170" t="n">
        <v>0</v>
      </c>
      <c r="DA137" s="170" t="n">
        <v>0</v>
      </c>
      <c r="DB137" s="170" t="n">
        <v>0</v>
      </c>
      <c r="DC137" s="170" t="n">
        <v>0</v>
      </c>
      <c r="DD137" s="170" t="n">
        <v>0</v>
      </c>
      <c r="DE137" s="170" t="n">
        <v>0</v>
      </c>
      <c r="DF137" s="170" t="n">
        <v>0</v>
      </c>
      <c r="DG137" s="170" t="n">
        <v>0</v>
      </c>
      <c r="DH137" s="170" t="n">
        <v>0</v>
      </c>
      <c r="DI137" s="170" t="n">
        <v>0</v>
      </c>
      <c r="DJ137" s="170" t="n">
        <v>0</v>
      </c>
      <c r="DK137" s="170" t="n">
        <v>0</v>
      </c>
      <c r="DL137" s="170"/>
      <c r="DM137" s="172" t="n">
        <f aca="false">SUM(CQ137:DL137)</f>
        <v>0</v>
      </c>
      <c r="DN137" s="173"/>
      <c r="DO137" s="176" t="n">
        <v>0</v>
      </c>
      <c r="DP137" s="173" t="n">
        <v>0</v>
      </c>
      <c r="DQ137" s="173" t="n">
        <v>0</v>
      </c>
      <c r="DR137" s="173" t="n">
        <v>0</v>
      </c>
      <c r="DS137" s="173" t="n">
        <v>0</v>
      </c>
      <c r="DT137" s="173" t="n">
        <v>0</v>
      </c>
      <c r="DU137" s="173" t="n">
        <v>0</v>
      </c>
      <c r="DV137" s="173" t="n">
        <v>0</v>
      </c>
      <c r="DW137" s="173" t="n">
        <v>0</v>
      </c>
      <c r="DX137" s="173" t="n">
        <v>0</v>
      </c>
      <c r="DY137" s="173" t="n">
        <v>0</v>
      </c>
      <c r="DZ137" s="173" t="n">
        <v>0</v>
      </c>
      <c r="EA137" s="173" t="n">
        <v>0</v>
      </c>
      <c r="EB137" s="173" t="n">
        <v>0</v>
      </c>
      <c r="EC137" s="173" t="n">
        <v>0</v>
      </c>
      <c r="ED137" s="173" t="n">
        <v>0</v>
      </c>
      <c r="EE137" s="173" t="n">
        <v>0</v>
      </c>
      <c r="EF137" s="173" t="n">
        <v>0</v>
      </c>
      <c r="EG137" s="173" t="n">
        <v>0</v>
      </c>
      <c r="EH137" s="173" t="n">
        <v>0</v>
      </c>
      <c r="EI137" s="173" t="n">
        <v>0</v>
      </c>
      <c r="EJ137" s="172" t="n">
        <v>0</v>
      </c>
      <c r="EK137" s="173"/>
      <c r="EL137" s="172" t="n">
        <f aca="false">Z137+AU137+BS137+CO137+DM137+EJ137</f>
        <v>-9119</v>
      </c>
    </row>
    <row r="138" customFormat="false" ht="15.75" hidden="false" customHeight="false" outlineLevel="0" collapsed="false">
      <c r="B138" s="55" t="s">
        <v>12</v>
      </c>
      <c r="C138" s="56"/>
      <c r="D138" s="181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</row>
    <row r="139" customFormat="false" ht="15.75" hidden="false" customHeight="false" outlineLevel="0" collapsed="false">
      <c r="B139" s="166"/>
      <c r="C139" s="60" t="s">
        <v>149</v>
      </c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</row>
    <row r="140" customFormat="false" ht="15.75" hidden="false" customHeight="false" outlineLevel="0" collapsed="false">
      <c r="B140" s="17"/>
      <c r="C140" s="18"/>
      <c r="D140" s="167"/>
      <c r="E140" s="20" t="n">
        <f aca="false">E5</f>
        <v>36893</v>
      </c>
      <c r="F140" s="20" t="n">
        <f aca="false">F5</f>
        <v>36894</v>
      </c>
      <c r="G140" s="20" t="n">
        <f aca="false">G5</f>
        <v>36895</v>
      </c>
      <c r="H140" s="20" t="n">
        <f aca="false">H5</f>
        <v>36896</v>
      </c>
      <c r="I140" s="20" t="n">
        <f aca="false">I5</f>
        <v>36899</v>
      </c>
      <c r="J140" s="20" t="n">
        <f aca="false">J5</f>
        <v>36900</v>
      </c>
      <c r="K140" s="20" t="n">
        <f aca="false">K5</f>
        <v>36901</v>
      </c>
      <c r="L140" s="20" t="n">
        <f aca="false">L5</f>
        <v>36902</v>
      </c>
      <c r="M140" s="20" t="n">
        <f aca="false">M5</f>
        <v>36903</v>
      </c>
      <c r="N140" s="20" t="n">
        <f aca="false">N5</f>
        <v>36907</v>
      </c>
      <c r="O140" s="20" t="n">
        <f aca="false">O5</f>
        <v>36908</v>
      </c>
      <c r="P140" s="20" t="n">
        <f aca="false">P5</f>
        <v>36909</v>
      </c>
      <c r="Q140" s="20" t="n">
        <f aca="false">Q5</f>
        <v>36910</v>
      </c>
      <c r="R140" s="20" t="n">
        <f aca="false">R5</f>
        <v>36913</v>
      </c>
      <c r="S140" s="20" t="n">
        <f aca="false">S5</f>
        <v>36914</v>
      </c>
      <c r="T140" s="20" t="n">
        <f aca="false">T5</f>
        <v>36915</v>
      </c>
      <c r="U140" s="20" t="n">
        <f aca="false">U5</f>
        <v>36916</v>
      </c>
      <c r="V140" s="20" t="n">
        <f aca="false">V5</f>
        <v>36917</v>
      </c>
      <c r="W140" s="20" t="n">
        <f aca="false">W5</f>
        <v>36920</v>
      </c>
      <c r="X140" s="20" t="n">
        <f aca="false">X5</f>
        <v>36921</v>
      </c>
      <c r="Y140" s="21" t="n">
        <f aca="false">Y5</f>
        <v>36922</v>
      </c>
      <c r="Z140" s="22" t="str">
        <f aca="false">Z5</f>
        <v>Jan MTD</v>
      </c>
      <c r="AA140" s="23"/>
      <c r="AB140" s="24" t="n">
        <f aca="false">AB5</f>
        <v>36923</v>
      </c>
      <c r="AC140" s="20" t="n">
        <f aca="false">AC5</f>
        <v>36924</v>
      </c>
      <c r="AD140" s="20" t="n">
        <f aca="false">AD5</f>
        <v>36927</v>
      </c>
      <c r="AE140" s="20" t="n">
        <f aca="false">AE5</f>
        <v>36928</v>
      </c>
      <c r="AF140" s="20" t="n">
        <f aca="false">AF5</f>
        <v>36929</v>
      </c>
      <c r="AG140" s="20" t="n">
        <f aca="false">AG5</f>
        <v>36930</v>
      </c>
      <c r="AH140" s="20" t="n">
        <f aca="false">AH5</f>
        <v>36931</v>
      </c>
      <c r="AI140" s="20" t="n">
        <f aca="false">AI5</f>
        <v>36934</v>
      </c>
      <c r="AJ140" s="20" t="n">
        <f aca="false">AJ5</f>
        <v>36935</v>
      </c>
      <c r="AK140" s="20" t="n">
        <f aca="false">AK5</f>
        <v>36936</v>
      </c>
      <c r="AL140" s="20" t="n">
        <f aca="false">AL5</f>
        <v>36937</v>
      </c>
      <c r="AM140" s="20" t="n">
        <f aca="false">AM5</f>
        <v>36938</v>
      </c>
      <c r="AN140" s="20" t="n">
        <f aca="false">AN5</f>
        <v>36942</v>
      </c>
      <c r="AO140" s="20" t="n">
        <f aca="false">AO5</f>
        <v>36943</v>
      </c>
      <c r="AP140" s="20" t="n">
        <f aca="false">AP5</f>
        <v>36944</v>
      </c>
      <c r="AQ140" s="20" t="n">
        <f aca="false">AQ5</f>
        <v>36945</v>
      </c>
      <c r="AR140" s="20" t="n">
        <f aca="false">AR5</f>
        <v>36948</v>
      </c>
      <c r="AS140" s="20" t="n">
        <f aca="false">AS5</f>
        <v>36949</v>
      </c>
      <c r="AT140" s="20" t="n">
        <f aca="false">AT5</f>
        <v>36950</v>
      </c>
      <c r="AU140" s="22" t="str">
        <f aca="false">AU5</f>
        <v>Feb MTD</v>
      </c>
      <c r="AV140" s="23"/>
      <c r="AW140" s="24" t="n">
        <f aca="false">AW5</f>
        <v>36951</v>
      </c>
      <c r="AX140" s="20" t="n">
        <f aca="false">AX5</f>
        <v>36952</v>
      </c>
      <c r="AY140" s="20" t="n">
        <f aca="false">AY5</f>
        <v>36955</v>
      </c>
      <c r="AZ140" s="20" t="n">
        <f aca="false">AZ5</f>
        <v>36956</v>
      </c>
      <c r="BA140" s="20" t="n">
        <f aca="false">BA5</f>
        <v>36957</v>
      </c>
      <c r="BB140" s="20" t="n">
        <f aca="false">BB5</f>
        <v>36958</v>
      </c>
      <c r="BC140" s="20" t="n">
        <f aca="false">BC5</f>
        <v>36959</v>
      </c>
      <c r="BD140" s="20" t="n">
        <f aca="false">BD5</f>
        <v>36962</v>
      </c>
      <c r="BE140" s="20" t="n">
        <f aca="false">BE5</f>
        <v>36963</v>
      </c>
      <c r="BF140" s="20" t="n">
        <f aca="false">BF5</f>
        <v>36964</v>
      </c>
      <c r="BG140" s="20" t="n">
        <f aca="false">BG5</f>
        <v>36965</v>
      </c>
      <c r="BH140" s="20" t="n">
        <f aca="false">BH5</f>
        <v>36966</v>
      </c>
      <c r="BI140" s="20" t="n">
        <f aca="false">BI5</f>
        <v>36969</v>
      </c>
      <c r="BJ140" s="20" t="n">
        <f aca="false">BJ5</f>
        <v>36970</v>
      </c>
      <c r="BK140" s="20" t="n">
        <f aca="false">BK5</f>
        <v>36971</v>
      </c>
      <c r="BL140" s="20" t="n">
        <f aca="false">BL5</f>
        <v>36972</v>
      </c>
      <c r="BM140" s="20" t="n">
        <f aca="false">BM5</f>
        <v>36973</v>
      </c>
      <c r="BN140" s="20" t="n">
        <f aca="false">BN5</f>
        <v>36976</v>
      </c>
      <c r="BO140" s="20" t="n">
        <f aca="false">BO5</f>
        <v>36977</v>
      </c>
      <c r="BP140" s="20" t="n">
        <f aca="false">BP5</f>
        <v>36978</v>
      </c>
      <c r="BQ140" s="20" t="n">
        <f aca="false">BQ5</f>
        <v>36979</v>
      </c>
      <c r="BR140" s="20" t="n">
        <f aca="false">BR5</f>
        <v>36980</v>
      </c>
      <c r="BS140" s="22" t="str">
        <f aca="false">BS5</f>
        <v>Mar MTD</v>
      </c>
      <c r="BT140" s="23"/>
      <c r="BU140" s="24" t="n">
        <f aca="false">BU5</f>
        <v>36983</v>
      </c>
      <c r="BV140" s="20" t="n">
        <f aca="false">BV5</f>
        <v>36984</v>
      </c>
      <c r="BW140" s="20" t="n">
        <f aca="false">BW5</f>
        <v>36985</v>
      </c>
      <c r="BX140" s="20" t="n">
        <f aca="false">BX5</f>
        <v>36986</v>
      </c>
      <c r="BY140" s="20" t="n">
        <f aca="false">BY5</f>
        <v>36987</v>
      </c>
      <c r="BZ140" s="20" t="n">
        <f aca="false">BZ5</f>
        <v>36990</v>
      </c>
      <c r="CA140" s="20" t="n">
        <f aca="false">CA5</f>
        <v>36991</v>
      </c>
      <c r="CB140" s="20" t="n">
        <f aca="false">CB5</f>
        <v>36992</v>
      </c>
      <c r="CC140" s="20" t="n">
        <f aca="false">CC5</f>
        <v>36993</v>
      </c>
      <c r="CD140" s="20" t="n">
        <f aca="false">CD5</f>
        <v>36997</v>
      </c>
      <c r="CE140" s="20" t="n">
        <f aca="false">CE5</f>
        <v>36998</v>
      </c>
      <c r="CF140" s="20" t="n">
        <f aca="false">CF5</f>
        <v>36999</v>
      </c>
      <c r="CG140" s="20" t="n">
        <f aca="false">CG5</f>
        <v>37000</v>
      </c>
      <c r="CH140" s="20" t="n">
        <f aca="false">CH5</f>
        <v>37001</v>
      </c>
      <c r="CI140" s="20" t="n">
        <f aca="false">CI5</f>
        <v>37004</v>
      </c>
      <c r="CJ140" s="20" t="n">
        <f aca="false">CJ5</f>
        <v>37005</v>
      </c>
      <c r="CK140" s="20" t="n">
        <f aca="false">CK5</f>
        <v>37006</v>
      </c>
      <c r="CL140" s="20" t="n">
        <f aca="false">CL5</f>
        <v>37007</v>
      </c>
      <c r="CM140" s="20" t="n">
        <f aca="false">CM5</f>
        <v>37008</v>
      </c>
      <c r="CN140" s="20" t="n">
        <f aca="false">CN5</f>
        <v>37011</v>
      </c>
      <c r="CO140" s="22" t="str">
        <f aca="false">CO5</f>
        <v>Apr MTD</v>
      </c>
      <c r="CP140" s="23"/>
      <c r="CQ140" s="24" t="n">
        <f aca="false">CQ5</f>
        <v>37012</v>
      </c>
      <c r="CR140" s="20" t="n">
        <f aca="false">CR5</f>
        <v>37013</v>
      </c>
      <c r="CS140" s="20" t="n">
        <f aca="false">CS5</f>
        <v>37014</v>
      </c>
      <c r="CT140" s="20" t="n">
        <f aca="false">CT5</f>
        <v>37015</v>
      </c>
      <c r="CU140" s="20" t="n">
        <f aca="false">CU5</f>
        <v>37018</v>
      </c>
      <c r="CV140" s="20" t="n">
        <f aca="false">CV5</f>
        <v>37019</v>
      </c>
      <c r="CW140" s="20" t="n">
        <f aca="false">CW5</f>
        <v>37020</v>
      </c>
      <c r="CX140" s="20" t="n">
        <f aca="false">CX5</f>
        <v>37021</v>
      </c>
      <c r="CY140" s="20" t="n">
        <f aca="false">CY5</f>
        <v>37022</v>
      </c>
      <c r="CZ140" s="20" t="n">
        <f aca="false">CZ5</f>
        <v>37025</v>
      </c>
      <c r="DA140" s="20" t="n">
        <f aca="false">DA5</f>
        <v>37026</v>
      </c>
      <c r="DB140" s="20" t="n">
        <f aca="false">DB5</f>
        <v>37027</v>
      </c>
      <c r="DC140" s="20" t="n">
        <f aca="false">DC5</f>
        <v>37028</v>
      </c>
      <c r="DD140" s="20" t="n">
        <f aca="false">DD5</f>
        <v>37029</v>
      </c>
      <c r="DE140" s="20" t="n">
        <f aca="false">DE5</f>
        <v>37032</v>
      </c>
      <c r="DF140" s="20" t="n">
        <f aca="false">DF5</f>
        <v>37033</v>
      </c>
      <c r="DG140" s="20" t="n">
        <f aca="false">DG5</f>
        <v>37034</v>
      </c>
      <c r="DH140" s="20" t="n">
        <f aca="false">DH5</f>
        <v>37035</v>
      </c>
      <c r="DI140" s="20" t="n">
        <f aca="false">DI5</f>
        <v>37036</v>
      </c>
      <c r="DJ140" s="20" t="n">
        <f aca="false">DJ5</f>
        <v>37040</v>
      </c>
      <c r="DK140" s="20" t="n">
        <f aca="false">DK5</f>
        <v>37041</v>
      </c>
      <c r="DL140" s="20" t="n">
        <f aca="false">DL5</f>
        <v>37042</v>
      </c>
      <c r="DM140" s="22" t="str">
        <f aca="false">DM5</f>
        <v>May MTD</v>
      </c>
      <c r="DN140" s="23"/>
      <c r="DO140" s="24" t="n">
        <f aca="false">DO5</f>
        <v>37043</v>
      </c>
      <c r="DP140" s="20" t="n">
        <f aca="false">DP5</f>
        <v>37046</v>
      </c>
      <c r="DQ140" s="20" t="n">
        <f aca="false">DQ5</f>
        <v>37047</v>
      </c>
      <c r="DR140" s="20" t="n">
        <f aca="false">DR5</f>
        <v>37048</v>
      </c>
      <c r="DS140" s="20" t="n">
        <f aca="false">DS5</f>
        <v>37049</v>
      </c>
      <c r="DT140" s="20" t="n">
        <f aca="false">DT5</f>
        <v>37050</v>
      </c>
      <c r="DU140" s="20" t="n">
        <f aca="false">DU5</f>
        <v>37053</v>
      </c>
      <c r="DV140" s="20" t="n">
        <f aca="false">DV5</f>
        <v>37054</v>
      </c>
      <c r="DW140" s="20" t="n">
        <f aca="false">DW5</f>
        <v>37055</v>
      </c>
      <c r="DX140" s="20" t="n">
        <f aca="false">DX5</f>
        <v>37056</v>
      </c>
      <c r="DY140" s="20" t="n">
        <f aca="false">DY5</f>
        <v>37057</v>
      </c>
      <c r="DZ140" s="20" t="n">
        <f aca="false">DZ5</f>
        <v>37060</v>
      </c>
      <c r="EA140" s="20" t="n">
        <f aca="false">EA5</f>
        <v>37061</v>
      </c>
      <c r="EB140" s="20" t="n">
        <f aca="false">EB5</f>
        <v>37062</v>
      </c>
      <c r="EC140" s="20" t="n">
        <f aca="false">EC5</f>
        <v>37063</v>
      </c>
      <c r="ED140" s="20" t="n">
        <f aca="false">ED5</f>
        <v>37064</v>
      </c>
      <c r="EE140" s="20" t="n">
        <f aca="false">EE5</f>
        <v>37067</v>
      </c>
      <c r="EF140" s="20" t="n">
        <f aca="false">EF5</f>
        <v>37068</v>
      </c>
      <c r="EG140" s="20" t="n">
        <f aca="false">EG5</f>
        <v>37069</v>
      </c>
      <c r="EH140" s="20" t="n">
        <f aca="false">EH5</f>
        <v>37070</v>
      </c>
      <c r="EI140" s="21" t="n">
        <f aca="false">EI5</f>
        <v>37071</v>
      </c>
      <c r="EJ140" s="22" t="str">
        <f aca="false">EJ5</f>
        <v>Jun MTD</v>
      </c>
      <c r="EK140" s="23"/>
      <c r="EL140" s="22" t="str">
        <f aca="false">EL5</f>
        <v>YTD</v>
      </c>
    </row>
    <row r="141" customFormat="false" ht="15.75" hidden="false" customHeight="false" outlineLevel="0" collapsed="false">
      <c r="B141" s="168" t="s">
        <v>150</v>
      </c>
      <c r="C141" s="37" t="s">
        <v>151</v>
      </c>
      <c r="D141" s="169"/>
      <c r="E141" s="170" t="n">
        <v>124.328</v>
      </c>
      <c r="F141" s="170" t="n">
        <v>417.756</v>
      </c>
      <c r="G141" s="170" t="n">
        <v>0</v>
      </c>
      <c r="H141" s="170" t="n">
        <v>276.758</v>
      </c>
      <c r="I141" s="170" t="n">
        <v>-647.80666</v>
      </c>
      <c r="J141" s="170" t="n">
        <v>682.21422</v>
      </c>
      <c r="K141" s="170" t="n">
        <v>69.152</v>
      </c>
      <c r="L141" s="170" t="n">
        <v>434.484</v>
      </c>
      <c r="M141" s="170" t="n">
        <v>80.6235</v>
      </c>
      <c r="N141" s="170" t="n">
        <v>34.0664</v>
      </c>
      <c r="O141" s="170" t="n">
        <v>1371.394</v>
      </c>
      <c r="P141" s="170" t="n">
        <v>847.178</v>
      </c>
      <c r="Q141" s="170" t="n">
        <v>143.334</v>
      </c>
      <c r="R141" s="170" t="n">
        <v>256.581</v>
      </c>
      <c r="S141" s="170" t="n">
        <v>13.9969099999999</v>
      </c>
      <c r="T141" s="170" t="n">
        <v>97.0099999999993</v>
      </c>
      <c r="U141" s="170" t="n">
        <v>45.4499999999997</v>
      </c>
      <c r="V141" s="170" t="n">
        <v>36.0119999999996</v>
      </c>
      <c r="W141" s="170" t="n">
        <v>126.868000000001</v>
      </c>
      <c r="X141" s="170" t="n">
        <v>331.853499999999</v>
      </c>
      <c r="Y141" s="171" t="n">
        <v>286.78762</v>
      </c>
      <c r="Z141" s="172" t="n">
        <f aca="false">SUM(E141:Y141)</f>
        <v>5028.04049</v>
      </c>
      <c r="AA141" s="173"/>
      <c r="AB141" s="174" t="n">
        <v>152.632</v>
      </c>
      <c r="AC141" s="170" t="n">
        <v>44.425</v>
      </c>
      <c r="AD141" s="170" t="n">
        <v>96.56939</v>
      </c>
      <c r="AE141" s="170" t="n">
        <v>65.76</v>
      </c>
      <c r="AF141" s="170" t="n">
        <v>72.661</v>
      </c>
      <c r="AG141" s="170" t="n">
        <v>77.552</v>
      </c>
      <c r="AH141" s="170" t="n">
        <v>89.7300000000001</v>
      </c>
      <c r="AI141" s="170" t="n">
        <v>17.38</v>
      </c>
      <c r="AJ141" s="170" t="n">
        <v>61.94</v>
      </c>
      <c r="AK141" s="170" t="n">
        <v>142.502</v>
      </c>
      <c r="AL141" s="170" t="n">
        <v>147.35</v>
      </c>
      <c r="AM141" s="170" t="n">
        <v>102.285</v>
      </c>
      <c r="AN141" s="170" t="n">
        <v>95.1280000000001</v>
      </c>
      <c r="AO141" s="170" t="n">
        <v>-363.577</v>
      </c>
      <c r="AP141" s="170" t="n">
        <v>50.404</v>
      </c>
      <c r="AQ141" s="170" t="n">
        <v>47.022</v>
      </c>
      <c r="AR141" s="170" t="n">
        <v>41.2739999999999</v>
      </c>
      <c r="AS141" s="170" t="n">
        <v>110.50075</v>
      </c>
      <c r="AT141" s="170" t="n">
        <v>709.19637</v>
      </c>
      <c r="AU141" s="172" t="n">
        <f aca="false">SUM(AB141:AT141)</f>
        <v>1760.73451</v>
      </c>
      <c r="AV141" s="173"/>
      <c r="AW141" s="174" t="n">
        <v>11.45</v>
      </c>
      <c r="AX141" s="170" t="n">
        <v>44.352</v>
      </c>
      <c r="AY141" s="170" t="n">
        <v>13.8</v>
      </c>
      <c r="AZ141" s="170" t="n">
        <v>44.505</v>
      </c>
      <c r="BA141" s="170" t="n">
        <v>154.866</v>
      </c>
      <c r="BB141" s="170" t="n">
        <v>120.251</v>
      </c>
      <c r="BC141" s="170" t="n">
        <v>77.686</v>
      </c>
      <c r="BD141" s="170" t="n">
        <v>132.389</v>
      </c>
      <c r="BE141" s="170" t="n">
        <v>198.961</v>
      </c>
      <c r="BF141" s="170" t="n">
        <v>196.726</v>
      </c>
      <c r="BG141" s="170" t="n">
        <v>54.698</v>
      </c>
      <c r="BH141" s="170" t="n">
        <v>128.47832</v>
      </c>
      <c r="BI141" s="170" t="n">
        <v>64.61</v>
      </c>
      <c r="BJ141" s="170" t="n">
        <v>136.54</v>
      </c>
      <c r="BK141" s="170" t="n">
        <v>51.692</v>
      </c>
      <c r="BL141" s="170" t="n">
        <v>74.915</v>
      </c>
      <c r="BM141" s="170" t="n">
        <v>101.919</v>
      </c>
      <c r="BN141" s="170" t="n">
        <v>22.929</v>
      </c>
      <c r="BO141" s="170" t="n">
        <v>95.037</v>
      </c>
      <c r="BP141" s="170" t="n">
        <v>248.935</v>
      </c>
      <c r="BQ141" s="170" t="n">
        <v>15.5400000000003</v>
      </c>
      <c r="BR141" s="170" t="n">
        <v>-475.956</v>
      </c>
      <c r="BS141" s="172" t="n">
        <f aca="false">SUM(AW141:BR141)</f>
        <v>1514.32332</v>
      </c>
      <c r="BT141" s="173"/>
      <c r="BU141" s="174" t="n">
        <v>134.038207845618</v>
      </c>
      <c r="BV141" s="170" t="n">
        <v>72.372</v>
      </c>
      <c r="BW141" s="170" t="n">
        <v>348.19</v>
      </c>
      <c r="BX141" s="170" t="n">
        <v>32.91</v>
      </c>
      <c r="BY141" s="170" t="n">
        <v>52.7545</v>
      </c>
      <c r="BZ141" s="170" t="n">
        <v>-83.479207845618</v>
      </c>
      <c r="CA141" s="170" t="n">
        <v>89.825</v>
      </c>
      <c r="CB141" s="170" t="n">
        <v>103.7345</v>
      </c>
      <c r="CC141" s="170" t="n">
        <v>43.45</v>
      </c>
      <c r="CD141" s="170" t="n">
        <v>42.27</v>
      </c>
      <c r="CE141" s="170" t="n">
        <v>300.458</v>
      </c>
      <c r="CF141" s="170" t="n">
        <v>159.647</v>
      </c>
      <c r="CG141" s="175" t="n">
        <v>106.736</v>
      </c>
      <c r="CH141" s="175" t="n">
        <v>179.785</v>
      </c>
      <c r="CI141" s="175" t="n">
        <v>129.879999999999</v>
      </c>
      <c r="CJ141" s="175" t="n">
        <v>-0.416999999999664</v>
      </c>
      <c r="CK141" s="175" t="n">
        <v>295.03375</v>
      </c>
      <c r="CL141" s="175" t="n">
        <v>303.428</v>
      </c>
      <c r="CM141" s="175" t="n">
        <v>78.6734000000001</v>
      </c>
      <c r="CN141" s="175" t="n">
        <v>561.957000000001</v>
      </c>
      <c r="CO141" s="172" t="n">
        <f aca="false">SUM(BU141:CN141)</f>
        <v>2951.24615</v>
      </c>
      <c r="CP141" s="173"/>
      <c r="CQ141" s="174" t="n">
        <v>272.0395</v>
      </c>
      <c r="CR141" s="175" t="n">
        <v>85.767</v>
      </c>
      <c r="CS141" s="175" t="n">
        <v>77.553</v>
      </c>
      <c r="CT141" s="175" t="n">
        <v>71.4569999999999</v>
      </c>
      <c r="CU141" s="175" t="n">
        <v>-69.124</v>
      </c>
      <c r="CV141" s="175" t="n">
        <v>179.329</v>
      </c>
      <c r="CW141" s="175" t="n">
        <v>130.1271</v>
      </c>
      <c r="CX141" s="175" t="n">
        <v>271.629</v>
      </c>
      <c r="CY141" s="175" t="n">
        <v>131.36</v>
      </c>
      <c r="CZ141" s="175" t="n">
        <v>66.6039999999999</v>
      </c>
      <c r="DA141" s="175" t="n">
        <v>202.84</v>
      </c>
      <c r="DB141" s="175" t="n">
        <v>143.508</v>
      </c>
      <c r="DC141" s="175" t="n">
        <v>424.128</v>
      </c>
      <c r="DD141" s="175" t="n">
        <v>44.7090000000002</v>
      </c>
      <c r="DE141" s="175" t="n">
        <v>57.156</v>
      </c>
      <c r="DF141" s="175" t="n">
        <v>49.8999999999998</v>
      </c>
      <c r="DG141" s="175" t="n">
        <v>296.534</v>
      </c>
      <c r="DH141" s="175" t="n">
        <v>95.0219999999995</v>
      </c>
      <c r="DI141" s="175" t="n">
        <v>32.1670000000001</v>
      </c>
      <c r="DJ141" s="175" t="n">
        <v>336.41325</v>
      </c>
      <c r="DK141" s="175" t="n">
        <v>930.622</v>
      </c>
      <c r="DL141" s="175" t="n">
        <v>300.558</v>
      </c>
      <c r="DM141" s="172" t="n">
        <f aca="false">SUM(CQ141:DL141)</f>
        <v>4130.29885</v>
      </c>
      <c r="DN141" s="173"/>
      <c r="DO141" s="176" t="n">
        <v>41.035</v>
      </c>
      <c r="DP141" s="173" t="n">
        <v>-309.677</v>
      </c>
      <c r="DQ141" s="173" t="n">
        <v>438.369</v>
      </c>
      <c r="DR141" s="173" t="n">
        <v>233.801</v>
      </c>
      <c r="DS141" s="173" t="n">
        <v>207.48511</v>
      </c>
      <c r="DT141" s="173" t="n">
        <v>1125.44926</v>
      </c>
      <c r="DU141" s="173" t="n">
        <v>31.2992800000001</v>
      </c>
      <c r="DV141" s="173" t="n">
        <v>124.64316</v>
      </c>
      <c r="DW141" s="173" t="n">
        <v>298.4745</v>
      </c>
      <c r="DX141" s="173" t="n">
        <v>-232.259</v>
      </c>
      <c r="DY141" s="173" t="n">
        <v>136.07794</v>
      </c>
      <c r="DZ141" s="173" t="n">
        <v>41.9050000000002</v>
      </c>
      <c r="EA141" s="173" t="n">
        <v>18.43025</v>
      </c>
      <c r="EB141" s="173" t="n">
        <v>246.814665</v>
      </c>
      <c r="EC141" s="173" t="n">
        <v>128.622629999999</v>
      </c>
      <c r="ED141" s="173" t="n">
        <v>403.855</v>
      </c>
      <c r="EE141" s="173" t="n">
        <v>144.380000000001</v>
      </c>
      <c r="EF141" s="173" t="n">
        <v>111.716025</v>
      </c>
      <c r="EG141" s="173" t="n">
        <v>333.815774</v>
      </c>
      <c r="EH141" s="173" t="n">
        <v>185.070626250001</v>
      </c>
      <c r="EI141" s="173" t="n">
        <v>127.688365</v>
      </c>
      <c r="EJ141" s="172" t="n">
        <v>3836.99658525</v>
      </c>
      <c r="EK141" s="173"/>
      <c r="EL141" s="172" t="n">
        <f aca="false">Z141+AU141+BS141+CO141+DM141+EJ141</f>
        <v>19221.63990525</v>
      </c>
    </row>
    <row r="142" customFormat="false" ht="12.75" hidden="false" customHeight="false" outlineLevel="0" collapsed="false">
      <c r="B142" s="113"/>
      <c r="C142" s="113"/>
      <c r="D142" s="182"/>
    </row>
    <row r="143" customFormat="false" ht="12.75" hidden="false" customHeight="false" outlineLevel="0" collapsed="false">
      <c r="B143" s="113"/>
      <c r="C143" s="113"/>
      <c r="D143" s="182"/>
      <c r="E143" s="113"/>
    </row>
    <row r="144" customFormat="false" ht="12.75" hidden="false" customHeight="false" outlineLevel="0" collapsed="false">
      <c r="B144" s="113"/>
      <c r="C144" s="113" t="s">
        <v>152</v>
      </c>
      <c r="D144" s="182"/>
      <c r="E144" s="183" t="n">
        <f aca="false">E6-E39-E61-E77-E96-E107-E113-E125-E131-E137-E141</f>
        <v>-3.21165316563565E-012</v>
      </c>
      <c r="F144" s="183" t="n">
        <f aca="false">F6-F39-F61-F77-F96-F107-F113-F125-F131-F137-F141</f>
        <v>2.1600499167107E-012</v>
      </c>
      <c r="G144" s="183" t="n">
        <f aca="false">G6-G39-G61-G77-G96-G107-G113-G125-G131-G137-G141</f>
        <v>-0.399999999997817</v>
      </c>
      <c r="H144" s="183" t="n">
        <f aca="false">H6-H39-H61-H77-H96-H107-H113-H125-H131-H137-H141</f>
        <v>4.32009983342141E-012</v>
      </c>
      <c r="I144" s="183" t="n">
        <f aca="false">I6-I39-I61-I77-I96-I107-I113-I125-I131-I137-I141</f>
        <v>-9.77706804405898E-012</v>
      </c>
      <c r="J144" s="183" t="n">
        <f aca="false">J6-J39-J61-J77-J96-J107-J113-J125-J131-J137-J141</f>
        <v>-3.06954461848363E-012</v>
      </c>
      <c r="K144" s="183" t="n">
        <f aca="false">K6-K39-K61-K77-K96-K107-K113-K125-K131-K137-K141</f>
        <v>5.47117906535277E-012</v>
      </c>
      <c r="L144" s="183" t="n">
        <f aca="false">L6-L39-L61-L77-L96-L107-L113-L125-L131-L137-L141</f>
        <v>0</v>
      </c>
      <c r="M144" s="183" t="n">
        <f aca="false">M6-M39-M61-M77-M96-M107-M113-M125-M131-M137-M141</f>
        <v>1.08002495835535E-012</v>
      </c>
      <c r="N144" s="183" t="n">
        <f aca="false">N6-N39-N61-N77-N96-N107-N113-N125-N131-N137-N141</f>
        <v>-4.84590145788388E-012</v>
      </c>
      <c r="O144" s="183" t="n">
        <f aca="false">O6-O39-O61-O77-O96-O107-O113-O125-O131-O137-O141</f>
        <v>0</v>
      </c>
      <c r="P144" s="183" t="n">
        <f aca="false">P6-P39-P61-P77-P96-P107-P113-P125-P131-P137-P141</f>
        <v>8.86757334228605E-012</v>
      </c>
      <c r="Q144" s="183" t="n">
        <f aca="false">Q6-Q39-Q61-Q77-Q96-Q107-Q113-Q125-Q131-Q137-Q141</f>
        <v>-9.40758582146373E-012</v>
      </c>
      <c r="R144" s="183" t="n">
        <f aca="false">R6-R39-R61-R77-R96-R107-R113-R125-R131-R137-R141</f>
        <v>1.25055521493778E-012</v>
      </c>
      <c r="S144" s="183" t="n">
        <f aca="false">S6-S39-S61-S77-S96-S107-S113-S125-S131-S137-S141</f>
        <v>3.62732066605531E-012</v>
      </c>
      <c r="T144" s="183" t="n">
        <f aca="false">T6-T39-T61-T77-T96-T107-T113-T125-T131-T137-T141</f>
        <v>0</v>
      </c>
      <c r="U144" s="183" t="n">
        <f aca="false">U6-U39-U61-U77-U96-U107-U113-U125-U131-U137-U141</f>
        <v>9.9475983006414E-013</v>
      </c>
      <c r="V144" s="183" t="n">
        <f aca="false">V6-V39-V61-V77-V96-V107-V113-V125-V131-V137-V141</f>
        <v>-1.93978166862507E-012</v>
      </c>
      <c r="W144" s="183" t="n">
        <f aca="false">W6-W39-W61-W77-W96-W107-W113-W125-W131-W137-W141</f>
        <v>1.35003119794419E-012</v>
      </c>
      <c r="X144" s="183" t="n">
        <f aca="false">X6-X39-X61-X77-X96-X107-X113-X125-X131-X137-X141</f>
        <v>-1.47792889038101E-012</v>
      </c>
      <c r="Y144" s="183" t="n">
        <f aca="false">Y6-Y39-Y61-Y77-Y96-Y107-Y113-Y125-Y131-Y137-Y141</f>
        <v>7.50333128962666E-012</v>
      </c>
      <c r="Z144" s="183" t="n">
        <f aca="false">Z6-Z39-Z61-Z77-Z96-Z107-Z113-Z125-Z131-Z137-Z141</f>
        <v>-0.399999999965075</v>
      </c>
      <c r="AA144" s="183"/>
      <c r="AB144" s="183" t="n">
        <f aca="false">AB6-AB39-AB61-AB77-AB96-AB107-AB113-AB125-AB131-AB137-AB141</f>
        <v>0</v>
      </c>
      <c r="AC144" s="183" t="n">
        <f aca="false">AC6-AC39-AC61-AC77-AC96-AC107-AC113-AC125-AC131-AC137-AC141</f>
        <v>-0.0599999999997607</v>
      </c>
      <c r="AD144" s="183" t="n">
        <f aca="false">AD6-AD39-AD61-AD77-AD96-AD107-AD113-AD125-AD131-AD137-AD141</f>
        <v>-0.0300000000001575</v>
      </c>
      <c r="AE144" s="183" t="n">
        <f aca="false">AE6-AE39-AE61-AE77-AE96-AE107-AE113-AE125-AE131-AE137-AE141</f>
        <v>-5.82645043323282E-013</v>
      </c>
      <c r="AF144" s="183" t="n">
        <f aca="false">AF6-AF39-AF61-AF77-AF96-AF107-AF113-AF125-AF131-AF137-AF141</f>
        <v>1.90425453183707E-012</v>
      </c>
      <c r="AG144" s="183" t="n">
        <f aca="false">AG6-AG39-AG61-AG77-AG96-AG107-AG113-AG125-AG131-AG137-AG141</f>
        <v>0.307000000002205</v>
      </c>
      <c r="AH144" s="183" t="n">
        <f aca="false">AH6-AH39-AH61-AH77-AH96-AH107-AH113-AH125-AH131-AH137-AH141</f>
        <v>0</v>
      </c>
      <c r="AI144" s="183" t="n">
        <f aca="false">AI6-AI39-AI61-AI77-AI96-AI107-AI113-AI125-AI131-AI137-AI141</f>
        <v>3.80140363631654E-013</v>
      </c>
      <c r="AJ144" s="183" t="n">
        <f aca="false">AJ6-AJ39-AJ61-AJ77-AJ96-AJ107-AJ113-AJ125-AJ131-AJ137-AJ141</f>
        <v>1.06155084722559E-011</v>
      </c>
      <c r="AK144" s="183" t="n">
        <f aca="false">AK6-AK39-AK61-AK77-AK96-AK107-AK113-AK125-AK131-AK137-AK141</f>
        <v>5.03064256918151E-012</v>
      </c>
      <c r="AL144" s="183" t="n">
        <f aca="false">AL6-AL39-AL61-AL77-AL96-AL107-AL113-AL125-AL131-AL137-AL141</f>
        <v>1.96109795069788E-012</v>
      </c>
      <c r="AM144" s="183" t="n">
        <f aca="false">AM6-AM39-AM61-AM77-AM96-AM107-AM113-AM125-AM131-AM137-AM141</f>
        <v>-1.64845914696343E-012</v>
      </c>
      <c r="AN144" s="183" t="n">
        <f aca="false">AN6-AN39-AN61-AN77-AN96-AN107-AN113-AN125-AN131-AN137-AN141</f>
        <v>1.8547179934103E-006</v>
      </c>
      <c r="AO144" s="183" t="n">
        <f aca="false">AO6-AO39-AO61-AO77-AO96-AO107-AO113-AO125-AO131-AO137-AO141</f>
        <v>-0.000979247831708108</v>
      </c>
      <c r="AP144" s="183" t="n">
        <f aca="false">AP6-AP39-AP61-AP77-AP96-AP107-AP113-AP125-AP131-AP137-AP141</f>
        <v>4.32009983342141E-012</v>
      </c>
      <c r="AQ144" s="183" t="n">
        <f aca="false">AQ6-AQ39-AQ61-AQ77-AQ96-AQ107-AQ113-AQ125-AQ131-AQ137-AQ141</f>
        <v>1.54898316395702E-012</v>
      </c>
      <c r="AR144" s="183" t="n">
        <f aca="false">AR6-AR39-AR61-AR77-AR96-AR107-AR113-AR125-AR131-AR137-AR141</f>
        <v>4.76063632959267E-013</v>
      </c>
      <c r="AS144" s="183" t="n">
        <f aca="false">AS6-AS39-AS61-AS77-AS96-AS107-AS113-AS125-AS131-AS137-AS141</f>
        <v>-4.60431692772545E-012</v>
      </c>
      <c r="AT144" s="183" t="n">
        <f aca="false">AT6-AT39-AT61-AT77-AT96-AT107-AT113-AT125-AT131-AT137-AT141</f>
        <v>0</v>
      </c>
      <c r="AU144" s="183" t="n">
        <f aca="false">AU6-AU39-AU61-AU77-AU96-AU107-AU113-AU125-AU131-AU137-AU141</f>
        <v>0.216022606903152</v>
      </c>
      <c r="AV144" s="183"/>
      <c r="AW144" s="183" t="n">
        <f aca="false">AW6-AW39-AW61-AW77-AW96-AW107-AW113-AW125-AW131-AW137-AW141</f>
        <v>-0.399999999999718</v>
      </c>
      <c r="AX144" s="183" t="n">
        <f aca="false">AX6-AX39-AX61-AX77-AX96-AX107-AX113-AX125-AX131-AX137-AX141</f>
        <v>1.63424829224823E-013</v>
      </c>
      <c r="AY144" s="183" t="n">
        <f aca="false">AY6-AY39-AY61-AY77-AY96-AY107-AY113-AY125-AY131-AY137-AY141</f>
        <v>-1.27009514017118E-012</v>
      </c>
      <c r="AZ144" s="183" t="n">
        <f aca="false">AZ6-AZ39-AZ61-AZ77-AZ96-AZ107-AZ113-AZ125-AZ131-AZ137-AZ141</f>
        <v>3.5171865420125E-012</v>
      </c>
      <c r="BA144" s="183" t="n">
        <f aca="false">BA6-BA39-BA61-BA77-BA96-BA107-BA113-BA125-BA131-BA137-BA141</f>
        <v>0</v>
      </c>
      <c r="BB144" s="183" t="n">
        <f aca="false">BB6-BB39-BB61-BB77-BB96-BB107-BB113-BB125-BB131-BB137-BB141</f>
        <v>-7.24753590475302E-013</v>
      </c>
      <c r="BC144" s="183" t="n">
        <f aca="false">BC6-BC39-BC61-BC77-BC96-BC107-BC113-BC125-BC131-BC137-BC141</f>
        <v>-6.46593889541691E-012</v>
      </c>
      <c r="BD144" s="183" t="n">
        <f aca="false">BD6-BD39-BD61-BD77-BD96-BD107-BD113-BD125-BD131-BD137-BD141</f>
        <v>-1.36424205265939E-012</v>
      </c>
      <c r="BE144" s="183" t="n">
        <f aca="false">BE6-BE39-BE61-BE77-BE96-BE107-BE113-BE125-BE131-BE137-BE141</f>
        <v>-9.66338120633736E-013</v>
      </c>
      <c r="BF144" s="183" t="n">
        <f aca="false">BF6-BF39-BF61-BF77-BF96-BF107-BF113-BF125-BF131-BF137-BF141</f>
        <v>1.4210854715202E-012</v>
      </c>
      <c r="BG144" s="183" t="n">
        <f aca="false">BG6-BG39-BG61-BG77-BG96-BG107-BG113-BG125-BG131-BG137-BG141</f>
        <v>-2.41584530158434E-013</v>
      </c>
      <c r="BH144" s="183" t="n">
        <f aca="false">BH6-BH39-BH61-BH77-BH96-BH107-BH113-BH125-BH131-BH137-BH141</f>
        <v>-1.56319401867222E-012</v>
      </c>
      <c r="BI144" s="183" t="n">
        <f aca="false">BI6-BI39-BI61-BI77-BI96-BI107-BI113-BI125-BI131-BI137-BI141</f>
        <v>-7.04858393874019E-012</v>
      </c>
      <c r="BJ144" s="183" t="n">
        <f aca="false">BJ6-BJ39-BJ61-BJ77-BJ96-BJ107-BJ113-BJ125-BJ131-BJ137-BJ141</f>
        <v>6.11066752753686E-012</v>
      </c>
      <c r="BK144" s="183" t="n">
        <f aca="false">BK6-BK39-BK61-BK77-BK96-BK107-BK113-BK125-BK131-BK137-BK141</f>
        <v>4.43378667114303E-012</v>
      </c>
      <c r="BL144" s="183" t="n">
        <f aca="false">BL6-BL39-BL61-BL77-BL96-BL107-BL113-BL125-BL131-BL137-BL141</f>
        <v>0</v>
      </c>
      <c r="BM144" s="183" t="n">
        <f aca="false">BM6-BM39-BM61-BM77-BM96-BM107-BM113-BM125-BM131-BM137-BM141</f>
        <v>2.01794136955868E-012</v>
      </c>
      <c r="BN144" s="183" t="n">
        <f aca="false">BN6-BN39-BN61-BN77-BN96-BN107-BN113-BN125-BN131-BN137-BN141</f>
        <v>1.70530256582424E-013</v>
      </c>
      <c r="BO144" s="183" t="n">
        <f aca="false">BO6-BO39-BO61-BO77-BO96-BO107-BO113-BO125-BO131-BO137-BO141</f>
        <v>5.71276359551121E-012</v>
      </c>
      <c r="BP144" s="183" t="n">
        <f aca="false">BP6-BP39-BP61-BP77-BP96-BP107-BP113-BP125-BP131-BP137-BP141</f>
        <v>3.35376171278767E-012</v>
      </c>
      <c r="BQ144" s="183" t="n">
        <f aca="false">BQ6-BQ39-BQ61-BQ77-BQ96-BQ107-BQ113-BQ125-BQ131-BQ137-BQ141</f>
        <v>9.69890834312537E-013</v>
      </c>
      <c r="BR144" s="183" t="n">
        <f aca="false">BR6-BR39-BR61-BR77-BR96-BR107-BR113-BR125-BR131-BR137-BR141</f>
        <v>0</v>
      </c>
      <c r="BS144" s="183" t="n">
        <f aca="false">BS6-BS39-BS61-BS77-BS96-BS107-BS113-BS125-BS131-BS137-BS141</f>
        <v>-0.400000000016462</v>
      </c>
      <c r="BT144" s="183"/>
      <c r="BU144" s="183" t="n">
        <f aca="false">BU6-BU39-BU61-BU77-BU96-BU107-BU113-BU125-BU131-BU137-BU141</f>
        <v>-2.83364443021128E-011</v>
      </c>
      <c r="BV144" s="183" t="n">
        <f aca="false">BV6-BV39-BV61-BV77-BV96-BV107-BV113-BV125-BV131-BV137-BV141</f>
        <v>2.23110419028671E-012</v>
      </c>
      <c r="BW144" s="183" t="n">
        <f aca="false">BW6-BW39-BW61-BW77-BW96-BW107-BW113-BW125-BW131-BW137-BW141</f>
        <v>-8.29913915367797E-012</v>
      </c>
      <c r="BX144" s="183" t="n">
        <f aca="false">BX6-BX39-BX61-BX77-BX96-BX107-BX113-BX125-BX131-BX137-BX141</f>
        <v>-5.40012479177676E-013</v>
      </c>
      <c r="BY144" s="183" t="n">
        <f aca="false">BY6-BY39-BY61-BY77-BY96-BY107-BY113-BY125-BY131-BY137-BY141</f>
        <v>5.21538368047914E-012</v>
      </c>
      <c r="BZ144" s="183" t="n">
        <f aca="false">BZ6-BZ39-BZ61-BZ77-BZ96-BZ107-BZ113-BZ125-BZ131-BZ137-BZ141</f>
        <v>1.29318777908338E-011</v>
      </c>
      <c r="CA144" s="183" t="n">
        <f aca="false">CA6-CA39-CA61-CA77-CA96-CA107-CA113-CA125-CA131-CA137-CA141</f>
        <v>-1.19371179607697E-011</v>
      </c>
      <c r="CB144" s="183" t="n">
        <f aca="false">CB6-CB39-CB61-CB77-CB96-CB107-CB113-CB125-CB131-CB137-CB141</f>
        <v>-3.39639427693328E-012</v>
      </c>
      <c r="CC144" s="183" t="n">
        <f aca="false">CC6-CC39-CC61-CC77-CC96-CC107-CC113-CC125-CC131-CC137-CC141</f>
        <v>-5.81934500587522E-012</v>
      </c>
      <c r="CD144" s="183" t="n">
        <f aca="false">CD6-CD39-CD61-CD77-CD96-CD107-CD113-CD125-CD131-CD137-CD141</f>
        <v>-2.1316282072803E-012</v>
      </c>
      <c r="CE144" s="183" t="n">
        <f aca="false">CE6-CE39-CE61-CE77-CE96-CE107-CE113-CE125-CE131-CE137-CE141</f>
        <v>-6.42330633127131E-012</v>
      </c>
      <c r="CF144" s="183" t="n">
        <f aca="false">CF6-CF39-CF61-CF77-CF96-CF107-CF113-CF125-CF131-CF137-CF141</f>
        <v>1.56319401867222E-012</v>
      </c>
      <c r="CG144" s="183" t="n">
        <f aca="false">CG6-CG39-CG61-CG77-CG96-CG107-CG113-CG125-CG131-CG137-CG141</f>
        <v>-6.67910171614494E-012</v>
      </c>
      <c r="CH144" s="183" t="n">
        <f aca="false">CH6-CH39-CH61-CH77-CH96-CH107-CH113-CH125-CH131-CH137-CH141</f>
        <v>1.47224454849493E-011</v>
      </c>
      <c r="CI144" s="183" t="n">
        <f aca="false">CI6-CI39-CI61-CI77-CI96-CI107-CI113-CI125-CI131-CI137-CI141</f>
        <v>-1.56319401867222E-012</v>
      </c>
      <c r="CJ144" s="183" t="n">
        <f aca="false">CJ6-CJ39-CJ61-CJ77-CJ96-CJ107-CJ113-CJ125-CJ131-CJ137-CJ141</f>
        <v>4.46576109425223E-012</v>
      </c>
      <c r="CK144" s="183" t="n">
        <f aca="false">CK6-CK39-CK61-CK77-CK96-CK107-CK113-CK125-CK131-CK137-CK141</f>
        <v>-9.37916411203332E-012</v>
      </c>
      <c r="CL144" s="183" t="n">
        <f aca="false">CL6-CL39-CL61-CL77-CL96-CL107-CL113-CL125-CL131-CL137-CL141</f>
        <v>3.41060513164848E-012</v>
      </c>
      <c r="CM144" s="183" t="n">
        <f aca="false">CM6-CM39-CM61-CM77-CM96-CM107-CM113-CM125-CM131-CM137-CM141</f>
        <v>7.46069872548105E-012</v>
      </c>
      <c r="CN144" s="183" t="n">
        <f aca="false">CN6-CN39-CN61-CN77-CN96-CN107-CN113-CN125-CN131-CN137-CN141</f>
        <v>-2.38742359215394E-012</v>
      </c>
      <c r="CO144" s="183" t="n">
        <f aca="false">CO6-CO39-CO61-CO77-CO96-CO107-CO113-CO125-CO131-CO137-CO141</f>
        <v>0</v>
      </c>
      <c r="CP144" s="183"/>
      <c r="CQ144" s="183" t="n">
        <f aca="false">CQ6-CQ39-CQ61-CQ77-CQ96-CQ107-CQ113-CQ125-CQ131-CQ137-CQ141</f>
        <v>-5.85487214266323E-012</v>
      </c>
      <c r="CR144" s="183" t="n">
        <f aca="false">CR6-CR39-CR61-CR77-CR96-CR107-CR113-CR125-CR131-CR137-CR141</f>
        <v>7.105427357601E-013</v>
      </c>
      <c r="CS144" s="183" t="n">
        <f aca="false">CS6-CS39-CS61-CS77-CS96-CS107-CS113-CS125-CS131-CS137-CS141</f>
        <v>2.35900188272353E-012</v>
      </c>
      <c r="CT144" s="183" t="n">
        <f aca="false">CT6-CT39-CT61-CT77-CT96-CT107-CT113-CT125-CT131-CT137-CT141</f>
        <v>-5.94013727095444E-012</v>
      </c>
      <c r="CU144" s="183" t="n">
        <f aca="false">CU6-CU39-CU61-CU77-CU96-CU107-CU113-CU125-CU131-CU137-CU141</f>
        <v>0</v>
      </c>
      <c r="CV144" s="183" t="n">
        <f aca="false">CV6-CV39-CV61-CV77-CV96-CV107-CV113-CV125-CV131-CV137-CV141</f>
        <v>-1.3926637620898E-012</v>
      </c>
      <c r="CW144" s="183" t="n">
        <f aca="false">CW6-CW39-CW61-CW77-CW96-CW107-CW113-CW125-CW131-CW137-CW141</f>
        <v>0</v>
      </c>
      <c r="CX144" s="183" t="n">
        <f aca="false">CX6-CX39-CX61-CX77-CX96-CX107-CX113-CX125-CX131-CX137-CX141</f>
        <v>4.20641299569979E-012</v>
      </c>
      <c r="CY144" s="183" t="n">
        <f aca="false">CY6-CY39-CY61-CY77-CY96-CY107-CY113-CY125-CY131-CY137-CY141</f>
        <v>-9.37916411203332E-012</v>
      </c>
      <c r="CZ144" s="183" t="n">
        <f aca="false">CZ6-CZ39-CZ61-CZ77-CZ96-CZ107-CZ113-CZ125-CZ131-CZ137-CZ141</f>
        <v>2.10604866879294E-011</v>
      </c>
      <c r="DA144" s="183" t="n">
        <f aca="false">DA6-DA39-DA61-DA77-DA96-DA107-DA113-DA125-DA131-DA137-DA141</f>
        <v>-3.21165316563565E-012</v>
      </c>
      <c r="DB144" s="183" t="n">
        <f aca="false">DB6-DB39-DB61-DB77-DB96-DB107-DB113-DB125-DB131-DB137-DB141</f>
        <v>1.96394012164092E-011</v>
      </c>
      <c r="DC144" s="183" t="n">
        <f aca="false">DC6-DC39-DC61-DC77-DC96-DC107-DC113-DC125-DC131-DC137-DC141</f>
        <v>-2.15436557482462E-011</v>
      </c>
      <c r="DD144" s="183" t="n">
        <f aca="false">DD6-DD39-DD61-DD77-DD96-DD107-DD113-DD125-DD131-DD137-DD141</f>
        <v>8.08597633294994E-012</v>
      </c>
      <c r="DE144" s="183" t="n">
        <f aca="false">DE6-DE39-DE61-DE77-DE96-DE107-DE113-DE125-DE131-DE137-DE141</f>
        <v>9.06652530829888E-012</v>
      </c>
      <c r="DF144" s="183" t="n">
        <f aca="false">DF6-DF39-DF61-DF77-DF96-DF107-DF113-DF125-DF131-DF137-DF141</f>
        <v>5.77671244172961E-012</v>
      </c>
      <c r="DG144" s="183" t="n">
        <f aca="false">DG6-DG39-DG61-DG77-DG96-DG107-DG113-DG125-DG131-DG137-DG141</f>
        <v>-3.80850906367414E-012</v>
      </c>
      <c r="DH144" s="183" t="n">
        <f aca="false">DH6-DH39-DH61-DH77-DH96-DH107-DH113-DH125-DH131-DH137-DH141</f>
        <v>3.45323769579409E-012</v>
      </c>
      <c r="DI144" s="183" t="n">
        <f aca="false">DI6-DI39-DI61-DI77-DI96-DI107-DI113-DI125-DI131-DI137-DI141</f>
        <v>5.62749846721999E-012</v>
      </c>
      <c r="DJ144" s="183" t="n">
        <f aca="false">DJ6-DJ39-DJ61-DJ77-DJ96-DJ107-DJ113-DJ125-DJ131-DJ137-DJ141</f>
        <v>-5.85487214266323E-012</v>
      </c>
      <c r="DK144" s="183" t="n">
        <f aca="false">DK6-DK39-DK61-DK77-DK96-DK107-DK113-DK125-DK131-DK137-DK141</f>
        <v>4.88853402202949E-012</v>
      </c>
      <c r="DL144" s="183" t="n">
        <f aca="false">DL6-DL39-DL61-DL77-DL96-DL107-DL113-DL125-DL131-DL137-DL141</f>
        <v>0</v>
      </c>
      <c r="DM144" s="183" t="n">
        <f aca="false">DM6-DM39-DM61-DM77-DM96-DM107-DM113-DM125-DM131-DM137-DM141</f>
        <v>2.27373675443232E-011</v>
      </c>
      <c r="DN144" s="183"/>
      <c r="DO144" s="183" t="n">
        <f aca="false">DO6-DO39-DO61-DO77-DO96-DO107-DO113-DO125-DO131-DO137-DO141</f>
        <v>-2.00000000004749</v>
      </c>
      <c r="DP144" s="183" t="n">
        <f aca="false">DP6-DP39-DP61-DP77-DP96-DP107-DP113-DP125-DP131-DP137-DP141</f>
        <v>0</v>
      </c>
      <c r="DQ144" s="183" t="n">
        <f aca="false">DQ6-DQ39-DQ61-DQ77-DQ96-DQ107-DQ113-DQ125-DQ131-DQ137-DQ141</f>
        <v>0</v>
      </c>
      <c r="DR144" s="183" t="n">
        <f aca="false">DR6-DR39-DR61-DR77-DR96-DR107-DR113-DR125-DR131-DR137-DR141</f>
        <v>4.03304056817433E-011</v>
      </c>
      <c r="DS144" s="183" t="n">
        <f aca="false">DS6-DS39-DS61-DS77-DS96-DS107-DS113-DS125-DS131-DS137-DS141</f>
        <v>-1.25055521493778E-012</v>
      </c>
      <c r="DT144" s="183" t="n">
        <f aca="false">DT6-DT39-DT61-DT77-DT96-DT107-DT113-DT125-DT131-DT137-DT141</f>
        <v>0</v>
      </c>
      <c r="DU144" s="183" t="n">
        <f aca="false">DU6-DU39-DU61-DU77-DU96-DU107-DU113-DU125-DU131-DU137-DU141</f>
        <v>1.61435309564695E-011</v>
      </c>
      <c r="DV144" s="183" t="n">
        <f aca="false">DV6-DV39-DV61-DV77-DV96-DV107-DV113-DV125-DV131-DV137-DV141</f>
        <v>-3.11217718262924E-012</v>
      </c>
      <c r="DW144" s="183" t="n">
        <f aca="false">DW6-DW39-DW61-DW77-DW96-DW107-DW113-DW125-DW131-DW137-DW141</f>
        <v>5.17275111633353E-012</v>
      </c>
      <c r="DX144" s="183" t="n">
        <f aca="false">DX6-DX39-DX61-DX77-DX96-DX107-DX113-DX125-DX131-DX137-DX141</f>
        <v>0</v>
      </c>
      <c r="DY144" s="183" t="n">
        <f aca="false">DY6-DY39-DY61-DY77-DY96-DY107-DY113-DY125-DY131-DY137-DY141</f>
        <v>0</v>
      </c>
      <c r="DZ144" s="183" t="n">
        <f aca="false">DZ6-DZ39-DZ61-DZ77-DZ96-DZ107-DZ113-DZ125-DZ131-DZ137-DZ141</f>
        <v>-1.66267000167863E-012</v>
      </c>
      <c r="EA144" s="183" t="n">
        <f aca="false">EA6-EA39-EA61-EA77-EA96-EA107-EA113-EA125-EA131-EA137-EA141</f>
        <v>9.66338120633736E-013</v>
      </c>
      <c r="EB144" s="183" t="n">
        <f aca="false">EB6-EB39-EB61-EB77-EB96-EB107-EB113-EB125-EB131-EB137-EB141</f>
        <v>-1.4210854715202E-011</v>
      </c>
      <c r="EC144" s="183" t="n">
        <f aca="false">EC6-EC39-EC61-EC77-EC96-EC107-EC113-EC125-EC131-EC137-EC141</f>
        <v>-5.40012479177676E-013</v>
      </c>
      <c r="ED144" s="183" t="n">
        <f aca="false">ED6-ED39-ED61-ED77-ED96-ED107-ED113-ED125-ED131-ED137-ED141</f>
        <v>1.70530256582424E-012</v>
      </c>
      <c r="EE144" s="183" t="n">
        <f aca="false">EE6-EE39-EE61-EE77-EE96-EE107-EE113-EE125-EE131-EE137-EE141</f>
        <v>4.09272615797818E-012</v>
      </c>
      <c r="EF144" s="183" t="n">
        <f aca="false">EF6-EF39-EF61-EF77-EF96-EF107-EF113-EF125-EF131-EF137-EF141</f>
        <v>0</v>
      </c>
      <c r="EG144" s="183" t="n">
        <f aca="false">EG6-EG39-EG61-EG77-EG96-EG107-EG113-EG125-EG131-EG137-EG141</f>
        <v>0</v>
      </c>
      <c r="EH144" s="183" t="n">
        <f aca="false">EH6-EH39-EH61-EH77-EH96-EH107-EH113-EH125-EH131-EH137-EH141</f>
        <v>7.105427357601E-013</v>
      </c>
      <c r="EI144" s="183" t="n">
        <f aca="false">EI6-EI39-EI61-EI77-EI96-EI107-EI113-EI125-EI131-EI137-EI141</f>
        <v>9.8907548817806E-012</v>
      </c>
      <c r="EJ144" s="183" t="n">
        <f aca="false">EJ6-EJ39-EJ61-EJ77-EJ96-EJ107-EJ113-EJ125-EJ131-EJ137-EJ141</f>
        <v>5.50244294572622E-011</v>
      </c>
      <c r="EK144" s="183"/>
      <c r="EL144" s="183" t="n">
        <f aca="false">EL6-EL39-EL61-EL77-EL96-EL107-EL113-EL125-EL131-EL137-EL141</f>
        <v>-0.583977393096575</v>
      </c>
    </row>
    <row r="145" customFormat="false" ht="12.75" hidden="false" customHeight="false" outlineLevel="0" collapsed="false">
      <c r="B145" s="113"/>
      <c r="C145" s="113"/>
      <c r="D145" s="182"/>
      <c r="E145" s="113"/>
    </row>
    <row r="146" customFormat="false" ht="12.75" hidden="false" customHeight="false" outlineLevel="0" collapsed="false">
      <c r="B146" s="113"/>
      <c r="C146" s="113"/>
      <c r="D146" s="182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  <c r="BI146" s="184"/>
      <c r="BJ146" s="184"/>
      <c r="BK146" s="184"/>
      <c r="BL146" s="184"/>
      <c r="BM146" s="184"/>
      <c r="BN146" s="184"/>
      <c r="BO146" s="184"/>
      <c r="BP146" s="184"/>
      <c r="BQ146" s="184"/>
      <c r="BR146" s="184"/>
      <c r="BS146" s="184"/>
      <c r="BT146" s="184"/>
      <c r="BU146" s="184"/>
      <c r="BV146" s="184"/>
      <c r="BW146" s="184"/>
      <c r="BX146" s="184"/>
      <c r="BY146" s="184"/>
      <c r="BZ146" s="184"/>
      <c r="CA146" s="184"/>
      <c r="CB146" s="184"/>
      <c r="CC146" s="184"/>
      <c r="CD146" s="184"/>
      <c r="CE146" s="184"/>
      <c r="CF146" s="184"/>
      <c r="CG146" s="184"/>
      <c r="CH146" s="184"/>
      <c r="CI146" s="184"/>
      <c r="CJ146" s="184"/>
      <c r="CK146" s="184"/>
      <c r="CL146" s="184"/>
      <c r="CM146" s="184"/>
      <c r="CN146" s="184"/>
      <c r="CO146" s="184"/>
      <c r="CP146" s="184"/>
      <c r="CQ146" s="184"/>
      <c r="CR146" s="184"/>
      <c r="CS146" s="184"/>
      <c r="CT146" s="184"/>
      <c r="CU146" s="184"/>
      <c r="CV146" s="184"/>
      <c r="CW146" s="184"/>
      <c r="CX146" s="184"/>
      <c r="CY146" s="184"/>
      <c r="CZ146" s="184"/>
      <c r="DA146" s="184"/>
      <c r="DB146" s="184"/>
      <c r="DC146" s="184"/>
      <c r="DD146" s="184"/>
      <c r="DE146" s="184"/>
      <c r="DF146" s="184"/>
      <c r="DG146" s="184"/>
      <c r="DH146" s="184"/>
      <c r="DI146" s="184"/>
      <c r="DJ146" s="184"/>
      <c r="DK146" s="184"/>
      <c r="DL146" s="184"/>
      <c r="DM146" s="184"/>
      <c r="DN146" s="184"/>
      <c r="DO146" s="184"/>
      <c r="DP146" s="184"/>
      <c r="DQ146" s="184"/>
      <c r="DR146" s="184"/>
      <c r="DS146" s="184"/>
      <c r="DT146" s="184"/>
      <c r="DU146" s="184"/>
      <c r="DV146" s="184"/>
      <c r="DW146" s="184"/>
      <c r="DX146" s="184"/>
      <c r="DY146" s="184"/>
      <c r="DZ146" s="184"/>
      <c r="EA146" s="184"/>
      <c r="EB146" s="184"/>
      <c r="EC146" s="184"/>
      <c r="ED146" s="184"/>
      <c r="EE146" s="184"/>
      <c r="EF146" s="184"/>
      <c r="EG146" s="184"/>
      <c r="EH146" s="184"/>
      <c r="EI146" s="184"/>
      <c r="EJ146" s="184"/>
      <c r="EK146" s="184"/>
      <c r="EL146" s="184"/>
    </row>
    <row r="147" customFormat="false" ht="12.75" hidden="false" customHeight="false" outlineLevel="0" collapsed="false">
      <c r="B147" s="1"/>
      <c r="C147" s="113"/>
      <c r="D147" s="1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85"/>
      <c r="EI147" s="185"/>
      <c r="EJ147" s="185"/>
      <c r="EK147" s="185"/>
      <c r="EL147" s="185"/>
    </row>
    <row r="148" customFormat="false" ht="12.75" hidden="false" customHeight="false" outlineLevel="0" collapsed="false">
      <c r="B148" s="1"/>
      <c r="C148" s="113"/>
      <c r="D148" s="1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U148" s="185"/>
      <c r="BV148" s="185"/>
      <c r="BW148" s="185"/>
      <c r="BX148" s="185"/>
      <c r="BY148" s="185"/>
      <c r="BZ148" s="185"/>
      <c r="CA148" s="185"/>
      <c r="CB148" s="185"/>
      <c r="CC148" s="185"/>
      <c r="CD148" s="185"/>
      <c r="CE148" s="185"/>
      <c r="CF148" s="185"/>
      <c r="CG148" s="185"/>
      <c r="CH148" s="185"/>
      <c r="CI148" s="185"/>
      <c r="CJ148" s="185"/>
      <c r="CK148" s="185"/>
      <c r="CL148" s="185"/>
      <c r="CM148" s="185"/>
      <c r="CN148" s="185"/>
      <c r="CO148" s="185"/>
      <c r="CP148" s="185"/>
      <c r="CQ148" s="185"/>
      <c r="CR148" s="185"/>
      <c r="CS148" s="185"/>
      <c r="CT148" s="185"/>
      <c r="CU148" s="185"/>
      <c r="CV148" s="185"/>
      <c r="CW148" s="185"/>
      <c r="CX148" s="185"/>
      <c r="CY148" s="185"/>
      <c r="CZ148" s="185"/>
      <c r="DA148" s="185"/>
      <c r="DB148" s="185"/>
      <c r="DC148" s="185"/>
      <c r="DD148" s="185"/>
      <c r="DE148" s="185"/>
      <c r="DF148" s="185"/>
      <c r="DG148" s="185"/>
      <c r="DH148" s="185"/>
      <c r="DI148" s="185"/>
      <c r="DJ148" s="185"/>
      <c r="DK148" s="185"/>
      <c r="DL148" s="185"/>
      <c r="DM148" s="185"/>
      <c r="DN148" s="185"/>
      <c r="DO148" s="185"/>
      <c r="DP148" s="185"/>
      <c r="DQ148" s="185"/>
      <c r="DR148" s="185"/>
      <c r="DS148" s="185"/>
      <c r="DT148" s="185"/>
      <c r="DU148" s="185"/>
      <c r="DV148" s="185"/>
      <c r="DW148" s="185"/>
      <c r="DX148" s="185"/>
      <c r="DY148" s="185"/>
      <c r="DZ148" s="185"/>
      <c r="EA148" s="185"/>
      <c r="EB148" s="185"/>
      <c r="EC148" s="185"/>
      <c r="ED148" s="185"/>
      <c r="EE148" s="185"/>
      <c r="EF148" s="185"/>
      <c r="EG148" s="185"/>
      <c r="EH148" s="185"/>
      <c r="EI148" s="185"/>
      <c r="EJ148" s="185"/>
      <c r="EK148" s="185"/>
      <c r="EL148" s="185"/>
    </row>
    <row r="149" customFormat="false" ht="12.75" hidden="false" customHeight="false" outlineLevel="0" collapsed="false">
      <c r="B149" s="1"/>
      <c r="C149" s="113"/>
      <c r="D149" s="1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U149" s="185"/>
      <c r="BV149" s="185"/>
      <c r="BW149" s="185"/>
      <c r="BX149" s="185"/>
      <c r="BY149" s="185"/>
      <c r="BZ149" s="185"/>
      <c r="CA149" s="185"/>
      <c r="CB149" s="185"/>
      <c r="CC149" s="185"/>
      <c r="CD149" s="185"/>
      <c r="CE149" s="185"/>
      <c r="CF149" s="185"/>
      <c r="CG149" s="185"/>
      <c r="CH149" s="185"/>
      <c r="CI149" s="185"/>
      <c r="CJ149" s="185"/>
      <c r="CK149" s="185"/>
      <c r="CL149" s="185"/>
      <c r="CM149" s="185"/>
      <c r="CN149" s="185"/>
      <c r="CO149" s="185"/>
      <c r="CP149" s="185"/>
      <c r="CQ149" s="185"/>
      <c r="CR149" s="185"/>
      <c r="CS149" s="185"/>
      <c r="CT149" s="185"/>
      <c r="CU149" s="185"/>
      <c r="CV149" s="185"/>
      <c r="CW149" s="185"/>
      <c r="CX149" s="185"/>
      <c r="CY149" s="185"/>
      <c r="CZ149" s="185"/>
      <c r="DA149" s="185"/>
      <c r="DB149" s="185"/>
      <c r="DC149" s="185"/>
      <c r="DD149" s="185"/>
      <c r="DE149" s="185"/>
      <c r="DF149" s="185"/>
      <c r="DG149" s="185"/>
      <c r="DH149" s="185"/>
      <c r="DI149" s="185"/>
      <c r="DJ149" s="185"/>
      <c r="DK149" s="185"/>
      <c r="DL149" s="185"/>
      <c r="DM149" s="185"/>
      <c r="DN149" s="185"/>
      <c r="DO149" s="185"/>
      <c r="DP149" s="185"/>
      <c r="DQ149" s="185"/>
      <c r="DR149" s="185"/>
      <c r="DS149" s="185"/>
      <c r="DT149" s="185"/>
      <c r="DU149" s="185"/>
      <c r="DV149" s="185"/>
      <c r="DW149" s="185"/>
      <c r="DX149" s="185"/>
      <c r="DY149" s="185"/>
      <c r="DZ149" s="185"/>
      <c r="EA149" s="185"/>
      <c r="EB149" s="185"/>
      <c r="EC149" s="185"/>
      <c r="ED149" s="185"/>
      <c r="EE149" s="185"/>
      <c r="EF149" s="185"/>
      <c r="EG149" s="185"/>
      <c r="EH149" s="185"/>
      <c r="EI149" s="185"/>
      <c r="EJ149" s="185"/>
      <c r="EK149" s="185"/>
      <c r="EL149" s="185"/>
    </row>
    <row r="150" customFormat="false" ht="12.75" hidden="false" customHeight="false" outlineLevel="0" collapsed="false">
      <c r="B150" s="1"/>
      <c r="C150" s="113"/>
      <c r="D150" s="1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  <c r="BY150" s="185"/>
      <c r="BZ150" s="185"/>
      <c r="CA150" s="185"/>
      <c r="CB150" s="185"/>
      <c r="CC150" s="185"/>
      <c r="CD150" s="185"/>
      <c r="CE150" s="185"/>
      <c r="CF150" s="185"/>
      <c r="CG150" s="185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85"/>
      <c r="CR150" s="185"/>
      <c r="CS150" s="185"/>
      <c r="CT150" s="185"/>
      <c r="CU150" s="185"/>
      <c r="CV150" s="185"/>
      <c r="CW150" s="185"/>
      <c r="CX150" s="185"/>
      <c r="CY150" s="185"/>
      <c r="CZ150" s="185"/>
      <c r="DA150" s="185"/>
      <c r="DB150" s="185"/>
      <c r="DC150" s="185"/>
      <c r="DD150" s="185"/>
      <c r="DE150" s="185"/>
      <c r="DF150" s="185"/>
      <c r="DG150" s="185"/>
      <c r="DH150" s="185"/>
      <c r="DI150" s="185"/>
      <c r="DJ150" s="185"/>
      <c r="DK150" s="185"/>
      <c r="DL150" s="185"/>
      <c r="DM150" s="185"/>
      <c r="DN150" s="185"/>
      <c r="DO150" s="185"/>
      <c r="DP150" s="185"/>
      <c r="DQ150" s="185"/>
      <c r="DR150" s="185"/>
      <c r="DS150" s="185"/>
      <c r="DT150" s="185"/>
      <c r="DU150" s="185"/>
      <c r="DV150" s="185"/>
      <c r="DW150" s="185"/>
      <c r="DX150" s="185"/>
      <c r="DY150" s="185"/>
      <c r="DZ150" s="185"/>
      <c r="EA150" s="185"/>
      <c r="EB150" s="185"/>
      <c r="EC150" s="185"/>
      <c r="ED150" s="185"/>
      <c r="EE150" s="185"/>
      <c r="EF150" s="185"/>
      <c r="EG150" s="185"/>
      <c r="EH150" s="185"/>
      <c r="EI150" s="185"/>
      <c r="EJ150" s="185"/>
      <c r="EK150" s="185"/>
      <c r="EL150" s="185"/>
    </row>
    <row r="151" customFormat="false" ht="12.75" hidden="false" customHeight="false" outlineLevel="0" collapsed="false">
      <c r="B151" s="1"/>
      <c r="C151" s="113"/>
      <c r="D151" s="1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U151" s="185"/>
      <c r="BV151" s="185"/>
      <c r="BW151" s="185"/>
      <c r="BX151" s="185"/>
      <c r="BY151" s="185"/>
      <c r="BZ151" s="185"/>
      <c r="CA151" s="185"/>
      <c r="CB151" s="185"/>
      <c r="CC151" s="185"/>
      <c r="CD151" s="185"/>
      <c r="CE151" s="185"/>
      <c r="CF151" s="185"/>
      <c r="CG151" s="185"/>
      <c r="CH151" s="185"/>
      <c r="CI151" s="185"/>
      <c r="CJ151" s="185"/>
      <c r="CK151" s="185"/>
      <c r="CL151" s="185"/>
      <c r="CM151" s="185"/>
      <c r="CN151" s="185"/>
      <c r="CO151" s="185"/>
      <c r="CP151" s="185"/>
      <c r="CQ151" s="185"/>
      <c r="CR151" s="185"/>
      <c r="CS151" s="185"/>
      <c r="CT151" s="185"/>
      <c r="CU151" s="185"/>
      <c r="CV151" s="185"/>
      <c r="CW151" s="185"/>
      <c r="CX151" s="185"/>
      <c r="CY151" s="185"/>
      <c r="CZ151" s="185"/>
      <c r="DA151" s="185"/>
      <c r="DB151" s="185"/>
      <c r="DC151" s="185"/>
      <c r="DD151" s="185"/>
      <c r="DE151" s="185"/>
      <c r="DF151" s="185"/>
      <c r="DG151" s="185"/>
      <c r="DH151" s="185"/>
      <c r="DI151" s="185"/>
      <c r="DJ151" s="185"/>
      <c r="DK151" s="185"/>
      <c r="DL151" s="185"/>
      <c r="DM151" s="185"/>
      <c r="DN151" s="185"/>
      <c r="DO151" s="185"/>
      <c r="DP151" s="185"/>
      <c r="DQ151" s="185"/>
      <c r="DR151" s="185"/>
      <c r="DS151" s="185"/>
      <c r="DT151" s="185"/>
      <c r="DU151" s="185"/>
      <c r="DV151" s="185"/>
      <c r="DW151" s="185"/>
      <c r="DX151" s="185"/>
      <c r="DY151" s="185"/>
      <c r="DZ151" s="185"/>
      <c r="EA151" s="185"/>
      <c r="EB151" s="185"/>
      <c r="EC151" s="185"/>
      <c r="ED151" s="185"/>
      <c r="EE151" s="185"/>
      <c r="EF151" s="185"/>
      <c r="EG151" s="185"/>
      <c r="EH151" s="185"/>
      <c r="EI151" s="185"/>
      <c r="EJ151" s="185"/>
      <c r="EK151" s="185"/>
      <c r="EL151" s="185"/>
    </row>
    <row r="152" customFormat="false" ht="12.75" hidden="false" customHeight="false" outlineLevel="0" collapsed="false">
      <c r="B152" s="1"/>
      <c r="C152" s="1"/>
      <c r="D152" s="1"/>
      <c r="E152" s="1"/>
    </row>
    <row r="153" customFormat="false" ht="12.75" hidden="false" customHeight="false" outlineLevel="0" collapsed="false">
      <c r="B153" s="1"/>
      <c r="C153" s="1"/>
      <c r="D153" s="1"/>
      <c r="E153" s="1"/>
    </row>
    <row r="154" customFormat="false" ht="12.75" hidden="false" customHeight="false" outlineLevel="0" collapsed="false">
      <c r="B154" s="1"/>
      <c r="C154" s="1"/>
      <c r="D154" s="1"/>
      <c r="E154" s="1"/>
    </row>
    <row r="155" customFormat="false" ht="12.75" hidden="false" customHeight="false" outlineLevel="0" collapsed="false">
      <c r="B155" s="1"/>
      <c r="C155" s="1"/>
      <c r="D155" s="1"/>
      <c r="E155" s="1"/>
    </row>
    <row r="156" customFormat="false" ht="12.75" hidden="false" customHeight="false" outlineLevel="0" collapsed="false">
      <c r="B156" s="1"/>
      <c r="C156" s="1"/>
      <c r="D156" s="1"/>
      <c r="E156" s="1"/>
    </row>
    <row r="157" customFormat="false" ht="12.75" hidden="false" customHeight="false" outlineLevel="0" collapsed="false">
      <c r="B157" s="1"/>
      <c r="C157" s="1"/>
      <c r="D157" s="1"/>
      <c r="E157" s="1"/>
    </row>
    <row r="158" customFormat="false" ht="12.75" hidden="false" customHeight="false" outlineLevel="0" collapsed="false">
      <c r="B158" s="1"/>
      <c r="C158" s="1"/>
      <c r="D158" s="1"/>
      <c r="E158" s="1"/>
    </row>
    <row r="159" customFormat="false" ht="12.75" hidden="false" customHeight="false" outlineLevel="0" collapsed="false">
      <c r="B159" s="1"/>
      <c r="C159" s="1"/>
      <c r="D159" s="1"/>
      <c r="E159" s="1"/>
    </row>
    <row r="160" customFormat="false" ht="12.75" hidden="false" customHeight="false" outlineLevel="0" collapsed="false">
      <c r="B160" s="1"/>
      <c r="C160" s="1"/>
      <c r="D160" s="1"/>
      <c r="E160" s="1"/>
    </row>
    <row r="161" customFormat="false" ht="12.75" hidden="false" customHeight="false" outlineLevel="0" collapsed="false">
      <c r="B161" s="1"/>
      <c r="C161" s="1"/>
      <c r="D161" s="1"/>
      <c r="E161" s="1"/>
    </row>
    <row r="162" customFormat="false" ht="12.75" hidden="false" customHeight="false" outlineLevel="0" collapsed="false">
      <c r="B162" s="1"/>
      <c r="C162" s="1"/>
      <c r="D162" s="1"/>
      <c r="E162" s="1"/>
    </row>
    <row r="163" customFormat="false" ht="12.75" hidden="false" customHeight="false" outlineLevel="0" collapsed="false">
      <c r="B163" s="1"/>
      <c r="C163" s="1"/>
      <c r="D163" s="1"/>
      <c r="E163" s="1"/>
    </row>
    <row r="164" customFormat="false" ht="12.75" hidden="false" customHeight="false" outlineLevel="0" collapsed="false">
      <c r="B164" s="1"/>
      <c r="C164" s="1"/>
      <c r="D164" s="1"/>
      <c r="E164" s="1"/>
    </row>
    <row r="165" customFormat="false" ht="12.75" hidden="false" customHeight="false" outlineLevel="0" collapsed="false">
      <c r="B165" s="1"/>
      <c r="C165" s="1"/>
      <c r="D165" s="1"/>
      <c r="E165" s="1"/>
    </row>
    <row r="166" customFormat="false" ht="12.75" hidden="false" customHeight="false" outlineLevel="0" collapsed="false">
      <c r="B166" s="1"/>
      <c r="C166" s="1"/>
      <c r="D166" s="1"/>
      <c r="E166" s="1"/>
    </row>
    <row r="167" customFormat="false" ht="12.75" hidden="false" customHeight="false" outlineLevel="0" collapsed="false">
      <c r="B167" s="1"/>
      <c r="C167" s="1"/>
      <c r="D167" s="1"/>
      <c r="E167" s="1"/>
    </row>
    <row r="168" customFormat="false" ht="12.75" hidden="false" customHeight="false" outlineLevel="0" collapsed="false">
      <c r="B168" s="1"/>
      <c r="C168" s="1"/>
      <c r="D168" s="1"/>
      <c r="E168" s="1"/>
    </row>
    <row r="169" customFormat="false" ht="12.75" hidden="false" customHeight="false" outlineLevel="0" collapsed="false">
      <c r="B169" s="1"/>
      <c r="C169" s="1"/>
      <c r="D169" s="1"/>
      <c r="E169" s="1"/>
    </row>
    <row r="170" customFormat="false" ht="12.75" hidden="false" customHeight="false" outlineLevel="0" collapsed="false">
      <c r="B170" s="1"/>
      <c r="C170" s="1"/>
      <c r="D170" s="1"/>
      <c r="E170" s="1"/>
    </row>
    <row r="171" customFormat="false" ht="12.75" hidden="false" customHeight="false" outlineLevel="0" collapsed="false">
      <c r="B171" s="1"/>
      <c r="C171" s="1"/>
      <c r="D171" s="1"/>
      <c r="E171" s="1"/>
    </row>
    <row r="172" customFormat="false" ht="12.75" hidden="false" customHeight="false" outlineLevel="0" collapsed="false">
      <c r="B172" s="1"/>
      <c r="C172" s="1"/>
      <c r="D172" s="1"/>
      <c r="E172" s="1"/>
    </row>
    <row r="173" customFormat="false" ht="12.75" hidden="false" customHeight="false" outlineLevel="0" collapsed="false">
      <c r="B173" s="1"/>
      <c r="C173" s="1"/>
      <c r="D173" s="1"/>
      <c r="E173" s="1"/>
    </row>
    <row r="174" customFormat="false" ht="12.75" hidden="false" customHeight="false" outlineLevel="0" collapsed="false">
      <c r="B174" s="1"/>
      <c r="C174" s="1"/>
      <c r="D174" s="1"/>
      <c r="E174" s="1"/>
    </row>
    <row r="175" customFormat="false" ht="12.75" hidden="false" customHeight="false" outlineLevel="0" collapsed="false">
      <c r="B175" s="1"/>
      <c r="C175" s="1"/>
      <c r="D175" s="1"/>
      <c r="E175" s="1"/>
    </row>
    <row r="176" customFormat="false" ht="12.75" hidden="false" customHeight="false" outlineLevel="0" collapsed="false">
      <c r="B176" s="1"/>
      <c r="C176" s="1"/>
      <c r="D176" s="1"/>
      <c r="E176" s="1"/>
    </row>
    <row r="177" customFormat="false" ht="12.75" hidden="false" customHeight="false" outlineLevel="0" collapsed="false">
      <c r="B177" s="1"/>
      <c r="C177" s="1"/>
      <c r="D177" s="1"/>
      <c r="E177" s="1"/>
    </row>
    <row r="178" customFormat="false" ht="12.75" hidden="false" customHeight="false" outlineLevel="0" collapsed="false">
      <c r="B178" s="1"/>
      <c r="C178" s="1"/>
      <c r="D178" s="1"/>
      <c r="E178" s="1"/>
    </row>
    <row r="179" customFormat="false" ht="12.75" hidden="false" customHeight="false" outlineLevel="0" collapsed="false">
      <c r="B179" s="1"/>
      <c r="C179" s="1"/>
      <c r="D179" s="1"/>
      <c r="E179" s="1"/>
    </row>
    <row r="180" customFormat="false" ht="12.75" hidden="false" customHeight="false" outlineLevel="0" collapsed="false">
      <c r="B180" s="1"/>
      <c r="C180" s="1"/>
      <c r="D180" s="1"/>
      <c r="E180" s="1"/>
    </row>
    <row r="181" customFormat="false" ht="12.75" hidden="false" customHeight="false" outlineLevel="0" collapsed="false">
      <c r="B181" s="1"/>
      <c r="C181" s="1"/>
      <c r="D181" s="1"/>
      <c r="E181" s="1"/>
    </row>
    <row r="182" customFormat="false" ht="12.75" hidden="false" customHeight="false" outlineLevel="0" collapsed="false">
      <c r="B182" s="1"/>
      <c r="C182" s="1"/>
      <c r="D182" s="1"/>
      <c r="E182" s="1"/>
    </row>
    <row r="183" customFormat="false" ht="12.75" hidden="false" customHeight="false" outlineLevel="0" collapsed="false">
      <c r="B183" s="1"/>
      <c r="C183" s="1"/>
      <c r="D183" s="1"/>
      <c r="E183" s="1"/>
    </row>
    <row r="184" customFormat="false" ht="12.75" hidden="false" customHeight="false" outlineLevel="0" collapsed="false">
      <c r="B184" s="1"/>
      <c r="C184" s="1"/>
      <c r="D184" s="1"/>
      <c r="E184" s="1"/>
    </row>
    <row r="185" customFormat="false" ht="12.75" hidden="false" customHeight="false" outlineLevel="0" collapsed="false">
      <c r="B185" s="1"/>
      <c r="C185" s="1"/>
      <c r="D185" s="1"/>
      <c r="E185" s="1"/>
    </row>
    <row r="186" customFormat="false" ht="12.75" hidden="false" customHeight="false" outlineLevel="0" collapsed="false">
      <c r="B186" s="1"/>
      <c r="C186" s="1"/>
      <c r="D186" s="1"/>
      <c r="E186" s="1"/>
    </row>
    <row r="187" customFormat="false" ht="12.75" hidden="false" customHeight="false" outlineLevel="0" collapsed="false">
      <c r="B187" s="1"/>
      <c r="C187" s="1"/>
      <c r="D187" s="1"/>
      <c r="E187" s="1"/>
    </row>
    <row r="188" customFormat="false" ht="12.75" hidden="false" customHeight="false" outlineLevel="0" collapsed="false">
      <c r="B188" s="1"/>
      <c r="C188" s="1"/>
      <c r="D188" s="1"/>
      <c r="E188" s="1"/>
    </row>
    <row r="189" customFormat="false" ht="12.75" hidden="false" customHeight="false" outlineLevel="0" collapsed="false">
      <c r="B189" s="1"/>
      <c r="C189" s="1"/>
      <c r="D189" s="1"/>
      <c r="E189" s="1"/>
    </row>
    <row r="190" customFormat="false" ht="12.75" hidden="false" customHeight="false" outlineLevel="0" collapsed="false">
      <c r="B190" s="1"/>
      <c r="C190" s="1"/>
      <c r="D190" s="1"/>
      <c r="E190" s="1"/>
    </row>
    <row r="191" customFormat="false" ht="12.75" hidden="false" customHeight="false" outlineLevel="0" collapsed="false">
      <c r="B191" s="1"/>
      <c r="C191" s="1"/>
      <c r="D191" s="1"/>
      <c r="E191" s="1"/>
    </row>
    <row r="192" customFormat="false" ht="12.75" hidden="false" customHeight="false" outlineLevel="0" collapsed="false">
      <c r="B192" s="1"/>
      <c r="C192" s="1"/>
      <c r="D192" s="1"/>
      <c r="E192" s="1"/>
    </row>
    <row r="193" customFormat="false" ht="12.75" hidden="false" customHeight="false" outlineLevel="0" collapsed="false">
      <c r="B193" s="1"/>
      <c r="C193" s="1"/>
      <c r="D193" s="1"/>
      <c r="E193" s="1"/>
    </row>
    <row r="194" customFormat="false" ht="12.75" hidden="false" customHeight="false" outlineLevel="0" collapsed="false">
      <c r="B194" s="1"/>
      <c r="C194" s="1"/>
      <c r="D194" s="1"/>
      <c r="E194" s="1"/>
    </row>
    <row r="195" customFormat="false" ht="12.75" hidden="false" customHeight="false" outlineLevel="0" collapsed="false">
      <c r="B195" s="1"/>
      <c r="C195" s="1"/>
      <c r="D195" s="1"/>
      <c r="E195" s="1"/>
    </row>
    <row r="196" customFormat="false" ht="12.75" hidden="false" customHeight="false" outlineLevel="0" collapsed="false">
      <c r="B196" s="1"/>
      <c r="C196" s="1"/>
      <c r="D196" s="1"/>
      <c r="E196" s="1"/>
    </row>
    <row r="197" customFormat="false" ht="12.75" hidden="false" customHeight="false" outlineLevel="0" collapsed="false">
      <c r="B197" s="1"/>
      <c r="C197" s="1"/>
      <c r="D197" s="1"/>
      <c r="E197" s="1"/>
    </row>
    <row r="198" customFormat="false" ht="12.75" hidden="false" customHeight="false" outlineLevel="0" collapsed="false">
      <c r="B198" s="1"/>
      <c r="C198" s="1"/>
      <c r="D198" s="1"/>
      <c r="E198" s="1"/>
    </row>
    <row r="199" customFormat="false" ht="12.75" hidden="false" customHeight="false" outlineLevel="0" collapsed="false">
      <c r="B199" s="1"/>
      <c r="C199" s="1"/>
      <c r="D199" s="1"/>
      <c r="E199" s="1"/>
    </row>
    <row r="200" customFormat="false" ht="12.75" hidden="false" customHeight="false" outlineLevel="0" collapsed="false">
      <c r="B200" s="1"/>
      <c r="C200" s="1"/>
      <c r="D200" s="1"/>
      <c r="E200" s="1"/>
    </row>
    <row r="201" customFormat="false" ht="12.75" hidden="false" customHeight="false" outlineLevel="0" collapsed="false">
      <c r="B201" s="1"/>
      <c r="C201" s="1"/>
      <c r="D201" s="1"/>
      <c r="E201" s="1"/>
    </row>
    <row r="202" customFormat="false" ht="12.75" hidden="false" customHeight="false" outlineLevel="0" collapsed="false">
      <c r="B202" s="1"/>
      <c r="C202" s="1"/>
      <c r="D202" s="1"/>
      <c r="E202" s="1"/>
    </row>
    <row r="203" customFormat="false" ht="12.75" hidden="false" customHeight="false" outlineLevel="0" collapsed="false">
      <c r="B203" s="1"/>
      <c r="C203" s="1"/>
      <c r="D203" s="1"/>
      <c r="E203" s="1"/>
    </row>
    <row r="204" customFormat="false" ht="12.75" hidden="false" customHeight="false" outlineLevel="0" collapsed="false">
      <c r="B204" s="1"/>
      <c r="C204" s="1"/>
      <c r="D204" s="1"/>
      <c r="E204" s="1"/>
    </row>
    <row r="205" customFormat="false" ht="12.75" hidden="false" customHeight="false" outlineLevel="0" collapsed="false">
      <c r="B205" s="1"/>
      <c r="C205" s="1"/>
      <c r="D205" s="1"/>
      <c r="E205" s="1"/>
    </row>
    <row r="206" customFormat="false" ht="12.75" hidden="false" customHeight="false" outlineLevel="0" collapsed="false">
      <c r="B206" s="1"/>
      <c r="C206" s="1"/>
      <c r="D206" s="1"/>
      <c r="E206" s="1"/>
    </row>
    <row r="207" customFormat="false" ht="12.75" hidden="false" customHeight="false" outlineLevel="0" collapsed="false">
      <c r="B207" s="1"/>
      <c r="C207" s="1"/>
      <c r="D207" s="1"/>
      <c r="E207" s="1"/>
    </row>
    <row r="208" customFormat="false" ht="12.75" hidden="false" customHeight="false" outlineLevel="0" collapsed="false">
      <c r="B208" s="1"/>
      <c r="C208" s="1"/>
      <c r="D208" s="1"/>
      <c r="E208" s="1"/>
    </row>
    <row r="209" customFormat="false" ht="12.75" hidden="false" customHeight="false" outlineLevel="0" collapsed="false">
      <c r="B209" s="1"/>
      <c r="C209" s="1"/>
      <c r="D209" s="1"/>
      <c r="E209" s="1"/>
    </row>
    <row r="210" customFormat="false" ht="12.75" hidden="false" customHeight="false" outlineLevel="0" collapsed="false">
      <c r="B210" s="1"/>
      <c r="C210" s="1"/>
      <c r="D210" s="1"/>
      <c r="E210" s="1"/>
    </row>
    <row r="211" customFormat="false" ht="12.75" hidden="false" customHeight="false" outlineLevel="0" collapsed="false">
      <c r="B211" s="1"/>
      <c r="C211" s="1"/>
      <c r="D211" s="1"/>
      <c r="E211" s="1"/>
    </row>
    <row r="212" customFormat="false" ht="12.75" hidden="false" customHeight="false" outlineLevel="0" collapsed="false">
      <c r="B212" s="1"/>
      <c r="C212" s="1"/>
      <c r="D212" s="1"/>
      <c r="E212" s="1"/>
    </row>
  </sheetData>
  <mergeCells count="15">
    <mergeCell ref="C11:EL11"/>
    <mergeCell ref="C12:EL12"/>
    <mergeCell ref="C43:EL43"/>
    <mergeCell ref="C44:EL44"/>
    <mergeCell ref="C65:EL65"/>
    <mergeCell ref="C66:EL66"/>
    <mergeCell ref="C81:EL81"/>
    <mergeCell ref="C82:EL82"/>
    <mergeCell ref="C100:EL100"/>
    <mergeCell ref="C101:EL101"/>
    <mergeCell ref="C111:EL111"/>
    <mergeCell ref="C116:EL116"/>
    <mergeCell ref="C129:EL129"/>
    <mergeCell ref="C135:EL135"/>
    <mergeCell ref="C139:EL139"/>
  </mergeCells>
  <conditionalFormatting sqref="CM7:CN7">
    <cfRule type="cellIs" priority="2" operator="lessThan" aboveAverage="0" equalAverage="0" bottom="0" percent="0" rank="0" text="" dxfId="0">
      <formula>-33750</formula>
    </cfRule>
  </conditionalFormatting>
  <conditionalFormatting sqref="CM6:CN6">
    <cfRule type="cellIs" priority="3" operator="lessThan" aboveAverage="0" equalAverage="0" bottom="0" percent="0" rank="0" text="" dxfId="1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2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2001-05-30T00:50:27Z</dcterms:created>
  <dc:creator>bjones7</dc:creator>
  <dc:description/>
  <dc:language>en-US</dc:language>
  <cp:lastModifiedBy>bjones7</cp:lastModifiedBy>
  <cp:lastPrinted>2001-06-05T17:13:01Z</cp:lastPrinted>
  <dcterms:modified xsi:type="dcterms:W3CDTF">2001-07-04T03:27:16Z</dcterms:modified>
  <cp:revision>0</cp:revision>
  <dc:subject/>
  <dc:title/>
</cp:coreProperties>
</file>