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harts/chart1.xml" ContentType="application/vnd.openxmlformats-officedocument.drawingml.chart+xml"/>
  <Override PartName="/xl/sharedStrings.xml" ContentType="application/vnd.openxmlformats-officedocument.spreadsheetml.sharedStrings+xml"/>
  <Override PartName="/xl/ctrlProps/ctrlProps3.xml" ContentType="application/vnd.ms-excel.controlproperties+xml"/>
  <Override PartName="/xl/ctrlProps/ctrlProps4.xml" ContentType="application/vnd.ms-excel.controlproperties+xml"/>
  <Override PartName="/xl/ctrlProps/ctrlProps5.xml" ContentType="application/vnd.ms-excel.controlproperties+xml"/>
  <Override PartName="/xl/ctrlProps/ctrlProps6.xml" ContentType="application/vnd.ms-excel.controlproperties+xml"/>
  <Override PartName="/xl/ctrlProps/ctrlProps8.xml" ContentType="application/vnd.ms-excel.controlpropertie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vmlDrawing1.vml" ContentType="application/vnd.openxmlformats-officedocument.vmlDrawing"/>
  <Override PartName="/xl/drawings/drawing7.xml" ContentType="application/vnd.openxmlformats-officedocument.drawing+xml"/>
  <Override PartName="/xl/drawings/vmlDrawing2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Impact" sheetId="1" state="visible" r:id="rId3"/>
    <sheet name="Prior Day" sheetId="2" state="visible" r:id="rId4"/>
    <sheet name="Curve" sheetId="3" state="visible" r:id="rId5"/>
    <sheet name="Vega" sheetId="4" state="visible" r:id="rId6"/>
  </sheets>
  <externalReferences>
    <externalReference r:id="rId7"/>
    <externalReference r:id="rId8"/>
  </externalReferences>
  <definedNames>
    <definedName function="false" hidden="false" localSheetId="0" name="_xlnm.Print_Area" vbProcedure="false">Impact!$A$4:$J$102</definedName>
    <definedName function="false" hidden="false" name="centprice" vbProcedure="false">#REF!</definedName>
    <definedName function="false" hidden="false" name="CurveData" vbProcedure="false">Curve!$F$5</definedName>
    <definedName function="false" hidden="false" name="CurveDate" vbProcedure="false">Curve!$F$5</definedName>
    <definedName function="false" hidden="false" name="CurveMonth" vbProcedure="false">Curve!$E$4:$E$65536</definedName>
    <definedName function="false" hidden="false" name="CurveTable" vbProcedure="false">Curve!$E$4:$H$65536</definedName>
    <definedName function="false" hidden="false" name="DailyInt" vbProcedure="false">Curve!$H$11</definedName>
    <definedName function="false" hidden="false" name="DailyPrice" vbProcedure="false">Curve!$F$11</definedName>
    <definedName function="false" hidden="false" name="DailyVol" vbProcedure="false">Curve!$G$11</definedName>
    <definedName function="false" hidden="false" name="Delta" vbProcedure="false">Impact!$E$5</definedName>
    <definedName function="false" hidden="false" name="INPUT" vbProcedure="false">#REF!</definedName>
    <definedName function="false" hidden="false" name="INTEREST" vbProcedure="false">#REF!</definedName>
    <definedName function="false" hidden="false" name="Month" vbProcedure="false">Curve!$E$11:$E$306</definedName>
    <definedName function="false" hidden="false" name="NYMEX" vbProcedure="false">#REF!</definedName>
    <definedName function="false" hidden="false" name="Password" vbProcedure="false">Curve!$C$5</definedName>
    <definedName function="false" hidden="false" name="post_id" vbProcedure="false">Vega!$B$6</definedName>
    <definedName function="false" hidden="false" name="PromptMonth" vbProcedure="false">[1]A!$A$18</definedName>
    <definedName function="false" hidden="false" name="PW" vbProcedure="false">Vega!$B$4</definedName>
    <definedName function="false" hidden="false" name="Table" vbProcedure="false">Curve!$E$11:$H$306</definedName>
    <definedName function="false" hidden="false" name="TradeDate" vbProcedure="false">Impact!$E$1</definedName>
    <definedName function="false" hidden="false" name="UID" vbProcedure="false">Vega!$B$3</definedName>
    <definedName function="false" hidden="false" name="UserName" vbProcedure="false">Curve!$C$4</definedName>
    <definedName function="false" hidden="false" name="VegaMonth" vbProcedure="false">Vega!$D$1:$D$255</definedName>
    <definedName function="false" hidden="false" name="VegaTable" vbProcedure="false">Vega!$C$1:$E$255</definedName>
    <definedName function="false" hidden="false" name="VOL" vbProcedure="false">#REF!</definedName>
    <definedName function="false" hidden="false" name="VolTable" vbProcedure="false">Impact!$B$5:$J$388</definedName>
    <definedName function="false" hidden="false" name="\I" vbProcedure="false">#REF!</definedName>
    <definedName function="false" hidden="false" name="\P_L" vbProcedure="false">#REF!</definedName>
    <definedName function="false" hidden="false" name="_Key1" vbProcedure="false">#REF!</definedName>
    <definedName function="false" hidden="false" name="_Key2" vbProcedure="false">#REF!</definedName>
    <definedName function="false" hidden="false" name="_Order1" vbProcedure="false">255</definedName>
    <definedName function="false" hidden="false" name="_Order2" vbProcedure="false">0</definedName>
    <definedName function="false" hidden="false" name="_Sort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<sst xmlns="http://schemas.openxmlformats.org/spreadsheetml/2006/main" count="60" uniqueCount="43">
  <si>
    <t xml:space="preserve">For Trading On</t>
  </si>
  <si>
    <t xml:space="preserve">Starting</t>
  </si>
  <si>
    <t xml:space="preserve">New</t>
  </si>
  <si>
    <t xml:space="preserve">Tot Impact</t>
  </si>
  <si>
    <t xml:space="preserve">Month</t>
  </si>
  <si>
    <t xml:space="preserve">Vega 1%</t>
  </si>
  <si>
    <t xml:space="preserve">Vol</t>
  </si>
  <si>
    <t xml:space="preserve">D</t>
  </si>
  <si>
    <t xml:space="preserve">$ Impact</t>
  </si>
  <si>
    <t xml:space="preserve">Book Admin</t>
  </si>
  <si>
    <t xml:space="preserve">Entry From Model</t>
  </si>
  <si>
    <t xml:space="preserve">Login</t>
  </si>
  <si>
    <t xml:space="preserve">MODEL_PC</t>
  </si>
  <si>
    <t xml:space="preserve">Curve Data</t>
  </si>
  <si>
    <t xml:space="preserve">Password</t>
  </si>
  <si>
    <t xml:space="preserve">Effective Date</t>
  </si>
  <si>
    <t xml:space="preserve">Prompt Month</t>
  </si>
  <si>
    <t xml:space="preserve">Prior Day Curves</t>
  </si>
  <si>
    <t xml:space="preserve">Curve Code</t>
  </si>
  <si>
    <t xml:space="preserve">NG</t>
  </si>
  <si>
    <t xml:space="preserve">INTNS</t>
  </si>
  <si>
    <t xml:space="preserve">Curve Type</t>
  </si>
  <si>
    <t xml:space="preserve">PR</t>
  </si>
  <si>
    <t xml:space="preserve">VO</t>
  </si>
  <si>
    <t xml:space="preserve">AA</t>
  </si>
  <si>
    <t xml:space="preserve">Book Code 1</t>
  </si>
  <si>
    <t xml:space="preserve">P</t>
  </si>
  <si>
    <t xml:space="preserve">R</t>
  </si>
  <si>
    <t xml:space="preserve">Cell Location</t>
  </si>
  <si>
    <t xml:space="preserve">E11</t>
  </si>
  <si>
    <t xml:space="preserve">G11</t>
  </si>
  <si>
    <t xml:space="preserve">H11</t>
  </si>
  <si>
    <t xml:space="preserve">Post ID</t>
  </si>
  <si>
    <t xml:space="preserve">Ref  Period</t>
  </si>
  <si>
    <t xml:space="preserve">Vega</t>
  </si>
  <si>
    <t xml:space="preserve">PortFolio Type Cd</t>
  </si>
  <si>
    <t xml:space="preserve">Book Cd</t>
  </si>
  <si>
    <t xml:space="preserve">User ID:</t>
  </si>
  <si>
    <t xml:space="preserve">dquigle_pc</t>
  </si>
  <si>
    <t xml:space="preserve">Password:</t>
  </si>
  <si>
    <t xml:space="preserve">Purpose Cd:</t>
  </si>
  <si>
    <t xml:space="preserve">OPTIONS</t>
  </si>
  <si>
    <t xml:space="preserve">Post Ids:</t>
  </si>
</sst>
</file>

<file path=xl/styles.xml><?xml version="1.0" encoding="utf-8"?>
<styleSheet xmlns="http://schemas.openxmlformats.org/spreadsheetml/2006/main">
  <numFmts count="22">
    <numFmt numFmtId="164" formatCode="General"/>
    <numFmt numFmtId="165" formatCode="_(\$* #,##0.00_);_(\$* \(#,##0.00\);_(\$* \-??_);_(@_)"/>
    <numFmt numFmtId="166" formatCode="[$-409]d\-mmm"/>
    <numFmt numFmtId="167" formatCode="_(* #,##0.00_);_(* \(#,##0.00\);_(* \-??_);_(@_)"/>
    <numFmt numFmtId="168" formatCode="0_);[RED]\(0\)"/>
    <numFmt numFmtId="169" formatCode="[$-409]mmm\-yy"/>
    <numFmt numFmtId="170" formatCode="0.0"/>
    <numFmt numFmtId="171" formatCode="0.0000"/>
    <numFmt numFmtId="172" formatCode="0%"/>
    <numFmt numFmtId="173" formatCode="0.00%"/>
    <numFmt numFmtId="174" formatCode="_(* #,##0_);_(* \(#,##0\);_(* \-??_);_(@_)"/>
    <numFmt numFmtId="175" formatCode="0.000"/>
    <numFmt numFmtId="176" formatCode="m/d/yyyy\ h:mm:ss"/>
    <numFmt numFmtId="177" formatCode="[$-409]m/d/yyyy"/>
    <numFmt numFmtId="178" formatCode="0.00E+00"/>
    <numFmt numFmtId="179" formatCode="mmm\-yyyy"/>
    <numFmt numFmtId="180" formatCode="0"/>
    <numFmt numFmtId="181" formatCode="_(\$* #,##0_);_(\$* \(#,##0\);_(\$* \-??_);_(@_)"/>
    <numFmt numFmtId="182" formatCode="#,##0"/>
    <numFmt numFmtId="183" formatCode="d\-mmm\-yyyy"/>
    <numFmt numFmtId="184" formatCode="[$-409]m/d/yyyy\ h:mm"/>
    <numFmt numFmtId="185" formatCode="\$#,##0"/>
  </numFmts>
  <fonts count="21">
    <font>
      <sz val="10"/>
      <name val="Courier New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color rgb="FF0000FF"/>
      <name val="Courier New"/>
      <family val="3"/>
    </font>
    <font>
      <b val="true"/>
      <sz val="10"/>
      <color rgb="FFFF0000"/>
      <name val="Courier New"/>
      <family val="3"/>
    </font>
    <font>
      <sz val="10"/>
      <color rgb="FFFF0000"/>
      <name val="Courier New"/>
      <family val="3"/>
    </font>
    <font>
      <b val="true"/>
      <sz val="10"/>
      <name val="Courier New"/>
      <family val="3"/>
    </font>
    <font>
      <b val="true"/>
      <sz val="10"/>
      <name val="Courier New"/>
      <family val="0"/>
    </font>
    <font>
      <b val="true"/>
      <sz val="10"/>
      <name val="Symbol"/>
      <family val="1"/>
      <charset val="2"/>
    </font>
    <font>
      <b val="true"/>
      <sz val="10"/>
      <color rgb="FFFFFFFF"/>
      <name val="Courier New"/>
      <family val="3"/>
    </font>
    <font>
      <sz val="10"/>
      <color rgb="FF0000FF"/>
      <name val="Arial"/>
      <family val="2"/>
    </font>
    <font>
      <sz val="10"/>
      <name val="Arial"/>
      <family val="2"/>
    </font>
    <font>
      <sz val="9.25"/>
      <color rgb="FF000000"/>
      <name val="Arial"/>
      <family val="2"/>
    </font>
    <font>
      <sz val="10"/>
      <color rgb="FF000000"/>
      <name val="Arial"/>
      <family val="2"/>
    </font>
    <font>
      <sz val="10"/>
      <color rgb="FF000080"/>
      <name val="Times New Roman"/>
      <family val="1"/>
    </font>
    <font>
      <sz val="10"/>
      <name val="Times New Roman"/>
      <family val="1"/>
    </font>
    <font>
      <b val="true"/>
      <sz val="10"/>
      <color rgb="FF800000"/>
      <name val="Times New Roman"/>
      <family val="1"/>
    </font>
    <font>
      <b val="true"/>
      <sz val="10"/>
      <color rgb="FF003366"/>
      <name val="Arial"/>
      <family val="2"/>
    </font>
    <font>
      <b val="true"/>
      <sz val="10"/>
      <name val="Times New Roman"/>
      <family val="1"/>
    </font>
    <font>
      <b val="true"/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339966"/>
        <bgColor rgb="FF008080"/>
      </patternFill>
    </fill>
    <fill>
      <patternFill patternType="solid">
        <fgColor rgb="FF00FFFF"/>
        <bgColor rgb="FF00FFFF"/>
      </patternFill>
    </fill>
    <fill>
      <patternFill patternType="solid">
        <fgColor rgb="FFFFFFCC"/>
        <bgColor rgb="FFFFFFFF"/>
      </patternFill>
    </fill>
    <fill>
      <patternFill patternType="solid">
        <fgColor rgb="FF99CCFF"/>
        <bgColor rgb="FFCCCCFF"/>
      </patternFill>
    </fill>
    <fill>
      <patternFill patternType="solid">
        <fgColor rgb="FFFFFF99"/>
        <bgColor rgb="FFFFFFCC"/>
      </patternFill>
    </fill>
  </fills>
  <borders count="23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thick"/>
      <right/>
      <top style="thick"/>
      <bottom/>
      <diagonal/>
    </border>
    <border diagonalUp="false" diagonalDown="false">
      <left/>
      <right/>
      <top style="thick"/>
      <bottom/>
      <diagonal/>
    </border>
    <border diagonalUp="false" diagonalDown="false">
      <left style="thick"/>
      <right/>
      <top/>
      <bottom/>
      <diagonal/>
    </border>
    <border diagonalUp="false" diagonalDown="false">
      <left style="thick"/>
      <right/>
      <top/>
      <bottom style="thick"/>
      <diagonal/>
    </border>
    <border diagonalUp="false" diagonalDown="false">
      <left/>
      <right/>
      <top/>
      <bottom style="thick"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hair"/>
      <right/>
      <top/>
      <bottom style="hair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/>
      <right/>
      <top style="hair"/>
      <bottom style="hair"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72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0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2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3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" fillId="3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3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3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6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0" fillId="3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11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11" fillId="3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1" fillId="3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2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5" fillId="2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5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5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5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15" fillId="7" borderId="10" xfId="21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6" fillId="0" borderId="10" xfId="21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6" fontId="17" fillId="0" borderId="0" xfId="21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6" fillId="2" borderId="10" xfId="21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6" fillId="2" borderId="10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7" fontId="16" fillId="0" borderId="0" xfId="21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7" fontId="16" fillId="0" borderId="10" xfId="21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16" fillId="8" borderId="10" xfId="21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16" fillId="0" borderId="10" xfId="21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top" textRotation="0" wrapText="false" indent="0" shrinkToFit="false"/>
      <protection locked="true" hidden="false"/>
    </xf>
    <xf numFmtId="164" fontId="18" fillId="9" borderId="5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79" fontId="0" fillId="0" borderId="0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80" fontId="0" fillId="0" borderId="7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81" fontId="1" fillId="0" borderId="0" xfId="2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82" fontId="1" fillId="0" borderId="0" xfId="2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83" fontId="1" fillId="0" borderId="0" xfId="2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top" textRotation="0" wrapText="true" indent="0" shrinkToFit="false"/>
      <protection locked="true" hidden="false"/>
    </xf>
    <xf numFmtId="164" fontId="19" fillId="9" borderId="2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79" fontId="19" fillId="9" borderId="3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80" fontId="19" fillId="9" borderId="4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20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4" fontId="20" fillId="0" borderId="0" xfId="2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81" fontId="20" fillId="0" borderId="0" xfId="2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18" fillId="9" borderId="1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79" fontId="0" fillId="0" borderId="12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80" fontId="0" fillId="0" borderId="13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1" fillId="0" borderId="0" xfId="2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77" fontId="1" fillId="0" borderId="0" xfId="2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77" fontId="0" fillId="0" borderId="0" xfId="0" applyFont="false" applyBorder="false" applyAlignment="true" applyProtection="false">
      <alignment horizontal="general" vertical="top" textRotation="0" wrapText="true" indent="0" shrinkToFit="false"/>
      <protection locked="true" hidden="false"/>
    </xf>
    <xf numFmtId="184" fontId="0" fillId="0" borderId="0" xfId="0" applyFont="false" applyBorder="false" applyAlignment="true" applyProtection="false">
      <alignment horizontal="general" vertical="top" textRotation="0" wrapText="true" indent="0" shrinkToFit="false"/>
      <protection locked="true" hidden="false"/>
    </xf>
    <xf numFmtId="164" fontId="20" fillId="8" borderId="1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15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18" fillId="9" borderId="5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20" fillId="8" borderId="1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20" fillId="8" borderId="16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77" fontId="0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20" fillId="8" borderId="17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80" fontId="0" fillId="2" borderId="18" xfId="0" applyFont="false" applyBorder="true" applyAlignment="true" applyProtection="false">
      <alignment horizontal="center" vertical="top" textRotation="0" wrapText="false" indent="0" shrinkToFit="false"/>
      <protection locked="true" hidden="false"/>
    </xf>
    <xf numFmtId="164" fontId="0" fillId="0" borderId="19" xfId="0" applyFont="false" applyBorder="true" applyAlignment="true" applyProtection="false">
      <alignment horizontal="right" vertical="center" textRotation="0" wrapText="false" indent="0" shrinkToFit="false"/>
      <protection locked="true" hidden="false"/>
    </xf>
    <xf numFmtId="180" fontId="0" fillId="0" borderId="20" xfId="0" applyFont="false" applyBorder="true" applyAlignment="true" applyProtection="false">
      <alignment horizontal="center" vertical="top" textRotation="0" wrapText="false" indent="0" shrinkToFit="false"/>
      <protection locked="true" hidden="false"/>
    </xf>
    <xf numFmtId="183" fontId="1" fillId="0" borderId="0" xfId="2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85" fontId="1" fillId="0" borderId="0" xfId="2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0" fillId="0" borderId="21" xfId="0" applyFont="false" applyBorder="true" applyAlignment="true" applyProtection="false">
      <alignment horizontal="right" vertical="center" textRotation="0" wrapText="false" indent="0" shrinkToFit="false"/>
      <protection locked="true" hidden="false"/>
    </xf>
    <xf numFmtId="180" fontId="0" fillId="0" borderId="22" xfId="0" applyFont="false" applyBorder="true" applyAlignment="true" applyProtection="false">
      <alignment horizontal="center" vertical="top" textRotation="0" wrapText="false" indent="0" shrinkToFit="false"/>
      <protection locked="true" hidden="false"/>
    </xf>
    <xf numFmtId="164" fontId="0" fillId="0" borderId="21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79" fontId="1" fillId="0" borderId="0" xfId="2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80" fontId="1" fillId="0" borderId="7" xfId="2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85" fontId="1" fillId="0" borderId="21" xfId="2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20" fillId="0" borderId="0" xfId="2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8" fillId="9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80" fontId="0" fillId="0" borderId="7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81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82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83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urrency_TopPage multi Post ID" xfId="20"/>
    <cellStyle name="Normal_June Options 97" xfId="21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externalLink" Target="externalLinks/externalLink1.xml"/><Relationship Id="rId8" Type="http://schemas.openxmlformats.org/officeDocument/2006/relationships/externalLink" Target="externalLinks/externalLink2.xml"/><Relationship Id="rId9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0" sz="925" strike="noStrike" u="none">
                <a:solidFill>
                  <a:srgbClr val="000000"/>
                </a:solidFill>
                <a:uFillTx/>
                <a:latin typeface="Arial"/>
              </a:rPr>
              <a:t>Vol Curve</a:t>
            </a:r>
          </a:p>
        </c:rich>
      </c:tx>
      <c:layout>
        <c:manualLayout>
          <c:xMode val="edge"/>
          <c:yMode val="edge"/>
          <c:x val="0.461375"/>
          <c:y val="0.0488902847571189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219166666666667"/>
          <c:y val="0.157663316582915"/>
          <c:w val="0.978083333333333"/>
          <c:h val="0.812918760469012"/>
        </c:manualLayout>
      </c:layout>
      <c:lineChart>
        <c:grouping val="standard"/>
        <c:varyColors val="0"/>
        <c:ser>
          <c:idx val="0"/>
          <c:order val="0"/>
          <c:tx>
            <c:strRef>
              <c:f>"Vol Curve"</c:f>
              <c:strCache>
                <c:ptCount val="1"/>
                <c:pt idx="0">
                  <c:v>Vol Curve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Impact!$B$6:$B$218</c:f>
              <c:strCache>
                <c:ptCount val="213"/>
                <c:pt idx="0">
                  <c:v>Oct-00</c:v>
                </c:pt>
                <c:pt idx="1">
                  <c:v>Nov-00</c:v>
                </c:pt>
                <c:pt idx="2">
                  <c:v>Dec-00</c:v>
                </c:pt>
                <c:pt idx="3">
                  <c:v>Jan-01</c:v>
                </c:pt>
                <c:pt idx="4">
                  <c:v>Feb-01</c:v>
                </c:pt>
                <c:pt idx="5">
                  <c:v>Mar-01</c:v>
                </c:pt>
                <c:pt idx="6">
                  <c:v>Apr-01</c:v>
                </c:pt>
                <c:pt idx="7">
                  <c:v>May-01</c:v>
                </c:pt>
                <c:pt idx="8">
                  <c:v>Jun-01</c:v>
                </c:pt>
                <c:pt idx="9">
                  <c:v>Jul-01</c:v>
                </c:pt>
                <c:pt idx="10">
                  <c:v>Aug-01</c:v>
                </c:pt>
                <c:pt idx="11">
                  <c:v>Sep-01</c:v>
                </c:pt>
                <c:pt idx="12">
                  <c:v>Oct-01</c:v>
                </c:pt>
                <c:pt idx="13">
                  <c:v>Nov-01</c:v>
                </c:pt>
                <c:pt idx="14">
                  <c:v>Dec-01</c:v>
                </c:pt>
                <c:pt idx="15">
                  <c:v>Jan-02</c:v>
                </c:pt>
                <c:pt idx="16">
                  <c:v>Feb-02</c:v>
                </c:pt>
                <c:pt idx="17">
                  <c:v>Mar-02</c:v>
                </c:pt>
                <c:pt idx="18">
                  <c:v>Apr-02</c:v>
                </c:pt>
                <c:pt idx="19">
                  <c:v>May-02</c:v>
                </c:pt>
                <c:pt idx="20">
                  <c:v>Jun-02</c:v>
                </c:pt>
                <c:pt idx="21">
                  <c:v>Jul-02</c:v>
                </c:pt>
                <c:pt idx="22">
                  <c:v>Aug-02</c:v>
                </c:pt>
                <c:pt idx="23">
                  <c:v>Sep-02</c:v>
                </c:pt>
                <c:pt idx="24">
                  <c:v>Oct-02</c:v>
                </c:pt>
                <c:pt idx="25">
                  <c:v>Nov-02</c:v>
                </c:pt>
                <c:pt idx="26">
                  <c:v>Dec-02</c:v>
                </c:pt>
                <c:pt idx="27">
                  <c:v>Jan-03</c:v>
                </c:pt>
                <c:pt idx="28">
                  <c:v>Feb-03</c:v>
                </c:pt>
                <c:pt idx="29">
                  <c:v>Mar-03</c:v>
                </c:pt>
                <c:pt idx="30">
                  <c:v>Apr-03</c:v>
                </c:pt>
                <c:pt idx="31">
                  <c:v>May-03</c:v>
                </c:pt>
                <c:pt idx="32">
                  <c:v>Jun-03</c:v>
                </c:pt>
                <c:pt idx="33">
                  <c:v>Jul-03</c:v>
                </c:pt>
                <c:pt idx="34">
                  <c:v>Aug-03</c:v>
                </c:pt>
                <c:pt idx="35">
                  <c:v>Sep-03</c:v>
                </c:pt>
                <c:pt idx="36">
                  <c:v>Oct-03</c:v>
                </c:pt>
                <c:pt idx="37">
                  <c:v>Nov-03</c:v>
                </c:pt>
                <c:pt idx="38">
                  <c:v>Dec-03</c:v>
                </c:pt>
                <c:pt idx="39">
                  <c:v>Jan-04</c:v>
                </c:pt>
                <c:pt idx="40">
                  <c:v>Feb-04</c:v>
                </c:pt>
                <c:pt idx="41">
                  <c:v>Mar-04</c:v>
                </c:pt>
                <c:pt idx="42">
                  <c:v>Apr-04</c:v>
                </c:pt>
                <c:pt idx="43">
                  <c:v>May-04</c:v>
                </c:pt>
                <c:pt idx="44">
                  <c:v>Jun-04</c:v>
                </c:pt>
                <c:pt idx="45">
                  <c:v>Jul-04</c:v>
                </c:pt>
                <c:pt idx="46">
                  <c:v>Aug-04</c:v>
                </c:pt>
                <c:pt idx="47">
                  <c:v>Sep-04</c:v>
                </c:pt>
                <c:pt idx="48">
                  <c:v>Oct-04</c:v>
                </c:pt>
                <c:pt idx="49">
                  <c:v>Nov-04</c:v>
                </c:pt>
                <c:pt idx="50">
                  <c:v>Dec-04</c:v>
                </c:pt>
                <c:pt idx="51">
                  <c:v>Jan-05</c:v>
                </c:pt>
                <c:pt idx="52">
                  <c:v>Feb-05</c:v>
                </c:pt>
                <c:pt idx="53">
                  <c:v>Mar-05</c:v>
                </c:pt>
                <c:pt idx="54">
                  <c:v>Apr-05</c:v>
                </c:pt>
                <c:pt idx="55">
                  <c:v>May-05</c:v>
                </c:pt>
                <c:pt idx="56">
                  <c:v>Jun-05</c:v>
                </c:pt>
                <c:pt idx="57">
                  <c:v>Jul-05</c:v>
                </c:pt>
                <c:pt idx="58">
                  <c:v>Aug-05</c:v>
                </c:pt>
                <c:pt idx="59">
                  <c:v>Sep-05</c:v>
                </c:pt>
                <c:pt idx="60">
                  <c:v>Oct-05</c:v>
                </c:pt>
                <c:pt idx="61">
                  <c:v>Nov-05</c:v>
                </c:pt>
                <c:pt idx="62">
                  <c:v>Dec-05</c:v>
                </c:pt>
                <c:pt idx="63">
                  <c:v>Jan-06</c:v>
                </c:pt>
                <c:pt idx="64">
                  <c:v>Feb-06</c:v>
                </c:pt>
                <c:pt idx="65">
                  <c:v>Mar-06</c:v>
                </c:pt>
                <c:pt idx="66">
                  <c:v>Apr-06</c:v>
                </c:pt>
                <c:pt idx="67">
                  <c:v>May-06</c:v>
                </c:pt>
                <c:pt idx="68">
                  <c:v>Jun-06</c:v>
                </c:pt>
                <c:pt idx="69">
                  <c:v>Jul-06</c:v>
                </c:pt>
                <c:pt idx="70">
                  <c:v>Aug-06</c:v>
                </c:pt>
                <c:pt idx="71">
                  <c:v>Sep-06</c:v>
                </c:pt>
                <c:pt idx="72">
                  <c:v>Oct-06</c:v>
                </c:pt>
                <c:pt idx="73">
                  <c:v>Nov-06</c:v>
                </c:pt>
                <c:pt idx="74">
                  <c:v>Dec-06</c:v>
                </c:pt>
                <c:pt idx="75">
                  <c:v>Jan-07</c:v>
                </c:pt>
                <c:pt idx="76">
                  <c:v>Feb-07</c:v>
                </c:pt>
                <c:pt idx="77">
                  <c:v>Mar-07</c:v>
                </c:pt>
                <c:pt idx="78">
                  <c:v>Apr-07</c:v>
                </c:pt>
                <c:pt idx="79">
                  <c:v>May-07</c:v>
                </c:pt>
                <c:pt idx="80">
                  <c:v>Jun-07</c:v>
                </c:pt>
                <c:pt idx="81">
                  <c:v>Jul-07</c:v>
                </c:pt>
                <c:pt idx="82">
                  <c:v>Aug-07</c:v>
                </c:pt>
                <c:pt idx="83">
                  <c:v>Sep-07</c:v>
                </c:pt>
                <c:pt idx="84">
                  <c:v>Oct-07</c:v>
                </c:pt>
                <c:pt idx="85">
                  <c:v>Nov-07</c:v>
                </c:pt>
                <c:pt idx="86">
                  <c:v>Dec-07</c:v>
                </c:pt>
                <c:pt idx="87">
                  <c:v>Jan-08</c:v>
                </c:pt>
                <c:pt idx="88">
                  <c:v>Feb-08</c:v>
                </c:pt>
                <c:pt idx="89">
                  <c:v>Mar-08</c:v>
                </c:pt>
                <c:pt idx="90">
                  <c:v>Apr-08</c:v>
                </c:pt>
                <c:pt idx="91">
                  <c:v>May-08</c:v>
                </c:pt>
                <c:pt idx="92">
                  <c:v>Jun-08</c:v>
                </c:pt>
                <c:pt idx="93">
                  <c:v>Jul-08</c:v>
                </c:pt>
                <c:pt idx="94">
                  <c:v>Aug-08</c:v>
                </c:pt>
                <c:pt idx="95">
                  <c:v>Sep-08</c:v>
                </c:pt>
                <c:pt idx="96">
                  <c:v>Oct-08</c:v>
                </c:pt>
                <c:pt idx="97">
                  <c:v>Nov-08</c:v>
                </c:pt>
                <c:pt idx="98">
                  <c:v>Dec-08</c:v>
                </c:pt>
                <c:pt idx="99">
                  <c:v>Jan-09</c:v>
                </c:pt>
                <c:pt idx="100">
                  <c:v>Feb-09</c:v>
                </c:pt>
                <c:pt idx="101">
                  <c:v>Mar-09</c:v>
                </c:pt>
                <c:pt idx="102">
                  <c:v>Apr-09</c:v>
                </c:pt>
                <c:pt idx="103">
                  <c:v>May-09</c:v>
                </c:pt>
                <c:pt idx="104">
                  <c:v>Jun-09</c:v>
                </c:pt>
                <c:pt idx="105">
                  <c:v>Jul-09</c:v>
                </c:pt>
                <c:pt idx="106">
                  <c:v>Aug-09</c:v>
                </c:pt>
                <c:pt idx="107">
                  <c:v>Sep-09</c:v>
                </c:pt>
                <c:pt idx="108">
                  <c:v>Oct-09</c:v>
                </c:pt>
                <c:pt idx="109">
                  <c:v>Nov-09</c:v>
                </c:pt>
                <c:pt idx="110">
                  <c:v>Dec-09</c:v>
                </c:pt>
                <c:pt idx="111">
                  <c:v>Jan-10</c:v>
                </c:pt>
                <c:pt idx="112">
                  <c:v>Feb-10</c:v>
                </c:pt>
                <c:pt idx="113">
                  <c:v>Mar-10</c:v>
                </c:pt>
                <c:pt idx="114">
                  <c:v>Apr-10</c:v>
                </c:pt>
                <c:pt idx="115">
                  <c:v>May-10</c:v>
                </c:pt>
                <c:pt idx="116">
                  <c:v>Jun-10</c:v>
                </c:pt>
                <c:pt idx="117">
                  <c:v>Jul-10</c:v>
                </c:pt>
                <c:pt idx="118">
                  <c:v>Aug-10</c:v>
                </c:pt>
                <c:pt idx="119">
                  <c:v>Sep-10</c:v>
                </c:pt>
                <c:pt idx="120">
                  <c:v>Oct-10</c:v>
                </c:pt>
                <c:pt idx="121">
                  <c:v>Nov-10</c:v>
                </c:pt>
                <c:pt idx="122">
                  <c:v>Dec-10</c:v>
                </c:pt>
                <c:pt idx="123">
                  <c:v>Jan-11</c:v>
                </c:pt>
                <c:pt idx="124">
                  <c:v>Feb-11</c:v>
                </c:pt>
                <c:pt idx="125">
                  <c:v>Mar-11</c:v>
                </c:pt>
                <c:pt idx="126">
                  <c:v>Apr-11</c:v>
                </c:pt>
                <c:pt idx="127">
                  <c:v>May-11</c:v>
                </c:pt>
                <c:pt idx="128">
                  <c:v>Jun-11</c:v>
                </c:pt>
                <c:pt idx="129">
                  <c:v>Jul-11</c:v>
                </c:pt>
                <c:pt idx="130">
                  <c:v>Aug-11</c:v>
                </c:pt>
                <c:pt idx="131">
                  <c:v>Sep-11</c:v>
                </c:pt>
                <c:pt idx="132">
                  <c:v>Oct-11</c:v>
                </c:pt>
                <c:pt idx="133">
                  <c:v>Nov-11</c:v>
                </c:pt>
                <c:pt idx="134">
                  <c:v>Dec-11</c:v>
                </c:pt>
                <c:pt idx="135">
                  <c:v>Jan-12</c:v>
                </c:pt>
                <c:pt idx="136">
                  <c:v>Feb-12</c:v>
                </c:pt>
                <c:pt idx="137">
                  <c:v>Mar-12</c:v>
                </c:pt>
                <c:pt idx="138">
                  <c:v>Apr-12</c:v>
                </c:pt>
                <c:pt idx="139">
                  <c:v>May-12</c:v>
                </c:pt>
                <c:pt idx="140">
                  <c:v>Jun-12</c:v>
                </c:pt>
                <c:pt idx="141">
                  <c:v>Jul-12</c:v>
                </c:pt>
                <c:pt idx="142">
                  <c:v>Aug-12</c:v>
                </c:pt>
                <c:pt idx="143">
                  <c:v>Sep-12</c:v>
                </c:pt>
                <c:pt idx="144">
                  <c:v>Oct-12</c:v>
                </c:pt>
                <c:pt idx="145">
                  <c:v>Nov-12</c:v>
                </c:pt>
                <c:pt idx="146">
                  <c:v>Dec-12</c:v>
                </c:pt>
                <c:pt idx="147">
                  <c:v>Jan-13</c:v>
                </c:pt>
                <c:pt idx="148">
                  <c:v>Feb-13</c:v>
                </c:pt>
                <c:pt idx="149">
                  <c:v>Mar-13</c:v>
                </c:pt>
                <c:pt idx="150">
                  <c:v>Apr-13</c:v>
                </c:pt>
                <c:pt idx="151">
                  <c:v>May-13</c:v>
                </c:pt>
                <c:pt idx="152">
                  <c:v>Jun-13</c:v>
                </c:pt>
                <c:pt idx="153">
                  <c:v>Jul-13</c:v>
                </c:pt>
                <c:pt idx="154">
                  <c:v>Aug-13</c:v>
                </c:pt>
                <c:pt idx="155">
                  <c:v>Sep-13</c:v>
                </c:pt>
                <c:pt idx="156">
                  <c:v>Oct-13</c:v>
                </c:pt>
                <c:pt idx="157">
                  <c:v>Nov-13</c:v>
                </c:pt>
                <c:pt idx="158">
                  <c:v>Dec-13</c:v>
                </c:pt>
                <c:pt idx="159">
                  <c:v>Jan-14</c:v>
                </c:pt>
                <c:pt idx="160">
                  <c:v>Feb-14</c:v>
                </c:pt>
                <c:pt idx="161">
                  <c:v>Mar-14</c:v>
                </c:pt>
                <c:pt idx="162">
                  <c:v>Apr-14</c:v>
                </c:pt>
                <c:pt idx="163">
                  <c:v>May-14</c:v>
                </c:pt>
                <c:pt idx="164">
                  <c:v>Jun-14</c:v>
                </c:pt>
                <c:pt idx="165">
                  <c:v>Jul-14</c:v>
                </c:pt>
                <c:pt idx="166">
                  <c:v>Aug-14</c:v>
                </c:pt>
                <c:pt idx="167">
                  <c:v>Sep-14</c:v>
                </c:pt>
                <c:pt idx="168">
                  <c:v>Oct-14</c:v>
                </c:pt>
                <c:pt idx="169">
                  <c:v>Nov-14</c:v>
                </c:pt>
                <c:pt idx="170">
                  <c:v>Dec-14</c:v>
                </c:pt>
                <c:pt idx="171">
                  <c:v>Jan-15</c:v>
                </c:pt>
                <c:pt idx="172">
                  <c:v>Feb-15</c:v>
                </c:pt>
                <c:pt idx="173">
                  <c:v>Mar-15</c:v>
                </c:pt>
                <c:pt idx="174">
                  <c:v>Apr-15</c:v>
                </c:pt>
                <c:pt idx="175">
                  <c:v>May-15</c:v>
                </c:pt>
                <c:pt idx="176">
                  <c:v>Jun-15</c:v>
                </c:pt>
                <c:pt idx="177">
                  <c:v>Jul-15</c:v>
                </c:pt>
                <c:pt idx="178">
                  <c:v>Aug-15</c:v>
                </c:pt>
                <c:pt idx="179">
                  <c:v>Sep-15</c:v>
                </c:pt>
                <c:pt idx="180">
                  <c:v>Oct-15</c:v>
                </c:pt>
                <c:pt idx="181">
                  <c:v>Nov-15</c:v>
                </c:pt>
                <c:pt idx="182">
                  <c:v>Dec-15</c:v>
                </c:pt>
                <c:pt idx="183">
                  <c:v>Jan-16</c:v>
                </c:pt>
                <c:pt idx="184">
                  <c:v>Feb-16</c:v>
                </c:pt>
                <c:pt idx="185">
                  <c:v>Mar-16</c:v>
                </c:pt>
                <c:pt idx="186">
                  <c:v>Apr-16</c:v>
                </c:pt>
                <c:pt idx="187">
                  <c:v>May-16</c:v>
                </c:pt>
                <c:pt idx="188">
                  <c:v>Jun-16</c:v>
                </c:pt>
                <c:pt idx="189">
                  <c:v>Jul-16</c:v>
                </c:pt>
                <c:pt idx="190">
                  <c:v>Aug-16</c:v>
                </c:pt>
                <c:pt idx="191">
                  <c:v>Sep-16</c:v>
                </c:pt>
                <c:pt idx="192">
                  <c:v>Oct-16</c:v>
                </c:pt>
                <c:pt idx="193">
                  <c:v>Nov-16</c:v>
                </c:pt>
                <c:pt idx="194">
                  <c:v>Dec-16</c:v>
                </c:pt>
                <c:pt idx="195">
                  <c:v>Jan-17</c:v>
                </c:pt>
                <c:pt idx="196">
                  <c:v>Feb-17</c:v>
                </c:pt>
                <c:pt idx="197">
                  <c:v>Mar-17</c:v>
                </c:pt>
                <c:pt idx="198">
                  <c:v>Apr-17</c:v>
                </c:pt>
                <c:pt idx="199">
                  <c:v>May-17</c:v>
                </c:pt>
                <c:pt idx="200">
                  <c:v>Jun-17</c:v>
                </c:pt>
                <c:pt idx="201">
                  <c:v>Jul-17</c:v>
                </c:pt>
                <c:pt idx="202">
                  <c:v>Aug-17</c:v>
                </c:pt>
                <c:pt idx="203">
                  <c:v>Sep-17</c:v>
                </c:pt>
                <c:pt idx="204">
                  <c:v>Oct-17</c:v>
                </c:pt>
                <c:pt idx="205">
                  <c:v>Nov-17</c:v>
                </c:pt>
                <c:pt idx="206">
                  <c:v>Dec-17</c:v>
                </c:pt>
                <c:pt idx="207">
                  <c:v>Jan-18</c:v>
                </c:pt>
                <c:pt idx="208">
                  <c:v>Feb-18</c:v>
                </c:pt>
                <c:pt idx="209">
                  <c:v>Mar-18</c:v>
                </c:pt>
                <c:pt idx="210">
                  <c:v>Apr-18</c:v>
                </c:pt>
                <c:pt idx="211">
                  <c:v>May-18</c:v>
                </c:pt>
                <c:pt idx="212">
                  <c:v>Jun-18</c:v>
                </c:pt>
              </c:strCache>
            </c:strRef>
          </c:cat>
          <c:val>
            <c:numRef>
              <c:f>Impact!$D$6:$D$218</c:f>
              <c:numCache>
                <c:formatCode>0.0000</c:formatCode>
                <c:ptCount val="213"/>
                <c:pt idx="0">
                  <c:v>0.44</c:v>
                </c:pt>
                <c:pt idx="1">
                  <c:v>0.51</c:v>
                </c:pt>
                <c:pt idx="2">
                  <c:v>0.5675</c:v>
                </c:pt>
                <c:pt idx="3">
                  <c:v>0.6</c:v>
                </c:pt>
                <c:pt idx="4">
                  <c:v>0.59</c:v>
                </c:pt>
                <c:pt idx="5">
                  <c:v>0.5275</c:v>
                </c:pt>
                <c:pt idx="6">
                  <c:v>0.4275</c:v>
                </c:pt>
                <c:pt idx="7">
                  <c:v>0.39</c:v>
                </c:pt>
                <c:pt idx="8">
                  <c:v>0.385</c:v>
                </c:pt>
                <c:pt idx="9">
                  <c:v>0.385</c:v>
                </c:pt>
                <c:pt idx="10">
                  <c:v>0.385</c:v>
                </c:pt>
                <c:pt idx="11">
                  <c:v>0.3875</c:v>
                </c:pt>
                <c:pt idx="12">
                  <c:v>0.395</c:v>
                </c:pt>
                <c:pt idx="13">
                  <c:v>0.405</c:v>
                </c:pt>
                <c:pt idx="14">
                  <c:v>0.41</c:v>
                </c:pt>
                <c:pt idx="15">
                  <c:v>0.415</c:v>
                </c:pt>
                <c:pt idx="16">
                  <c:v>0.3975</c:v>
                </c:pt>
                <c:pt idx="17">
                  <c:v>0.365</c:v>
                </c:pt>
                <c:pt idx="18">
                  <c:v>0.305</c:v>
                </c:pt>
                <c:pt idx="19">
                  <c:v>0.29</c:v>
                </c:pt>
                <c:pt idx="20">
                  <c:v>0.2875</c:v>
                </c:pt>
                <c:pt idx="21">
                  <c:v>0.2875</c:v>
                </c:pt>
                <c:pt idx="22">
                  <c:v>0.2875</c:v>
                </c:pt>
                <c:pt idx="23">
                  <c:v>0.2875</c:v>
                </c:pt>
                <c:pt idx="24">
                  <c:v>0.2925</c:v>
                </c:pt>
                <c:pt idx="25">
                  <c:v>0.295</c:v>
                </c:pt>
                <c:pt idx="26">
                  <c:v>0.2975</c:v>
                </c:pt>
                <c:pt idx="27">
                  <c:v>0.2875</c:v>
                </c:pt>
                <c:pt idx="28">
                  <c:v>0.285</c:v>
                </c:pt>
                <c:pt idx="29">
                  <c:v>0.275</c:v>
                </c:pt>
                <c:pt idx="30">
                  <c:v>0.2625</c:v>
                </c:pt>
                <c:pt idx="31">
                  <c:v>0.2575</c:v>
                </c:pt>
                <c:pt idx="32">
                  <c:v>0.255</c:v>
                </c:pt>
                <c:pt idx="33">
                  <c:v>0.255</c:v>
                </c:pt>
                <c:pt idx="34">
                  <c:v>0.255</c:v>
                </c:pt>
                <c:pt idx="35">
                  <c:v>0.255</c:v>
                </c:pt>
                <c:pt idx="36">
                  <c:v>0.255</c:v>
                </c:pt>
                <c:pt idx="37">
                  <c:v>0.265</c:v>
                </c:pt>
                <c:pt idx="38">
                  <c:v>0.27</c:v>
                </c:pt>
                <c:pt idx="39">
                  <c:v>0.2875</c:v>
                </c:pt>
                <c:pt idx="40">
                  <c:v>0.275</c:v>
                </c:pt>
                <c:pt idx="41">
                  <c:v>0.275</c:v>
                </c:pt>
                <c:pt idx="42">
                  <c:v>0.255</c:v>
                </c:pt>
                <c:pt idx="43">
                  <c:v>0.255</c:v>
                </c:pt>
                <c:pt idx="44">
                  <c:v>0.255</c:v>
                </c:pt>
                <c:pt idx="45">
                  <c:v>0.2525</c:v>
                </c:pt>
                <c:pt idx="46">
                  <c:v>0.2525</c:v>
                </c:pt>
                <c:pt idx="47">
                  <c:v>0.2525</c:v>
                </c:pt>
                <c:pt idx="48">
                  <c:v>0.2525</c:v>
                </c:pt>
                <c:pt idx="49">
                  <c:v>0.255</c:v>
                </c:pt>
                <c:pt idx="50">
                  <c:v>0.2575</c:v>
                </c:pt>
                <c:pt idx="51">
                  <c:v>0.2625</c:v>
                </c:pt>
                <c:pt idx="52">
                  <c:v>0.25</c:v>
                </c:pt>
                <c:pt idx="53">
                  <c:v>0.245</c:v>
                </c:pt>
                <c:pt idx="54">
                  <c:v>0.2325</c:v>
                </c:pt>
                <c:pt idx="55">
                  <c:v>0.2325</c:v>
                </c:pt>
                <c:pt idx="56">
                  <c:v>0.2325</c:v>
                </c:pt>
                <c:pt idx="57">
                  <c:v>0.2325</c:v>
                </c:pt>
                <c:pt idx="58">
                  <c:v>0.2325</c:v>
                </c:pt>
                <c:pt idx="59">
                  <c:v>0.2325</c:v>
                </c:pt>
                <c:pt idx="60">
                  <c:v>0.2325</c:v>
                </c:pt>
                <c:pt idx="61">
                  <c:v>0.2325</c:v>
                </c:pt>
                <c:pt idx="62">
                  <c:v>0.235</c:v>
                </c:pt>
                <c:pt idx="63">
                  <c:v>0.235</c:v>
                </c:pt>
                <c:pt idx="64">
                  <c:v>0.2325</c:v>
                </c:pt>
                <c:pt idx="65">
                  <c:v>0.23</c:v>
                </c:pt>
                <c:pt idx="66">
                  <c:v>0.23</c:v>
                </c:pt>
                <c:pt idx="67">
                  <c:v>0.2275</c:v>
                </c:pt>
                <c:pt idx="68">
                  <c:v>0.2275</c:v>
                </c:pt>
                <c:pt idx="69">
                  <c:v>0.2275</c:v>
                </c:pt>
                <c:pt idx="70">
                  <c:v>0.2275</c:v>
                </c:pt>
                <c:pt idx="71">
                  <c:v>0.2275</c:v>
                </c:pt>
                <c:pt idx="72">
                  <c:v>0.2275</c:v>
                </c:pt>
                <c:pt idx="73">
                  <c:v>0.23</c:v>
                </c:pt>
                <c:pt idx="74">
                  <c:v>0.24</c:v>
                </c:pt>
                <c:pt idx="75">
                  <c:v>0.245</c:v>
                </c:pt>
                <c:pt idx="76">
                  <c:v>0.23</c:v>
                </c:pt>
                <c:pt idx="77">
                  <c:v>0.22</c:v>
                </c:pt>
                <c:pt idx="78">
                  <c:v>0.22</c:v>
                </c:pt>
                <c:pt idx="79">
                  <c:v>0.22</c:v>
                </c:pt>
                <c:pt idx="80">
                  <c:v>0.21</c:v>
                </c:pt>
                <c:pt idx="81">
                  <c:v>0.21</c:v>
                </c:pt>
                <c:pt idx="82">
                  <c:v>0.21</c:v>
                </c:pt>
                <c:pt idx="83">
                  <c:v>0.21</c:v>
                </c:pt>
                <c:pt idx="84">
                  <c:v>0.2</c:v>
                </c:pt>
                <c:pt idx="85">
                  <c:v>0.2</c:v>
                </c:pt>
                <c:pt idx="86">
                  <c:v>0.2</c:v>
                </c:pt>
                <c:pt idx="87">
                  <c:v>0.2</c:v>
                </c:pt>
                <c:pt idx="88">
                  <c:v>0.2</c:v>
                </c:pt>
                <c:pt idx="89">
                  <c:v>0.2</c:v>
                </c:pt>
                <c:pt idx="90">
                  <c:v>0.2</c:v>
                </c:pt>
                <c:pt idx="91">
                  <c:v>0.2</c:v>
                </c:pt>
                <c:pt idx="92">
                  <c:v>0.2</c:v>
                </c:pt>
                <c:pt idx="93">
                  <c:v>0.18</c:v>
                </c:pt>
                <c:pt idx="94">
                  <c:v>0.18</c:v>
                </c:pt>
                <c:pt idx="95">
                  <c:v>0.18</c:v>
                </c:pt>
                <c:pt idx="96">
                  <c:v>0.18</c:v>
                </c:pt>
                <c:pt idx="97">
                  <c:v>0.18</c:v>
                </c:pt>
                <c:pt idx="98">
                  <c:v>0.18</c:v>
                </c:pt>
                <c:pt idx="99">
                  <c:v>0.18</c:v>
                </c:pt>
                <c:pt idx="100">
                  <c:v>0.18</c:v>
                </c:pt>
                <c:pt idx="101">
                  <c:v>0.17</c:v>
                </c:pt>
                <c:pt idx="102">
                  <c:v>0.17</c:v>
                </c:pt>
                <c:pt idx="103">
                  <c:v>0.17</c:v>
                </c:pt>
                <c:pt idx="104">
                  <c:v>0.17</c:v>
                </c:pt>
                <c:pt idx="105">
                  <c:v>0.17</c:v>
                </c:pt>
                <c:pt idx="106">
                  <c:v>0.17</c:v>
                </c:pt>
                <c:pt idx="107">
                  <c:v>0.17</c:v>
                </c:pt>
                <c:pt idx="108">
                  <c:v>0.17</c:v>
                </c:pt>
                <c:pt idx="109">
                  <c:v>0.17</c:v>
                </c:pt>
                <c:pt idx="110">
                  <c:v>0.17</c:v>
                </c:pt>
                <c:pt idx="111">
                  <c:v>0.17</c:v>
                </c:pt>
                <c:pt idx="112">
                  <c:v>0.17</c:v>
                </c:pt>
                <c:pt idx="113">
                  <c:v>0.16</c:v>
                </c:pt>
                <c:pt idx="114">
                  <c:v>0.16</c:v>
                </c:pt>
                <c:pt idx="115">
                  <c:v>0.16</c:v>
                </c:pt>
                <c:pt idx="116">
                  <c:v>0.16</c:v>
                </c:pt>
                <c:pt idx="117">
                  <c:v>0.16</c:v>
                </c:pt>
                <c:pt idx="118">
                  <c:v>0.16</c:v>
                </c:pt>
                <c:pt idx="119">
                  <c:v>0.16</c:v>
                </c:pt>
                <c:pt idx="120">
                  <c:v>0.16</c:v>
                </c:pt>
                <c:pt idx="121">
                  <c:v>0.16</c:v>
                </c:pt>
                <c:pt idx="122">
                  <c:v>0.16</c:v>
                </c:pt>
                <c:pt idx="123">
                  <c:v>0.16</c:v>
                </c:pt>
                <c:pt idx="124">
                  <c:v>0.16</c:v>
                </c:pt>
                <c:pt idx="125">
                  <c:v>0.155</c:v>
                </c:pt>
                <c:pt idx="126">
                  <c:v>0.155</c:v>
                </c:pt>
                <c:pt idx="127">
                  <c:v>0.155</c:v>
                </c:pt>
                <c:pt idx="128">
                  <c:v>0.155</c:v>
                </c:pt>
                <c:pt idx="129">
                  <c:v>0.155</c:v>
                </c:pt>
                <c:pt idx="130">
                  <c:v>0.155</c:v>
                </c:pt>
                <c:pt idx="131">
                  <c:v>0.155</c:v>
                </c:pt>
                <c:pt idx="132">
                  <c:v>0.155</c:v>
                </c:pt>
                <c:pt idx="133">
                  <c:v>0.155</c:v>
                </c:pt>
                <c:pt idx="134">
                  <c:v>0.155</c:v>
                </c:pt>
                <c:pt idx="135">
                  <c:v>0.155</c:v>
                </c:pt>
                <c:pt idx="136">
                  <c:v>0.155</c:v>
                </c:pt>
                <c:pt idx="137">
                  <c:v>0.15</c:v>
                </c:pt>
                <c:pt idx="138">
                  <c:v>0.15</c:v>
                </c:pt>
                <c:pt idx="139">
                  <c:v>0.15</c:v>
                </c:pt>
                <c:pt idx="140">
                  <c:v>0.15</c:v>
                </c:pt>
                <c:pt idx="141">
                  <c:v>0.15</c:v>
                </c:pt>
                <c:pt idx="142">
                  <c:v>0.15</c:v>
                </c:pt>
                <c:pt idx="143">
                  <c:v>0.15</c:v>
                </c:pt>
                <c:pt idx="144">
                  <c:v>0.15</c:v>
                </c:pt>
                <c:pt idx="145">
                  <c:v>0.15</c:v>
                </c:pt>
                <c:pt idx="146">
                  <c:v>0.15</c:v>
                </c:pt>
                <c:pt idx="147">
                  <c:v>0.15</c:v>
                </c:pt>
                <c:pt idx="148">
                  <c:v>0.15</c:v>
                </c:pt>
                <c:pt idx="149">
                  <c:v>0.15</c:v>
                </c:pt>
                <c:pt idx="150">
                  <c:v>0.15</c:v>
                </c:pt>
                <c:pt idx="151">
                  <c:v>0.15</c:v>
                </c:pt>
                <c:pt idx="152">
                  <c:v>0.15</c:v>
                </c:pt>
                <c:pt idx="153">
                  <c:v>0.15</c:v>
                </c:pt>
                <c:pt idx="154">
                  <c:v>0.15</c:v>
                </c:pt>
                <c:pt idx="155">
                  <c:v>0.15</c:v>
                </c:pt>
                <c:pt idx="156">
                  <c:v>0.15</c:v>
                </c:pt>
                <c:pt idx="157">
                  <c:v>0.15</c:v>
                </c:pt>
                <c:pt idx="158">
                  <c:v>0.15</c:v>
                </c:pt>
                <c:pt idx="159">
                  <c:v>0.15</c:v>
                </c:pt>
                <c:pt idx="160">
                  <c:v>0.15</c:v>
                </c:pt>
                <c:pt idx="161">
                  <c:v>0.15</c:v>
                </c:pt>
                <c:pt idx="162">
                  <c:v>0.15</c:v>
                </c:pt>
                <c:pt idx="163">
                  <c:v>0.15</c:v>
                </c:pt>
                <c:pt idx="164">
                  <c:v>0.15</c:v>
                </c:pt>
                <c:pt idx="165">
                  <c:v>0.15</c:v>
                </c:pt>
                <c:pt idx="166">
                  <c:v>0.15</c:v>
                </c:pt>
                <c:pt idx="167">
                  <c:v>0.15</c:v>
                </c:pt>
                <c:pt idx="168">
                  <c:v>0.15</c:v>
                </c:pt>
                <c:pt idx="169">
                  <c:v>0.15</c:v>
                </c:pt>
                <c:pt idx="170">
                  <c:v>0.15</c:v>
                </c:pt>
                <c:pt idx="171">
                  <c:v>0.15</c:v>
                </c:pt>
                <c:pt idx="172">
                  <c:v>0.15</c:v>
                </c:pt>
                <c:pt idx="173">
                  <c:v>0.15</c:v>
                </c:pt>
                <c:pt idx="174">
                  <c:v>0.15</c:v>
                </c:pt>
                <c:pt idx="175">
                  <c:v>0.15</c:v>
                </c:pt>
                <c:pt idx="176">
                  <c:v>0.15</c:v>
                </c:pt>
                <c:pt idx="177">
                  <c:v>0.15</c:v>
                </c:pt>
                <c:pt idx="178">
                  <c:v>0.15</c:v>
                </c:pt>
                <c:pt idx="179">
                  <c:v>0.15</c:v>
                </c:pt>
                <c:pt idx="180">
                  <c:v>0.15</c:v>
                </c:pt>
                <c:pt idx="181">
                  <c:v>0.15</c:v>
                </c:pt>
                <c:pt idx="182">
                  <c:v>0.15</c:v>
                </c:pt>
                <c:pt idx="183">
                  <c:v>0.15</c:v>
                </c:pt>
                <c:pt idx="184">
                  <c:v>0.15</c:v>
                </c:pt>
                <c:pt idx="185">
                  <c:v>0.15</c:v>
                </c:pt>
                <c:pt idx="186">
                  <c:v>0.15</c:v>
                </c:pt>
                <c:pt idx="187">
                  <c:v>0.15</c:v>
                </c:pt>
                <c:pt idx="188">
                  <c:v>0.15</c:v>
                </c:pt>
                <c:pt idx="189">
                  <c:v>0.15</c:v>
                </c:pt>
                <c:pt idx="190">
                  <c:v>0.15</c:v>
                </c:pt>
                <c:pt idx="191">
                  <c:v>0.15</c:v>
                </c:pt>
                <c:pt idx="192">
                  <c:v>0.15</c:v>
                </c:pt>
                <c:pt idx="193">
                  <c:v>0.15</c:v>
                </c:pt>
                <c:pt idx="194">
                  <c:v>0.15</c:v>
                </c:pt>
                <c:pt idx="195">
                  <c:v>0.15</c:v>
                </c:pt>
                <c:pt idx="196">
                  <c:v>0.15</c:v>
                </c:pt>
                <c:pt idx="197">
                  <c:v>0.15</c:v>
                </c:pt>
                <c:pt idx="198">
                  <c:v>0.15</c:v>
                </c:pt>
                <c:pt idx="199">
                  <c:v>0.15</c:v>
                </c:pt>
                <c:pt idx="200">
                  <c:v>0.15</c:v>
                </c:pt>
                <c:pt idx="201">
                  <c:v>0.15</c:v>
                </c:pt>
                <c:pt idx="202">
                  <c:v>0.15</c:v>
                </c:pt>
                <c:pt idx="203">
                  <c:v>0.15</c:v>
                </c:pt>
                <c:pt idx="204">
                  <c:v>0.15</c:v>
                </c:pt>
                <c:pt idx="205">
                  <c:v>0.15</c:v>
                </c:pt>
                <c:pt idx="206">
                  <c:v>0.15</c:v>
                </c:pt>
                <c:pt idx="207">
                  <c:v>0.15</c:v>
                </c:pt>
                <c:pt idx="208">
                  <c:v>0.15</c:v>
                </c:pt>
                <c:pt idx="209">
                  <c:v>0.15</c:v>
                </c:pt>
                <c:pt idx="210">
                  <c:v>0.15</c:v>
                </c:pt>
                <c:pt idx="211">
                  <c:v>0.15</c:v>
                </c:pt>
                <c:pt idx="212">
                  <c:v>0.15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16821559"/>
        <c:axId val="19406425"/>
      </c:lineChart>
      <c:catAx>
        <c:axId val="16821559"/>
        <c:scaling>
          <c:orientation val="minMax"/>
        </c:scaling>
        <c:delete val="0"/>
        <c:axPos val="b"/>
        <c:numFmt formatCode="[$-409]mmm\-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9406425"/>
        <c:crossesAt val="0"/>
        <c:auto val="1"/>
        <c:lblAlgn val="ctr"/>
        <c:lblOffset val="100"/>
        <c:noMultiLvlLbl val="0"/>
      </c:catAx>
      <c:valAx>
        <c:axId val="19406425"/>
        <c:scaling>
          <c:orientation val="minMax"/>
          <c:min val="0.1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0.00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6821559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658875"/>
          <c:y val="0.0252303182579565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92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trlProps/ctrlProps3.xml><?xml version="1.0" encoding="utf-8"?>
<formControlPr xmlns="http://schemas.microsoft.com/office/spreadsheetml/2009/9/main" objectType="Button" lockText="1"/>
</file>

<file path=xl/ctrlProps/ctrlProps4.xml><?xml version="1.0" encoding="utf-8"?>
<formControlPr xmlns="http://schemas.microsoft.com/office/spreadsheetml/2009/9/main" objectType="Button" lockText="1"/>
</file>

<file path=xl/ctrlProps/ctrlProps5.xml><?xml version="1.0" encoding="utf-8"?>
<formControlPr xmlns="http://schemas.microsoft.com/office/spreadsheetml/2009/9/main" objectType="Button" lockText="1"/>
</file>

<file path=xl/ctrlProps/ctrlProps6.xml><?xml version="1.0" encoding="utf-8"?>
<formControlPr xmlns="http://schemas.microsoft.com/office/spreadsheetml/2009/9/main" objectType="Button" lockText="1"/>
</file>

<file path=xl/ctrlProps/ctrlProps8.xml><?xml version="1.0" encoding="utf-8"?>
<formControlPr xmlns="http://schemas.microsoft.com/office/spreadsheetml/2009/9/main" objectType="Button" lockText="1"/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19</xdr:col>
      <xdr:colOff>38520</xdr:colOff>
      <xdr:row>5</xdr:row>
      <xdr:rowOff>37800</xdr:rowOff>
    </xdr:from>
    <xdr:to>
      <xdr:col>31</xdr:col>
      <xdr:colOff>402840</xdr:colOff>
      <xdr:row>26</xdr:row>
      <xdr:rowOff>75960</xdr:rowOff>
    </xdr:to>
    <xdr:graphicFrame>
      <xdr:nvGraphicFramePr>
        <xdr:cNvPr id="0" name="Chart 1"/>
        <xdr:cNvGraphicFramePr/>
      </xdr:nvGraphicFramePr>
      <xdr:xfrm>
        <a:off x="13236840" y="838080"/>
        <a:ext cx="8639640" cy="34383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277200</xdr:colOff>
          <xdr:row>8</xdr:row>
          <xdr:rowOff>152280</xdr:rowOff>
        </xdr:from>
        <xdr:to>
          <xdr:col>2</xdr:col>
          <xdr:colOff>527400</xdr:colOff>
          <xdr:row>11</xdr:row>
          <xdr:rowOff>57240</xdr:rowOff>
        </xdr:to>
        <xdr:sp>
          <xdr:nvSpPr>
            <xdr:cNvPr id="1001" name="Button 3" descr="Curve Fetc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Curve Fetch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401760</xdr:colOff>
          <xdr:row>11</xdr:row>
          <xdr:rowOff>133200</xdr:rowOff>
        </xdr:from>
        <xdr:to>
          <xdr:col>2</xdr:col>
          <xdr:colOff>374400</xdr:colOff>
          <xdr:row>13</xdr:row>
          <xdr:rowOff>28440</xdr:rowOff>
        </xdr:to>
        <xdr:sp>
          <xdr:nvSpPr>
            <xdr:cNvPr id="1002" name="Button 4" descr="Calc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Calc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401760</xdr:colOff>
          <xdr:row>6</xdr:row>
          <xdr:rowOff>38160</xdr:rowOff>
        </xdr:from>
        <xdr:to>
          <xdr:col>2</xdr:col>
          <xdr:colOff>374400</xdr:colOff>
          <xdr:row>7</xdr:row>
          <xdr:rowOff>75960</xdr:rowOff>
        </xdr:to>
        <xdr:sp>
          <xdr:nvSpPr>
            <xdr:cNvPr id="1003" name="Button 5" descr="To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Today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115200</xdr:colOff>
          <xdr:row>0</xdr:row>
          <xdr:rowOff>85680</xdr:rowOff>
        </xdr:from>
        <xdr:to>
          <xdr:col>1</xdr:col>
          <xdr:colOff>19440</xdr:colOff>
          <xdr:row>2</xdr:row>
          <xdr:rowOff>66600</xdr:rowOff>
        </xdr:to>
        <xdr:sp>
          <xdr:nvSpPr>
            <xdr:cNvPr id="1004" name="Button 6" descr="New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New Day</a:t>
              </a:r>
            </a:p>
          </xdr:txBody>
        </xdr:sp>
        <xdr:clientData/>
      </xdr:twoCellAnchor>
    </mc:Choice>
  </mc:AlternateContent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399600</xdr:colOff>
          <xdr:row>9</xdr:row>
          <xdr:rowOff>56880</xdr:rowOff>
        </xdr:from>
        <xdr:to>
          <xdr:col>1</xdr:col>
          <xdr:colOff>477000</xdr:colOff>
          <xdr:row>11</xdr:row>
          <xdr:rowOff>9360</xdr:rowOff>
        </xdr:to>
        <xdr:sp>
          <xdr:nvSpPr>
            <xdr:cNvPr id="1001" name="Button 1" descr="Get Vega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Get Vega</a:t>
              </a:r>
            </a:p>
          </xdr:txBody>
        </xdr:sp>
        <xdr:clientData/>
      </xdr:twoCellAnchor>
    </mc:Choice>
  </mc:AlternateContent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Book/Kir1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modelMichael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"/>
      <sheetName val="MyC"/>
      <sheetName val="SharedC"/>
      <sheetName val="Check Out"/>
      <sheetName val="B"/>
      <sheetName val="D"/>
      <sheetName val="E"/>
      <sheetName val="F"/>
      <sheetName val="Position"/>
      <sheetName val="EO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kew"/>
      <sheetName val="Swaption"/>
      <sheetName val="Opt"/>
      <sheetName val="Swap"/>
      <sheetName val="Front"/>
    </sheetNames>
    <sheetDataSet>
      <sheetData sheetId="0"/>
      <sheetData sheetId="1"/>
      <sheetData sheetId="2"/>
      <sheetData sheetId="3"/>
      <sheetData sheetId="4">
        <row r="13">
          <cell r="M13">
            <v>36800</v>
          </cell>
          <cell r="N13">
            <v>0.455</v>
          </cell>
        </row>
        <row r="14">
          <cell r="M14">
            <v>36831</v>
          </cell>
          <cell r="N14">
            <v>0.515</v>
          </cell>
        </row>
        <row r="15">
          <cell r="M15">
            <v>36861</v>
          </cell>
          <cell r="N15">
            <v>0.57</v>
          </cell>
        </row>
        <row r="16">
          <cell r="M16">
            <v>36892</v>
          </cell>
          <cell r="N16">
            <v>0.6025</v>
          </cell>
        </row>
        <row r="17">
          <cell r="M17">
            <v>36923</v>
          </cell>
          <cell r="N17">
            <v>0.5925</v>
          </cell>
        </row>
        <row r="18">
          <cell r="M18">
            <v>36951</v>
          </cell>
          <cell r="N18">
            <v>0.535</v>
          </cell>
        </row>
        <row r="19">
          <cell r="M19">
            <v>36982</v>
          </cell>
          <cell r="N19">
            <v>0.43</v>
          </cell>
        </row>
        <row r="20">
          <cell r="M20">
            <v>37012</v>
          </cell>
          <cell r="N20">
            <v>0.3925</v>
          </cell>
        </row>
        <row r="21">
          <cell r="M21">
            <v>37043</v>
          </cell>
          <cell r="N21">
            <v>0.3875</v>
          </cell>
        </row>
        <row r="22">
          <cell r="M22">
            <v>37073</v>
          </cell>
          <cell r="N22">
            <v>0.3875</v>
          </cell>
        </row>
        <row r="23">
          <cell r="M23">
            <v>37104</v>
          </cell>
          <cell r="N23">
            <v>0.3875</v>
          </cell>
        </row>
        <row r="24">
          <cell r="M24">
            <v>37135</v>
          </cell>
          <cell r="N24">
            <v>0.39</v>
          </cell>
        </row>
        <row r="25">
          <cell r="M25">
            <v>37165</v>
          </cell>
          <cell r="N25">
            <v>0.3975</v>
          </cell>
        </row>
        <row r="26">
          <cell r="M26">
            <v>37196</v>
          </cell>
          <cell r="N26">
            <v>0.4075</v>
          </cell>
        </row>
        <row r="27">
          <cell r="M27">
            <v>37226</v>
          </cell>
          <cell r="N27">
            <v>0.4125</v>
          </cell>
        </row>
        <row r="28">
          <cell r="M28">
            <v>37257</v>
          </cell>
          <cell r="N28">
            <v>0.4175</v>
          </cell>
        </row>
        <row r="29">
          <cell r="M29">
            <v>37288</v>
          </cell>
          <cell r="N29">
            <v>0.4</v>
          </cell>
        </row>
        <row r="30">
          <cell r="M30">
            <v>37316</v>
          </cell>
          <cell r="N30">
            <v>0.3675</v>
          </cell>
        </row>
        <row r="31">
          <cell r="M31">
            <v>37347</v>
          </cell>
          <cell r="N31">
            <v>0.3075</v>
          </cell>
        </row>
        <row r="32">
          <cell r="M32">
            <v>37377</v>
          </cell>
          <cell r="N32">
            <v>0.2925</v>
          </cell>
        </row>
        <row r="33">
          <cell r="M33">
            <v>37408</v>
          </cell>
          <cell r="N33">
            <v>0.29</v>
          </cell>
        </row>
        <row r="34">
          <cell r="M34">
            <v>37438</v>
          </cell>
          <cell r="N34">
            <v>0.29</v>
          </cell>
        </row>
        <row r="35">
          <cell r="M35">
            <v>37469</v>
          </cell>
          <cell r="N35">
            <v>0.29</v>
          </cell>
        </row>
        <row r="36">
          <cell r="M36">
            <v>37500</v>
          </cell>
          <cell r="N36">
            <v>0.29</v>
          </cell>
        </row>
        <row r="37">
          <cell r="M37">
            <v>37530</v>
          </cell>
          <cell r="N37">
            <v>0.295</v>
          </cell>
        </row>
        <row r="38">
          <cell r="M38">
            <v>37561</v>
          </cell>
          <cell r="N38">
            <v>0.2975</v>
          </cell>
        </row>
        <row r="39">
          <cell r="M39">
            <v>37591</v>
          </cell>
          <cell r="N39">
            <v>0.3</v>
          </cell>
        </row>
        <row r="40">
          <cell r="M40">
            <v>37622</v>
          </cell>
          <cell r="N40">
            <v>0.29</v>
          </cell>
        </row>
        <row r="41">
          <cell r="M41">
            <v>37653</v>
          </cell>
          <cell r="N41">
            <v>0.2875</v>
          </cell>
        </row>
        <row r="42">
          <cell r="M42">
            <v>37681</v>
          </cell>
          <cell r="N42">
            <v>0.2775</v>
          </cell>
        </row>
        <row r="43">
          <cell r="M43">
            <v>37712</v>
          </cell>
          <cell r="N43">
            <v>0.265</v>
          </cell>
        </row>
        <row r="44">
          <cell r="M44">
            <v>37742</v>
          </cell>
          <cell r="N44">
            <v>0.26</v>
          </cell>
        </row>
        <row r="45">
          <cell r="M45">
            <v>37773</v>
          </cell>
          <cell r="N45">
            <v>0.2575</v>
          </cell>
        </row>
        <row r="46">
          <cell r="M46">
            <v>37803</v>
          </cell>
          <cell r="N46">
            <v>0.2575</v>
          </cell>
        </row>
        <row r="47">
          <cell r="M47">
            <v>37834</v>
          </cell>
          <cell r="N47">
            <v>0.2575</v>
          </cell>
        </row>
        <row r="48">
          <cell r="M48">
            <v>37865</v>
          </cell>
          <cell r="N48">
            <v>0.2575</v>
          </cell>
        </row>
        <row r="49">
          <cell r="M49">
            <v>37895</v>
          </cell>
          <cell r="N49">
            <v>0.2575</v>
          </cell>
        </row>
        <row r="50">
          <cell r="M50">
            <v>37926</v>
          </cell>
          <cell r="N50">
            <v>0.2675</v>
          </cell>
        </row>
        <row r="51">
          <cell r="M51">
            <v>37956</v>
          </cell>
          <cell r="N51">
            <v>0.2725</v>
          </cell>
        </row>
        <row r="52">
          <cell r="M52">
            <v>37987</v>
          </cell>
          <cell r="N52">
            <v>0.29</v>
          </cell>
        </row>
        <row r="53">
          <cell r="M53">
            <v>38018</v>
          </cell>
          <cell r="N53">
            <v>0.2775</v>
          </cell>
        </row>
        <row r="54">
          <cell r="M54">
            <v>38047</v>
          </cell>
          <cell r="N54">
            <v>0.2775</v>
          </cell>
        </row>
        <row r="55">
          <cell r="M55">
            <v>38078</v>
          </cell>
          <cell r="N55">
            <v>0.2575</v>
          </cell>
        </row>
        <row r="56">
          <cell r="M56">
            <v>38108</v>
          </cell>
          <cell r="N56">
            <v>0.2575</v>
          </cell>
        </row>
        <row r="57">
          <cell r="M57">
            <v>38139</v>
          </cell>
          <cell r="N57">
            <v>0.2575</v>
          </cell>
        </row>
        <row r="58">
          <cell r="M58">
            <v>38169</v>
          </cell>
          <cell r="N58">
            <v>0.255</v>
          </cell>
        </row>
        <row r="59">
          <cell r="M59">
            <v>38200</v>
          </cell>
          <cell r="N59">
            <v>0.255</v>
          </cell>
        </row>
        <row r="60">
          <cell r="M60">
            <v>38231</v>
          </cell>
          <cell r="N60">
            <v>0.255</v>
          </cell>
        </row>
        <row r="61">
          <cell r="M61">
            <v>38261</v>
          </cell>
          <cell r="N61">
            <v>0.255</v>
          </cell>
        </row>
        <row r="62">
          <cell r="M62">
            <v>38292</v>
          </cell>
          <cell r="N62">
            <v>0.2575</v>
          </cell>
        </row>
        <row r="63">
          <cell r="M63">
            <v>38322</v>
          </cell>
          <cell r="N63">
            <v>0.26</v>
          </cell>
        </row>
        <row r="64">
          <cell r="M64">
            <v>38353</v>
          </cell>
          <cell r="N64">
            <v>0.265</v>
          </cell>
        </row>
        <row r="65">
          <cell r="M65">
            <v>38384</v>
          </cell>
          <cell r="N65">
            <v>0.2525</v>
          </cell>
        </row>
        <row r="66">
          <cell r="M66">
            <v>38412</v>
          </cell>
          <cell r="N66">
            <v>0.2475</v>
          </cell>
        </row>
        <row r="67">
          <cell r="M67">
            <v>38443</v>
          </cell>
          <cell r="N67">
            <v>0.235</v>
          </cell>
        </row>
        <row r="68">
          <cell r="M68">
            <v>38473</v>
          </cell>
          <cell r="N68">
            <v>0.235</v>
          </cell>
        </row>
        <row r="69">
          <cell r="M69">
            <v>38504</v>
          </cell>
          <cell r="N69">
            <v>0.2325</v>
          </cell>
        </row>
        <row r="70">
          <cell r="M70">
            <v>38534</v>
          </cell>
          <cell r="N70">
            <v>0.2325</v>
          </cell>
        </row>
        <row r="71">
          <cell r="M71">
            <v>38565</v>
          </cell>
          <cell r="N71">
            <v>0.2325</v>
          </cell>
        </row>
        <row r="72">
          <cell r="M72">
            <v>38596</v>
          </cell>
          <cell r="N72">
            <v>0.2325</v>
          </cell>
        </row>
        <row r="73">
          <cell r="M73">
            <v>38626</v>
          </cell>
          <cell r="N73">
            <v>0.2325</v>
          </cell>
        </row>
        <row r="74">
          <cell r="M74">
            <v>38657</v>
          </cell>
          <cell r="N74">
            <v>0.2325</v>
          </cell>
        </row>
        <row r="75">
          <cell r="M75">
            <v>38687</v>
          </cell>
          <cell r="N75">
            <v>0.235</v>
          </cell>
        </row>
        <row r="76">
          <cell r="M76">
            <v>38718</v>
          </cell>
          <cell r="N76">
            <v>0.235</v>
          </cell>
        </row>
        <row r="77">
          <cell r="M77">
            <v>38749</v>
          </cell>
          <cell r="N77">
            <v>0.2325</v>
          </cell>
        </row>
        <row r="78">
          <cell r="M78">
            <v>38777</v>
          </cell>
          <cell r="N78">
            <v>0.23</v>
          </cell>
        </row>
        <row r="79">
          <cell r="M79">
            <v>38808</v>
          </cell>
          <cell r="N79">
            <v>0.23</v>
          </cell>
        </row>
        <row r="80">
          <cell r="M80">
            <v>38838</v>
          </cell>
          <cell r="N80">
            <v>0.2275</v>
          </cell>
        </row>
        <row r="81">
          <cell r="M81">
            <v>38869</v>
          </cell>
          <cell r="N81">
            <v>0.2275</v>
          </cell>
        </row>
        <row r="82">
          <cell r="M82">
            <v>38899</v>
          </cell>
          <cell r="N82">
            <v>0.2275</v>
          </cell>
        </row>
        <row r="83">
          <cell r="M83">
            <v>38930</v>
          </cell>
          <cell r="N83">
            <v>0.2275</v>
          </cell>
        </row>
        <row r="84">
          <cell r="M84">
            <v>38961</v>
          </cell>
          <cell r="N84">
            <v>0.2275</v>
          </cell>
        </row>
        <row r="85">
          <cell r="M85">
            <v>38991</v>
          </cell>
          <cell r="N85">
            <v>0.2275</v>
          </cell>
        </row>
        <row r="86">
          <cell r="M86">
            <v>39022</v>
          </cell>
          <cell r="N86">
            <v>0.23</v>
          </cell>
        </row>
        <row r="87">
          <cell r="M87">
            <v>39052</v>
          </cell>
          <cell r="N87">
            <v>0.24</v>
          </cell>
        </row>
        <row r="88">
          <cell r="M88">
            <v>39083</v>
          </cell>
          <cell r="N88">
            <v>0.245</v>
          </cell>
        </row>
        <row r="89">
          <cell r="M89">
            <v>39114</v>
          </cell>
          <cell r="N89">
            <v>0.23</v>
          </cell>
        </row>
        <row r="90">
          <cell r="M90">
            <v>39142</v>
          </cell>
          <cell r="N90">
            <v>0.22</v>
          </cell>
        </row>
        <row r="91">
          <cell r="M91">
            <v>39173</v>
          </cell>
          <cell r="N91">
            <v>0.22</v>
          </cell>
        </row>
        <row r="92">
          <cell r="M92">
            <v>39203</v>
          </cell>
          <cell r="N92">
            <v>0.22</v>
          </cell>
        </row>
        <row r="93">
          <cell r="M93">
            <v>39234</v>
          </cell>
          <cell r="N93">
            <v>0.21</v>
          </cell>
        </row>
        <row r="94">
          <cell r="M94">
            <v>39264</v>
          </cell>
          <cell r="N94">
            <v>0.21</v>
          </cell>
        </row>
        <row r="95">
          <cell r="M95">
            <v>39295</v>
          </cell>
          <cell r="N95">
            <v>0.21</v>
          </cell>
        </row>
        <row r="96">
          <cell r="M96">
            <v>39326</v>
          </cell>
          <cell r="N96">
            <v>0.21</v>
          </cell>
        </row>
        <row r="97">
          <cell r="M97">
            <v>39356</v>
          </cell>
          <cell r="N97">
            <v>0.2</v>
          </cell>
        </row>
        <row r="98">
          <cell r="M98">
            <v>39387</v>
          </cell>
          <cell r="N98">
            <v>0.2</v>
          </cell>
        </row>
        <row r="99">
          <cell r="M99">
            <v>39417</v>
          </cell>
          <cell r="N99">
            <v>0.2</v>
          </cell>
        </row>
        <row r="100">
          <cell r="M100">
            <v>39448</v>
          </cell>
          <cell r="N100">
            <v>0.2</v>
          </cell>
        </row>
        <row r="101">
          <cell r="M101">
            <v>39479</v>
          </cell>
          <cell r="N101">
            <v>0.2</v>
          </cell>
        </row>
        <row r="102">
          <cell r="M102">
            <v>39508</v>
          </cell>
          <cell r="N102">
            <v>0.2</v>
          </cell>
        </row>
        <row r="103">
          <cell r="M103">
            <v>39539</v>
          </cell>
          <cell r="N103">
            <v>0.2</v>
          </cell>
        </row>
        <row r="104">
          <cell r="M104">
            <v>39569</v>
          </cell>
          <cell r="N104">
            <v>0.2</v>
          </cell>
        </row>
        <row r="105">
          <cell r="M105">
            <v>39600</v>
          </cell>
          <cell r="N105">
            <v>0.2</v>
          </cell>
        </row>
        <row r="106">
          <cell r="M106">
            <v>39630</v>
          </cell>
          <cell r="N106">
            <v>0.18</v>
          </cell>
        </row>
        <row r="107">
          <cell r="M107">
            <v>39661</v>
          </cell>
          <cell r="N107">
            <v>0.18</v>
          </cell>
        </row>
        <row r="108">
          <cell r="M108">
            <v>39692</v>
          </cell>
          <cell r="N108">
            <v>0.18</v>
          </cell>
        </row>
        <row r="109">
          <cell r="M109">
            <v>39722</v>
          </cell>
          <cell r="N109">
            <v>0.18</v>
          </cell>
        </row>
        <row r="110">
          <cell r="M110">
            <v>39753</v>
          </cell>
          <cell r="N110">
            <v>0.18</v>
          </cell>
        </row>
        <row r="111">
          <cell r="M111">
            <v>39783</v>
          </cell>
          <cell r="N111">
            <v>0.18</v>
          </cell>
        </row>
        <row r="112">
          <cell r="M112">
            <v>39814</v>
          </cell>
          <cell r="N112">
            <v>0.18</v>
          </cell>
        </row>
        <row r="113">
          <cell r="M113">
            <v>39845</v>
          </cell>
          <cell r="N113">
            <v>0.18</v>
          </cell>
        </row>
        <row r="114">
          <cell r="M114">
            <v>39873</v>
          </cell>
          <cell r="N114">
            <v>0.17</v>
          </cell>
        </row>
        <row r="115">
          <cell r="M115">
            <v>39904</v>
          </cell>
          <cell r="N115">
            <v>0.17</v>
          </cell>
        </row>
        <row r="116">
          <cell r="M116">
            <v>39934</v>
          </cell>
          <cell r="N116">
            <v>0.17</v>
          </cell>
        </row>
        <row r="117">
          <cell r="M117">
            <v>39965</v>
          </cell>
          <cell r="N117">
            <v>0.17</v>
          </cell>
        </row>
        <row r="118">
          <cell r="M118">
            <v>39995</v>
          </cell>
          <cell r="N118">
            <v>0.17</v>
          </cell>
        </row>
        <row r="119">
          <cell r="M119">
            <v>40026</v>
          </cell>
          <cell r="N119">
            <v>0.17</v>
          </cell>
        </row>
        <row r="120">
          <cell r="M120">
            <v>40057</v>
          </cell>
          <cell r="N120">
            <v>0.17</v>
          </cell>
        </row>
        <row r="121">
          <cell r="M121">
            <v>40087</v>
          </cell>
          <cell r="N121">
            <v>0.17</v>
          </cell>
        </row>
        <row r="122">
          <cell r="M122">
            <v>40118</v>
          </cell>
          <cell r="N122">
            <v>0.17</v>
          </cell>
        </row>
        <row r="123">
          <cell r="M123">
            <v>40148</v>
          </cell>
          <cell r="N123">
            <v>0.17</v>
          </cell>
        </row>
        <row r="124">
          <cell r="M124">
            <v>40179</v>
          </cell>
          <cell r="N124">
            <v>0.17</v>
          </cell>
        </row>
        <row r="125">
          <cell r="M125">
            <v>40210</v>
          </cell>
          <cell r="N125">
            <v>0.17</v>
          </cell>
        </row>
        <row r="126">
          <cell r="M126">
            <v>40238</v>
          </cell>
          <cell r="N126">
            <v>0.16</v>
          </cell>
        </row>
        <row r="127">
          <cell r="M127">
            <v>40269</v>
          </cell>
          <cell r="N127">
            <v>0.16</v>
          </cell>
        </row>
        <row r="128">
          <cell r="M128">
            <v>40299</v>
          </cell>
          <cell r="N128">
            <v>0.16</v>
          </cell>
        </row>
        <row r="129">
          <cell r="M129">
            <v>40330</v>
          </cell>
          <cell r="N129">
            <v>0.16</v>
          </cell>
        </row>
        <row r="130">
          <cell r="M130">
            <v>40360</v>
          </cell>
          <cell r="N130">
            <v>0.16</v>
          </cell>
        </row>
        <row r="131">
          <cell r="M131">
            <v>40391</v>
          </cell>
          <cell r="N131">
            <v>0.16</v>
          </cell>
        </row>
        <row r="132">
          <cell r="M132">
            <v>40422</v>
          </cell>
          <cell r="N132">
            <v>0.16</v>
          </cell>
        </row>
        <row r="133">
          <cell r="M133">
            <v>40452</v>
          </cell>
          <cell r="N133">
            <v>0.16</v>
          </cell>
        </row>
        <row r="134">
          <cell r="M134">
            <v>40483</v>
          </cell>
          <cell r="N134">
            <v>0.16</v>
          </cell>
        </row>
        <row r="135">
          <cell r="M135">
            <v>40513</v>
          </cell>
          <cell r="N135">
            <v>0.16</v>
          </cell>
        </row>
        <row r="136">
          <cell r="M136">
            <v>40544</v>
          </cell>
          <cell r="N136">
            <v>0.16</v>
          </cell>
        </row>
        <row r="137">
          <cell r="M137">
            <v>40575</v>
          </cell>
          <cell r="N137">
            <v>0.16</v>
          </cell>
        </row>
        <row r="138">
          <cell r="M138">
            <v>40603</v>
          </cell>
          <cell r="N138">
            <v>0.155</v>
          </cell>
        </row>
        <row r="139">
          <cell r="M139">
            <v>40634</v>
          </cell>
          <cell r="N139">
            <v>0.155</v>
          </cell>
        </row>
        <row r="140">
          <cell r="M140">
            <v>40664</v>
          </cell>
          <cell r="N140">
            <v>0.155</v>
          </cell>
        </row>
        <row r="141">
          <cell r="M141">
            <v>40695</v>
          </cell>
          <cell r="N141">
            <v>0.155</v>
          </cell>
        </row>
        <row r="142">
          <cell r="M142">
            <v>40725</v>
          </cell>
          <cell r="N142">
            <v>0.155</v>
          </cell>
        </row>
        <row r="143">
          <cell r="M143">
            <v>40756</v>
          </cell>
          <cell r="N143">
            <v>0.155</v>
          </cell>
        </row>
        <row r="144">
          <cell r="M144">
            <v>40787</v>
          </cell>
          <cell r="N144">
            <v>0.155</v>
          </cell>
        </row>
        <row r="145">
          <cell r="M145">
            <v>40817</v>
          </cell>
          <cell r="N145">
            <v>0.155</v>
          </cell>
        </row>
        <row r="146">
          <cell r="M146">
            <v>40848</v>
          </cell>
          <cell r="N146">
            <v>0.155</v>
          </cell>
        </row>
        <row r="147">
          <cell r="M147">
            <v>40878</v>
          </cell>
          <cell r="N147">
            <v>0.155</v>
          </cell>
        </row>
        <row r="148">
          <cell r="M148">
            <v>40909</v>
          </cell>
          <cell r="N148">
            <v>0.155</v>
          </cell>
        </row>
        <row r="149">
          <cell r="M149">
            <v>40940</v>
          </cell>
          <cell r="N149">
            <v>0.155</v>
          </cell>
        </row>
        <row r="150">
          <cell r="M150">
            <v>40969</v>
          </cell>
          <cell r="N150">
            <v>0.15</v>
          </cell>
        </row>
        <row r="151">
          <cell r="M151">
            <v>41000</v>
          </cell>
          <cell r="N151">
            <v>0.15</v>
          </cell>
        </row>
        <row r="152">
          <cell r="M152">
            <v>41030</v>
          </cell>
          <cell r="N152">
            <v>0.15</v>
          </cell>
        </row>
        <row r="153">
          <cell r="M153">
            <v>41061</v>
          </cell>
          <cell r="N153">
            <v>0.15</v>
          </cell>
        </row>
        <row r="154">
          <cell r="M154">
            <v>41091</v>
          </cell>
          <cell r="N154">
            <v>0.15</v>
          </cell>
        </row>
        <row r="155">
          <cell r="M155">
            <v>41122</v>
          </cell>
          <cell r="N155">
            <v>0.15</v>
          </cell>
        </row>
        <row r="156">
          <cell r="M156">
            <v>41153</v>
          </cell>
          <cell r="N156">
            <v>0.15</v>
          </cell>
        </row>
        <row r="157">
          <cell r="M157">
            <v>41183</v>
          </cell>
          <cell r="N157">
            <v>0.15</v>
          </cell>
        </row>
        <row r="158">
          <cell r="M158">
            <v>41214</v>
          </cell>
          <cell r="N158">
            <v>0.15</v>
          </cell>
        </row>
        <row r="159">
          <cell r="M159">
            <v>41244</v>
          </cell>
          <cell r="N159">
            <v>0.15</v>
          </cell>
        </row>
        <row r="160">
          <cell r="M160">
            <v>41275</v>
          </cell>
          <cell r="N160">
            <v>0.15</v>
          </cell>
        </row>
        <row r="161">
          <cell r="M161">
            <v>41306</v>
          </cell>
          <cell r="N161">
            <v>0.15</v>
          </cell>
        </row>
        <row r="162">
          <cell r="M162">
            <v>41334</v>
          </cell>
          <cell r="N162">
            <v>0.15</v>
          </cell>
        </row>
        <row r="163">
          <cell r="M163">
            <v>41365</v>
          </cell>
          <cell r="N163">
            <v>0.15</v>
          </cell>
        </row>
        <row r="164">
          <cell r="M164">
            <v>41395</v>
          </cell>
          <cell r="N164">
            <v>0.15</v>
          </cell>
        </row>
        <row r="165">
          <cell r="M165">
            <v>41426</v>
          </cell>
          <cell r="N165">
            <v>0.15</v>
          </cell>
        </row>
        <row r="166">
          <cell r="M166">
            <v>41456</v>
          </cell>
          <cell r="N166">
            <v>0.15</v>
          </cell>
        </row>
        <row r="167">
          <cell r="M167">
            <v>41487</v>
          </cell>
          <cell r="N167">
            <v>0.15</v>
          </cell>
        </row>
        <row r="168">
          <cell r="M168">
            <v>41518</v>
          </cell>
          <cell r="N168">
            <v>0.15</v>
          </cell>
        </row>
        <row r="169">
          <cell r="M169">
            <v>41548</v>
          </cell>
          <cell r="N169">
            <v>0.15</v>
          </cell>
        </row>
        <row r="170">
          <cell r="M170">
            <v>41579</v>
          </cell>
          <cell r="N170">
            <v>0.15</v>
          </cell>
        </row>
        <row r="171">
          <cell r="M171">
            <v>41609</v>
          </cell>
          <cell r="N171">
            <v>0.15</v>
          </cell>
        </row>
        <row r="172">
          <cell r="M172">
            <v>41640</v>
          </cell>
          <cell r="N172">
            <v>0.15</v>
          </cell>
        </row>
        <row r="173">
          <cell r="M173">
            <v>41671</v>
          </cell>
          <cell r="N173">
            <v>0.15</v>
          </cell>
        </row>
        <row r="174">
          <cell r="M174">
            <v>41699</v>
          </cell>
          <cell r="N174">
            <v>0.15</v>
          </cell>
        </row>
        <row r="175">
          <cell r="M175">
            <v>41730</v>
          </cell>
          <cell r="N175">
            <v>0.15</v>
          </cell>
        </row>
        <row r="176">
          <cell r="M176">
            <v>41760</v>
          </cell>
          <cell r="N176">
            <v>0.15</v>
          </cell>
        </row>
        <row r="177">
          <cell r="M177">
            <v>41791</v>
          </cell>
          <cell r="N177">
            <v>0.15</v>
          </cell>
        </row>
        <row r="178">
          <cell r="M178">
            <v>41821</v>
          </cell>
          <cell r="N178">
            <v>0.15</v>
          </cell>
        </row>
        <row r="179">
          <cell r="M179">
            <v>41852</v>
          </cell>
          <cell r="N179">
            <v>0.15</v>
          </cell>
        </row>
        <row r="180">
          <cell r="M180">
            <v>41883</v>
          </cell>
          <cell r="N180">
            <v>0.15</v>
          </cell>
        </row>
        <row r="181">
          <cell r="M181">
            <v>41913</v>
          </cell>
          <cell r="N181">
            <v>0.15</v>
          </cell>
        </row>
        <row r="182">
          <cell r="M182">
            <v>41944</v>
          </cell>
          <cell r="N182">
            <v>0.15</v>
          </cell>
        </row>
        <row r="183">
          <cell r="M183">
            <v>41974</v>
          </cell>
          <cell r="N183">
            <v>0.15</v>
          </cell>
        </row>
        <row r="184">
          <cell r="M184">
            <v>42005</v>
          </cell>
          <cell r="N184">
            <v>0.15</v>
          </cell>
        </row>
        <row r="185">
          <cell r="M185">
            <v>42036</v>
          </cell>
          <cell r="N185">
            <v>0.15</v>
          </cell>
        </row>
        <row r="186">
          <cell r="M186">
            <v>42064</v>
          </cell>
          <cell r="N186">
            <v>0.15</v>
          </cell>
        </row>
        <row r="187">
          <cell r="M187">
            <v>42095</v>
          </cell>
          <cell r="N187">
            <v>0.15</v>
          </cell>
        </row>
        <row r="188">
          <cell r="M188">
            <v>42125</v>
          </cell>
          <cell r="N188">
            <v>0.15</v>
          </cell>
        </row>
        <row r="189">
          <cell r="M189">
            <v>42156</v>
          </cell>
          <cell r="N189">
            <v>0.15</v>
          </cell>
        </row>
        <row r="190">
          <cell r="M190">
            <v>42186</v>
          </cell>
          <cell r="N190">
            <v>0.15</v>
          </cell>
        </row>
        <row r="191">
          <cell r="M191">
            <v>42217</v>
          </cell>
          <cell r="N191">
            <v>0.15</v>
          </cell>
        </row>
        <row r="192">
          <cell r="M192">
            <v>42248</v>
          </cell>
          <cell r="N192">
            <v>0.15</v>
          </cell>
        </row>
        <row r="193">
          <cell r="M193">
            <v>42278</v>
          </cell>
          <cell r="N193">
            <v>0.15</v>
          </cell>
        </row>
        <row r="194">
          <cell r="M194">
            <v>42309</v>
          </cell>
          <cell r="N194">
            <v>0.15</v>
          </cell>
        </row>
        <row r="195">
          <cell r="M195">
            <v>42339</v>
          </cell>
          <cell r="N195">
            <v>0.15</v>
          </cell>
        </row>
        <row r="196">
          <cell r="M196">
            <v>42370</v>
          </cell>
          <cell r="N196">
            <v>0.15</v>
          </cell>
        </row>
        <row r="197">
          <cell r="M197">
            <v>42401</v>
          </cell>
          <cell r="N197">
            <v>0.15</v>
          </cell>
        </row>
        <row r="198">
          <cell r="M198">
            <v>42430</v>
          </cell>
          <cell r="N198">
            <v>0.15</v>
          </cell>
        </row>
        <row r="199">
          <cell r="M199">
            <v>42461</v>
          </cell>
          <cell r="N199">
            <v>0.15</v>
          </cell>
        </row>
        <row r="200">
          <cell r="M200">
            <v>42491</v>
          </cell>
          <cell r="N200">
            <v>0.15</v>
          </cell>
        </row>
        <row r="201">
          <cell r="M201">
            <v>42522</v>
          </cell>
          <cell r="N201">
            <v>0.15</v>
          </cell>
        </row>
        <row r="202">
          <cell r="M202">
            <v>42552</v>
          </cell>
          <cell r="N202">
            <v>0.15</v>
          </cell>
        </row>
        <row r="203">
          <cell r="M203">
            <v>42583</v>
          </cell>
          <cell r="N203">
            <v>0.15</v>
          </cell>
        </row>
        <row r="204">
          <cell r="M204">
            <v>42614</v>
          </cell>
          <cell r="N204">
            <v>0.15</v>
          </cell>
        </row>
        <row r="205">
          <cell r="M205">
            <v>42644</v>
          </cell>
          <cell r="N205">
            <v>0.15</v>
          </cell>
        </row>
        <row r="206">
          <cell r="M206">
            <v>42675</v>
          </cell>
          <cell r="N206">
            <v>0.15</v>
          </cell>
        </row>
        <row r="207">
          <cell r="M207">
            <v>42705</v>
          </cell>
          <cell r="N207">
            <v>0.15</v>
          </cell>
        </row>
        <row r="208">
          <cell r="M208">
            <v>42736</v>
          </cell>
          <cell r="N208">
            <v>0.15</v>
          </cell>
        </row>
        <row r="209">
          <cell r="M209">
            <v>42767</v>
          </cell>
          <cell r="N209">
            <v>0.15</v>
          </cell>
        </row>
        <row r="210">
          <cell r="M210">
            <v>42795</v>
          </cell>
          <cell r="N210">
            <v>0.15</v>
          </cell>
        </row>
        <row r="211">
          <cell r="M211">
            <v>42826</v>
          </cell>
          <cell r="N211">
            <v>0.15</v>
          </cell>
        </row>
        <row r="212">
          <cell r="M212">
            <v>42856</v>
          </cell>
          <cell r="N212">
            <v>0.15</v>
          </cell>
        </row>
        <row r="213">
          <cell r="M213">
            <v>42887</v>
          </cell>
          <cell r="N213">
            <v>0.15</v>
          </cell>
        </row>
        <row r="214">
          <cell r="M214">
            <v>42917</v>
          </cell>
          <cell r="N214">
            <v>0.15</v>
          </cell>
        </row>
        <row r="215">
          <cell r="M215">
            <v>42948</v>
          </cell>
          <cell r="N215">
            <v>0.15</v>
          </cell>
        </row>
        <row r="216">
          <cell r="M216">
            <v>42979</v>
          </cell>
          <cell r="N216">
            <v>0.15</v>
          </cell>
        </row>
        <row r="217">
          <cell r="M217">
            <v>43009</v>
          </cell>
          <cell r="N217">
            <v>0.15</v>
          </cell>
        </row>
        <row r="218">
          <cell r="M218">
            <v>43040</v>
          </cell>
          <cell r="N218">
            <v>0.15</v>
          </cell>
        </row>
        <row r="219">
          <cell r="M219">
            <v>43070</v>
          </cell>
          <cell r="N219">
            <v>0.15</v>
          </cell>
        </row>
        <row r="220">
          <cell r="M220">
            <v>43101</v>
          </cell>
          <cell r="N220">
            <v>0.15</v>
          </cell>
        </row>
        <row r="221">
          <cell r="M221">
            <v>43132</v>
          </cell>
          <cell r="N221">
            <v>0.15</v>
          </cell>
        </row>
        <row r="222">
          <cell r="M222">
            <v>43160</v>
          </cell>
          <cell r="N222">
            <v>0.15</v>
          </cell>
        </row>
        <row r="223">
          <cell r="M223">
            <v>43191</v>
          </cell>
          <cell r="N223">
            <v>0.15</v>
          </cell>
        </row>
        <row r="224">
          <cell r="M224">
            <v>43221</v>
          </cell>
          <cell r="N224">
            <v>0.15</v>
          </cell>
        </row>
        <row r="225">
          <cell r="M225">
            <v>43252</v>
          </cell>
          <cell r="N225">
            <v>0.15</v>
          </cell>
        </row>
        <row r="226">
          <cell r="M226">
            <v>43282</v>
          </cell>
          <cell r="N226">
            <v>0.15</v>
          </cell>
        </row>
        <row r="227">
          <cell r="M227">
            <v>43313</v>
          </cell>
          <cell r="N227">
            <v>0.15</v>
          </cell>
        </row>
        <row r="228">
          <cell r="M228">
            <v>43344</v>
          </cell>
          <cell r="N228">
            <v>0.15</v>
          </cell>
        </row>
        <row r="229">
          <cell r="M229">
            <v>43374</v>
          </cell>
          <cell r="N229">
            <v>0.15</v>
          </cell>
        </row>
        <row r="230">
          <cell r="M230">
            <v>43405</v>
          </cell>
          <cell r="N230">
            <v>0.15</v>
          </cell>
        </row>
        <row r="231">
          <cell r="M231">
            <v>43435</v>
          </cell>
          <cell r="N231">
            <v>0.15</v>
          </cell>
        </row>
        <row r="232">
          <cell r="M232">
            <v>43466</v>
          </cell>
          <cell r="N232">
            <v>0.15</v>
          </cell>
        </row>
        <row r="233">
          <cell r="M233">
            <v>43497</v>
          </cell>
          <cell r="N233">
            <v>0.15</v>
          </cell>
        </row>
        <row r="234">
          <cell r="M234">
            <v>43525</v>
          </cell>
          <cell r="N234">
            <v>0.15</v>
          </cell>
        </row>
        <row r="235">
          <cell r="M235">
            <v>43556</v>
          </cell>
          <cell r="N235">
            <v>0.15</v>
          </cell>
        </row>
        <row r="236">
          <cell r="M236">
            <v>43586</v>
          </cell>
          <cell r="N236">
            <v>0.15</v>
          </cell>
        </row>
        <row r="237">
          <cell r="M237">
            <v>43617</v>
          </cell>
          <cell r="N237">
            <v>0.15</v>
          </cell>
        </row>
        <row r="238">
          <cell r="M238">
            <v>43647</v>
          </cell>
          <cell r="N238">
            <v>0.15</v>
          </cell>
        </row>
        <row r="239">
          <cell r="M239">
            <v>43678</v>
          </cell>
          <cell r="N239">
            <v>0.15</v>
          </cell>
        </row>
        <row r="240">
          <cell r="M240">
            <v>43709</v>
          </cell>
          <cell r="N240">
            <v>0.15</v>
          </cell>
        </row>
        <row r="241">
          <cell r="M241">
            <v>43739</v>
          </cell>
          <cell r="N241">
            <v>0.15</v>
          </cell>
        </row>
        <row r="242">
          <cell r="M242">
            <v>43770</v>
          </cell>
          <cell r="N242">
            <v>0.15</v>
          </cell>
        </row>
        <row r="243">
          <cell r="M243">
            <v>43800</v>
          </cell>
          <cell r="N243">
            <v>0.15</v>
          </cell>
        </row>
        <row r="244">
          <cell r="M244">
            <v>43831</v>
          </cell>
          <cell r="N244">
            <v>0.15</v>
          </cell>
        </row>
        <row r="245">
          <cell r="M245">
            <v>43862</v>
          </cell>
          <cell r="N245">
            <v>0.15</v>
          </cell>
        </row>
        <row r="246">
          <cell r="M246">
            <v>43891</v>
          </cell>
          <cell r="N246">
            <v>0.15</v>
          </cell>
        </row>
        <row r="247">
          <cell r="M247">
            <v>43922</v>
          </cell>
          <cell r="N247">
            <v>0.15</v>
          </cell>
        </row>
        <row r="248">
          <cell r="M248">
            <v>43952</v>
          </cell>
          <cell r="N248">
            <v>0.15</v>
          </cell>
        </row>
        <row r="249">
          <cell r="M249">
            <v>43983</v>
          </cell>
          <cell r="N249">
            <v>0.15</v>
          </cell>
        </row>
        <row r="250">
          <cell r="M250">
            <v>44013</v>
          </cell>
          <cell r="N250">
            <v>0.15</v>
          </cell>
        </row>
        <row r="251">
          <cell r="M251">
            <v>44044</v>
          </cell>
          <cell r="N251">
            <v>0.15</v>
          </cell>
        </row>
        <row r="252">
          <cell r="M252">
            <v>44075</v>
          </cell>
          <cell r="N252">
            <v>0.15</v>
          </cell>
        </row>
        <row r="253">
          <cell r="M253">
            <v>44105</v>
          </cell>
          <cell r="N253">
            <v>0.15</v>
          </cell>
        </row>
        <row r="254">
          <cell r="M254">
            <v>44136</v>
          </cell>
          <cell r="N254">
            <v>0.15</v>
          </cell>
        </row>
        <row r="255">
          <cell r="M255">
            <v>44166</v>
          </cell>
          <cell r="N255">
            <v>0.15</v>
          </cell>
        </row>
        <row r="256">
          <cell r="M256">
            <v>44197</v>
          </cell>
          <cell r="N256">
            <v>0.15</v>
          </cell>
        </row>
        <row r="257">
          <cell r="M257">
            <v>44228</v>
          </cell>
          <cell r="N257">
            <v>0.15</v>
          </cell>
        </row>
        <row r="258">
          <cell r="M258">
            <v>44256</v>
          </cell>
          <cell r="N258">
            <v>0.15</v>
          </cell>
        </row>
        <row r="259">
          <cell r="M259">
            <v>44287</v>
          </cell>
          <cell r="N259">
            <v>0.15</v>
          </cell>
        </row>
        <row r="260">
          <cell r="M260">
            <v>44317</v>
          </cell>
          <cell r="N260">
            <v>0.15</v>
          </cell>
        </row>
        <row r="261">
          <cell r="M261">
            <v>44348</v>
          </cell>
          <cell r="N261">
            <v>0.15</v>
          </cell>
        </row>
        <row r="262">
          <cell r="M262">
            <v>44378</v>
          </cell>
          <cell r="N262">
            <v>0.15</v>
          </cell>
        </row>
        <row r="263">
          <cell r="M263">
            <v>44409</v>
          </cell>
          <cell r="N263">
            <v>0.15</v>
          </cell>
        </row>
        <row r="264">
          <cell r="M264">
            <v>44440</v>
          </cell>
          <cell r="N264">
            <v>0.15</v>
          </cell>
        </row>
        <row r="265">
          <cell r="M265">
            <v>44470</v>
          </cell>
          <cell r="N265">
            <v>0.15</v>
          </cell>
        </row>
        <row r="266">
          <cell r="M266">
            <v>44501</v>
          </cell>
          <cell r="N266">
            <v>0.15</v>
          </cell>
        </row>
        <row r="267">
          <cell r="M267">
            <v>44531</v>
          </cell>
          <cell r="N267">
            <v>0.15</v>
          </cell>
        </row>
        <row r="268">
          <cell r="M268">
            <v>44562</v>
          </cell>
          <cell r="N268">
            <v>0.15</v>
          </cell>
        </row>
        <row r="269">
          <cell r="M269">
            <v>44593</v>
          </cell>
          <cell r="N269">
            <v>0.15</v>
          </cell>
        </row>
        <row r="270">
          <cell r="M270">
            <v>44621</v>
          </cell>
          <cell r="N270">
            <v>0.15</v>
          </cell>
        </row>
        <row r="271">
          <cell r="M271">
            <v>44652</v>
          </cell>
          <cell r="N271">
            <v>0.15</v>
          </cell>
        </row>
        <row r="272">
          <cell r="M272">
            <v>44682</v>
          </cell>
          <cell r="N272">
            <v>0.15</v>
          </cell>
        </row>
        <row r="273">
          <cell r="M273">
            <v>44713</v>
          </cell>
          <cell r="N273">
            <v>0.15</v>
          </cell>
        </row>
        <row r="274">
          <cell r="M274">
            <v>44743</v>
          </cell>
          <cell r="N274">
            <v>0.15</v>
          </cell>
        </row>
        <row r="275">
          <cell r="M275">
            <v>44774</v>
          </cell>
          <cell r="N275">
            <v>0.15</v>
          </cell>
        </row>
        <row r="276">
          <cell r="M276">
            <v>44805</v>
          </cell>
          <cell r="N276">
            <v>0.15</v>
          </cell>
        </row>
        <row r="277">
          <cell r="M277">
            <v>44835</v>
          </cell>
          <cell r="N277">
            <v>0.15</v>
          </cell>
        </row>
        <row r="278">
          <cell r="M278">
            <v>44866</v>
          </cell>
          <cell r="N278">
            <v>0.15</v>
          </cell>
        </row>
        <row r="279">
          <cell r="M279">
            <v>44896</v>
          </cell>
          <cell r="N279">
            <v>0.15</v>
          </cell>
        </row>
        <row r="280">
          <cell r="M280">
            <v>44927</v>
          </cell>
          <cell r="N280">
            <v>0.15</v>
          </cell>
        </row>
        <row r="281">
          <cell r="M281">
            <v>44958</v>
          </cell>
          <cell r="N281">
            <v>0.15</v>
          </cell>
        </row>
        <row r="282">
          <cell r="M282">
            <v>44986</v>
          </cell>
          <cell r="N282">
            <v>0.15</v>
          </cell>
        </row>
        <row r="283">
          <cell r="M283">
            <v>45017</v>
          </cell>
          <cell r="N283">
            <v>0.15</v>
          </cell>
        </row>
        <row r="284">
          <cell r="M284">
            <v>45047</v>
          </cell>
          <cell r="N284">
            <v>0.15</v>
          </cell>
        </row>
        <row r="285">
          <cell r="M285">
            <v>45078</v>
          </cell>
          <cell r="N285">
            <v>0.15</v>
          </cell>
        </row>
        <row r="286">
          <cell r="M286">
            <v>45108</v>
          </cell>
          <cell r="N286">
            <v>0.15</v>
          </cell>
        </row>
        <row r="287">
          <cell r="M287">
            <v>45139</v>
          </cell>
          <cell r="N287">
            <v>0.15</v>
          </cell>
        </row>
        <row r="288">
          <cell r="M288">
            <v>45170</v>
          </cell>
          <cell r="N288">
            <v>0.15</v>
          </cell>
        </row>
        <row r="289">
          <cell r="M289">
            <v>45200</v>
          </cell>
          <cell r="N289">
            <v>0.15</v>
          </cell>
        </row>
        <row r="290">
          <cell r="M290">
            <v>45231</v>
          </cell>
          <cell r="N290">
            <v>0.15</v>
          </cell>
        </row>
        <row r="291">
          <cell r="M291">
            <v>45261</v>
          </cell>
          <cell r="N291">
            <v>0.15</v>
          </cell>
        </row>
        <row r="292">
          <cell r="M292">
            <v>45292</v>
          </cell>
          <cell r="N292">
            <v>0.15</v>
          </cell>
        </row>
        <row r="293">
          <cell r="M293">
            <v>45323</v>
          </cell>
          <cell r="N293">
            <v>0.15</v>
          </cell>
        </row>
        <row r="294">
          <cell r="M294">
            <v>45352</v>
          </cell>
          <cell r="N294">
            <v>0.15</v>
          </cell>
        </row>
        <row r="295">
          <cell r="M295">
            <v>45383</v>
          </cell>
          <cell r="N295">
            <v>0.15</v>
          </cell>
        </row>
        <row r="296">
          <cell r="M296">
            <v>45413</v>
          </cell>
          <cell r="N296">
            <v>0.15</v>
          </cell>
        </row>
        <row r="297">
          <cell r="M297">
            <v>45444</v>
          </cell>
          <cell r="N297">
            <v>0.15</v>
          </cell>
        </row>
        <row r="298">
          <cell r="M298">
            <v>45474</v>
          </cell>
          <cell r="N298">
            <v>0.15</v>
          </cell>
        </row>
        <row r="299">
          <cell r="M299">
            <v>45505</v>
          </cell>
          <cell r="N299">
            <v>0.15</v>
          </cell>
        </row>
        <row r="300">
          <cell r="M300">
            <v>45536</v>
          </cell>
          <cell r="N300">
            <v>0.15</v>
          </cell>
        </row>
        <row r="301">
          <cell r="M301">
            <v>45566</v>
          </cell>
          <cell r="N301">
            <v>0.15</v>
          </cell>
        </row>
        <row r="302">
          <cell r="M302">
            <v>45597</v>
          </cell>
          <cell r="N302">
            <v>0.15</v>
          </cell>
        </row>
        <row r="303">
          <cell r="M303">
            <v>45627</v>
          </cell>
          <cell r="N303">
            <v>0.15</v>
          </cell>
        </row>
        <row r="304">
          <cell r="M304">
            <v>45658</v>
          </cell>
          <cell r="N304">
            <v>0.15</v>
          </cell>
        </row>
        <row r="305">
          <cell r="M305">
            <v>45689</v>
          </cell>
          <cell r="N305">
            <v>0.15</v>
          </cell>
        </row>
        <row r="306">
          <cell r="M306">
            <v>45717</v>
          </cell>
          <cell r="N306">
            <v>0.15</v>
          </cell>
        </row>
        <row r="307">
          <cell r="M307">
            <v>45748</v>
          </cell>
          <cell r="N307">
            <v>0.15</v>
          </cell>
        </row>
        <row r="308">
          <cell r="M308">
            <v>45778</v>
          </cell>
          <cell r="N308">
            <v>0.15</v>
          </cell>
        </row>
        <row r="309">
          <cell r="M309">
            <v>45809</v>
          </cell>
          <cell r="N309">
            <v>0.15</v>
          </cell>
        </row>
      </sheetData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3.xml"/><Relationship Id="rId4" Type="http://schemas.openxmlformats.org/officeDocument/2006/relationships/ctrlProp" Target="../ctrlProps/ctrlProps4.xml"/><Relationship Id="rId5" Type="http://schemas.openxmlformats.org/officeDocument/2006/relationships/ctrlProp" Target="../ctrlProps/ctrlProps5.xml"/><Relationship Id="rId6" Type="http://schemas.openxmlformats.org/officeDocument/2006/relationships/ctrlProp" Target="../ctrlProps/ctrlProps6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7.xml"/><Relationship Id="rId2" Type="http://schemas.openxmlformats.org/officeDocument/2006/relationships/vmlDrawing" Target="../drawings/vmlDrawing2.vml"/><Relationship Id="rId3" Type="http://schemas.openxmlformats.org/officeDocument/2006/relationships/ctrlProp" Target="../ctrlProps/ctrlProps8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S43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078125" defaultRowHeight="12" customHeight="true" zeroHeight="false" outlineLevelRow="0" outlineLevelCol="0"/>
  <cols>
    <col collapsed="false" customWidth="true" hidden="false" outlineLevel="0" max="1" min="1" style="0" width="1.24"/>
    <col collapsed="false" customWidth="true" hidden="false" outlineLevel="0" max="2" min="2" style="0" width="11.12"/>
    <col collapsed="false" customWidth="true" hidden="false" outlineLevel="0" max="3" min="3" style="0" width="9.74"/>
    <col collapsed="false" customWidth="true" hidden="false" outlineLevel="0" max="4" min="4" style="0" width="11.62"/>
    <col collapsed="false" customWidth="true" hidden="false" outlineLevel="0" max="5" min="5" style="0" width="9.49"/>
    <col collapsed="false" customWidth="true" hidden="false" outlineLevel="0" max="6" min="6" style="0" width="9.24"/>
    <col collapsed="false" customWidth="true" hidden="false" outlineLevel="0" max="7" min="7" style="0" width="15.12"/>
    <col collapsed="false" customWidth="true" hidden="false" outlineLevel="0" max="8" min="8" style="0" width="4.99"/>
    <col collapsed="false" customWidth="true" hidden="false" outlineLevel="0" max="9" min="9" style="0" width="3.86"/>
    <col collapsed="false" customWidth="true" hidden="false" outlineLevel="0" max="10" min="10" style="0" width="15.62"/>
    <col collapsed="false" customWidth="true" hidden="false" outlineLevel="0" max="11" min="11" style="0" width="2.37"/>
    <col collapsed="false" customWidth="true" hidden="false" outlineLevel="0" max="12" min="12" style="0" width="4.62"/>
    <col collapsed="false" customWidth="true" hidden="false" outlineLevel="0" max="13" min="13" style="0" width="9.74"/>
    <col collapsed="false" customWidth="true" hidden="false" outlineLevel="0" max="14" min="14" style="0" width="11.62"/>
    <col collapsed="false" customWidth="true" hidden="false" outlineLevel="0" max="15" min="15" style="0" width="9.24"/>
    <col collapsed="false" customWidth="true" hidden="false" outlineLevel="0" max="18" min="17" style="0" width="12.74"/>
  </cols>
  <sheetData>
    <row r="1" customFormat="false" ht="12" hidden="false" customHeight="false" outlineLevel="0" collapsed="false">
      <c r="C1" s="1"/>
      <c r="D1" s="2" t="s">
        <v>0</v>
      </c>
      <c r="E1" s="3" t="n">
        <f aca="false">WORKDAY(CurveData,1)</f>
        <v>36783</v>
      </c>
    </row>
    <row r="2" customFormat="false" ht="12" hidden="false" customHeight="false" outlineLevel="0" collapsed="false">
      <c r="I2" s="4"/>
    </row>
    <row r="3" customFormat="false" ht="12.75" hidden="false" customHeight="false" outlineLevel="0" collapsed="false">
      <c r="I3" s="5"/>
    </row>
    <row r="4" customFormat="false" ht="12.75" hidden="false" customHeight="false" outlineLevel="0" collapsed="false">
      <c r="D4" s="6" t="s">
        <v>1</v>
      </c>
      <c r="F4" s="7" t="s">
        <v>2</v>
      </c>
      <c r="H4" s="8" t="s">
        <v>3</v>
      </c>
      <c r="I4" s="9"/>
      <c r="J4" s="10" t="n">
        <f aca="false">SUM(G6:G278)</f>
        <v>-15460.7500000013</v>
      </c>
    </row>
    <row r="5" customFormat="false" ht="13.5" hidden="false" customHeight="false" outlineLevel="0" collapsed="false">
      <c r="B5" s="11" t="s">
        <v>4</v>
      </c>
      <c r="C5" s="12" t="s">
        <v>5</v>
      </c>
      <c r="D5" s="12" t="s">
        <v>6</v>
      </c>
      <c r="E5" s="13" t="s">
        <v>7</v>
      </c>
      <c r="F5" s="12" t="s">
        <v>6</v>
      </c>
      <c r="G5" s="14" t="s">
        <v>8</v>
      </c>
      <c r="J5" s="15" t="s">
        <v>9</v>
      </c>
      <c r="L5" s="16"/>
      <c r="M5" s="17"/>
      <c r="N5" s="8"/>
      <c r="O5" s="18" t="s">
        <v>10</v>
      </c>
      <c r="P5" s="19"/>
    </row>
    <row r="6" customFormat="false" ht="12.75" hidden="false" customHeight="false" outlineLevel="0" collapsed="false">
      <c r="B6" s="20" t="n">
        <v>36800</v>
      </c>
      <c r="C6" s="21" t="n">
        <f aca="false">IF(ISERROR(ROUND(INDEX(VegaTable,MATCH(B6,VegaMonth,0),3)/1000,4)),0,ROUND(INDEX(VegaTable,MATCH(B6,VegaMonth,0),3)/1000,4))</f>
        <v>-77.6801</v>
      </c>
      <c r="D6" s="22" t="n">
        <v>0.44</v>
      </c>
      <c r="E6" s="23" t="n">
        <f aca="false">M6</f>
        <v>0.015</v>
      </c>
      <c r="F6" s="22" t="n">
        <f aca="false">IF(E6="","",D6+E6)</f>
        <v>0.455</v>
      </c>
      <c r="G6" s="24" t="n">
        <f aca="false">(C6*E6)*100000</f>
        <v>-116520.15</v>
      </c>
      <c r="J6" s="25" t="n">
        <f aca="false">ROUND(E6,4)*100</f>
        <v>1.5</v>
      </c>
      <c r="M6" s="26" t="n">
        <f aca="false">O6-D6</f>
        <v>0.015</v>
      </c>
      <c r="O6" s="27" t="n">
        <v>0.455</v>
      </c>
      <c r="P6" s="28"/>
      <c r="Q6" s="29" t="n">
        <f aca="false">[2]Front!M13</f>
        <v>36800</v>
      </c>
      <c r="R6" s="28" t="n">
        <f aca="false">[2]Front!N13</f>
        <v>0.455</v>
      </c>
      <c r="S6" s="28" t="n">
        <f aca="false">O6-R6</f>
        <v>0</v>
      </c>
    </row>
    <row r="7" customFormat="false" ht="12.75" hidden="false" customHeight="false" outlineLevel="0" collapsed="false">
      <c r="B7" s="20" t="n">
        <f aca="false">EOMONTH(B6,0)+1</f>
        <v>36831</v>
      </c>
      <c r="C7" s="21" t="n">
        <f aca="false">IF(ISERROR(ROUND(INDEX(VegaTable,MATCH(B7,VegaMonth,0),3)/1000,4)),0,ROUND(INDEX(VegaTable,MATCH(B7,VegaMonth,0),3)/1000,4))</f>
        <v>-160.715</v>
      </c>
      <c r="D7" s="22" t="n">
        <v>0.51</v>
      </c>
      <c r="E7" s="23" t="n">
        <f aca="false">M7</f>
        <v>0.00749999999999995</v>
      </c>
      <c r="F7" s="22" t="n">
        <f aca="false">IF(E7="","",D7+E7)</f>
        <v>0.5175</v>
      </c>
      <c r="G7" s="24" t="n">
        <f aca="false">(C7*E7)*100000</f>
        <v>-120536.249999999</v>
      </c>
      <c r="J7" s="25" t="n">
        <f aca="false">ROUND(E7,4)*100</f>
        <v>0.75</v>
      </c>
      <c r="M7" s="26" t="n">
        <f aca="false">O7-D7</f>
        <v>0.00749999999999995</v>
      </c>
      <c r="O7" s="30" t="n">
        <v>0.5175</v>
      </c>
      <c r="P7" s="28"/>
      <c r="Q7" s="29" t="n">
        <f aca="false">[2]Front!M14</f>
        <v>36831</v>
      </c>
      <c r="R7" s="28" t="n">
        <f aca="false">[2]Front!N14</f>
        <v>0.515</v>
      </c>
      <c r="S7" s="28" t="n">
        <f aca="false">O7-R7</f>
        <v>0.00249999999999995</v>
      </c>
    </row>
    <row r="8" customFormat="false" ht="12.75" hidden="false" customHeight="false" outlineLevel="0" collapsed="false">
      <c r="B8" s="20" t="n">
        <f aca="false">EOMONTH(B7,0)+1</f>
        <v>36861</v>
      </c>
      <c r="C8" s="21" t="n">
        <f aca="false">IF(ISERROR(ROUND(INDEX(VegaTable,MATCH(B8,VegaMonth,0),3)/1000,4)),0,ROUND(INDEX(VegaTable,MATCH(B8,VegaMonth,0),3)/1000,4))</f>
        <v>567.1008</v>
      </c>
      <c r="D8" s="22" t="n">
        <v>0.5675</v>
      </c>
      <c r="E8" s="23" t="n">
        <f aca="false">M8</f>
        <v>0.00249999999999995</v>
      </c>
      <c r="F8" s="22" t="n">
        <f aca="false">IF(E8="","",D8+E8)</f>
        <v>0.57</v>
      </c>
      <c r="G8" s="24" t="n">
        <f aca="false">(C8*E8)*100000</f>
        <v>141775.199999997</v>
      </c>
      <c r="J8" s="25" t="n">
        <f aca="false">ROUND(E8,4)*100</f>
        <v>0.25</v>
      </c>
      <c r="M8" s="26" t="n">
        <f aca="false">O8-D8</f>
        <v>0.00249999999999995</v>
      </c>
      <c r="O8" s="27" t="n">
        <v>0.57</v>
      </c>
      <c r="P8" s="28"/>
      <c r="Q8" s="29" t="n">
        <f aca="false">[2]Front!M15</f>
        <v>36861</v>
      </c>
      <c r="R8" s="28" t="n">
        <f aca="false">[2]Front!N15</f>
        <v>0.57</v>
      </c>
      <c r="S8" s="28" t="n">
        <f aca="false">O8-R8</f>
        <v>0</v>
      </c>
    </row>
    <row r="9" customFormat="false" ht="12.75" hidden="false" customHeight="false" outlineLevel="0" collapsed="false">
      <c r="B9" s="20" t="n">
        <f aca="false">EOMONTH(B8,0)+1</f>
        <v>36892</v>
      </c>
      <c r="C9" s="21" t="n">
        <f aca="false">IF(ISERROR(ROUND(INDEX(VegaTable,MATCH(B9,VegaMonth,0),3)/1000,4)),0,ROUND(INDEX(VegaTable,MATCH(B9,VegaMonth,0),3)/1000,4))</f>
        <v>814.8052</v>
      </c>
      <c r="D9" s="22" t="n">
        <v>0.6</v>
      </c>
      <c r="E9" s="23" t="n">
        <f aca="false">M9</f>
        <v>0.005</v>
      </c>
      <c r="F9" s="22" t="n">
        <f aca="false">IF(E9="","",D9+E9)</f>
        <v>0.605</v>
      </c>
      <c r="G9" s="24" t="n">
        <f aca="false">(C9*E9)*100000</f>
        <v>407402.6</v>
      </c>
      <c r="J9" s="25" t="n">
        <f aca="false">ROUND(E9,4)*100</f>
        <v>0.5</v>
      </c>
      <c r="M9" s="26" t="n">
        <f aca="false">O9-D9</f>
        <v>0.005</v>
      </c>
      <c r="O9" s="27" t="n">
        <v>0.605</v>
      </c>
      <c r="P9" s="28"/>
      <c r="Q9" s="29" t="n">
        <f aca="false">[2]Front!M16</f>
        <v>36892</v>
      </c>
      <c r="R9" s="28" t="n">
        <f aca="false">[2]Front!N16</f>
        <v>0.6025</v>
      </c>
      <c r="S9" s="28" t="n">
        <f aca="false">O9-R9</f>
        <v>0.00249999999999995</v>
      </c>
    </row>
    <row r="10" customFormat="false" ht="12.75" hidden="false" customHeight="false" outlineLevel="0" collapsed="false">
      <c r="B10" s="20" t="n">
        <f aca="false">EOMONTH(B9,0)+1</f>
        <v>36923</v>
      </c>
      <c r="C10" s="21" t="n">
        <f aca="false">IF(ISERROR(ROUND(INDEX(VegaTable,MATCH(B10,VegaMonth,0),3)/1000,4)),0,ROUND(INDEX(VegaTable,MATCH(B10,VegaMonth,0),3)/1000,4))</f>
        <v>235.5941</v>
      </c>
      <c r="D10" s="22" t="n">
        <v>0.59</v>
      </c>
      <c r="E10" s="23" t="n">
        <f aca="false">M10</f>
        <v>0.005</v>
      </c>
      <c r="F10" s="22" t="n">
        <f aca="false">IF(E10="","",D10+E10)</f>
        <v>0.595</v>
      </c>
      <c r="G10" s="24" t="n">
        <f aca="false">(C10*E10)*100000</f>
        <v>117797.05</v>
      </c>
      <c r="J10" s="25" t="n">
        <f aca="false">ROUND(E10,4)*100</f>
        <v>0.5</v>
      </c>
      <c r="M10" s="26" t="n">
        <f aca="false">O10-D10</f>
        <v>0.005</v>
      </c>
      <c r="O10" s="27" t="n">
        <v>0.595</v>
      </c>
      <c r="P10" s="28"/>
      <c r="Q10" s="29" t="n">
        <f aca="false">[2]Front!M17</f>
        <v>36923</v>
      </c>
      <c r="R10" s="28" t="n">
        <f aca="false">[2]Front!N17</f>
        <v>0.5925</v>
      </c>
      <c r="S10" s="28" t="n">
        <f aca="false">O10-R10</f>
        <v>0.00249999999999995</v>
      </c>
    </row>
    <row r="11" customFormat="false" ht="12.75" hidden="false" customHeight="false" outlineLevel="0" collapsed="false">
      <c r="B11" s="20" t="n">
        <f aca="false">EOMONTH(B10,0)+1</f>
        <v>36951</v>
      </c>
      <c r="C11" s="21" t="n">
        <f aca="false">IF(ISERROR(ROUND(INDEX(VegaTable,MATCH(B11,VegaMonth,0),3)/1000,4)),0,ROUND(INDEX(VegaTable,MATCH(B11,VegaMonth,0),3)/1000,4))</f>
        <v>338.3351</v>
      </c>
      <c r="D11" s="22" t="n">
        <v>0.5275</v>
      </c>
      <c r="E11" s="23" t="n">
        <f aca="false">M11</f>
        <v>0.00750000000000006</v>
      </c>
      <c r="F11" s="22" t="n">
        <f aca="false">IF(E11="","",D11+E11)</f>
        <v>0.535</v>
      </c>
      <c r="G11" s="24" t="n">
        <f aca="false">(C11*E11)*100000</f>
        <v>253751.325000002</v>
      </c>
      <c r="J11" s="25" t="n">
        <f aca="false">ROUND(E11,4)*100</f>
        <v>0.75</v>
      </c>
      <c r="M11" s="26" t="n">
        <f aca="false">O11-D11</f>
        <v>0.00750000000000006</v>
      </c>
      <c r="O11" s="31" t="n">
        <v>0.535</v>
      </c>
      <c r="P11" s="28"/>
      <c r="Q11" s="29" t="n">
        <f aca="false">[2]Front!M18</f>
        <v>36951</v>
      </c>
      <c r="R11" s="28" t="n">
        <f aca="false">[2]Front!N18</f>
        <v>0.535</v>
      </c>
      <c r="S11" s="28" t="n">
        <f aca="false">O11-R11</f>
        <v>0</v>
      </c>
    </row>
    <row r="12" customFormat="false" ht="12.75" hidden="false" customHeight="false" outlineLevel="0" collapsed="false">
      <c r="B12" s="20" t="n">
        <f aca="false">EOMONTH(B11,0)+1</f>
        <v>36982</v>
      </c>
      <c r="C12" s="21" t="n">
        <f aca="false">IF(ISERROR(ROUND(INDEX(VegaTable,MATCH(B12,VegaMonth,0),3)/1000,4)),0,ROUND(INDEX(VegaTable,MATCH(B12,VegaMonth,0),3)/1000,4))</f>
        <v>-281.8323</v>
      </c>
      <c r="D12" s="22" t="n">
        <v>0.4275</v>
      </c>
      <c r="E12" s="23" t="n">
        <f aca="false">M12</f>
        <v>0.005</v>
      </c>
      <c r="F12" s="22" t="n">
        <f aca="false">IF(E12="","",D12+E12)</f>
        <v>0.4325</v>
      </c>
      <c r="G12" s="24" t="n">
        <f aca="false">(C12*E12)*100000</f>
        <v>-140916.15</v>
      </c>
      <c r="J12" s="25" t="n">
        <f aca="false">ROUND(E12,4)*100</f>
        <v>0.5</v>
      </c>
      <c r="M12" s="26" t="n">
        <f aca="false">O12-D12</f>
        <v>0.005</v>
      </c>
      <c r="O12" s="32" t="n">
        <v>0.4325</v>
      </c>
      <c r="P12" s="28"/>
      <c r="Q12" s="29" t="n">
        <f aca="false">[2]Front!M19</f>
        <v>36982</v>
      </c>
      <c r="R12" s="28" t="n">
        <f aca="false">[2]Front!N19</f>
        <v>0.43</v>
      </c>
      <c r="S12" s="28" t="n">
        <f aca="false">O12-R12</f>
        <v>0.0025</v>
      </c>
    </row>
    <row r="13" customFormat="false" ht="12.75" hidden="false" customHeight="false" outlineLevel="0" collapsed="false">
      <c r="B13" s="20" t="n">
        <f aca="false">EOMONTH(B12,0)+1</f>
        <v>37012</v>
      </c>
      <c r="C13" s="21" t="n">
        <f aca="false">IF(ISERROR(ROUND(INDEX(VegaTable,MATCH(B13,VegaMonth,0),3)/1000,4)),0,ROUND(INDEX(VegaTable,MATCH(B13,VegaMonth,0),3)/1000,4))</f>
        <v>-20.999</v>
      </c>
      <c r="D13" s="22" t="n">
        <v>0.39</v>
      </c>
      <c r="E13" s="23" t="n">
        <f aca="false">M13</f>
        <v>0.005</v>
      </c>
      <c r="F13" s="22" t="n">
        <f aca="false">IF(E13="","",D13+E13)</f>
        <v>0.395</v>
      </c>
      <c r="G13" s="24" t="n">
        <f aca="false">(C13*E13)*100000</f>
        <v>-10499.5</v>
      </c>
      <c r="J13" s="25" t="n">
        <f aca="false">ROUND(E13,4)*100</f>
        <v>0.5</v>
      </c>
      <c r="M13" s="26" t="n">
        <f aca="false">O13-D13</f>
        <v>0.005</v>
      </c>
      <c r="O13" s="27" t="n">
        <v>0.395</v>
      </c>
      <c r="P13" s="28"/>
      <c r="Q13" s="29" t="n">
        <f aca="false">[2]Front!M20</f>
        <v>37012</v>
      </c>
      <c r="R13" s="28" t="n">
        <f aca="false">[2]Front!N20</f>
        <v>0.3925</v>
      </c>
      <c r="S13" s="28" t="n">
        <f aca="false">O13-R13</f>
        <v>0.0025</v>
      </c>
    </row>
    <row r="14" customFormat="false" ht="12.75" hidden="false" customHeight="false" outlineLevel="0" collapsed="false">
      <c r="B14" s="20" t="n">
        <f aca="false">EOMONTH(B13,0)+1</f>
        <v>37043</v>
      </c>
      <c r="C14" s="21" t="n">
        <f aca="false">IF(ISERROR(ROUND(INDEX(VegaTable,MATCH(B14,VegaMonth,0),3)/1000,4)),0,ROUND(INDEX(VegaTable,MATCH(B14,VegaMonth,0),3)/1000,4))</f>
        <v>-166.5839</v>
      </c>
      <c r="D14" s="22" t="n">
        <v>0.385</v>
      </c>
      <c r="E14" s="23" t="n">
        <f aca="false">M14</f>
        <v>0.005</v>
      </c>
      <c r="F14" s="22" t="n">
        <f aca="false">IF(E14="","",D14+E14)</f>
        <v>0.39</v>
      </c>
      <c r="G14" s="24" t="n">
        <f aca="false">(C14*E14)*100000</f>
        <v>-83291.9500000001</v>
      </c>
      <c r="J14" s="25" t="n">
        <f aca="false">ROUND(E14,4)*100</f>
        <v>0.5</v>
      </c>
      <c r="M14" s="26" t="n">
        <f aca="false">O14-D14</f>
        <v>0.005</v>
      </c>
      <c r="O14" s="27" t="n">
        <v>0.39</v>
      </c>
      <c r="P14" s="28"/>
      <c r="Q14" s="29" t="n">
        <f aca="false">[2]Front!M21</f>
        <v>37043</v>
      </c>
      <c r="R14" s="28" t="n">
        <f aca="false">[2]Front!N21</f>
        <v>0.3875</v>
      </c>
      <c r="S14" s="28" t="n">
        <f aca="false">O14-R14</f>
        <v>0.0025</v>
      </c>
    </row>
    <row r="15" customFormat="false" ht="12.75" hidden="false" customHeight="false" outlineLevel="0" collapsed="false">
      <c r="B15" s="20" t="n">
        <f aca="false">EOMONTH(B14,0)+1</f>
        <v>37073</v>
      </c>
      <c r="C15" s="21" t="n">
        <f aca="false">IF(ISERROR(ROUND(INDEX(VegaTable,MATCH(B15,VegaMonth,0),3)/1000,4)),0,ROUND(INDEX(VegaTable,MATCH(B15,VegaMonth,0),3)/1000,4))</f>
        <v>-171.3316</v>
      </c>
      <c r="D15" s="22" t="n">
        <v>0.385</v>
      </c>
      <c r="E15" s="23" t="n">
        <f aca="false">M15</f>
        <v>0.005</v>
      </c>
      <c r="F15" s="22" t="n">
        <f aca="false">IF(E15="","",D15+E15)</f>
        <v>0.39</v>
      </c>
      <c r="G15" s="24" t="n">
        <f aca="false">(C15*E15)*100000</f>
        <v>-85665.8000000001</v>
      </c>
      <c r="J15" s="25" t="n">
        <f aca="false">ROUND(E15,4)*100</f>
        <v>0.5</v>
      </c>
      <c r="M15" s="26" t="n">
        <f aca="false">O15-D15</f>
        <v>0.005</v>
      </c>
      <c r="O15" s="27" t="n">
        <v>0.39</v>
      </c>
      <c r="P15" s="28"/>
      <c r="Q15" s="29" t="n">
        <f aca="false">[2]Front!M22</f>
        <v>37073</v>
      </c>
      <c r="R15" s="28" t="n">
        <f aca="false">[2]Front!N22</f>
        <v>0.3875</v>
      </c>
      <c r="S15" s="28" t="n">
        <f aca="false">O15-R15</f>
        <v>0.0025</v>
      </c>
    </row>
    <row r="16" customFormat="false" ht="12.75" hidden="false" customHeight="false" outlineLevel="0" collapsed="false">
      <c r="B16" s="20" t="n">
        <f aca="false">EOMONTH(B15,0)+1</f>
        <v>37104</v>
      </c>
      <c r="C16" s="21" t="n">
        <f aca="false">IF(ISERROR(ROUND(INDEX(VegaTable,MATCH(B16,VegaMonth,0),3)/1000,4)),0,ROUND(INDEX(VegaTable,MATCH(B16,VegaMonth,0),3)/1000,4))</f>
        <v>-47.5583</v>
      </c>
      <c r="D16" s="22" t="n">
        <v>0.385</v>
      </c>
      <c r="E16" s="23" t="n">
        <f aca="false">M16</f>
        <v>0.005</v>
      </c>
      <c r="F16" s="22" t="n">
        <f aca="false">IF(E16="","",D16+E16)</f>
        <v>0.39</v>
      </c>
      <c r="G16" s="24" t="n">
        <f aca="false">(C16*E16)*100000</f>
        <v>-23779.15</v>
      </c>
      <c r="J16" s="25" t="n">
        <f aca="false">ROUND(E16,4)*100</f>
        <v>0.5</v>
      </c>
      <c r="M16" s="26" t="n">
        <f aca="false">O16-D16</f>
        <v>0.005</v>
      </c>
      <c r="O16" s="27" t="n">
        <v>0.39</v>
      </c>
      <c r="P16" s="28"/>
      <c r="Q16" s="29" t="n">
        <f aca="false">[2]Front!M23</f>
        <v>37104</v>
      </c>
      <c r="R16" s="28" t="n">
        <f aca="false">[2]Front!N23</f>
        <v>0.3875</v>
      </c>
      <c r="S16" s="28" t="n">
        <f aca="false">O16-R16</f>
        <v>0.0025</v>
      </c>
    </row>
    <row r="17" customFormat="false" ht="12.75" hidden="false" customHeight="false" outlineLevel="0" collapsed="false">
      <c r="B17" s="20" t="n">
        <f aca="false">EOMONTH(B16,0)+1</f>
        <v>37135</v>
      </c>
      <c r="C17" s="21" t="n">
        <f aca="false">IF(ISERROR(ROUND(INDEX(VegaTable,MATCH(B17,VegaMonth,0),3)/1000,4)),0,ROUND(INDEX(VegaTable,MATCH(B17,VegaMonth,0),3)/1000,4))</f>
        <v>-319.1636</v>
      </c>
      <c r="D17" s="22" t="n">
        <v>0.3875</v>
      </c>
      <c r="E17" s="23" t="n">
        <f aca="false">M17</f>
        <v>0.005</v>
      </c>
      <c r="F17" s="22" t="n">
        <f aca="false">IF(E17="","",D17+E17)</f>
        <v>0.3925</v>
      </c>
      <c r="G17" s="24" t="n">
        <f aca="false">(C17*E17)*100000</f>
        <v>-159581.8</v>
      </c>
      <c r="J17" s="25" t="n">
        <f aca="false">ROUND(E17,4)*100</f>
        <v>0.5</v>
      </c>
      <c r="M17" s="26" t="n">
        <f aca="false">O17-D17</f>
        <v>0.005</v>
      </c>
      <c r="O17" s="27" t="n">
        <v>0.3925</v>
      </c>
      <c r="P17" s="28"/>
      <c r="Q17" s="29" t="n">
        <f aca="false">[2]Front!M24</f>
        <v>37135</v>
      </c>
      <c r="R17" s="28" t="n">
        <f aca="false">[2]Front!N24</f>
        <v>0.39</v>
      </c>
      <c r="S17" s="28" t="n">
        <f aca="false">O17-R17</f>
        <v>0.0025</v>
      </c>
    </row>
    <row r="18" customFormat="false" ht="12.75" hidden="false" customHeight="false" outlineLevel="0" collapsed="false">
      <c r="B18" s="20" t="n">
        <f aca="false">EOMONTH(B17,0)+1</f>
        <v>37165</v>
      </c>
      <c r="C18" s="21" t="n">
        <f aca="false">IF(ISERROR(ROUND(INDEX(VegaTable,MATCH(B18,VegaMonth,0),3)/1000,4)),0,ROUND(INDEX(VegaTable,MATCH(B18,VegaMonth,0),3)/1000,4))</f>
        <v>164.4929</v>
      </c>
      <c r="D18" s="22" t="n">
        <v>0.395</v>
      </c>
      <c r="E18" s="23" t="n">
        <f aca="false">M18</f>
        <v>0.005</v>
      </c>
      <c r="F18" s="22" t="n">
        <f aca="false">IF(E18="","",D18+E18)</f>
        <v>0.4</v>
      </c>
      <c r="G18" s="24" t="n">
        <f aca="false">(C18*E18)*100000</f>
        <v>82246.4500000001</v>
      </c>
      <c r="J18" s="25" t="n">
        <f aca="false">ROUND(E18,4)*100</f>
        <v>0.5</v>
      </c>
      <c r="M18" s="26" t="n">
        <f aca="false">O18-D18</f>
        <v>0.005</v>
      </c>
      <c r="O18" s="27" t="n">
        <v>0.4</v>
      </c>
      <c r="P18" s="28"/>
      <c r="Q18" s="29" t="n">
        <f aca="false">[2]Front!M25</f>
        <v>37165</v>
      </c>
      <c r="R18" s="28" t="n">
        <f aca="false">[2]Front!N25</f>
        <v>0.3975</v>
      </c>
      <c r="S18" s="28" t="n">
        <f aca="false">O18-R18</f>
        <v>0.0025</v>
      </c>
    </row>
    <row r="19" customFormat="false" ht="12.75" hidden="false" customHeight="false" outlineLevel="0" collapsed="false">
      <c r="B19" s="20" t="n">
        <f aca="false">EOMONTH(B18,0)+1</f>
        <v>37196</v>
      </c>
      <c r="C19" s="21" t="n">
        <f aca="false">IF(ISERROR(ROUND(INDEX(VegaTable,MATCH(B19,VegaMonth,0),3)/1000,4)),0,ROUND(INDEX(VegaTable,MATCH(B19,VegaMonth,0),3)/1000,4))</f>
        <v>186.9447</v>
      </c>
      <c r="D19" s="22" t="n">
        <v>0.405</v>
      </c>
      <c r="E19" s="23" t="n">
        <f aca="false">M19</f>
        <v>0.00249999999999995</v>
      </c>
      <c r="F19" s="22" t="n">
        <f aca="false">IF(E19="","",D19+E19)</f>
        <v>0.4075</v>
      </c>
      <c r="G19" s="24" t="n">
        <f aca="false">(C19*E19)*100000</f>
        <v>46736.174999999</v>
      </c>
      <c r="J19" s="25" t="n">
        <f aca="false">ROUND(E19,4)*100</f>
        <v>0.25</v>
      </c>
      <c r="M19" s="26" t="n">
        <f aca="false">O19-D19</f>
        <v>0.00249999999999995</v>
      </c>
      <c r="O19" s="27" t="n">
        <v>0.4075</v>
      </c>
      <c r="P19" s="28"/>
      <c r="Q19" s="29" t="n">
        <f aca="false">[2]Front!M26</f>
        <v>37196</v>
      </c>
      <c r="R19" s="28" t="n">
        <f aca="false">[2]Front!N26</f>
        <v>0.4075</v>
      </c>
      <c r="S19" s="28" t="n">
        <f aca="false">O19-R19</f>
        <v>0</v>
      </c>
    </row>
    <row r="20" customFormat="false" ht="12.75" hidden="false" customHeight="false" outlineLevel="0" collapsed="false">
      <c r="B20" s="20" t="n">
        <f aca="false">EOMONTH(B19,0)+1</f>
        <v>37226</v>
      </c>
      <c r="C20" s="21" t="n">
        <f aca="false">IF(ISERROR(ROUND(INDEX(VegaTable,MATCH(B20,VegaMonth,0),3)/1000,4)),0,ROUND(INDEX(VegaTable,MATCH(B20,VegaMonth,0),3)/1000,4))</f>
        <v>64.6575</v>
      </c>
      <c r="D20" s="22" t="n">
        <v>0.41</v>
      </c>
      <c r="E20" s="23" t="n">
        <f aca="false">M20</f>
        <v>0.0025</v>
      </c>
      <c r="F20" s="22" t="n">
        <f aca="false">IF(E20="","",D20+E20)</f>
        <v>0.4125</v>
      </c>
      <c r="G20" s="24" t="n">
        <f aca="false">(C20*E20)*100000</f>
        <v>16164.375</v>
      </c>
      <c r="J20" s="25" t="n">
        <f aca="false">ROUND(E20,4)*100</f>
        <v>0.25</v>
      </c>
      <c r="M20" s="26" t="n">
        <f aca="false">O20-D20</f>
        <v>0.0025</v>
      </c>
      <c r="O20" s="27" t="n">
        <v>0.4125</v>
      </c>
      <c r="P20" s="28"/>
      <c r="Q20" s="29" t="n">
        <f aca="false">[2]Front!M27</f>
        <v>37226</v>
      </c>
      <c r="R20" s="28" t="n">
        <f aca="false">[2]Front!N27</f>
        <v>0.4125</v>
      </c>
      <c r="S20" s="28" t="n">
        <f aca="false">O20-R20</f>
        <v>0</v>
      </c>
    </row>
    <row r="21" customFormat="false" ht="12.75" hidden="false" customHeight="false" outlineLevel="0" collapsed="false">
      <c r="B21" s="20" t="n">
        <f aca="false">EOMONTH(B20,0)+1</f>
        <v>37257</v>
      </c>
      <c r="C21" s="21" t="n">
        <f aca="false">IF(ISERROR(ROUND(INDEX(VegaTable,MATCH(B21,VegaMonth,0),3)/1000,4)),0,ROUND(INDEX(VegaTable,MATCH(B21,VegaMonth,0),3)/1000,4))</f>
        <v>-104.6059</v>
      </c>
      <c r="D21" s="22" t="n">
        <v>0.415</v>
      </c>
      <c r="E21" s="23" t="n">
        <f aca="false">M21</f>
        <v>0.0025</v>
      </c>
      <c r="F21" s="22" t="n">
        <f aca="false">IF(E21="","",D21+E21)</f>
        <v>0.4175</v>
      </c>
      <c r="G21" s="24" t="n">
        <f aca="false">(C21*E21)*100000</f>
        <v>-26151.475</v>
      </c>
      <c r="J21" s="25" t="n">
        <f aca="false">ROUND(E21,4)*100</f>
        <v>0.25</v>
      </c>
      <c r="M21" s="26" t="n">
        <f aca="false">O21-D21</f>
        <v>0.0025</v>
      </c>
      <c r="O21" s="27" t="n">
        <v>0.4175</v>
      </c>
      <c r="P21" s="28"/>
      <c r="Q21" s="29" t="n">
        <f aca="false">[2]Front!M28</f>
        <v>37257</v>
      </c>
      <c r="R21" s="28" t="n">
        <f aca="false">[2]Front!N28</f>
        <v>0.4175</v>
      </c>
      <c r="S21" s="28" t="n">
        <f aca="false">O21-R21</f>
        <v>0</v>
      </c>
    </row>
    <row r="22" customFormat="false" ht="12.75" hidden="false" customHeight="false" outlineLevel="0" collapsed="false">
      <c r="B22" s="20" t="n">
        <f aca="false">EOMONTH(B21,0)+1</f>
        <v>37288</v>
      </c>
      <c r="C22" s="21" t="n">
        <f aca="false">IF(ISERROR(ROUND(INDEX(VegaTable,MATCH(B22,VegaMonth,0),3)/1000,4)),0,ROUND(INDEX(VegaTable,MATCH(B22,VegaMonth,0),3)/1000,4))</f>
        <v>100.4195</v>
      </c>
      <c r="D22" s="22" t="n">
        <v>0.3975</v>
      </c>
      <c r="E22" s="23" t="n">
        <f aca="false">M22</f>
        <v>0.0025</v>
      </c>
      <c r="F22" s="22" t="n">
        <f aca="false">IF(E22="","",D22+E22)</f>
        <v>0.4</v>
      </c>
      <c r="G22" s="24" t="n">
        <f aca="false">(C22*E22)*100000</f>
        <v>25104.875</v>
      </c>
      <c r="J22" s="25" t="n">
        <f aca="false">ROUND(E22,4)*100</f>
        <v>0.25</v>
      </c>
      <c r="M22" s="26" t="n">
        <f aca="false">O22-D22</f>
        <v>0.0025</v>
      </c>
      <c r="O22" s="31" t="n">
        <v>0.4</v>
      </c>
      <c r="P22" s="28"/>
      <c r="Q22" s="29" t="n">
        <f aca="false">[2]Front!M29</f>
        <v>37288</v>
      </c>
      <c r="R22" s="28" t="n">
        <f aca="false">[2]Front!N29</f>
        <v>0.4</v>
      </c>
      <c r="S22" s="28" t="n">
        <f aca="false">O22-R22</f>
        <v>0</v>
      </c>
    </row>
    <row r="23" customFormat="false" ht="12.75" hidden="false" customHeight="false" outlineLevel="0" collapsed="false">
      <c r="B23" s="20" t="n">
        <f aca="false">EOMONTH(B22,0)+1</f>
        <v>37316</v>
      </c>
      <c r="C23" s="21" t="n">
        <f aca="false">IF(ISERROR(ROUND(INDEX(VegaTable,MATCH(B23,VegaMonth,0),3)/1000,4)),0,ROUND(INDEX(VegaTable,MATCH(B23,VegaMonth,0),3)/1000,4))</f>
        <v>182.6387</v>
      </c>
      <c r="D23" s="22" t="n">
        <v>0.365</v>
      </c>
      <c r="E23" s="23" t="n">
        <f aca="false">M23</f>
        <v>0.0025</v>
      </c>
      <c r="F23" s="22" t="n">
        <f aca="false">IF(E23="","",D23+E23)</f>
        <v>0.3675</v>
      </c>
      <c r="G23" s="24" t="n">
        <f aca="false">(C23*E23)*100000</f>
        <v>45659.675</v>
      </c>
      <c r="J23" s="25" t="n">
        <f aca="false">ROUND(E23,4)*100</f>
        <v>0.25</v>
      </c>
      <c r="M23" s="26" t="n">
        <f aca="false">O23-D23</f>
        <v>0.0025</v>
      </c>
      <c r="O23" s="27" t="n">
        <v>0.3675</v>
      </c>
      <c r="P23" s="28"/>
      <c r="Q23" s="29" t="n">
        <f aca="false">[2]Front!M30</f>
        <v>37316</v>
      </c>
      <c r="R23" s="28" t="n">
        <f aca="false">[2]Front!N30</f>
        <v>0.3675</v>
      </c>
      <c r="S23" s="28" t="n">
        <f aca="false">O23-R23</f>
        <v>0</v>
      </c>
    </row>
    <row r="24" customFormat="false" ht="12.75" hidden="false" customHeight="false" outlineLevel="0" collapsed="false">
      <c r="B24" s="20" t="n">
        <f aca="false">EOMONTH(B23,0)+1</f>
        <v>37347</v>
      </c>
      <c r="C24" s="21" t="n">
        <f aca="false">IF(ISERROR(ROUND(INDEX(VegaTable,MATCH(B24,VegaMonth,0),3)/1000,4)),0,ROUND(INDEX(VegaTable,MATCH(B24,VegaMonth,0),3)/1000,4))</f>
        <v>-136.8125</v>
      </c>
      <c r="D24" s="22" t="n">
        <v>0.305</v>
      </c>
      <c r="E24" s="23" t="n">
        <f aca="false">M24</f>
        <v>0.0025</v>
      </c>
      <c r="F24" s="22" t="n">
        <f aca="false">IF(E24="","",D24+E24)</f>
        <v>0.3075</v>
      </c>
      <c r="G24" s="24" t="n">
        <f aca="false">(C24*E24)*100000</f>
        <v>-34203.125</v>
      </c>
      <c r="J24" s="25" t="n">
        <f aca="false">ROUND(E24,4)*100</f>
        <v>0.25</v>
      </c>
      <c r="M24" s="26" t="n">
        <f aca="false">O24-D24</f>
        <v>0.0025</v>
      </c>
      <c r="O24" s="27" t="n">
        <v>0.3075</v>
      </c>
      <c r="P24" s="28"/>
      <c r="Q24" s="29" t="n">
        <f aca="false">[2]Front!M31</f>
        <v>37347</v>
      </c>
      <c r="R24" s="28" t="n">
        <f aca="false">[2]Front!N31</f>
        <v>0.3075</v>
      </c>
      <c r="S24" s="28" t="n">
        <f aca="false">O24-R24</f>
        <v>0</v>
      </c>
    </row>
    <row r="25" customFormat="false" ht="12.75" hidden="false" customHeight="false" outlineLevel="0" collapsed="false">
      <c r="B25" s="20" t="n">
        <f aca="false">EOMONTH(B24,0)+1</f>
        <v>37377</v>
      </c>
      <c r="C25" s="21" t="n">
        <f aca="false">IF(ISERROR(ROUND(INDEX(VegaTable,MATCH(B25,VegaMonth,0),3)/1000,4)),0,ROUND(INDEX(VegaTable,MATCH(B25,VegaMonth,0),3)/1000,4))</f>
        <v>-55.6271</v>
      </c>
      <c r="D25" s="22" t="n">
        <v>0.29</v>
      </c>
      <c r="E25" s="23" t="n">
        <f aca="false">M25</f>
        <v>0.0025</v>
      </c>
      <c r="F25" s="22" t="n">
        <f aca="false">IF(E25="","",D25+E25)</f>
        <v>0.2925</v>
      </c>
      <c r="G25" s="24" t="n">
        <f aca="false">(C25*E25)*100000</f>
        <v>-13906.775</v>
      </c>
      <c r="J25" s="25" t="n">
        <f aca="false">ROUND(E25,4)*100</f>
        <v>0.25</v>
      </c>
      <c r="M25" s="26" t="n">
        <f aca="false">O25-D25</f>
        <v>0.0025</v>
      </c>
      <c r="O25" s="27" t="n">
        <v>0.2925</v>
      </c>
      <c r="P25" s="28"/>
      <c r="Q25" s="29" t="n">
        <f aca="false">[2]Front!M32</f>
        <v>37377</v>
      </c>
      <c r="R25" s="28" t="n">
        <f aca="false">[2]Front!N32</f>
        <v>0.2925</v>
      </c>
      <c r="S25" s="28" t="n">
        <f aca="false">O25-R25</f>
        <v>0</v>
      </c>
    </row>
    <row r="26" customFormat="false" ht="12.75" hidden="false" customHeight="false" outlineLevel="0" collapsed="false">
      <c r="B26" s="20" t="n">
        <f aca="false">EOMONTH(B25,0)+1</f>
        <v>37408</v>
      </c>
      <c r="C26" s="21" t="n">
        <f aca="false">IF(ISERROR(ROUND(INDEX(VegaTable,MATCH(B26,VegaMonth,0),3)/1000,4)),0,ROUND(INDEX(VegaTable,MATCH(B26,VegaMonth,0),3)/1000,4))</f>
        <v>-157.1272</v>
      </c>
      <c r="D26" s="22" t="n">
        <v>0.2875</v>
      </c>
      <c r="E26" s="23" t="n">
        <f aca="false">M26</f>
        <v>0.0025</v>
      </c>
      <c r="F26" s="22" t="n">
        <f aca="false">IF(E26="","",D26+E26)</f>
        <v>0.29</v>
      </c>
      <c r="G26" s="24" t="n">
        <f aca="false">(C26*E26)*100000</f>
        <v>-39281.8</v>
      </c>
      <c r="J26" s="25" t="n">
        <f aca="false">ROUND(E26,4)*100</f>
        <v>0.25</v>
      </c>
      <c r="M26" s="26" t="n">
        <f aca="false">O26-D26</f>
        <v>0.0025</v>
      </c>
      <c r="O26" s="27" t="n">
        <v>0.29</v>
      </c>
      <c r="P26" s="28"/>
      <c r="Q26" s="29" t="n">
        <f aca="false">[2]Front!M33</f>
        <v>37408</v>
      </c>
      <c r="R26" s="28" t="n">
        <f aca="false">[2]Front!N33</f>
        <v>0.29</v>
      </c>
      <c r="S26" s="28" t="n">
        <f aca="false">O26-R26</f>
        <v>0</v>
      </c>
    </row>
    <row r="27" customFormat="false" ht="12.75" hidden="false" customHeight="false" outlineLevel="0" collapsed="false">
      <c r="B27" s="20" t="n">
        <f aca="false">EOMONTH(B26,0)+1</f>
        <v>37438</v>
      </c>
      <c r="C27" s="21" t="n">
        <f aca="false">IF(ISERROR(ROUND(INDEX(VegaTable,MATCH(B27,VegaMonth,0),3)/1000,4)),0,ROUND(INDEX(VegaTable,MATCH(B27,VegaMonth,0),3)/1000,4))</f>
        <v>-85.1488</v>
      </c>
      <c r="D27" s="22" t="n">
        <v>0.2875</v>
      </c>
      <c r="E27" s="23" t="n">
        <f aca="false">M27</f>
        <v>0.0025</v>
      </c>
      <c r="F27" s="22" t="n">
        <f aca="false">IF(E27="","",D27+E27)</f>
        <v>0.29</v>
      </c>
      <c r="G27" s="24" t="n">
        <f aca="false">(C27*E27)*100000</f>
        <v>-21287.2</v>
      </c>
      <c r="J27" s="25" t="n">
        <f aca="false">ROUND(E27,4)*100</f>
        <v>0.25</v>
      </c>
      <c r="M27" s="26" t="n">
        <f aca="false">O27-D27</f>
        <v>0.0025</v>
      </c>
      <c r="O27" s="31" t="n">
        <v>0.29</v>
      </c>
      <c r="P27" s="28"/>
      <c r="Q27" s="29" t="n">
        <f aca="false">[2]Front!M34</f>
        <v>37438</v>
      </c>
      <c r="R27" s="28" t="n">
        <f aca="false">[2]Front!N34</f>
        <v>0.29</v>
      </c>
      <c r="S27" s="28" t="n">
        <f aca="false">O27-R27</f>
        <v>0</v>
      </c>
    </row>
    <row r="28" customFormat="false" ht="12.75" hidden="false" customHeight="false" outlineLevel="0" collapsed="false">
      <c r="B28" s="20" t="n">
        <f aca="false">EOMONTH(B27,0)+1</f>
        <v>37469</v>
      </c>
      <c r="C28" s="21" t="n">
        <f aca="false">IF(ISERROR(ROUND(INDEX(VegaTable,MATCH(B28,VegaMonth,0),3)/1000,4)),0,ROUND(INDEX(VegaTable,MATCH(B28,VegaMonth,0),3)/1000,4))</f>
        <v>-91.1006</v>
      </c>
      <c r="D28" s="22" t="n">
        <v>0.2875</v>
      </c>
      <c r="E28" s="23" t="n">
        <f aca="false">M28</f>
        <v>0.0025</v>
      </c>
      <c r="F28" s="22" t="n">
        <f aca="false">IF(E28="","",D28+E28)</f>
        <v>0.29</v>
      </c>
      <c r="G28" s="24" t="n">
        <f aca="false">(C28*E28)*100000</f>
        <v>-22775.15</v>
      </c>
      <c r="J28" s="25" t="n">
        <f aca="false">ROUND(E28,4)*100</f>
        <v>0.25</v>
      </c>
      <c r="M28" s="26" t="n">
        <f aca="false">O28-D28</f>
        <v>0.0025</v>
      </c>
      <c r="O28" s="27" t="n">
        <v>0.29</v>
      </c>
      <c r="P28" s="28"/>
      <c r="Q28" s="29" t="n">
        <f aca="false">[2]Front!M35</f>
        <v>37469</v>
      </c>
      <c r="R28" s="28" t="n">
        <f aca="false">[2]Front!N35</f>
        <v>0.29</v>
      </c>
      <c r="S28" s="28" t="n">
        <f aca="false">O28-R28</f>
        <v>0</v>
      </c>
    </row>
    <row r="29" customFormat="false" ht="12.75" hidden="false" customHeight="false" outlineLevel="0" collapsed="false">
      <c r="B29" s="20" t="n">
        <f aca="false">EOMONTH(B28,0)+1</f>
        <v>37500</v>
      </c>
      <c r="C29" s="21" t="n">
        <f aca="false">IF(ISERROR(ROUND(INDEX(VegaTable,MATCH(B29,VegaMonth,0),3)/1000,4)),0,ROUND(INDEX(VegaTable,MATCH(B29,VegaMonth,0),3)/1000,4))</f>
        <v>-147.8975</v>
      </c>
      <c r="D29" s="22" t="n">
        <v>0.2875</v>
      </c>
      <c r="E29" s="23" t="n">
        <f aca="false">M29</f>
        <v>0.0025</v>
      </c>
      <c r="F29" s="22" t="n">
        <f aca="false">IF(E29="","",D29+E29)</f>
        <v>0.29</v>
      </c>
      <c r="G29" s="24" t="n">
        <f aca="false">(C29*E29)*100000</f>
        <v>-36974.375</v>
      </c>
      <c r="J29" s="25" t="n">
        <f aca="false">ROUND(E29,4)*100</f>
        <v>0.25</v>
      </c>
      <c r="M29" s="26" t="n">
        <f aca="false">O29-D29</f>
        <v>0.0025</v>
      </c>
      <c r="O29" s="27" t="n">
        <v>0.29</v>
      </c>
      <c r="P29" s="28"/>
      <c r="Q29" s="29" t="n">
        <f aca="false">[2]Front!M36</f>
        <v>37500</v>
      </c>
      <c r="R29" s="28" t="n">
        <f aca="false">[2]Front!N36</f>
        <v>0.29</v>
      </c>
      <c r="S29" s="28" t="n">
        <f aca="false">O29-R29</f>
        <v>0</v>
      </c>
    </row>
    <row r="30" customFormat="false" ht="12.75" hidden="false" customHeight="false" outlineLevel="0" collapsed="false">
      <c r="B30" s="20" t="n">
        <f aca="false">EOMONTH(B29,0)+1</f>
        <v>37530</v>
      </c>
      <c r="C30" s="21" t="n">
        <f aca="false">IF(ISERROR(ROUND(INDEX(VegaTable,MATCH(B30,VegaMonth,0),3)/1000,4)),0,ROUND(INDEX(VegaTable,MATCH(B30,VegaMonth,0),3)/1000,4))</f>
        <v>-77.7359</v>
      </c>
      <c r="D30" s="22" t="n">
        <v>0.2925</v>
      </c>
      <c r="E30" s="23" t="n">
        <f aca="false">M30</f>
        <v>0.0025</v>
      </c>
      <c r="F30" s="22" t="n">
        <f aca="false">IF(E30="","",D30+E30)</f>
        <v>0.295</v>
      </c>
      <c r="G30" s="24" t="n">
        <f aca="false">(C30*E30)*100000</f>
        <v>-19433.975</v>
      </c>
      <c r="J30" s="25" t="n">
        <f aca="false">ROUND(E30,4)*100</f>
        <v>0.25</v>
      </c>
      <c r="M30" s="26" t="n">
        <f aca="false">O30-D30</f>
        <v>0.0025</v>
      </c>
      <c r="O30" s="27" t="n">
        <v>0.295</v>
      </c>
      <c r="P30" s="28"/>
      <c r="Q30" s="29" t="n">
        <f aca="false">[2]Front!M37</f>
        <v>37530</v>
      </c>
      <c r="R30" s="28" t="n">
        <f aca="false">[2]Front!N37</f>
        <v>0.295</v>
      </c>
      <c r="S30" s="28" t="n">
        <f aca="false">O30-R30</f>
        <v>0</v>
      </c>
    </row>
    <row r="31" customFormat="false" ht="12.75" hidden="false" customHeight="false" outlineLevel="0" collapsed="false">
      <c r="B31" s="20" t="n">
        <f aca="false">EOMONTH(B30,0)+1</f>
        <v>37561</v>
      </c>
      <c r="C31" s="21" t="n">
        <f aca="false">IF(ISERROR(ROUND(INDEX(VegaTable,MATCH(B31,VegaMonth,0),3)/1000,4)),0,ROUND(INDEX(VegaTable,MATCH(B31,VegaMonth,0),3)/1000,4))</f>
        <v>-116.5349</v>
      </c>
      <c r="D31" s="22" t="n">
        <v>0.295</v>
      </c>
      <c r="E31" s="23" t="n">
        <f aca="false">M31</f>
        <v>0.0025</v>
      </c>
      <c r="F31" s="22" t="n">
        <f aca="false">IF(E31="","",D31+E31)</f>
        <v>0.2975</v>
      </c>
      <c r="G31" s="24" t="n">
        <f aca="false">(C31*E31)*100000</f>
        <v>-29133.725</v>
      </c>
      <c r="J31" s="25" t="n">
        <f aca="false">ROUND(E31,4)*100</f>
        <v>0.25</v>
      </c>
      <c r="M31" s="26" t="n">
        <f aca="false">O31-D31</f>
        <v>0.0025</v>
      </c>
      <c r="O31" s="27" t="n">
        <v>0.2975</v>
      </c>
      <c r="P31" s="28"/>
      <c r="Q31" s="29" t="n">
        <f aca="false">[2]Front!M38</f>
        <v>37561</v>
      </c>
      <c r="R31" s="28" t="n">
        <f aca="false">[2]Front!N38</f>
        <v>0.2975</v>
      </c>
      <c r="S31" s="28" t="n">
        <f aca="false">O31-R31</f>
        <v>0</v>
      </c>
    </row>
    <row r="32" customFormat="false" ht="12.75" hidden="false" customHeight="false" outlineLevel="0" collapsed="false">
      <c r="B32" s="20" t="n">
        <f aca="false">EOMONTH(B31,0)+1</f>
        <v>37591</v>
      </c>
      <c r="C32" s="21" t="n">
        <f aca="false">IF(ISERROR(ROUND(INDEX(VegaTable,MATCH(B32,VegaMonth,0),3)/1000,4)),0,ROUND(INDEX(VegaTable,MATCH(B32,VegaMonth,0),3)/1000,4))</f>
        <v>-189.5432</v>
      </c>
      <c r="D32" s="22" t="n">
        <v>0.2975</v>
      </c>
      <c r="E32" s="23" t="n">
        <f aca="false">M32</f>
        <v>0.0025</v>
      </c>
      <c r="F32" s="22" t="n">
        <f aca="false">IF(E32="","",D32+E32)</f>
        <v>0.3</v>
      </c>
      <c r="G32" s="24" t="n">
        <f aca="false">(C32*E32)*100000</f>
        <v>-47385.8000000001</v>
      </c>
      <c r="J32" s="25" t="n">
        <f aca="false">ROUND(E32,4)*100</f>
        <v>0.25</v>
      </c>
      <c r="M32" s="26" t="n">
        <f aca="false">O32-D32</f>
        <v>0.0025</v>
      </c>
      <c r="O32" s="27" t="n">
        <v>0.3</v>
      </c>
      <c r="P32" s="28"/>
      <c r="Q32" s="29" t="n">
        <f aca="false">[2]Front!M39</f>
        <v>37591</v>
      </c>
      <c r="R32" s="28" t="n">
        <f aca="false">[2]Front!N39</f>
        <v>0.3</v>
      </c>
      <c r="S32" s="28" t="n">
        <f aca="false">O32-R32</f>
        <v>0</v>
      </c>
    </row>
    <row r="33" customFormat="false" ht="12.75" hidden="false" customHeight="false" outlineLevel="0" collapsed="false">
      <c r="B33" s="20" t="n">
        <f aca="false">EOMONTH(B32,0)+1</f>
        <v>37622</v>
      </c>
      <c r="C33" s="21" t="n">
        <f aca="false">IF(ISERROR(ROUND(INDEX(VegaTable,MATCH(B33,VegaMonth,0),3)/1000,4)),0,ROUND(INDEX(VegaTable,MATCH(B33,VegaMonth,0),3)/1000,4))</f>
        <v>-241.6266</v>
      </c>
      <c r="D33" s="22" t="n">
        <v>0.2875</v>
      </c>
      <c r="E33" s="23" t="n">
        <f aca="false">M33</f>
        <v>0.0025</v>
      </c>
      <c r="F33" s="22" t="n">
        <f aca="false">IF(E33="","",D33+E33)</f>
        <v>0.29</v>
      </c>
      <c r="G33" s="24" t="n">
        <f aca="false">(C33*E33)*100000</f>
        <v>-60406.6500000001</v>
      </c>
      <c r="J33" s="25" t="n">
        <f aca="false">ROUND(E33,4)*100</f>
        <v>0.25</v>
      </c>
      <c r="M33" s="26" t="n">
        <f aca="false">O33-D33</f>
        <v>0.0025</v>
      </c>
      <c r="O33" s="27" t="n">
        <v>0.29</v>
      </c>
      <c r="P33" s="28"/>
      <c r="Q33" s="29" t="n">
        <f aca="false">[2]Front!M40</f>
        <v>37622</v>
      </c>
      <c r="R33" s="28" t="n">
        <f aca="false">[2]Front!N40</f>
        <v>0.29</v>
      </c>
      <c r="S33" s="28" t="n">
        <f aca="false">O33-R33</f>
        <v>0</v>
      </c>
    </row>
    <row r="34" customFormat="false" ht="12.75" hidden="false" customHeight="false" outlineLevel="0" collapsed="false">
      <c r="B34" s="20" t="n">
        <f aca="false">EOMONTH(B33,0)+1</f>
        <v>37653</v>
      </c>
      <c r="C34" s="21" t="n">
        <f aca="false">IF(ISERROR(ROUND(INDEX(VegaTable,MATCH(B34,VegaMonth,0),3)/1000,4)),0,ROUND(INDEX(VegaTable,MATCH(B34,VegaMonth,0),3)/1000,4))</f>
        <v>-100.4388</v>
      </c>
      <c r="D34" s="22" t="n">
        <v>0.285</v>
      </c>
      <c r="E34" s="23" t="n">
        <f aca="false">M34</f>
        <v>0.0025</v>
      </c>
      <c r="F34" s="22" t="n">
        <f aca="false">IF(E34="","",D34+E34)</f>
        <v>0.2875</v>
      </c>
      <c r="G34" s="24" t="n">
        <f aca="false">(C34*E34)*100000</f>
        <v>-25109.7</v>
      </c>
      <c r="J34" s="25" t="n">
        <f aca="false">ROUND(E34,4)*100</f>
        <v>0.25</v>
      </c>
      <c r="M34" s="26" t="n">
        <f aca="false">O34-D34</f>
        <v>0.0025</v>
      </c>
      <c r="O34" s="27" t="n">
        <v>0.2875</v>
      </c>
      <c r="P34" s="28"/>
      <c r="Q34" s="29" t="n">
        <f aca="false">[2]Front!M41</f>
        <v>37653</v>
      </c>
      <c r="R34" s="28" t="n">
        <f aca="false">[2]Front!N41</f>
        <v>0.2875</v>
      </c>
      <c r="S34" s="28" t="n">
        <f aca="false">O34-R34</f>
        <v>0</v>
      </c>
    </row>
    <row r="35" customFormat="false" ht="12.75" hidden="false" customHeight="false" outlineLevel="0" collapsed="false">
      <c r="B35" s="20" t="n">
        <f aca="false">EOMONTH(B34,0)+1</f>
        <v>37681</v>
      </c>
      <c r="C35" s="21" t="n">
        <f aca="false">IF(ISERROR(ROUND(INDEX(VegaTable,MATCH(B35,VegaMonth,0),3)/1000,4)),0,ROUND(INDEX(VegaTable,MATCH(B35,VegaMonth,0),3)/1000,4))</f>
        <v>-89.7761</v>
      </c>
      <c r="D35" s="22" t="n">
        <v>0.275</v>
      </c>
      <c r="E35" s="23" t="n">
        <f aca="false">M35</f>
        <v>0.0025</v>
      </c>
      <c r="F35" s="22" t="n">
        <f aca="false">IF(E35="","",D35+E35)</f>
        <v>0.2775</v>
      </c>
      <c r="G35" s="24" t="n">
        <f aca="false">(C35*E35)*100000</f>
        <v>-22444.025</v>
      </c>
      <c r="J35" s="25" t="n">
        <f aca="false">ROUND(E35,4)*100</f>
        <v>0.25</v>
      </c>
      <c r="M35" s="26" t="n">
        <f aca="false">O35-D35</f>
        <v>0.0025</v>
      </c>
      <c r="O35" s="31" t="n">
        <v>0.2775</v>
      </c>
      <c r="P35" s="28"/>
      <c r="Q35" s="29" t="n">
        <f aca="false">[2]Front!M42</f>
        <v>37681</v>
      </c>
      <c r="R35" s="28" t="n">
        <f aca="false">[2]Front!N42</f>
        <v>0.2775</v>
      </c>
      <c r="S35" s="28" t="n">
        <f aca="false">O35-R35</f>
        <v>0</v>
      </c>
    </row>
    <row r="36" customFormat="false" ht="12.75" hidden="false" customHeight="false" outlineLevel="0" collapsed="false">
      <c r="B36" s="20" t="n">
        <f aca="false">EOMONTH(B35,0)+1</f>
        <v>37712</v>
      </c>
      <c r="C36" s="21" t="n">
        <f aca="false">IF(ISERROR(ROUND(INDEX(VegaTable,MATCH(B36,VegaMonth,0),3)/1000,4)),0,ROUND(INDEX(VegaTable,MATCH(B36,VegaMonth,0),3)/1000,4))</f>
        <v>-50.5479</v>
      </c>
      <c r="D36" s="22" t="n">
        <v>0.2625</v>
      </c>
      <c r="E36" s="23" t="n">
        <f aca="false">M36</f>
        <v>0.0025</v>
      </c>
      <c r="F36" s="22" t="n">
        <f aca="false">IF(E36="","",D36+E36)</f>
        <v>0.265</v>
      </c>
      <c r="G36" s="24" t="n">
        <f aca="false">(C36*E36)*100000</f>
        <v>-12636.975</v>
      </c>
      <c r="J36" s="25" t="n">
        <f aca="false">ROUND(E36,4)*100</f>
        <v>0.25</v>
      </c>
      <c r="M36" s="26" t="n">
        <f aca="false">O36-D36</f>
        <v>0.0025</v>
      </c>
      <c r="O36" s="27" t="n">
        <v>0.265</v>
      </c>
      <c r="P36" s="28"/>
      <c r="Q36" s="29" t="n">
        <f aca="false">[2]Front!M43</f>
        <v>37712</v>
      </c>
      <c r="R36" s="28" t="n">
        <f aca="false">[2]Front!N43</f>
        <v>0.265</v>
      </c>
      <c r="S36" s="28" t="n">
        <f aca="false">O36-R36</f>
        <v>0</v>
      </c>
    </row>
    <row r="37" customFormat="false" ht="12.75" hidden="false" customHeight="false" outlineLevel="0" collapsed="false">
      <c r="B37" s="20" t="n">
        <f aca="false">EOMONTH(B36,0)+1</f>
        <v>37742</v>
      </c>
      <c r="C37" s="21" t="n">
        <f aca="false">IF(ISERROR(ROUND(INDEX(VegaTable,MATCH(B37,VegaMonth,0),3)/1000,4)),0,ROUND(INDEX(VegaTable,MATCH(B37,VegaMonth,0),3)/1000,4))</f>
        <v>-50.5119</v>
      </c>
      <c r="D37" s="22" t="n">
        <v>0.2575</v>
      </c>
      <c r="E37" s="23" t="n">
        <f aca="false">M37</f>
        <v>0.0025</v>
      </c>
      <c r="F37" s="22" t="n">
        <f aca="false">IF(E37="","",D37+E37)</f>
        <v>0.26</v>
      </c>
      <c r="G37" s="24" t="n">
        <f aca="false">(C37*E37)*100000</f>
        <v>-12627.975</v>
      </c>
      <c r="J37" s="25" t="n">
        <f aca="false">ROUND(E37,4)*100</f>
        <v>0.25</v>
      </c>
      <c r="M37" s="26" t="n">
        <f aca="false">O37-D37</f>
        <v>0.0025</v>
      </c>
      <c r="O37" s="27" t="n">
        <v>0.26</v>
      </c>
      <c r="P37" s="28"/>
      <c r="Q37" s="29" t="n">
        <f aca="false">[2]Front!M44</f>
        <v>37742</v>
      </c>
      <c r="R37" s="28" t="n">
        <f aca="false">[2]Front!N44</f>
        <v>0.26</v>
      </c>
      <c r="S37" s="28" t="n">
        <f aca="false">O37-R37</f>
        <v>0</v>
      </c>
    </row>
    <row r="38" customFormat="false" ht="12.75" hidden="false" customHeight="false" outlineLevel="0" collapsed="false">
      <c r="B38" s="20" t="n">
        <f aca="false">EOMONTH(B37,0)+1</f>
        <v>37773</v>
      </c>
      <c r="C38" s="21" t="n">
        <f aca="false">IF(ISERROR(ROUND(INDEX(VegaTable,MATCH(B38,VegaMonth,0),3)/1000,4)),0,ROUND(INDEX(VegaTable,MATCH(B38,VegaMonth,0),3)/1000,4))</f>
        <v>-51.5465</v>
      </c>
      <c r="D38" s="22" t="n">
        <v>0.255</v>
      </c>
      <c r="E38" s="23" t="n">
        <f aca="false">M38</f>
        <v>0.0025</v>
      </c>
      <c r="F38" s="22" t="n">
        <f aca="false">IF(E38="","",D38+E38)</f>
        <v>0.2575</v>
      </c>
      <c r="G38" s="24" t="n">
        <f aca="false">(C38*E38)*100000</f>
        <v>-12886.625</v>
      </c>
      <c r="J38" s="25" t="n">
        <f aca="false">ROUND(E38,4)*100</f>
        <v>0.25</v>
      </c>
      <c r="M38" s="26" t="n">
        <f aca="false">O38-D38</f>
        <v>0.0025</v>
      </c>
      <c r="O38" s="33" t="n">
        <v>0.2575</v>
      </c>
      <c r="P38" s="28"/>
      <c r="Q38" s="29" t="n">
        <f aca="false">[2]Front!M45</f>
        <v>37773</v>
      </c>
      <c r="R38" s="28" t="n">
        <f aca="false">[2]Front!N45</f>
        <v>0.2575</v>
      </c>
      <c r="S38" s="28" t="n">
        <f aca="false">O38-R38</f>
        <v>0</v>
      </c>
    </row>
    <row r="39" customFormat="false" ht="12.75" hidden="false" customHeight="false" outlineLevel="0" collapsed="false">
      <c r="B39" s="20" t="n">
        <f aca="false">EOMONTH(B38,0)+1</f>
        <v>37803</v>
      </c>
      <c r="C39" s="21" t="n">
        <f aca="false">IF(ISERROR(ROUND(INDEX(VegaTable,MATCH(B39,VegaMonth,0),3)/1000,4)),0,ROUND(INDEX(VegaTable,MATCH(B39,VegaMonth,0),3)/1000,4))</f>
        <v>-51.8205</v>
      </c>
      <c r="D39" s="22" t="n">
        <v>0.255</v>
      </c>
      <c r="E39" s="23" t="n">
        <f aca="false">M39</f>
        <v>0.0025</v>
      </c>
      <c r="F39" s="22" t="n">
        <f aca="false">IF(E39="","",D39+E39)</f>
        <v>0.2575</v>
      </c>
      <c r="G39" s="24" t="n">
        <f aca="false">(C39*E39)*100000</f>
        <v>-12955.125</v>
      </c>
      <c r="J39" s="25" t="n">
        <f aca="false">ROUND(E39,4)*100</f>
        <v>0.25</v>
      </c>
      <c r="M39" s="26" t="n">
        <f aca="false">O39-D39</f>
        <v>0.0025</v>
      </c>
      <c r="O39" s="33" t="n">
        <v>0.2575</v>
      </c>
      <c r="P39" s="28"/>
      <c r="Q39" s="29" t="n">
        <f aca="false">[2]Front!M46</f>
        <v>37803</v>
      </c>
      <c r="R39" s="28" t="n">
        <f aca="false">[2]Front!N46</f>
        <v>0.2575</v>
      </c>
      <c r="S39" s="28" t="n">
        <f aca="false">O39-R39</f>
        <v>0</v>
      </c>
    </row>
    <row r="40" customFormat="false" ht="12.75" hidden="false" customHeight="false" outlineLevel="0" collapsed="false">
      <c r="B40" s="20" t="n">
        <f aca="false">EOMONTH(B39,0)+1</f>
        <v>37834</v>
      </c>
      <c r="C40" s="21" t="n">
        <f aca="false">IF(ISERROR(ROUND(INDEX(VegaTable,MATCH(B40,VegaMonth,0),3)/1000,4)),0,ROUND(INDEX(VegaTable,MATCH(B40,VegaMonth,0),3)/1000,4))</f>
        <v>-52.1204</v>
      </c>
      <c r="D40" s="22" t="n">
        <v>0.255</v>
      </c>
      <c r="E40" s="23" t="n">
        <f aca="false">M40</f>
        <v>0.0025</v>
      </c>
      <c r="F40" s="22" t="n">
        <f aca="false">IF(E40="","",D40+E40)</f>
        <v>0.2575</v>
      </c>
      <c r="G40" s="24" t="n">
        <f aca="false">(C40*E40)*100000</f>
        <v>-13030.1</v>
      </c>
      <c r="J40" s="25" t="n">
        <f aca="false">ROUND(E40,4)*100</f>
        <v>0.25</v>
      </c>
      <c r="M40" s="26" t="n">
        <f aca="false">O40-D40</f>
        <v>0.0025</v>
      </c>
      <c r="O40" s="33" t="n">
        <v>0.2575</v>
      </c>
      <c r="P40" s="28"/>
      <c r="Q40" s="29" t="n">
        <f aca="false">[2]Front!M47</f>
        <v>37834</v>
      </c>
      <c r="R40" s="28" t="n">
        <f aca="false">[2]Front!N47</f>
        <v>0.2575</v>
      </c>
      <c r="S40" s="28" t="n">
        <f aca="false">O40-R40</f>
        <v>0</v>
      </c>
    </row>
    <row r="41" customFormat="false" ht="12.75" hidden="false" customHeight="false" outlineLevel="0" collapsed="false">
      <c r="B41" s="20" t="n">
        <f aca="false">EOMONTH(B40,0)+1</f>
        <v>37865</v>
      </c>
      <c r="C41" s="21" t="n">
        <f aca="false">IF(ISERROR(ROUND(INDEX(VegaTable,MATCH(B41,VegaMonth,0),3)/1000,4)),0,ROUND(INDEX(VegaTable,MATCH(B41,VegaMonth,0),3)/1000,4))</f>
        <v>-52.4585</v>
      </c>
      <c r="D41" s="22" t="n">
        <v>0.255</v>
      </c>
      <c r="E41" s="23" t="n">
        <f aca="false">M41</f>
        <v>0.0025</v>
      </c>
      <c r="F41" s="22" t="n">
        <f aca="false">IF(E41="","",D41+E41)</f>
        <v>0.2575</v>
      </c>
      <c r="G41" s="24" t="n">
        <f aca="false">(C41*E41)*100000</f>
        <v>-13114.625</v>
      </c>
      <c r="J41" s="25" t="n">
        <f aca="false">ROUND(E41,4)*100</f>
        <v>0.25</v>
      </c>
      <c r="M41" s="26" t="n">
        <f aca="false">O41-D41</f>
        <v>0.0025</v>
      </c>
      <c r="O41" s="27" t="n">
        <v>0.2575</v>
      </c>
      <c r="P41" s="28"/>
      <c r="Q41" s="29" t="n">
        <f aca="false">[2]Front!M48</f>
        <v>37865</v>
      </c>
      <c r="R41" s="28" t="n">
        <f aca="false">[2]Front!N48</f>
        <v>0.2575</v>
      </c>
      <c r="S41" s="28" t="n">
        <f aca="false">O41-R41</f>
        <v>0</v>
      </c>
    </row>
    <row r="42" customFormat="false" ht="12.75" hidden="false" customHeight="false" outlineLevel="0" collapsed="false">
      <c r="B42" s="20" t="n">
        <f aca="false">EOMONTH(B41,0)+1</f>
        <v>37895</v>
      </c>
      <c r="C42" s="21" t="n">
        <f aca="false">IF(ISERROR(ROUND(INDEX(VegaTable,MATCH(B42,VegaMonth,0),3)/1000,4)),0,ROUND(INDEX(VegaTable,MATCH(B42,VegaMonth,0),3)/1000,4))</f>
        <v>-61.7682</v>
      </c>
      <c r="D42" s="22" t="n">
        <v>0.255</v>
      </c>
      <c r="E42" s="23" t="n">
        <f aca="false">M42</f>
        <v>0.0025</v>
      </c>
      <c r="F42" s="22" t="n">
        <f aca="false">IF(E42="","",D42+E42)</f>
        <v>0.2575</v>
      </c>
      <c r="G42" s="24" t="n">
        <f aca="false">(C42*E42)*100000</f>
        <v>-15442.05</v>
      </c>
      <c r="J42" s="25" t="n">
        <f aca="false">ROUND(E42,4)*100</f>
        <v>0.25</v>
      </c>
      <c r="M42" s="26" t="n">
        <f aca="false">O42-D42</f>
        <v>0.0025</v>
      </c>
      <c r="O42" s="27" t="n">
        <v>0.2575</v>
      </c>
      <c r="P42" s="28"/>
      <c r="Q42" s="29" t="n">
        <f aca="false">[2]Front!M49</f>
        <v>37895</v>
      </c>
      <c r="R42" s="28" t="n">
        <f aca="false">[2]Front!N49</f>
        <v>0.2575</v>
      </c>
      <c r="S42" s="28" t="n">
        <f aca="false">O42-R42</f>
        <v>0</v>
      </c>
    </row>
    <row r="43" customFormat="false" ht="12.75" hidden="false" customHeight="false" outlineLevel="0" collapsed="false">
      <c r="B43" s="20" t="n">
        <f aca="false">EOMONTH(B42,0)+1</f>
        <v>37926</v>
      </c>
      <c r="C43" s="21" t="n">
        <f aca="false">IF(ISERROR(ROUND(INDEX(VegaTable,MATCH(B43,VegaMonth,0),3)/1000,4)),0,ROUND(INDEX(VegaTable,MATCH(B43,VegaMonth,0),3)/1000,4))</f>
        <v>-71.2714</v>
      </c>
      <c r="D43" s="22" t="n">
        <v>0.265</v>
      </c>
      <c r="E43" s="23" t="n">
        <f aca="false">M43</f>
        <v>0.0025</v>
      </c>
      <c r="F43" s="22" t="n">
        <f aca="false">IF(E43="","",D43+E43)</f>
        <v>0.2675</v>
      </c>
      <c r="G43" s="24" t="n">
        <f aca="false">(C43*E43)*100000</f>
        <v>-17817.85</v>
      </c>
      <c r="J43" s="25" t="n">
        <f aca="false">ROUND(E43,4)*100</f>
        <v>0.25</v>
      </c>
      <c r="M43" s="26" t="n">
        <f aca="false">O43-D43</f>
        <v>0.0025</v>
      </c>
      <c r="O43" s="27" t="n">
        <v>0.2675</v>
      </c>
      <c r="P43" s="28"/>
      <c r="Q43" s="29" t="n">
        <f aca="false">[2]Front!M50</f>
        <v>37926</v>
      </c>
      <c r="R43" s="28" t="n">
        <f aca="false">[2]Front!N50</f>
        <v>0.2675</v>
      </c>
      <c r="S43" s="28" t="n">
        <f aca="false">O43-R43</f>
        <v>0</v>
      </c>
    </row>
    <row r="44" customFormat="false" ht="12.75" hidden="false" customHeight="false" outlineLevel="0" collapsed="false">
      <c r="B44" s="20" t="n">
        <f aca="false">EOMONTH(B43,0)+1</f>
        <v>37956</v>
      </c>
      <c r="C44" s="21" t="n">
        <f aca="false">IF(ISERROR(ROUND(INDEX(VegaTable,MATCH(B44,VegaMonth,0),3)/1000,4)),0,ROUND(INDEX(VegaTable,MATCH(B44,VegaMonth,0),3)/1000,4))</f>
        <v>-72.7616</v>
      </c>
      <c r="D44" s="22" t="n">
        <v>0.27</v>
      </c>
      <c r="E44" s="23" t="n">
        <f aca="false">M44</f>
        <v>0.0025</v>
      </c>
      <c r="F44" s="22" t="n">
        <f aca="false">IF(E44="","",D44+E44)</f>
        <v>0.2725</v>
      </c>
      <c r="G44" s="24" t="n">
        <f aca="false">(C44*E44)*100000</f>
        <v>-18190.4</v>
      </c>
      <c r="J44" s="25" t="n">
        <f aca="false">ROUND(E44,4)*100</f>
        <v>0.25</v>
      </c>
      <c r="M44" s="26" t="n">
        <f aca="false">O44-D44</f>
        <v>0.0025</v>
      </c>
      <c r="O44" s="27" t="n">
        <v>0.2725</v>
      </c>
      <c r="P44" s="28"/>
      <c r="Q44" s="29" t="n">
        <f aca="false">[2]Front!M51</f>
        <v>37956</v>
      </c>
      <c r="R44" s="28" t="n">
        <f aca="false">[2]Front!N51</f>
        <v>0.2725</v>
      </c>
      <c r="S44" s="28" t="n">
        <f aca="false">O44-R44</f>
        <v>0</v>
      </c>
    </row>
    <row r="45" customFormat="false" ht="12.75" hidden="false" customHeight="false" outlineLevel="0" collapsed="false">
      <c r="B45" s="20" t="n">
        <f aca="false">EOMONTH(B44,0)+1</f>
        <v>37987</v>
      </c>
      <c r="C45" s="21" t="n">
        <f aca="false">IF(ISERROR(ROUND(INDEX(VegaTable,MATCH(B45,VegaMonth,0),3)/1000,4)),0,ROUND(INDEX(VegaTable,MATCH(B45,VegaMonth,0),3)/1000,4))</f>
        <v>38.4204</v>
      </c>
      <c r="D45" s="22" t="n">
        <v>0.2875</v>
      </c>
      <c r="E45" s="23" t="n">
        <f aca="false">M45</f>
        <v>0.0025</v>
      </c>
      <c r="F45" s="22" t="n">
        <f aca="false">IF(E45="","",D45+E45)</f>
        <v>0.29</v>
      </c>
      <c r="G45" s="24" t="n">
        <f aca="false">(C45*E45)*100000</f>
        <v>9605.10000000001</v>
      </c>
      <c r="J45" s="25" t="n">
        <f aca="false">ROUND(E45,4)*100</f>
        <v>0.25</v>
      </c>
      <c r="M45" s="26" t="n">
        <f aca="false">O45-D45</f>
        <v>0.0025</v>
      </c>
      <c r="O45" s="27" t="n">
        <v>0.29</v>
      </c>
      <c r="P45" s="28"/>
      <c r="Q45" s="29" t="n">
        <f aca="false">[2]Front!M52</f>
        <v>37987</v>
      </c>
      <c r="R45" s="28" t="n">
        <f aca="false">[2]Front!N52</f>
        <v>0.29</v>
      </c>
      <c r="S45" s="28" t="n">
        <f aca="false">O45-R45</f>
        <v>0</v>
      </c>
    </row>
    <row r="46" customFormat="false" ht="12.75" hidden="false" customHeight="false" outlineLevel="0" collapsed="false">
      <c r="B46" s="20" t="n">
        <f aca="false">EOMONTH(B45,0)+1</f>
        <v>38018</v>
      </c>
      <c r="C46" s="21" t="n">
        <f aca="false">IF(ISERROR(ROUND(INDEX(VegaTable,MATCH(B46,VegaMonth,0),3)/1000,4)),0,ROUND(INDEX(VegaTable,MATCH(B46,VegaMonth,0),3)/1000,4))</f>
        <v>38.0566</v>
      </c>
      <c r="D46" s="22" t="n">
        <v>0.275</v>
      </c>
      <c r="E46" s="23" t="n">
        <f aca="false">M46</f>
        <v>0.0025</v>
      </c>
      <c r="F46" s="22" t="n">
        <f aca="false">IF(E46="","",D46+E46)</f>
        <v>0.2775</v>
      </c>
      <c r="G46" s="24" t="n">
        <f aca="false">(C46*E46)*100000</f>
        <v>9514.15000000001</v>
      </c>
      <c r="J46" s="25" t="n">
        <f aca="false">ROUND(E46,4)*100</f>
        <v>0.25</v>
      </c>
      <c r="M46" s="26" t="n">
        <f aca="false">O46-D46</f>
        <v>0.0025</v>
      </c>
      <c r="O46" s="31" t="n">
        <v>0.2775</v>
      </c>
      <c r="P46" s="28"/>
      <c r="Q46" s="29" t="n">
        <f aca="false">[2]Front!M53</f>
        <v>38018</v>
      </c>
      <c r="R46" s="28" t="n">
        <f aca="false">[2]Front!N53</f>
        <v>0.2775</v>
      </c>
      <c r="S46" s="28" t="n">
        <f aca="false">O46-R46</f>
        <v>0</v>
      </c>
    </row>
    <row r="47" customFormat="false" ht="12.75" hidden="false" customHeight="false" outlineLevel="0" collapsed="false">
      <c r="B47" s="20" t="n">
        <f aca="false">EOMONTH(B46,0)+1</f>
        <v>38047</v>
      </c>
      <c r="C47" s="21" t="n">
        <f aca="false">IF(ISERROR(ROUND(INDEX(VegaTable,MATCH(B47,VegaMonth,0),3)/1000,4)),0,ROUND(INDEX(VegaTable,MATCH(B47,VegaMonth,0),3)/1000,4))</f>
        <v>41.6854</v>
      </c>
      <c r="D47" s="22" t="n">
        <v>0.275</v>
      </c>
      <c r="E47" s="23" t="n">
        <f aca="false">M47</f>
        <v>0.0025</v>
      </c>
      <c r="F47" s="22" t="n">
        <f aca="false">IF(E47="","",D47+E47)</f>
        <v>0.2775</v>
      </c>
      <c r="G47" s="24" t="n">
        <f aca="false">(C47*E47)*100000</f>
        <v>10421.35</v>
      </c>
      <c r="J47" s="25" t="n">
        <f aca="false">ROUND(E47,4)*100</f>
        <v>0.25</v>
      </c>
      <c r="M47" s="26" t="n">
        <f aca="false">O47-D47</f>
        <v>0.0025</v>
      </c>
      <c r="O47" s="27" t="n">
        <v>0.2775</v>
      </c>
      <c r="P47" s="28"/>
      <c r="Q47" s="29" t="n">
        <f aca="false">[2]Front!M54</f>
        <v>38047</v>
      </c>
      <c r="R47" s="28" t="n">
        <f aca="false">[2]Front!N54</f>
        <v>0.2775</v>
      </c>
      <c r="S47" s="28" t="n">
        <f aca="false">O47-R47</f>
        <v>0</v>
      </c>
    </row>
    <row r="48" customFormat="false" ht="12.75" hidden="false" customHeight="false" outlineLevel="0" collapsed="false">
      <c r="B48" s="20" t="n">
        <f aca="false">EOMONTH(B47,0)+1</f>
        <v>38078</v>
      </c>
      <c r="C48" s="21" t="n">
        <f aca="false">IF(ISERROR(ROUND(INDEX(VegaTable,MATCH(B48,VegaMonth,0),3)/1000,4)),0,ROUND(INDEX(VegaTable,MATCH(B48,VegaMonth,0),3)/1000,4))</f>
        <v>41.771</v>
      </c>
      <c r="D48" s="22" t="n">
        <v>0.255</v>
      </c>
      <c r="E48" s="23" t="n">
        <f aca="false">M48</f>
        <v>0.0025</v>
      </c>
      <c r="F48" s="22" t="n">
        <f aca="false">IF(E48="","",D48+E48)</f>
        <v>0.2575</v>
      </c>
      <c r="G48" s="24" t="n">
        <f aca="false">(C48*E48)*100000</f>
        <v>10442.75</v>
      </c>
      <c r="J48" s="25" t="n">
        <f aca="false">ROUND(E48,4)*100</f>
        <v>0.25</v>
      </c>
      <c r="M48" s="26" t="n">
        <f aca="false">O48-D48</f>
        <v>0.0025</v>
      </c>
      <c r="O48" s="27" t="n">
        <v>0.2575</v>
      </c>
      <c r="P48" s="28"/>
      <c r="Q48" s="29" t="n">
        <f aca="false">[2]Front!M55</f>
        <v>38078</v>
      </c>
      <c r="R48" s="28" t="n">
        <f aca="false">[2]Front!N55</f>
        <v>0.2575</v>
      </c>
      <c r="S48" s="28" t="n">
        <f aca="false">O48-R48</f>
        <v>0</v>
      </c>
    </row>
    <row r="49" customFormat="false" ht="12.75" hidden="false" customHeight="false" outlineLevel="0" collapsed="false">
      <c r="B49" s="20" t="n">
        <f aca="false">EOMONTH(B48,0)+1</f>
        <v>38108</v>
      </c>
      <c r="C49" s="21" t="n">
        <f aca="false">IF(ISERROR(ROUND(INDEX(VegaTable,MATCH(B49,VegaMonth,0),3)/1000,4)),0,ROUND(INDEX(VegaTable,MATCH(B49,VegaMonth,0),3)/1000,4))</f>
        <v>43.194</v>
      </c>
      <c r="D49" s="22" t="n">
        <v>0.255</v>
      </c>
      <c r="E49" s="23" t="n">
        <f aca="false">M49</f>
        <v>0.0025</v>
      </c>
      <c r="F49" s="22" t="n">
        <f aca="false">IF(E49="","",D49+E49)</f>
        <v>0.2575</v>
      </c>
      <c r="G49" s="24" t="n">
        <f aca="false">(C49*E49)*100000</f>
        <v>10798.5</v>
      </c>
      <c r="J49" s="25" t="n">
        <f aca="false">ROUND(E49,4)*100</f>
        <v>0.25</v>
      </c>
      <c r="M49" s="26" t="n">
        <f aca="false">O49-D49</f>
        <v>0.0025</v>
      </c>
      <c r="O49" s="27" t="n">
        <v>0.2575</v>
      </c>
      <c r="P49" s="28"/>
      <c r="Q49" s="29" t="n">
        <f aca="false">[2]Front!M56</f>
        <v>38108</v>
      </c>
      <c r="R49" s="28" t="n">
        <f aca="false">[2]Front!N56</f>
        <v>0.2575</v>
      </c>
      <c r="S49" s="28" t="n">
        <f aca="false">O49-R49</f>
        <v>0</v>
      </c>
    </row>
    <row r="50" customFormat="false" ht="12.75" hidden="false" customHeight="false" outlineLevel="0" collapsed="false">
      <c r="B50" s="20" t="n">
        <f aca="false">EOMONTH(B49,0)+1</f>
        <v>38139</v>
      </c>
      <c r="C50" s="21" t="n">
        <f aca="false">IF(ISERROR(ROUND(INDEX(VegaTable,MATCH(B50,VegaMonth,0),3)/1000,4)),0,ROUND(INDEX(VegaTable,MATCH(B50,VegaMonth,0),3)/1000,4))</f>
        <v>40.956</v>
      </c>
      <c r="D50" s="22" t="n">
        <v>0.255</v>
      </c>
      <c r="E50" s="23" t="n">
        <f aca="false">M50</f>
        <v>0.0025</v>
      </c>
      <c r="F50" s="22" t="n">
        <f aca="false">IF(E50="","",D50+E50)</f>
        <v>0.2575</v>
      </c>
      <c r="G50" s="24" t="n">
        <f aca="false">(C50*E50)*100000</f>
        <v>10239</v>
      </c>
      <c r="J50" s="25" t="n">
        <f aca="false">ROUND(E50,4)*100</f>
        <v>0.25</v>
      </c>
      <c r="M50" s="26" t="n">
        <f aca="false">O50-D50</f>
        <v>0.0025</v>
      </c>
      <c r="O50" s="27" t="n">
        <v>0.2575</v>
      </c>
      <c r="P50" s="28"/>
      <c r="Q50" s="29" t="n">
        <f aca="false">[2]Front!M57</f>
        <v>38139</v>
      </c>
      <c r="R50" s="28" t="n">
        <f aca="false">[2]Front!N57</f>
        <v>0.2575</v>
      </c>
      <c r="S50" s="28" t="n">
        <f aca="false">O50-R50</f>
        <v>0</v>
      </c>
    </row>
    <row r="51" customFormat="false" ht="12.75" hidden="false" customHeight="false" outlineLevel="0" collapsed="false">
      <c r="B51" s="20" t="n">
        <f aca="false">EOMONTH(B50,0)+1</f>
        <v>38169</v>
      </c>
      <c r="C51" s="21" t="n">
        <f aca="false">IF(ISERROR(ROUND(INDEX(VegaTable,MATCH(B51,VegaMonth,0),3)/1000,4)),0,ROUND(INDEX(VegaTable,MATCH(B51,VegaMonth,0),3)/1000,4))</f>
        <v>41.7715</v>
      </c>
      <c r="D51" s="22" t="n">
        <v>0.2525</v>
      </c>
      <c r="E51" s="23" t="n">
        <f aca="false">M51</f>
        <v>0.0025</v>
      </c>
      <c r="F51" s="22" t="n">
        <f aca="false">IF(E51="","",D51+E51)</f>
        <v>0.255</v>
      </c>
      <c r="G51" s="24" t="n">
        <f aca="false">(C51*E51)*100000</f>
        <v>10442.875</v>
      </c>
      <c r="J51" s="25" t="n">
        <f aca="false">ROUND(E51,4)*100</f>
        <v>0.25</v>
      </c>
      <c r="M51" s="26" t="n">
        <f aca="false">O51-D51</f>
        <v>0.0025</v>
      </c>
      <c r="O51" s="31" t="n">
        <v>0.255</v>
      </c>
      <c r="P51" s="28"/>
      <c r="Q51" s="29" t="n">
        <f aca="false">[2]Front!M58</f>
        <v>38169</v>
      </c>
      <c r="R51" s="28" t="n">
        <f aca="false">[2]Front!N58</f>
        <v>0.255</v>
      </c>
      <c r="S51" s="28" t="n">
        <f aca="false">O51-R51</f>
        <v>0</v>
      </c>
    </row>
    <row r="52" customFormat="false" ht="12.75" hidden="false" customHeight="false" outlineLevel="0" collapsed="false">
      <c r="B52" s="20" t="n">
        <f aca="false">EOMONTH(B51,0)+1</f>
        <v>38200</v>
      </c>
      <c r="C52" s="21" t="n">
        <f aca="false">IF(ISERROR(ROUND(INDEX(VegaTable,MATCH(B52,VegaMonth,0),3)/1000,4)),0,ROUND(INDEX(VegaTable,MATCH(B52,VegaMonth,0),3)/1000,4))</f>
        <v>42.0274</v>
      </c>
      <c r="D52" s="22" t="n">
        <v>0.2525</v>
      </c>
      <c r="E52" s="23" t="n">
        <f aca="false">M52</f>
        <v>0.0025</v>
      </c>
      <c r="F52" s="22" t="n">
        <f aca="false">IF(E52="","",D52+E52)</f>
        <v>0.255</v>
      </c>
      <c r="G52" s="24" t="n">
        <f aca="false">(C52*E52)*100000</f>
        <v>10506.85</v>
      </c>
      <c r="J52" s="25" t="n">
        <f aca="false">ROUND(E52,4)*100</f>
        <v>0.25</v>
      </c>
      <c r="M52" s="26" t="n">
        <f aca="false">O52-D52</f>
        <v>0.0025</v>
      </c>
      <c r="O52" s="27" t="n">
        <v>0.255</v>
      </c>
      <c r="P52" s="28"/>
      <c r="Q52" s="29" t="n">
        <f aca="false">[2]Front!M59</f>
        <v>38200</v>
      </c>
      <c r="R52" s="28" t="n">
        <f aca="false">[2]Front!N59</f>
        <v>0.255</v>
      </c>
      <c r="S52" s="28" t="n">
        <f aca="false">O52-R52</f>
        <v>0</v>
      </c>
    </row>
    <row r="53" customFormat="false" ht="12.75" hidden="false" customHeight="false" outlineLevel="0" collapsed="false">
      <c r="B53" s="20" t="n">
        <f aca="false">EOMONTH(B52,0)+1</f>
        <v>38231</v>
      </c>
      <c r="C53" s="21" t="n">
        <f aca="false">IF(ISERROR(ROUND(INDEX(VegaTable,MATCH(B53,VegaMonth,0),3)/1000,4)),0,ROUND(INDEX(VegaTable,MATCH(B53,VegaMonth,0),3)/1000,4))</f>
        <v>41.605</v>
      </c>
      <c r="D53" s="22" t="n">
        <v>0.2525</v>
      </c>
      <c r="E53" s="23" t="n">
        <f aca="false">M53</f>
        <v>0.0025</v>
      </c>
      <c r="F53" s="22" t="n">
        <f aca="false">IF(E53="","",D53+E53)</f>
        <v>0.255</v>
      </c>
      <c r="G53" s="24" t="n">
        <f aca="false">(C53*E53)*100000</f>
        <v>10401.25</v>
      </c>
      <c r="J53" s="25" t="n">
        <f aca="false">ROUND(E53,4)*100</f>
        <v>0.25</v>
      </c>
      <c r="M53" s="26" t="n">
        <f aca="false">O53-D53</f>
        <v>0.0025</v>
      </c>
      <c r="O53" s="27" t="n">
        <v>0.255</v>
      </c>
      <c r="P53" s="28"/>
      <c r="Q53" s="29" t="n">
        <f aca="false">[2]Front!M60</f>
        <v>38231</v>
      </c>
      <c r="R53" s="28" t="n">
        <f aca="false">[2]Front!N60</f>
        <v>0.255</v>
      </c>
      <c r="S53" s="28" t="n">
        <f aca="false">O53-R53</f>
        <v>0</v>
      </c>
    </row>
    <row r="54" customFormat="false" ht="12.75" hidden="false" customHeight="false" outlineLevel="0" collapsed="false">
      <c r="B54" s="20" t="n">
        <f aca="false">EOMONTH(B53,0)+1</f>
        <v>38261</v>
      </c>
      <c r="C54" s="21" t="n">
        <f aca="false">IF(ISERROR(ROUND(INDEX(VegaTable,MATCH(B54,VegaMonth,0),3)/1000,4)),0,ROUND(INDEX(VegaTable,MATCH(B54,VegaMonth,0),3)/1000,4))</f>
        <v>44.4354</v>
      </c>
      <c r="D54" s="22" t="n">
        <v>0.2525</v>
      </c>
      <c r="E54" s="23" t="n">
        <f aca="false">M54</f>
        <v>0.0025</v>
      </c>
      <c r="F54" s="22" t="n">
        <f aca="false">IF(E54="","",D54+E54)</f>
        <v>0.255</v>
      </c>
      <c r="G54" s="24" t="n">
        <f aca="false">(C54*E54)*100000</f>
        <v>11108.85</v>
      </c>
      <c r="J54" s="25" t="n">
        <f aca="false">ROUND(E54,4)*100</f>
        <v>0.25</v>
      </c>
      <c r="M54" s="26" t="n">
        <f aca="false">O54-D54</f>
        <v>0.0025</v>
      </c>
      <c r="O54" s="27" t="n">
        <v>0.255</v>
      </c>
      <c r="P54" s="28"/>
      <c r="Q54" s="29" t="n">
        <f aca="false">[2]Front!M61</f>
        <v>38261</v>
      </c>
      <c r="R54" s="28" t="n">
        <f aca="false">[2]Front!N61</f>
        <v>0.255</v>
      </c>
      <c r="S54" s="28" t="n">
        <f aca="false">O54-R54</f>
        <v>0</v>
      </c>
    </row>
    <row r="55" customFormat="false" ht="12.75" hidden="false" customHeight="false" outlineLevel="0" collapsed="false">
      <c r="B55" s="20" t="n">
        <f aca="false">EOMONTH(B54,0)+1</f>
        <v>38292</v>
      </c>
      <c r="C55" s="21" t="n">
        <f aca="false">IF(ISERROR(ROUND(INDEX(VegaTable,MATCH(B55,VegaMonth,0),3)/1000,4)),0,ROUND(INDEX(VegaTable,MATCH(B55,VegaMonth,0),3)/1000,4))</f>
        <v>43.3046</v>
      </c>
      <c r="D55" s="22" t="n">
        <v>0.255</v>
      </c>
      <c r="E55" s="23" t="n">
        <f aca="false">M55</f>
        <v>0.0025</v>
      </c>
      <c r="F55" s="22" t="n">
        <f aca="false">IF(E55="","",D55+E55)</f>
        <v>0.2575</v>
      </c>
      <c r="G55" s="24" t="n">
        <f aca="false">(C55*E55)*100000</f>
        <v>10826.15</v>
      </c>
      <c r="J55" s="25" t="n">
        <f aca="false">ROUND(E55,4)*100</f>
        <v>0.25</v>
      </c>
      <c r="M55" s="26" t="n">
        <f aca="false">O55-D55</f>
        <v>0.0025</v>
      </c>
      <c r="O55" s="27" t="n">
        <v>0.2575</v>
      </c>
      <c r="P55" s="28"/>
      <c r="Q55" s="29" t="n">
        <f aca="false">[2]Front!M62</f>
        <v>38292</v>
      </c>
      <c r="R55" s="28" t="n">
        <f aca="false">[2]Front!N62</f>
        <v>0.2575</v>
      </c>
      <c r="S55" s="28" t="n">
        <f aca="false">O55-R55</f>
        <v>0</v>
      </c>
    </row>
    <row r="56" customFormat="false" ht="12.75" hidden="false" customHeight="false" outlineLevel="0" collapsed="false">
      <c r="B56" s="20" t="n">
        <f aca="false">EOMONTH(B55,0)+1</f>
        <v>38322</v>
      </c>
      <c r="C56" s="21" t="n">
        <f aca="false">IF(ISERROR(ROUND(INDEX(VegaTable,MATCH(B56,VegaMonth,0),3)/1000,4)),0,ROUND(INDEX(VegaTable,MATCH(B56,VegaMonth,0),3)/1000,4))</f>
        <v>44.0386</v>
      </c>
      <c r="D56" s="22" t="n">
        <v>0.2575</v>
      </c>
      <c r="E56" s="23" t="n">
        <f aca="false">M56</f>
        <v>0.0025</v>
      </c>
      <c r="F56" s="22" t="n">
        <f aca="false">IF(E56="","",D56+E56)</f>
        <v>0.26</v>
      </c>
      <c r="G56" s="24" t="n">
        <f aca="false">(C56*E56)*100000</f>
        <v>11009.65</v>
      </c>
      <c r="J56" s="25" t="n">
        <f aca="false">ROUND(E56,4)*100</f>
        <v>0.25</v>
      </c>
      <c r="M56" s="26" t="n">
        <f aca="false">O56-D56</f>
        <v>0.0025</v>
      </c>
      <c r="O56" s="27" t="n">
        <v>0.26</v>
      </c>
      <c r="P56" s="28"/>
      <c r="Q56" s="29" t="n">
        <f aca="false">[2]Front!M63</f>
        <v>38322</v>
      </c>
      <c r="R56" s="28" t="n">
        <f aca="false">[2]Front!N63</f>
        <v>0.26</v>
      </c>
      <c r="S56" s="28" t="n">
        <f aca="false">O56-R56</f>
        <v>0</v>
      </c>
    </row>
    <row r="57" customFormat="false" ht="12.75" hidden="false" customHeight="false" outlineLevel="0" collapsed="false">
      <c r="B57" s="20" t="n">
        <f aca="false">EOMONTH(B56,0)+1</f>
        <v>38353</v>
      </c>
      <c r="C57" s="21" t="n">
        <f aca="false">IF(ISERROR(ROUND(INDEX(VegaTable,MATCH(B57,VegaMonth,0),3)/1000,4)),0,ROUND(INDEX(VegaTable,MATCH(B57,VegaMonth,0),3)/1000,4))</f>
        <v>-8.7063</v>
      </c>
      <c r="D57" s="22" t="n">
        <v>0.2625</v>
      </c>
      <c r="E57" s="23" t="n">
        <f aca="false">M57</f>
        <v>0.0025</v>
      </c>
      <c r="F57" s="22" t="n">
        <f aca="false">IF(E57="","",D57+E57)</f>
        <v>0.265</v>
      </c>
      <c r="G57" s="24" t="n">
        <f aca="false">(C57*E57)*100000</f>
        <v>-2176.575</v>
      </c>
      <c r="J57" s="25" t="n">
        <f aca="false">ROUND(E57,4)*100</f>
        <v>0.25</v>
      </c>
      <c r="M57" s="26" t="n">
        <f aca="false">O57-D57</f>
        <v>0.0025</v>
      </c>
      <c r="O57" s="27" t="n">
        <v>0.265</v>
      </c>
      <c r="P57" s="28"/>
      <c r="Q57" s="29" t="n">
        <f aca="false">[2]Front!M64</f>
        <v>38353</v>
      </c>
      <c r="R57" s="28" t="n">
        <f aca="false">[2]Front!N64</f>
        <v>0.265</v>
      </c>
      <c r="S57" s="28" t="n">
        <f aca="false">O57-R57</f>
        <v>0</v>
      </c>
    </row>
    <row r="58" customFormat="false" ht="12.75" hidden="false" customHeight="false" outlineLevel="0" collapsed="false">
      <c r="B58" s="20" t="n">
        <f aca="false">EOMONTH(B57,0)+1</f>
        <v>38384</v>
      </c>
      <c r="C58" s="21" t="n">
        <f aca="false">IF(ISERROR(ROUND(INDEX(VegaTable,MATCH(B58,VegaMonth,0),3)/1000,4)),0,ROUND(INDEX(VegaTable,MATCH(B58,VegaMonth,0),3)/1000,4))</f>
        <v>-10.7557</v>
      </c>
      <c r="D58" s="22" t="n">
        <v>0.25</v>
      </c>
      <c r="E58" s="23" t="n">
        <f aca="false">M58</f>
        <v>0.0025</v>
      </c>
      <c r="F58" s="22" t="n">
        <f aca="false">IF(E58="","",D58+E58)</f>
        <v>0.2525</v>
      </c>
      <c r="G58" s="24" t="n">
        <f aca="false">(C58*E58)*100000</f>
        <v>-2688.925</v>
      </c>
      <c r="J58" s="25" t="n">
        <f aca="false">ROUND(E58,4)*100</f>
        <v>0.25</v>
      </c>
      <c r="M58" s="26" t="n">
        <f aca="false">O58-D58</f>
        <v>0.0025</v>
      </c>
      <c r="O58" s="31" t="n">
        <v>0.2525</v>
      </c>
      <c r="P58" s="28"/>
      <c r="Q58" s="29" t="n">
        <f aca="false">[2]Front!M65</f>
        <v>38384</v>
      </c>
      <c r="R58" s="28" t="n">
        <f aca="false">[2]Front!N65</f>
        <v>0.2525</v>
      </c>
      <c r="S58" s="28" t="n">
        <f aca="false">O58-R58</f>
        <v>0</v>
      </c>
    </row>
    <row r="59" customFormat="false" ht="12.75" hidden="false" customHeight="false" outlineLevel="0" collapsed="false">
      <c r="B59" s="20" t="n">
        <f aca="false">EOMONTH(B58,0)+1</f>
        <v>38412</v>
      </c>
      <c r="C59" s="21" t="n">
        <f aca="false">IF(ISERROR(ROUND(INDEX(VegaTable,MATCH(B59,VegaMonth,0),3)/1000,4)),0,ROUND(INDEX(VegaTable,MATCH(B59,VegaMonth,0),3)/1000,4))</f>
        <v>-6.8243</v>
      </c>
      <c r="D59" s="22" t="n">
        <v>0.245</v>
      </c>
      <c r="E59" s="23" t="n">
        <f aca="false">M59</f>
        <v>0.0025</v>
      </c>
      <c r="F59" s="22" t="n">
        <f aca="false">IF(E59="","",D59+E59)</f>
        <v>0.2475</v>
      </c>
      <c r="G59" s="24" t="n">
        <f aca="false">(C59*E59)*100000</f>
        <v>-1706.075</v>
      </c>
      <c r="J59" s="25" t="n">
        <f aca="false">ROUND(E59,4)*100</f>
        <v>0.25</v>
      </c>
      <c r="M59" s="26" t="n">
        <f aca="false">O59-D59</f>
        <v>0.0025</v>
      </c>
      <c r="O59" s="27" t="n">
        <v>0.2475</v>
      </c>
      <c r="P59" s="28"/>
      <c r="Q59" s="29" t="n">
        <f aca="false">[2]Front!M66</f>
        <v>38412</v>
      </c>
      <c r="R59" s="28" t="n">
        <f aca="false">[2]Front!N66</f>
        <v>0.2475</v>
      </c>
      <c r="S59" s="28" t="n">
        <f aca="false">O59-R59</f>
        <v>0</v>
      </c>
    </row>
    <row r="60" customFormat="false" ht="12.75" hidden="false" customHeight="false" outlineLevel="0" collapsed="false">
      <c r="B60" s="20" t="n">
        <f aca="false">EOMONTH(B59,0)+1</f>
        <v>38443</v>
      </c>
      <c r="C60" s="21" t="n">
        <f aca="false">IF(ISERROR(ROUND(INDEX(VegaTable,MATCH(B60,VegaMonth,0),3)/1000,4)),0,ROUND(INDEX(VegaTable,MATCH(B60,VegaMonth,0),3)/1000,4))</f>
        <v>-6.3439</v>
      </c>
      <c r="D60" s="22" t="n">
        <v>0.2325</v>
      </c>
      <c r="E60" s="23" t="n">
        <f aca="false">M60</f>
        <v>0.00249999999999997</v>
      </c>
      <c r="F60" s="22" t="n">
        <f aca="false">IF(E60="","",D60+E60)</f>
        <v>0.235</v>
      </c>
      <c r="G60" s="24" t="n">
        <f aca="false">(C60*E60)*100000</f>
        <v>-1585.97499999998</v>
      </c>
      <c r="J60" s="25" t="n">
        <f aca="false">ROUND(E60,4)*100</f>
        <v>0.25</v>
      </c>
      <c r="M60" s="26" t="n">
        <f aca="false">O60-D60</f>
        <v>0.00249999999999997</v>
      </c>
      <c r="O60" s="27" t="n">
        <v>0.235</v>
      </c>
      <c r="P60" s="28"/>
      <c r="Q60" s="29" t="n">
        <f aca="false">[2]Front!M67</f>
        <v>38443</v>
      </c>
      <c r="R60" s="28" t="n">
        <f aca="false">[2]Front!N67</f>
        <v>0.235</v>
      </c>
      <c r="S60" s="28" t="n">
        <f aca="false">O60-R60</f>
        <v>0</v>
      </c>
    </row>
    <row r="61" customFormat="false" ht="12.75" hidden="false" customHeight="false" outlineLevel="0" collapsed="false">
      <c r="B61" s="20" t="n">
        <f aca="false">EOMONTH(B60,0)+1</f>
        <v>38473</v>
      </c>
      <c r="C61" s="21" t="n">
        <f aca="false">IF(ISERROR(ROUND(INDEX(VegaTable,MATCH(B61,VegaMonth,0),3)/1000,4)),0,ROUND(INDEX(VegaTable,MATCH(B61,VegaMonth,0),3)/1000,4))</f>
        <v>-5.0846</v>
      </c>
      <c r="D61" s="22" t="n">
        <v>0.2325</v>
      </c>
      <c r="E61" s="23" t="n">
        <f aca="false">M61</f>
        <v>0.00249999999999997</v>
      </c>
      <c r="F61" s="22" t="n">
        <f aca="false">IF(E61="","",D61+E61)</f>
        <v>0.235</v>
      </c>
      <c r="G61" s="24" t="n">
        <f aca="false">(C61*E61)*100000</f>
        <v>-1271.14999999999</v>
      </c>
      <c r="J61" s="25" t="n">
        <f aca="false">ROUND(E61,4)*100</f>
        <v>0.25</v>
      </c>
      <c r="M61" s="26" t="n">
        <f aca="false">O61-D61</f>
        <v>0.00249999999999997</v>
      </c>
      <c r="O61" s="27" t="n">
        <v>0.235</v>
      </c>
      <c r="P61" s="28"/>
      <c r="Q61" s="29" t="n">
        <f aca="false">[2]Front!M68</f>
        <v>38473</v>
      </c>
      <c r="R61" s="28" t="n">
        <f aca="false">[2]Front!N68</f>
        <v>0.235</v>
      </c>
      <c r="S61" s="28" t="n">
        <f aca="false">O61-R61</f>
        <v>0</v>
      </c>
    </row>
    <row r="62" customFormat="false" ht="12.75" hidden="false" customHeight="false" outlineLevel="0" collapsed="false">
      <c r="B62" s="20" t="n">
        <f aca="false">EOMONTH(B61,0)+1</f>
        <v>38504</v>
      </c>
      <c r="C62" s="21" t="n">
        <f aca="false">IF(ISERROR(ROUND(INDEX(VegaTable,MATCH(B62,VegaMonth,0),3)/1000,4)),0,ROUND(INDEX(VegaTable,MATCH(B62,VegaMonth,0),3)/1000,4))</f>
        <v>-6.2005</v>
      </c>
      <c r="D62" s="22" t="n">
        <v>0.2325</v>
      </c>
      <c r="E62" s="23" t="n">
        <f aca="false">M62</f>
        <v>0</v>
      </c>
      <c r="F62" s="22" t="n">
        <f aca="false">IF(E62="","",D62+E62)</f>
        <v>0.2325</v>
      </c>
      <c r="G62" s="24" t="n">
        <f aca="false">(C62*E62)*100000</f>
        <v>-0</v>
      </c>
      <c r="J62" s="25" t="n">
        <f aca="false">ROUND(E62,4)*100</f>
        <v>0</v>
      </c>
      <c r="M62" s="26" t="n">
        <f aca="false">O62-D62</f>
        <v>0</v>
      </c>
      <c r="O62" s="27" t="n">
        <v>0.2325</v>
      </c>
      <c r="P62" s="28"/>
      <c r="Q62" s="29" t="n">
        <f aca="false">[2]Front!M69</f>
        <v>38504</v>
      </c>
      <c r="R62" s="28" t="n">
        <f aca="false">[2]Front!N69</f>
        <v>0.2325</v>
      </c>
      <c r="S62" s="28" t="n">
        <f aca="false">O62-R62</f>
        <v>0</v>
      </c>
    </row>
    <row r="63" customFormat="false" ht="12.75" hidden="false" customHeight="false" outlineLevel="0" collapsed="false">
      <c r="B63" s="20" t="n">
        <f aca="false">EOMONTH(B62,0)+1</f>
        <v>38534</v>
      </c>
      <c r="C63" s="21" t="n">
        <f aca="false">IF(ISERROR(ROUND(INDEX(VegaTable,MATCH(B63,VegaMonth,0),3)/1000,4)),0,ROUND(INDEX(VegaTable,MATCH(B63,VegaMonth,0),3)/1000,4))</f>
        <v>-5.5415</v>
      </c>
      <c r="D63" s="22" t="n">
        <v>0.2325</v>
      </c>
      <c r="E63" s="23" t="n">
        <f aca="false">M63</f>
        <v>0</v>
      </c>
      <c r="F63" s="22" t="n">
        <f aca="false">IF(E63="","",D63+E63)</f>
        <v>0.2325</v>
      </c>
      <c r="G63" s="24" t="n">
        <f aca="false">(C63*E63)*100000</f>
        <v>-0</v>
      </c>
      <c r="J63" s="25" t="n">
        <f aca="false">ROUND(E63,4)*100</f>
        <v>0</v>
      </c>
      <c r="M63" s="26" t="n">
        <f aca="false">O63-D63</f>
        <v>0</v>
      </c>
      <c r="O63" s="31" t="n">
        <v>0.2325</v>
      </c>
      <c r="P63" s="28"/>
      <c r="Q63" s="29" t="n">
        <f aca="false">[2]Front!M70</f>
        <v>38534</v>
      </c>
      <c r="R63" s="28" t="n">
        <f aca="false">[2]Front!N70</f>
        <v>0.2325</v>
      </c>
      <c r="S63" s="28" t="n">
        <f aca="false">O63-R63</f>
        <v>0</v>
      </c>
    </row>
    <row r="64" customFormat="false" ht="12.75" hidden="false" customHeight="false" outlineLevel="0" collapsed="false">
      <c r="B64" s="20" t="n">
        <f aca="false">EOMONTH(B63,0)+1</f>
        <v>38565</v>
      </c>
      <c r="C64" s="21" t="n">
        <f aca="false">IF(ISERROR(ROUND(INDEX(VegaTable,MATCH(B64,VegaMonth,0),3)/1000,4)),0,ROUND(INDEX(VegaTable,MATCH(B64,VegaMonth,0),3)/1000,4))</f>
        <v>-5.571</v>
      </c>
      <c r="D64" s="22" t="n">
        <v>0.2325</v>
      </c>
      <c r="E64" s="23" t="n">
        <f aca="false">M64</f>
        <v>0</v>
      </c>
      <c r="F64" s="22" t="n">
        <f aca="false">IF(E64="","",D64+E64)</f>
        <v>0.2325</v>
      </c>
      <c r="G64" s="24" t="n">
        <f aca="false">(C64*E64)*100000</f>
        <v>-0</v>
      </c>
      <c r="J64" s="25" t="n">
        <f aca="false">ROUND(E64,4)*100</f>
        <v>0</v>
      </c>
      <c r="M64" s="26" t="n">
        <f aca="false">O64-D64</f>
        <v>0</v>
      </c>
      <c r="O64" s="27" t="n">
        <v>0.2325</v>
      </c>
      <c r="P64" s="28"/>
      <c r="Q64" s="29" t="n">
        <f aca="false">[2]Front!M71</f>
        <v>38565</v>
      </c>
      <c r="R64" s="28" t="n">
        <f aca="false">[2]Front!N71</f>
        <v>0.2325</v>
      </c>
      <c r="S64" s="28" t="n">
        <f aca="false">O64-R64</f>
        <v>0</v>
      </c>
    </row>
    <row r="65" customFormat="false" ht="12.75" hidden="false" customHeight="false" outlineLevel="0" collapsed="false">
      <c r="B65" s="20" t="n">
        <f aca="false">EOMONTH(B64,0)+1</f>
        <v>38596</v>
      </c>
      <c r="C65" s="21" t="n">
        <f aca="false">IF(ISERROR(ROUND(INDEX(VegaTable,MATCH(B65,VegaMonth,0),3)/1000,4)),0,ROUND(INDEX(VegaTable,MATCH(B65,VegaMonth,0),3)/1000,4))</f>
        <v>-34.7124</v>
      </c>
      <c r="D65" s="22" t="n">
        <v>0.2325</v>
      </c>
      <c r="E65" s="23" t="n">
        <f aca="false">M65</f>
        <v>0</v>
      </c>
      <c r="F65" s="22" t="n">
        <f aca="false">IF(E65="","",D65+E65)</f>
        <v>0.2325</v>
      </c>
      <c r="G65" s="24" t="n">
        <f aca="false">(C65*E65)*100000</f>
        <v>-0</v>
      </c>
      <c r="J65" s="25" t="n">
        <f aca="false">ROUND(E65,4)*100</f>
        <v>0</v>
      </c>
      <c r="M65" s="26" t="n">
        <f aca="false">O65-D65</f>
        <v>0</v>
      </c>
      <c r="O65" s="27" t="n">
        <v>0.2325</v>
      </c>
      <c r="P65" s="28"/>
      <c r="Q65" s="29" t="n">
        <f aca="false">[2]Front!M72</f>
        <v>38596</v>
      </c>
      <c r="R65" s="28" t="n">
        <f aca="false">[2]Front!N72</f>
        <v>0.2325</v>
      </c>
      <c r="S65" s="28" t="n">
        <f aca="false">O65-R65</f>
        <v>0</v>
      </c>
    </row>
    <row r="66" customFormat="false" ht="12.75" hidden="false" customHeight="false" outlineLevel="0" collapsed="false">
      <c r="B66" s="20" t="n">
        <f aca="false">EOMONTH(B65,0)+1</f>
        <v>38626</v>
      </c>
      <c r="C66" s="21" t="n">
        <f aca="false">IF(ISERROR(ROUND(INDEX(VegaTable,MATCH(B66,VegaMonth,0),3)/1000,4)),0,ROUND(INDEX(VegaTable,MATCH(B66,VegaMonth,0),3)/1000,4))</f>
        <v>-34.8196</v>
      </c>
      <c r="D66" s="22" t="n">
        <v>0.2325</v>
      </c>
      <c r="E66" s="23" t="n">
        <f aca="false">M66</f>
        <v>0</v>
      </c>
      <c r="F66" s="22" t="n">
        <f aca="false">IF(E66="","",D66+E66)</f>
        <v>0.2325</v>
      </c>
      <c r="G66" s="24" t="n">
        <f aca="false">(C66*E66)*100000</f>
        <v>-0</v>
      </c>
      <c r="J66" s="25" t="n">
        <f aca="false">ROUND(E66,4)*100</f>
        <v>0</v>
      </c>
      <c r="M66" s="26" t="n">
        <f aca="false">O66-D66</f>
        <v>0</v>
      </c>
      <c r="O66" s="27" t="n">
        <v>0.2325</v>
      </c>
      <c r="P66" s="28"/>
      <c r="Q66" s="29" t="n">
        <f aca="false">[2]Front!M73</f>
        <v>38626</v>
      </c>
      <c r="R66" s="28" t="n">
        <f aca="false">[2]Front!N73</f>
        <v>0.2325</v>
      </c>
      <c r="S66" s="28" t="n">
        <f aca="false">O66-R66</f>
        <v>0</v>
      </c>
    </row>
    <row r="67" customFormat="false" ht="12.75" hidden="false" customHeight="false" outlineLevel="0" collapsed="false">
      <c r="B67" s="20" t="n">
        <f aca="false">EOMONTH(B66,0)+1</f>
        <v>38657</v>
      </c>
      <c r="C67" s="21" t="n">
        <f aca="false">IF(ISERROR(ROUND(INDEX(VegaTable,MATCH(B67,VegaMonth,0),3)/1000,4)),0,ROUND(INDEX(VegaTable,MATCH(B67,VegaMonth,0),3)/1000,4))</f>
        <v>-35.1047</v>
      </c>
      <c r="D67" s="22" t="n">
        <v>0.2325</v>
      </c>
      <c r="E67" s="23" t="n">
        <f aca="false">M67</f>
        <v>0</v>
      </c>
      <c r="F67" s="22" t="n">
        <f aca="false">IF(E67="","",D67+E67)</f>
        <v>0.2325</v>
      </c>
      <c r="G67" s="24" t="n">
        <f aca="false">(C67*E67)*100000</f>
        <v>-0</v>
      </c>
      <c r="J67" s="25" t="n">
        <f aca="false">ROUND(E67,4)*100</f>
        <v>0</v>
      </c>
      <c r="M67" s="26" t="n">
        <f aca="false">O67-D67</f>
        <v>0</v>
      </c>
      <c r="O67" s="27" t="n">
        <v>0.2325</v>
      </c>
      <c r="P67" s="28"/>
      <c r="Q67" s="29" t="n">
        <f aca="false">[2]Front!M74</f>
        <v>38657</v>
      </c>
      <c r="R67" s="28" t="n">
        <f aca="false">[2]Front!N74</f>
        <v>0.2325</v>
      </c>
      <c r="S67" s="28" t="n">
        <f aca="false">O67-R67</f>
        <v>0</v>
      </c>
    </row>
    <row r="68" customFormat="false" ht="12.75" hidden="false" customHeight="false" outlineLevel="0" collapsed="false">
      <c r="B68" s="20" t="n">
        <f aca="false">EOMONTH(B67,0)+1</f>
        <v>38687</v>
      </c>
      <c r="C68" s="21" t="n">
        <f aca="false">IF(ISERROR(ROUND(INDEX(VegaTable,MATCH(B68,VegaMonth,0),3)/1000,4)),0,ROUND(INDEX(VegaTable,MATCH(B68,VegaMonth,0),3)/1000,4))</f>
        <v>-35.3044</v>
      </c>
      <c r="D68" s="22" t="n">
        <v>0.235</v>
      </c>
      <c r="E68" s="23" t="n">
        <f aca="false">M68</f>
        <v>0</v>
      </c>
      <c r="F68" s="22" t="n">
        <f aca="false">IF(E68="","",D68+E68)</f>
        <v>0.235</v>
      </c>
      <c r="G68" s="24" t="n">
        <f aca="false">(C68*E68)*100000</f>
        <v>-0</v>
      </c>
      <c r="J68" s="25" t="n">
        <f aca="false">ROUND(E68,4)*100</f>
        <v>0</v>
      </c>
      <c r="M68" s="26" t="n">
        <f aca="false">O68-D68</f>
        <v>0</v>
      </c>
      <c r="O68" s="27" t="n">
        <v>0.235</v>
      </c>
      <c r="P68" s="28"/>
      <c r="Q68" s="29" t="n">
        <f aca="false">[2]Front!M75</f>
        <v>38687</v>
      </c>
      <c r="R68" s="28" t="n">
        <f aca="false">[2]Front!N75</f>
        <v>0.235</v>
      </c>
      <c r="S68" s="28" t="n">
        <f aca="false">O68-R68</f>
        <v>0</v>
      </c>
    </row>
    <row r="69" customFormat="false" ht="12.75" hidden="false" customHeight="false" outlineLevel="0" collapsed="false">
      <c r="B69" s="20" t="n">
        <f aca="false">EOMONTH(B68,0)+1</f>
        <v>38718</v>
      </c>
      <c r="C69" s="21" t="n">
        <f aca="false">IF(ISERROR(ROUND(INDEX(VegaTable,MATCH(B69,VegaMonth,0),3)/1000,4)),0,ROUND(INDEX(VegaTable,MATCH(B69,VegaMonth,0),3)/1000,4))</f>
        <v>0</v>
      </c>
      <c r="D69" s="22" t="n">
        <v>0.235</v>
      </c>
      <c r="E69" s="23" t="n">
        <f aca="false">M69</f>
        <v>0</v>
      </c>
      <c r="F69" s="22" t="n">
        <f aca="false">IF(E69="","",D69+E69)</f>
        <v>0.235</v>
      </c>
      <c r="G69" s="24" t="n">
        <f aca="false">(C69*E69)*100000</f>
        <v>0</v>
      </c>
      <c r="J69" s="25" t="n">
        <f aca="false">ROUND(E69,4)*100</f>
        <v>0</v>
      </c>
      <c r="M69" s="26" t="n">
        <f aca="false">O69-D69</f>
        <v>0</v>
      </c>
      <c r="O69" s="27" t="n">
        <v>0.235</v>
      </c>
      <c r="P69" s="28"/>
      <c r="Q69" s="29" t="n">
        <f aca="false">[2]Front!M76</f>
        <v>38718</v>
      </c>
      <c r="R69" s="28" t="n">
        <f aca="false">[2]Front!N76</f>
        <v>0.235</v>
      </c>
      <c r="S69" s="28" t="n">
        <f aca="false">O69-R69</f>
        <v>0</v>
      </c>
    </row>
    <row r="70" customFormat="false" ht="12.75" hidden="false" customHeight="false" outlineLevel="0" collapsed="false">
      <c r="B70" s="20" t="n">
        <f aca="false">EOMONTH(B69,0)+1</f>
        <v>38749</v>
      </c>
      <c r="C70" s="21" t="n">
        <f aca="false">IF(ISERROR(ROUND(INDEX(VegaTable,MATCH(B70,VegaMonth,0),3)/1000,4)),0,ROUND(INDEX(VegaTable,MATCH(B70,VegaMonth,0),3)/1000,4))</f>
        <v>0</v>
      </c>
      <c r="D70" s="22" t="n">
        <v>0.2325</v>
      </c>
      <c r="E70" s="23" t="n">
        <f aca="false">M70</f>
        <v>0</v>
      </c>
      <c r="F70" s="22" t="n">
        <f aca="false">IF(E70="","",D70+E70)</f>
        <v>0.2325</v>
      </c>
      <c r="G70" s="24" t="n">
        <f aca="false">(C70*E70)*100000</f>
        <v>0</v>
      </c>
      <c r="J70" s="25" t="n">
        <f aca="false">ROUND(E70,4)*100</f>
        <v>0</v>
      </c>
      <c r="M70" s="26" t="n">
        <f aca="false">O70-D70</f>
        <v>0</v>
      </c>
      <c r="O70" s="31" t="n">
        <v>0.2325</v>
      </c>
      <c r="P70" s="28"/>
      <c r="Q70" s="29" t="n">
        <f aca="false">[2]Front!M77</f>
        <v>38749</v>
      </c>
      <c r="R70" s="28" t="n">
        <f aca="false">[2]Front!N77</f>
        <v>0.2325</v>
      </c>
      <c r="S70" s="28" t="n">
        <f aca="false">O70-R70</f>
        <v>0</v>
      </c>
    </row>
    <row r="71" customFormat="false" ht="12.75" hidden="false" customHeight="false" outlineLevel="0" collapsed="false">
      <c r="B71" s="20" t="n">
        <f aca="false">EOMONTH(B70,0)+1</f>
        <v>38777</v>
      </c>
      <c r="C71" s="21" t="n">
        <f aca="false">IF(ISERROR(ROUND(INDEX(VegaTable,MATCH(B71,VegaMonth,0),3)/1000,4)),0,ROUND(INDEX(VegaTable,MATCH(B71,VegaMonth,0),3)/1000,4))</f>
        <v>0</v>
      </c>
      <c r="D71" s="22" t="n">
        <v>0.23</v>
      </c>
      <c r="E71" s="23" t="n">
        <f aca="false">M71</f>
        <v>0</v>
      </c>
      <c r="F71" s="22" t="n">
        <f aca="false">IF(E71="","",D71+E71)</f>
        <v>0.23</v>
      </c>
      <c r="G71" s="24" t="n">
        <f aca="false">(C71*E71)*100000</f>
        <v>0</v>
      </c>
      <c r="J71" s="25" t="n">
        <f aca="false">ROUND(E71,4)*100</f>
        <v>0</v>
      </c>
      <c r="M71" s="26" t="n">
        <f aca="false">O71-D71</f>
        <v>0</v>
      </c>
      <c r="O71" s="27" t="n">
        <v>0.23</v>
      </c>
      <c r="P71" s="28"/>
      <c r="Q71" s="29" t="n">
        <f aca="false">[2]Front!M78</f>
        <v>38777</v>
      </c>
      <c r="R71" s="28" t="n">
        <f aca="false">[2]Front!N78</f>
        <v>0.23</v>
      </c>
      <c r="S71" s="28" t="n">
        <f aca="false">O71-R71</f>
        <v>0</v>
      </c>
    </row>
    <row r="72" customFormat="false" ht="12.75" hidden="false" customHeight="false" outlineLevel="0" collapsed="false">
      <c r="B72" s="20" t="n">
        <f aca="false">EOMONTH(B71,0)+1</f>
        <v>38808</v>
      </c>
      <c r="C72" s="21" t="n">
        <f aca="false">IF(ISERROR(ROUND(INDEX(VegaTable,MATCH(B72,VegaMonth,0),3)/1000,4)),0,ROUND(INDEX(VegaTable,MATCH(B72,VegaMonth,0),3)/1000,4))</f>
        <v>0</v>
      </c>
      <c r="D72" s="22" t="n">
        <v>0.23</v>
      </c>
      <c r="E72" s="23" t="n">
        <f aca="false">M72</f>
        <v>0</v>
      </c>
      <c r="F72" s="22" t="n">
        <f aca="false">IF(E72="","",D72+E72)</f>
        <v>0.23</v>
      </c>
      <c r="G72" s="24" t="n">
        <f aca="false">(C72*E72)*100000</f>
        <v>0</v>
      </c>
      <c r="J72" s="25" t="n">
        <f aca="false">ROUND(E72,4)*100</f>
        <v>0</v>
      </c>
      <c r="M72" s="26" t="n">
        <f aca="false">O72-D72</f>
        <v>0</v>
      </c>
      <c r="O72" s="27" t="n">
        <v>0.23</v>
      </c>
      <c r="P72" s="28"/>
      <c r="Q72" s="29" t="n">
        <f aca="false">[2]Front!M79</f>
        <v>38808</v>
      </c>
      <c r="R72" s="28" t="n">
        <f aca="false">[2]Front!N79</f>
        <v>0.23</v>
      </c>
      <c r="S72" s="28" t="n">
        <f aca="false">O72-R72</f>
        <v>0</v>
      </c>
    </row>
    <row r="73" customFormat="false" ht="12.75" hidden="false" customHeight="false" outlineLevel="0" collapsed="false">
      <c r="B73" s="20" t="n">
        <f aca="false">EOMONTH(B72,0)+1</f>
        <v>38838</v>
      </c>
      <c r="C73" s="21" t="n">
        <f aca="false">IF(ISERROR(ROUND(INDEX(VegaTable,MATCH(B73,VegaMonth,0),3)/1000,4)),0,ROUND(INDEX(VegaTable,MATCH(B73,VegaMonth,0),3)/1000,4))</f>
        <v>0</v>
      </c>
      <c r="D73" s="22" t="n">
        <v>0.2275</v>
      </c>
      <c r="E73" s="23" t="n">
        <f aca="false">M73</f>
        <v>0</v>
      </c>
      <c r="F73" s="22" t="n">
        <f aca="false">IF(E73="","",D73+E73)</f>
        <v>0.2275</v>
      </c>
      <c r="G73" s="24" t="n">
        <f aca="false">(C73*E73)*100000</f>
        <v>0</v>
      </c>
      <c r="J73" s="25" t="n">
        <f aca="false">ROUND(E73,4)*100</f>
        <v>0</v>
      </c>
      <c r="M73" s="26" t="n">
        <f aca="false">O73-D73</f>
        <v>0</v>
      </c>
      <c r="O73" s="27" t="n">
        <v>0.2275</v>
      </c>
      <c r="P73" s="28"/>
      <c r="Q73" s="29" t="n">
        <f aca="false">[2]Front!M80</f>
        <v>38838</v>
      </c>
      <c r="R73" s="28" t="n">
        <f aca="false">[2]Front!N80</f>
        <v>0.2275</v>
      </c>
      <c r="S73" s="28" t="n">
        <f aca="false">O73-R73</f>
        <v>0</v>
      </c>
    </row>
    <row r="74" customFormat="false" ht="12.75" hidden="false" customHeight="false" outlineLevel="0" collapsed="false">
      <c r="B74" s="20" t="n">
        <f aca="false">EOMONTH(B73,0)+1</f>
        <v>38869</v>
      </c>
      <c r="C74" s="21" t="n">
        <f aca="false">IF(ISERROR(ROUND(INDEX(VegaTable,MATCH(B74,VegaMonth,0),3)/1000,4)),0,ROUND(INDEX(VegaTable,MATCH(B74,VegaMonth,0),3)/1000,4))</f>
        <v>0</v>
      </c>
      <c r="D74" s="22" t="n">
        <v>0.2275</v>
      </c>
      <c r="E74" s="23" t="n">
        <f aca="false">M74</f>
        <v>0</v>
      </c>
      <c r="F74" s="22" t="n">
        <f aca="false">IF(E74="","",D74+E74)</f>
        <v>0.2275</v>
      </c>
      <c r="G74" s="24" t="n">
        <f aca="false">(C74*E74)*100000</f>
        <v>0</v>
      </c>
      <c r="J74" s="25" t="n">
        <f aca="false">ROUND(E74,4)*100</f>
        <v>0</v>
      </c>
      <c r="M74" s="26" t="n">
        <f aca="false">O74-D74</f>
        <v>0</v>
      </c>
      <c r="O74" s="27" t="n">
        <v>0.2275</v>
      </c>
      <c r="P74" s="28"/>
      <c r="Q74" s="29" t="n">
        <f aca="false">[2]Front!M81</f>
        <v>38869</v>
      </c>
      <c r="R74" s="28" t="n">
        <f aca="false">[2]Front!N81</f>
        <v>0.2275</v>
      </c>
      <c r="S74" s="28" t="n">
        <f aca="false">O74-R74</f>
        <v>0</v>
      </c>
    </row>
    <row r="75" customFormat="false" ht="12.75" hidden="false" customHeight="false" outlineLevel="0" collapsed="false">
      <c r="B75" s="20" t="n">
        <f aca="false">EOMONTH(B74,0)+1</f>
        <v>38899</v>
      </c>
      <c r="C75" s="21" t="n">
        <f aca="false">IF(ISERROR(ROUND(INDEX(VegaTable,MATCH(B75,VegaMonth,0),3)/1000,4)),0,ROUND(INDEX(VegaTable,MATCH(B75,VegaMonth,0),3)/1000,4))</f>
        <v>0</v>
      </c>
      <c r="D75" s="22" t="n">
        <v>0.2275</v>
      </c>
      <c r="E75" s="23" t="n">
        <f aca="false">M75</f>
        <v>0</v>
      </c>
      <c r="F75" s="22" t="n">
        <f aca="false">IF(E75="","",D75+E75)</f>
        <v>0.2275</v>
      </c>
      <c r="G75" s="24" t="n">
        <f aca="false">(C75*E75)*100000</f>
        <v>0</v>
      </c>
      <c r="J75" s="25" t="n">
        <f aca="false">ROUND(E75,4)*100</f>
        <v>0</v>
      </c>
      <c r="M75" s="26" t="n">
        <f aca="false">O75-D75</f>
        <v>0</v>
      </c>
      <c r="O75" s="27" t="n">
        <v>0.2275</v>
      </c>
      <c r="P75" s="28"/>
      <c r="Q75" s="29" t="n">
        <f aca="false">[2]Front!M82</f>
        <v>38899</v>
      </c>
      <c r="R75" s="28" t="n">
        <f aca="false">[2]Front!N82</f>
        <v>0.2275</v>
      </c>
      <c r="S75" s="28" t="n">
        <f aca="false">O75-R75</f>
        <v>0</v>
      </c>
    </row>
    <row r="76" customFormat="false" ht="12.75" hidden="false" customHeight="false" outlineLevel="0" collapsed="false">
      <c r="B76" s="20" t="n">
        <f aca="false">EOMONTH(B75,0)+1</f>
        <v>38930</v>
      </c>
      <c r="C76" s="21" t="n">
        <f aca="false">IF(ISERROR(ROUND(INDEX(VegaTable,MATCH(B76,VegaMonth,0),3)/1000,4)),0,ROUND(INDEX(VegaTable,MATCH(B76,VegaMonth,0),3)/1000,4))</f>
        <v>0</v>
      </c>
      <c r="D76" s="22" t="n">
        <v>0.2275</v>
      </c>
      <c r="E76" s="23" t="n">
        <f aca="false">M76</f>
        <v>0</v>
      </c>
      <c r="F76" s="22" t="n">
        <f aca="false">IF(E76="","",D76+E76)</f>
        <v>0.2275</v>
      </c>
      <c r="G76" s="24" t="n">
        <f aca="false">(C76*E76)*100000</f>
        <v>0</v>
      </c>
      <c r="J76" s="25" t="n">
        <f aca="false">ROUND(E76,4)*100</f>
        <v>0</v>
      </c>
      <c r="M76" s="26" t="n">
        <f aca="false">O76-D76</f>
        <v>0</v>
      </c>
      <c r="O76" s="27" t="n">
        <v>0.2275</v>
      </c>
      <c r="P76" s="28"/>
      <c r="Q76" s="29" t="n">
        <f aca="false">[2]Front!M83</f>
        <v>38930</v>
      </c>
      <c r="R76" s="28" t="n">
        <f aca="false">[2]Front!N83</f>
        <v>0.2275</v>
      </c>
      <c r="S76" s="28" t="n">
        <f aca="false">O76-R76</f>
        <v>0</v>
      </c>
    </row>
    <row r="77" customFormat="false" ht="12.75" hidden="false" customHeight="false" outlineLevel="0" collapsed="false">
      <c r="B77" s="20" t="n">
        <f aca="false">EOMONTH(B76,0)+1</f>
        <v>38961</v>
      </c>
      <c r="C77" s="21" t="n">
        <f aca="false">IF(ISERROR(ROUND(INDEX(VegaTable,MATCH(B77,VegaMonth,0),3)/1000,4)),0,ROUND(INDEX(VegaTable,MATCH(B77,VegaMonth,0),3)/1000,4))</f>
        <v>0</v>
      </c>
      <c r="D77" s="22" t="n">
        <v>0.2275</v>
      </c>
      <c r="E77" s="23" t="n">
        <f aca="false">M77</f>
        <v>0</v>
      </c>
      <c r="F77" s="22" t="n">
        <f aca="false">IF(E77="","",D77+E77)</f>
        <v>0.2275</v>
      </c>
      <c r="G77" s="24" t="n">
        <f aca="false">(C77*E77)*100000</f>
        <v>0</v>
      </c>
      <c r="J77" s="25" t="n">
        <f aca="false">ROUND(E77,4)*100</f>
        <v>0</v>
      </c>
      <c r="M77" s="26" t="n">
        <f aca="false">O77-D77</f>
        <v>0</v>
      </c>
      <c r="O77" s="27" t="n">
        <v>0.2275</v>
      </c>
      <c r="P77" s="28"/>
      <c r="Q77" s="29" t="n">
        <f aca="false">[2]Front!M84</f>
        <v>38961</v>
      </c>
      <c r="R77" s="28" t="n">
        <f aca="false">[2]Front!N84</f>
        <v>0.2275</v>
      </c>
      <c r="S77" s="28" t="n">
        <f aca="false">O77-R77</f>
        <v>0</v>
      </c>
    </row>
    <row r="78" customFormat="false" ht="12.75" hidden="false" customHeight="false" outlineLevel="0" collapsed="false">
      <c r="B78" s="20" t="n">
        <f aca="false">EOMONTH(B77,0)+1</f>
        <v>38991</v>
      </c>
      <c r="C78" s="21" t="n">
        <f aca="false">IF(ISERROR(ROUND(INDEX(VegaTable,MATCH(B78,VegaMonth,0),3)/1000,4)),0,ROUND(INDEX(VegaTable,MATCH(B78,VegaMonth,0),3)/1000,4))</f>
        <v>0</v>
      </c>
      <c r="D78" s="22" t="n">
        <v>0.2275</v>
      </c>
      <c r="E78" s="23" t="n">
        <f aca="false">M78</f>
        <v>0</v>
      </c>
      <c r="F78" s="22" t="n">
        <f aca="false">IF(E78="","",D78+E78)</f>
        <v>0.2275</v>
      </c>
      <c r="G78" s="24" t="n">
        <f aca="false">(C78*E78)*100000</f>
        <v>0</v>
      </c>
      <c r="J78" s="25" t="n">
        <f aca="false">ROUND(E78,4)*100</f>
        <v>0</v>
      </c>
      <c r="M78" s="26" t="n">
        <f aca="false">O78-D78</f>
        <v>0</v>
      </c>
      <c r="O78" s="27" t="n">
        <v>0.2275</v>
      </c>
      <c r="P78" s="28"/>
      <c r="Q78" s="29" t="n">
        <f aca="false">[2]Front!M85</f>
        <v>38991</v>
      </c>
      <c r="R78" s="28" t="n">
        <f aca="false">[2]Front!N85</f>
        <v>0.2275</v>
      </c>
      <c r="S78" s="28" t="n">
        <f aca="false">O78-R78</f>
        <v>0</v>
      </c>
    </row>
    <row r="79" customFormat="false" ht="12.75" hidden="false" customHeight="false" outlineLevel="0" collapsed="false">
      <c r="B79" s="20" t="n">
        <f aca="false">EOMONTH(B78,0)+1</f>
        <v>39022</v>
      </c>
      <c r="C79" s="21" t="n">
        <f aca="false">IF(ISERROR(ROUND(INDEX(VegaTable,MATCH(B79,VegaMonth,0),3)/1000,4)),0,ROUND(INDEX(VegaTable,MATCH(B79,VegaMonth,0),3)/1000,4))</f>
        <v>0</v>
      </c>
      <c r="D79" s="22" t="n">
        <v>0.23</v>
      </c>
      <c r="E79" s="23" t="n">
        <f aca="false">M79</f>
        <v>0</v>
      </c>
      <c r="F79" s="22" t="n">
        <f aca="false">IF(E79="","",D79+E79)</f>
        <v>0.23</v>
      </c>
      <c r="G79" s="24" t="n">
        <f aca="false">(C79*E79)*100000</f>
        <v>0</v>
      </c>
      <c r="J79" s="25" t="n">
        <f aca="false">ROUND(E79,4)*100</f>
        <v>0</v>
      </c>
      <c r="M79" s="26" t="n">
        <f aca="false">O79-D79</f>
        <v>0</v>
      </c>
      <c r="O79" s="27" t="n">
        <v>0.23</v>
      </c>
      <c r="P79" s="28"/>
      <c r="Q79" s="29" t="n">
        <f aca="false">[2]Front!M86</f>
        <v>39022</v>
      </c>
      <c r="R79" s="28" t="n">
        <f aca="false">[2]Front!N86</f>
        <v>0.23</v>
      </c>
      <c r="S79" s="28" t="n">
        <f aca="false">O79-R79</f>
        <v>0</v>
      </c>
    </row>
    <row r="80" customFormat="false" ht="12.75" hidden="false" customHeight="false" outlineLevel="0" collapsed="false">
      <c r="B80" s="20" t="n">
        <f aca="false">EOMONTH(B79,0)+1</f>
        <v>39052</v>
      </c>
      <c r="C80" s="21" t="n">
        <f aca="false">IF(ISERROR(ROUND(INDEX(VegaTable,MATCH(B80,VegaMonth,0),3)/1000,4)),0,ROUND(INDEX(VegaTable,MATCH(B80,VegaMonth,0),3)/1000,4))</f>
        <v>0</v>
      </c>
      <c r="D80" s="22" t="n">
        <v>0.24</v>
      </c>
      <c r="E80" s="23" t="n">
        <f aca="false">M80</f>
        <v>0</v>
      </c>
      <c r="F80" s="22" t="n">
        <f aca="false">IF(E80="","",D80+E80)</f>
        <v>0.24</v>
      </c>
      <c r="G80" s="24" t="n">
        <f aca="false">(C80*E80)*100000</f>
        <v>0</v>
      </c>
      <c r="J80" s="25" t="n">
        <f aca="false">ROUND(E80,4)*100</f>
        <v>0</v>
      </c>
      <c r="M80" s="26" t="n">
        <f aca="false">O80-D80</f>
        <v>0</v>
      </c>
      <c r="O80" s="27" t="n">
        <v>0.24</v>
      </c>
      <c r="P80" s="28"/>
      <c r="Q80" s="29" t="n">
        <f aca="false">[2]Front!M87</f>
        <v>39052</v>
      </c>
      <c r="R80" s="28" t="n">
        <f aca="false">[2]Front!N87</f>
        <v>0.24</v>
      </c>
      <c r="S80" s="28" t="n">
        <f aca="false">O80-R80</f>
        <v>0</v>
      </c>
    </row>
    <row r="81" customFormat="false" ht="12.75" hidden="false" customHeight="false" outlineLevel="0" collapsed="false">
      <c r="B81" s="20" t="n">
        <f aca="false">EOMONTH(B80,0)+1</f>
        <v>39083</v>
      </c>
      <c r="C81" s="21" t="n">
        <f aca="false">IF(ISERROR(ROUND(INDEX(VegaTable,MATCH(B81,VegaMonth,0),3)/1000,4)),0,ROUND(INDEX(VegaTable,MATCH(B81,VegaMonth,0),3)/1000,4))</f>
        <v>0</v>
      </c>
      <c r="D81" s="22" t="n">
        <v>0.245</v>
      </c>
      <c r="E81" s="23" t="n">
        <f aca="false">M81</f>
        <v>0</v>
      </c>
      <c r="F81" s="22" t="n">
        <f aca="false">IF(E81="","",D81+E81)</f>
        <v>0.245</v>
      </c>
      <c r="G81" s="24" t="n">
        <f aca="false">(C81*E81)*100000</f>
        <v>0</v>
      </c>
      <c r="J81" s="25" t="n">
        <f aca="false">ROUND(E81,4)*100</f>
        <v>0</v>
      </c>
      <c r="M81" s="26" t="n">
        <f aca="false">O81-D81</f>
        <v>0</v>
      </c>
      <c r="O81" s="27" t="n">
        <v>0.245</v>
      </c>
      <c r="P81" s="28"/>
      <c r="Q81" s="29" t="n">
        <f aca="false">[2]Front!M88</f>
        <v>39083</v>
      </c>
      <c r="R81" s="28" t="n">
        <f aca="false">[2]Front!N88</f>
        <v>0.245</v>
      </c>
      <c r="S81" s="28" t="n">
        <f aca="false">O81-R81</f>
        <v>0</v>
      </c>
    </row>
    <row r="82" customFormat="false" ht="12.75" hidden="false" customHeight="false" outlineLevel="0" collapsed="false">
      <c r="B82" s="20" t="n">
        <f aca="false">EOMONTH(B81,0)+1</f>
        <v>39114</v>
      </c>
      <c r="C82" s="21" t="n">
        <f aca="false">IF(ISERROR(ROUND(INDEX(VegaTable,MATCH(B82,VegaMonth,0),3)/1000,4)),0,ROUND(INDEX(VegaTable,MATCH(B82,VegaMonth,0),3)/1000,4))</f>
        <v>0</v>
      </c>
      <c r="D82" s="22" t="n">
        <v>0.23</v>
      </c>
      <c r="E82" s="23" t="n">
        <f aca="false">M82</f>
        <v>0</v>
      </c>
      <c r="F82" s="22" t="n">
        <f aca="false">IF(E82="","",D82+E82)</f>
        <v>0.23</v>
      </c>
      <c r="G82" s="24" t="n">
        <f aca="false">(C82*E82)*100000</f>
        <v>0</v>
      </c>
      <c r="J82" s="25" t="n">
        <f aca="false">ROUND(E82,4)*100</f>
        <v>0</v>
      </c>
      <c r="M82" s="26" t="n">
        <f aca="false">O82-D82</f>
        <v>0</v>
      </c>
      <c r="O82" s="27" t="n">
        <v>0.23</v>
      </c>
      <c r="P82" s="28"/>
      <c r="Q82" s="29" t="n">
        <f aca="false">[2]Front!M89</f>
        <v>39114</v>
      </c>
      <c r="R82" s="28" t="n">
        <f aca="false">[2]Front!N89</f>
        <v>0.23</v>
      </c>
      <c r="S82" s="28" t="n">
        <f aca="false">O82-R82</f>
        <v>0</v>
      </c>
    </row>
    <row r="83" customFormat="false" ht="12.75" hidden="false" customHeight="false" outlineLevel="0" collapsed="false">
      <c r="B83" s="20" t="n">
        <f aca="false">EOMONTH(B82,0)+1</f>
        <v>39142</v>
      </c>
      <c r="C83" s="21" t="n">
        <f aca="false">IF(ISERROR(ROUND(INDEX(VegaTable,MATCH(B83,VegaMonth,0),3)/1000,4)),0,ROUND(INDEX(VegaTable,MATCH(B83,VegaMonth,0),3)/1000,4))</f>
        <v>0</v>
      </c>
      <c r="D83" s="22" t="n">
        <v>0.22</v>
      </c>
      <c r="E83" s="23" t="n">
        <f aca="false">M83</f>
        <v>0</v>
      </c>
      <c r="F83" s="22" t="n">
        <f aca="false">IF(E83="","",D83+E83)</f>
        <v>0.22</v>
      </c>
      <c r="G83" s="24" t="n">
        <f aca="false">(C83*E83)*100000</f>
        <v>0</v>
      </c>
      <c r="J83" s="25" t="n">
        <f aca="false">ROUND(E83,4)*100</f>
        <v>0</v>
      </c>
      <c r="M83" s="26" t="n">
        <f aca="false">O83-D83</f>
        <v>0</v>
      </c>
      <c r="O83" s="27" t="n">
        <v>0.22</v>
      </c>
      <c r="P83" s="28"/>
      <c r="Q83" s="29" t="n">
        <f aca="false">[2]Front!M90</f>
        <v>39142</v>
      </c>
      <c r="R83" s="28" t="n">
        <f aca="false">[2]Front!N90</f>
        <v>0.22</v>
      </c>
      <c r="S83" s="28" t="n">
        <f aca="false">O83-R83</f>
        <v>0</v>
      </c>
    </row>
    <row r="84" customFormat="false" ht="12.75" hidden="false" customHeight="false" outlineLevel="0" collapsed="false">
      <c r="B84" s="20" t="n">
        <f aca="false">EOMONTH(B83,0)+1</f>
        <v>39173</v>
      </c>
      <c r="C84" s="21" t="n">
        <f aca="false">IF(ISERROR(ROUND(INDEX(VegaTable,MATCH(B84,VegaMonth,0),3)/1000,4)),0,ROUND(INDEX(VegaTable,MATCH(B84,VegaMonth,0),3)/1000,4))</f>
        <v>0</v>
      </c>
      <c r="D84" s="22" t="n">
        <v>0.22</v>
      </c>
      <c r="E84" s="23" t="n">
        <f aca="false">M84</f>
        <v>0</v>
      </c>
      <c r="F84" s="22" t="n">
        <f aca="false">IF(E84="","",D84+E84)</f>
        <v>0.22</v>
      </c>
      <c r="G84" s="24" t="n">
        <f aca="false">(C84*E84)*100000</f>
        <v>0</v>
      </c>
      <c r="J84" s="25" t="n">
        <f aca="false">ROUND(E84,4)*100</f>
        <v>0</v>
      </c>
      <c r="M84" s="26" t="n">
        <f aca="false">O84-D84</f>
        <v>0</v>
      </c>
      <c r="O84" s="27" t="n">
        <v>0.22</v>
      </c>
      <c r="P84" s="28"/>
      <c r="Q84" s="29" t="n">
        <f aca="false">[2]Front!M91</f>
        <v>39173</v>
      </c>
      <c r="R84" s="28" t="n">
        <f aca="false">[2]Front!N91</f>
        <v>0.22</v>
      </c>
      <c r="S84" s="28" t="n">
        <f aca="false">O84-R84</f>
        <v>0</v>
      </c>
    </row>
    <row r="85" customFormat="false" ht="12.75" hidden="false" customHeight="false" outlineLevel="0" collapsed="false">
      <c r="B85" s="20" t="n">
        <f aca="false">EOMONTH(B84,0)+1</f>
        <v>39203</v>
      </c>
      <c r="C85" s="21" t="n">
        <f aca="false">IF(ISERROR(ROUND(INDEX(VegaTable,MATCH(B85,VegaMonth,0),3)/1000,4)),0,ROUND(INDEX(VegaTable,MATCH(B85,VegaMonth,0),3)/1000,4))</f>
        <v>0</v>
      </c>
      <c r="D85" s="22" t="n">
        <v>0.22</v>
      </c>
      <c r="E85" s="23" t="n">
        <f aca="false">M85</f>
        <v>0</v>
      </c>
      <c r="F85" s="22" t="n">
        <f aca="false">IF(E85="","",D85+E85)</f>
        <v>0.22</v>
      </c>
      <c r="G85" s="24" t="n">
        <f aca="false">(C85*E85)*100000</f>
        <v>0</v>
      </c>
      <c r="J85" s="25" t="n">
        <f aca="false">ROUND(E85,4)*100</f>
        <v>0</v>
      </c>
      <c r="M85" s="26" t="n">
        <f aca="false">O85-D85</f>
        <v>0</v>
      </c>
      <c r="O85" s="27" t="n">
        <v>0.22</v>
      </c>
      <c r="P85" s="28"/>
      <c r="Q85" s="29" t="n">
        <f aca="false">[2]Front!M92</f>
        <v>39203</v>
      </c>
      <c r="R85" s="28" t="n">
        <f aca="false">[2]Front!N92</f>
        <v>0.22</v>
      </c>
      <c r="S85" s="28" t="n">
        <f aca="false">O85-R85</f>
        <v>0</v>
      </c>
    </row>
    <row r="86" customFormat="false" ht="12.75" hidden="false" customHeight="false" outlineLevel="0" collapsed="false">
      <c r="B86" s="20" t="n">
        <f aca="false">EOMONTH(B85,0)+1</f>
        <v>39234</v>
      </c>
      <c r="C86" s="21" t="n">
        <f aca="false">IF(ISERROR(ROUND(INDEX(VegaTable,MATCH(B86,VegaMonth,0),3)/1000,4)),0,ROUND(INDEX(VegaTable,MATCH(B86,VegaMonth,0),3)/1000,4))</f>
        <v>0</v>
      </c>
      <c r="D86" s="22" t="n">
        <v>0.21</v>
      </c>
      <c r="E86" s="23" t="n">
        <f aca="false">M86</f>
        <v>0</v>
      </c>
      <c r="F86" s="22" t="n">
        <f aca="false">IF(E86="","",D86+E86)</f>
        <v>0.21</v>
      </c>
      <c r="G86" s="24" t="n">
        <f aca="false">(C86*E86)*100000</f>
        <v>0</v>
      </c>
      <c r="J86" s="25" t="n">
        <f aca="false">ROUND(E86,4)*100</f>
        <v>0</v>
      </c>
      <c r="M86" s="26" t="n">
        <f aca="false">O86-D86</f>
        <v>0</v>
      </c>
      <c r="O86" s="27" t="n">
        <v>0.21</v>
      </c>
      <c r="P86" s="28"/>
      <c r="Q86" s="29" t="n">
        <f aca="false">[2]Front!M93</f>
        <v>39234</v>
      </c>
      <c r="R86" s="28" t="n">
        <f aca="false">[2]Front!N93</f>
        <v>0.21</v>
      </c>
      <c r="S86" s="28" t="n">
        <f aca="false">O86-R86</f>
        <v>0</v>
      </c>
    </row>
    <row r="87" customFormat="false" ht="12.75" hidden="false" customHeight="false" outlineLevel="0" collapsed="false">
      <c r="B87" s="20" t="n">
        <f aca="false">EOMONTH(B86,0)+1</f>
        <v>39264</v>
      </c>
      <c r="C87" s="21" t="n">
        <f aca="false">IF(ISERROR(ROUND(INDEX(VegaTable,MATCH(B87,VegaMonth,0),3)/1000,4)),0,ROUND(INDEX(VegaTable,MATCH(B87,VegaMonth,0),3)/1000,4))</f>
        <v>0</v>
      </c>
      <c r="D87" s="22" t="n">
        <v>0.21</v>
      </c>
      <c r="E87" s="23" t="n">
        <f aca="false">M87</f>
        <v>0</v>
      </c>
      <c r="F87" s="22" t="n">
        <f aca="false">IF(E87="","",D87+E87)</f>
        <v>0.21</v>
      </c>
      <c r="G87" s="24" t="n">
        <f aca="false">(C87*E87)*100000</f>
        <v>0</v>
      </c>
      <c r="J87" s="25" t="n">
        <f aca="false">ROUND(E87,4)*100</f>
        <v>0</v>
      </c>
      <c r="M87" s="26" t="n">
        <f aca="false">O87-D87</f>
        <v>0</v>
      </c>
      <c r="O87" s="27" t="n">
        <v>0.21</v>
      </c>
      <c r="P87" s="28"/>
      <c r="Q87" s="29" t="n">
        <f aca="false">[2]Front!M94</f>
        <v>39264</v>
      </c>
      <c r="R87" s="28" t="n">
        <f aca="false">[2]Front!N94</f>
        <v>0.21</v>
      </c>
      <c r="S87" s="28" t="n">
        <f aca="false">O87-R87</f>
        <v>0</v>
      </c>
    </row>
    <row r="88" customFormat="false" ht="12.75" hidden="false" customHeight="false" outlineLevel="0" collapsed="false">
      <c r="B88" s="20" t="n">
        <f aca="false">EOMONTH(B87,0)+1</f>
        <v>39295</v>
      </c>
      <c r="C88" s="21" t="n">
        <f aca="false">IF(ISERROR(ROUND(INDEX(VegaTable,MATCH(B88,VegaMonth,0),3)/1000,4)),0,ROUND(INDEX(VegaTable,MATCH(B88,VegaMonth,0),3)/1000,4))</f>
        <v>0</v>
      </c>
      <c r="D88" s="22" t="n">
        <v>0.21</v>
      </c>
      <c r="E88" s="23" t="n">
        <f aca="false">M88</f>
        <v>0</v>
      </c>
      <c r="F88" s="22" t="n">
        <f aca="false">IF(E88="","",D88+E88)</f>
        <v>0.21</v>
      </c>
      <c r="G88" s="24" t="n">
        <f aca="false">(C88*E88)*100000</f>
        <v>0</v>
      </c>
      <c r="J88" s="25" t="n">
        <f aca="false">ROUND(E88,4)*100</f>
        <v>0</v>
      </c>
      <c r="M88" s="26" t="n">
        <f aca="false">O88-D88</f>
        <v>0</v>
      </c>
      <c r="O88" s="27" t="n">
        <v>0.21</v>
      </c>
      <c r="P88" s="28"/>
      <c r="Q88" s="29" t="n">
        <f aca="false">[2]Front!M95</f>
        <v>39295</v>
      </c>
      <c r="R88" s="28" t="n">
        <f aca="false">[2]Front!N95</f>
        <v>0.21</v>
      </c>
      <c r="S88" s="28" t="n">
        <f aca="false">O88-R88</f>
        <v>0</v>
      </c>
    </row>
    <row r="89" customFormat="false" ht="12.75" hidden="false" customHeight="false" outlineLevel="0" collapsed="false">
      <c r="B89" s="20" t="n">
        <f aca="false">EOMONTH(B88,0)+1</f>
        <v>39326</v>
      </c>
      <c r="C89" s="21" t="n">
        <f aca="false">IF(ISERROR(ROUND(INDEX(VegaTable,MATCH(B89,VegaMonth,0),3)/1000,4)),0,ROUND(INDEX(VegaTable,MATCH(B89,VegaMonth,0),3)/1000,4))</f>
        <v>0</v>
      </c>
      <c r="D89" s="22" t="n">
        <v>0.21</v>
      </c>
      <c r="E89" s="23" t="n">
        <f aca="false">M89</f>
        <v>0</v>
      </c>
      <c r="F89" s="22" t="n">
        <f aca="false">IF(E89="","",D89+E89)</f>
        <v>0.21</v>
      </c>
      <c r="G89" s="24" t="n">
        <f aca="false">(C89*E89)*100000</f>
        <v>0</v>
      </c>
      <c r="J89" s="25" t="n">
        <f aca="false">ROUND(E89,4)*100</f>
        <v>0</v>
      </c>
      <c r="M89" s="26" t="n">
        <f aca="false">O89-D89</f>
        <v>0</v>
      </c>
      <c r="O89" s="27" t="n">
        <v>0.21</v>
      </c>
      <c r="P89" s="28"/>
      <c r="Q89" s="29" t="n">
        <f aca="false">[2]Front!M96</f>
        <v>39326</v>
      </c>
      <c r="R89" s="28" t="n">
        <f aca="false">[2]Front!N96</f>
        <v>0.21</v>
      </c>
      <c r="S89" s="28" t="n">
        <f aca="false">O89-R89</f>
        <v>0</v>
      </c>
    </row>
    <row r="90" customFormat="false" ht="12.75" hidden="false" customHeight="false" outlineLevel="0" collapsed="false">
      <c r="B90" s="20" t="n">
        <f aca="false">EOMONTH(B89,0)+1</f>
        <v>39356</v>
      </c>
      <c r="C90" s="21" t="n">
        <f aca="false">IF(ISERROR(ROUND(INDEX(VegaTable,MATCH(B90,VegaMonth,0),3)/1000,4)),0,ROUND(INDEX(VegaTable,MATCH(B90,VegaMonth,0),3)/1000,4))</f>
        <v>0</v>
      </c>
      <c r="D90" s="22" t="n">
        <v>0.2</v>
      </c>
      <c r="E90" s="23" t="n">
        <f aca="false">M90</f>
        <v>0</v>
      </c>
      <c r="F90" s="22" t="n">
        <f aca="false">IF(E90="","",D90+E90)</f>
        <v>0.2</v>
      </c>
      <c r="G90" s="24" t="n">
        <f aca="false">(C90*E90)*100000</f>
        <v>0</v>
      </c>
      <c r="J90" s="25" t="n">
        <f aca="false">ROUND(E90,4)*100</f>
        <v>0</v>
      </c>
      <c r="M90" s="26" t="n">
        <f aca="false">O90-D90</f>
        <v>0</v>
      </c>
      <c r="O90" s="27" t="n">
        <v>0.2</v>
      </c>
      <c r="P90" s="28"/>
      <c r="Q90" s="29" t="n">
        <f aca="false">[2]Front!M97</f>
        <v>39356</v>
      </c>
      <c r="R90" s="28" t="n">
        <f aca="false">[2]Front!N97</f>
        <v>0.2</v>
      </c>
      <c r="S90" s="28" t="n">
        <f aca="false">O90-R90</f>
        <v>0</v>
      </c>
    </row>
    <row r="91" customFormat="false" ht="12.75" hidden="false" customHeight="false" outlineLevel="0" collapsed="false">
      <c r="B91" s="20" t="n">
        <f aca="false">EOMONTH(B90,0)+1</f>
        <v>39387</v>
      </c>
      <c r="C91" s="21" t="n">
        <f aca="false">IF(ISERROR(ROUND(INDEX(VegaTable,MATCH(B91,VegaMonth,0),3)/1000,4)),0,ROUND(INDEX(VegaTable,MATCH(B91,VegaMonth,0),3)/1000,4))</f>
        <v>0</v>
      </c>
      <c r="D91" s="22" t="n">
        <v>0.2</v>
      </c>
      <c r="E91" s="23" t="n">
        <f aca="false">M91</f>
        <v>0</v>
      </c>
      <c r="F91" s="22" t="n">
        <f aca="false">IF(E91="","",D91+E91)</f>
        <v>0.2</v>
      </c>
      <c r="G91" s="24" t="n">
        <f aca="false">(C91*E91)*100000</f>
        <v>0</v>
      </c>
      <c r="J91" s="25" t="n">
        <f aca="false">ROUND(E91,4)*100</f>
        <v>0</v>
      </c>
      <c r="M91" s="26" t="n">
        <f aca="false">O91-D91</f>
        <v>0</v>
      </c>
      <c r="O91" s="27" t="n">
        <v>0.2</v>
      </c>
      <c r="P91" s="28"/>
      <c r="Q91" s="29" t="n">
        <f aca="false">[2]Front!M98</f>
        <v>39387</v>
      </c>
      <c r="R91" s="28" t="n">
        <f aca="false">[2]Front!N98</f>
        <v>0.2</v>
      </c>
      <c r="S91" s="28" t="n">
        <f aca="false">O91-R91</f>
        <v>0</v>
      </c>
    </row>
    <row r="92" customFormat="false" ht="12.75" hidden="false" customHeight="false" outlineLevel="0" collapsed="false">
      <c r="B92" s="20" t="n">
        <f aca="false">EOMONTH(B91,0)+1</f>
        <v>39417</v>
      </c>
      <c r="C92" s="21" t="n">
        <f aca="false">IF(ISERROR(ROUND(INDEX(VegaTable,MATCH(B92,VegaMonth,0),3)/1000,4)),0,ROUND(INDEX(VegaTable,MATCH(B92,VegaMonth,0),3)/1000,4))</f>
        <v>0</v>
      </c>
      <c r="D92" s="22" t="n">
        <v>0.2</v>
      </c>
      <c r="E92" s="23" t="n">
        <f aca="false">M92</f>
        <v>0</v>
      </c>
      <c r="F92" s="22" t="n">
        <f aca="false">IF(E92="","",D92+E92)</f>
        <v>0.2</v>
      </c>
      <c r="G92" s="24" t="n">
        <f aca="false">(C92*E92)*100000</f>
        <v>0</v>
      </c>
      <c r="J92" s="25" t="n">
        <f aca="false">ROUND(E92,4)*100</f>
        <v>0</v>
      </c>
      <c r="M92" s="26" t="n">
        <f aca="false">O92-D92</f>
        <v>0</v>
      </c>
      <c r="O92" s="27" t="n">
        <v>0.2</v>
      </c>
      <c r="P92" s="28"/>
      <c r="Q92" s="29" t="n">
        <f aca="false">[2]Front!M99</f>
        <v>39417</v>
      </c>
      <c r="R92" s="28" t="n">
        <f aca="false">[2]Front!N99</f>
        <v>0.2</v>
      </c>
      <c r="S92" s="28" t="n">
        <f aca="false">O92-R92</f>
        <v>0</v>
      </c>
    </row>
    <row r="93" customFormat="false" ht="12.75" hidden="false" customHeight="false" outlineLevel="0" collapsed="false">
      <c r="B93" s="20" t="n">
        <f aca="false">EOMONTH(B92,0)+1</f>
        <v>39448</v>
      </c>
      <c r="C93" s="21" t="n">
        <f aca="false">IF(ISERROR(ROUND(INDEX(VegaTable,MATCH(B93,VegaMonth,0),3)/1000,4)),0,ROUND(INDEX(VegaTable,MATCH(B93,VegaMonth,0),3)/1000,4))</f>
        <v>0</v>
      </c>
      <c r="D93" s="22" t="n">
        <v>0.2</v>
      </c>
      <c r="E93" s="23" t="n">
        <f aca="false">M93</f>
        <v>0</v>
      </c>
      <c r="F93" s="22" t="n">
        <f aca="false">IF(E93="","",D93+E93)</f>
        <v>0.2</v>
      </c>
      <c r="G93" s="24" t="n">
        <f aca="false">(C93*E93)*100000</f>
        <v>0</v>
      </c>
      <c r="J93" s="25" t="n">
        <f aca="false">ROUND(E93,4)*100</f>
        <v>0</v>
      </c>
      <c r="M93" s="26" t="n">
        <f aca="false">O93-D93</f>
        <v>0</v>
      </c>
      <c r="O93" s="27" t="n">
        <v>0.2</v>
      </c>
      <c r="P93" s="28"/>
      <c r="Q93" s="29" t="n">
        <f aca="false">[2]Front!M100</f>
        <v>39448</v>
      </c>
      <c r="R93" s="28" t="n">
        <f aca="false">[2]Front!N100</f>
        <v>0.2</v>
      </c>
      <c r="S93" s="28" t="n">
        <f aca="false">O93-R93</f>
        <v>0</v>
      </c>
    </row>
    <row r="94" customFormat="false" ht="12.75" hidden="false" customHeight="false" outlineLevel="0" collapsed="false">
      <c r="B94" s="20" t="n">
        <f aca="false">EOMONTH(B93,0)+1</f>
        <v>39479</v>
      </c>
      <c r="C94" s="21" t="n">
        <f aca="false">IF(ISERROR(ROUND(INDEX(VegaTable,MATCH(B94,VegaMonth,0),3)/1000,4)),0,ROUND(INDEX(VegaTable,MATCH(B94,VegaMonth,0),3)/1000,4))</f>
        <v>0</v>
      </c>
      <c r="D94" s="22" t="n">
        <v>0.2</v>
      </c>
      <c r="E94" s="23" t="n">
        <f aca="false">M94</f>
        <v>0</v>
      </c>
      <c r="F94" s="22" t="n">
        <f aca="false">IF(E94="","",D94+E94)</f>
        <v>0.2</v>
      </c>
      <c r="G94" s="24" t="n">
        <f aca="false">(C94*E94)*100000</f>
        <v>0</v>
      </c>
      <c r="J94" s="25" t="n">
        <f aca="false">ROUND(E94,4)*100</f>
        <v>0</v>
      </c>
      <c r="M94" s="26" t="n">
        <f aca="false">O94-D94</f>
        <v>0</v>
      </c>
      <c r="O94" s="27" t="n">
        <v>0.2</v>
      </c>
      <c r="P94" s="28"/>
      <c r="Q94" s="29" t="n">
        <f aca="false">[2]Front!M101</f>
        <v>39479</v>
      </c>
      <c r="R94" s="28" t="n">
        <f aca="false">[2]Front!N101</f>
        <v>0.2</v>
      </c>
      <c r="S94" s="28" t="n">
        <f aca="false">O94-R94</f>
        <v>0</v>
      </c>
    </row>
    <row r="95" customFormat="false" ht="12.75" hidden="false" customHeight="false" outlineLevel="0" collapsed="false">
      <c r="B95" s="20" t="n">
        <f aca="false">EOMONTH(B94,0)+1</f>
        <v>39508</v>
      </c>
      <c r="C95" s="21" t="n">
        <f aca="false">IF(ISERROR(ROUND(INDEX(VegaTable,MATCH(B95,VegaMonth,0),3)/1000,4)),0,ROUND(INDEX(VegaTable,MATCH(B95,VegaMonth,0),3)/1000,4))</f>
        <v>0</v>
      </c>
      <c r="D95" s="22" t="n">
        <v>0.2</v>
      </c>
      <c r="E95" s="23" t="n">
        <f aca="false">M95</f>
        <v>0</v>
      </c>
      <c r="F95" s="22" t="n">
        <f aca="false">IF(E95="","",D95+E95)</f>
        <v>0.2</v>
      </c>
      <c r="G95" s="24" t="n">
        <f aca="false">(C95*E95)*100000</f>
        <v>0</v>
      </c>
      <c r="J95" s="25" t="n">
        <f aca="false">ROUND(E95,4)*100</f>
        <v>0</v>
      </c>
      <c r="M95" s="26" t="n">
        <f aca="false">O95-D95</f>
        <v>0</v>
      </c>
      <c r="O95" s="27" t="n">
        <v>0.2</v>
      </c>
      <c r="P95" s="28"/>
      <c r="Q95" s="29" t="n">
        <f aca="false">[2]Front!M102</f>
        <v>39508</v>
      </c>
      <c r="R95" s="28" t="n">
        <f aca="false">[2]Front!N102</f>
        <v>0.2</v>
      </c>
      <c r="S95" s="28" t="n">
        <f aca="false">O95-R95</f>
        <v>0</v>
      </c>
    </row>
    <row r="96" customFormat="false" ht="12.75" hidden="false" customHeight="false" outlineLevel="0" collapsed="false">
      <c r="B96" s="20" t="n">
        <f aca="false">EOMONTH(B95,0)+1</f>
        <v>39539</v>
      </c>
      <c r="C96" s="21" t="n">
        <f aca="false">IF(ISERROR(ROUND(INDEX(VegaTable,MATCH(B96,VegaMonth,0),3)/1000,4)),0,ROUND(INDEX(VegaTable,MATCH(B96,VegaMonth,0),3)/1000,4))</f>
        <v>0</v>
      </c>
      <c r="D96" s="22" t="n">
        <v>0.2</v>
      </c>
      <c r="E96" s="23" t="n">
        <f aca="false">M96</f>
        <v>0</v>
      </c>
      <c r="F96" s="22" t="n">
        <f aca="false">IF(E96="","",D96+E96)</f>
        <v>0.2</v>
      </c>
      <c r="G96" s="24" t="n">
        <f aca="false">(C96*E96)*100000</f>
        <v>0</v>
      </c>
      <c r="J96" s="25" t="n">
        <f aca="false">ROUND(E96,4)*100</f>
        <v>0</v>
      </c>
      <c r="M96" s="26" t="n">
        <f aca="false">O96-D96</f>
        <v>0</v>
      </c>
      <c r="O96" s="27" t="n">
        <v>0.2</v>
      </c>
      <c r="P96" s="28"/>
      <c r="Q96" s="29" t="n">
        <f aca="false">[2]Front!M103</f>
        <v>39539</v>
      </c>
      <c r="R96" s="28" t="n">
        <f aca="false">[2]Front!N103</f>
        <v>0.2</v>
      </c>
      <c r="S96" s="28" t="n">
        <f aca="false">O96-R96</f>
        <v>0</v>
      </c>
    </row>
    <row r="97" customFormat="false" ht="12.75" hidden="false" customHeight="false" outlineLevel="0" collapsed="false">
      <c r="B97" s="20" t="n">
        <f aca="false">EOMONTH(B96,0)+1</f>
        <v>39569</v>
      </c>
      <c r="C97" s="21" t="n">
        <f aca="false">IF(ISERROR(ROUND(INDEX(VegaTable,MATCH(B97,VegaMonth,0),3)/1000,4)),0,ROUND(INDEX(VegaTable,MATCH(B97,VegaMonth,0),3)/1000,4))</f>
        <v>0</v>
      </c>
      <c r="D97" s="22" t="n">
        <v>0.2</v>
      </c>
      <c r="E97" s="23" t="n">
        <f aca="false">M97</f>
        <v>0</v>
      </c>
      <c r="F97" s="22" t="n">
        <f aca="false">IF(E97="","",D97+E97)</f>
        <v>0.2</v>
      </c>
      <c r="G97" s="24" t="n">
        <f aca="false">(C97*E97)*100000</f>
        <v>0</v>
      </c>
      <c r="J97" s="25" t="n">
        <f aca="false">ROUND(E97,4)*100</f>
        <v>0</v>
      </c>
      <c r="M97" s="26" t="n">
        <f aca="false">O97-D97</f>
        <v>0</v>
      </c>
      <c r="O97" s="27" t="n">
        <v>0.2</v>
      </c>
      <c r="P97" s="28"/>
      <c r="Q97" s="29" t="n">
        <f aca="false">[2]Front!M104</f>
        <v>39569</v>
      </c>
      <c r="R97" s="28" t="n">
        <f aca="false">[2]Front!N104</f>
        <v>0.2</v>
      </c>
      <c r="S97" s="28" t="n">
        <f aca="false">O97-R97</f>
        <v>0</v>
      </c>
    </row>
    <row r="98" customFormat="false" ht="12.75" hidden="false" customHeight="false" outlineLevel="0" collapsed="false">
      <c r="B98" s="20" t="n">
        <f aca="false">EOMONTH(B97,0)+1</f>
        <v>39600</v>
      </c>
      <c r="C98" s="21" t="n">
        <f aca="false">IF(ISERROR(ROUND(INDEX(VegaTable,MATCH(B98,VegaMonth,0),3)/1000,4)),0,ROUND(INDEX(VegaTable,MATCH(B98,VegaMonth,0),3)/1000,4))</f>
        <v>0</v>
      </c>
      <c r="D98" s="22" t="n">
        <v>0.2</v>
      </c>
      <c r="E98" s="23" t="n">
        <f aca="false">M98</f>
        <v>0</v>
      </c>
      <c r="F98" s="22" t="n">
        <f aca="false">IF(E98="","",D98+E98)</f>
        <v>0.2</v>
      </c>
      <c r="G98" s="24" t="n">
        <f aca="false">(C98*E98)*100000</f>
        <v>0</v>
      </c>
      <c r="J98" s="25" t="n">
        <f aca="false">ROUND(E98,4)*100</f>
        <v>0</v>
      </c>
      <c r="M98" s="26" t="n">
        <f aca="false">O98-D98</f>
        <v>0</v>
      </c>
      <c r="O98" s="27" t="n">
        <v>0.2</v>
      </c>
      <c r="P98" s="28"/>
      <c r="Q98" s="29" t="n">
        <f aca="false">[2]Front!M105</f>
        <v>39600</v>
      </c>
      <c r="R98" s="28" t="n">
        <f aca="false">[2]Front!N105</f>
        <v>0.2</v>
      </c>
      <c r="S98" s="28" t="n">
        <f aca="false">O98-R98</f>
        <v>0</v>
      </c>
    </row>
    <row r="99" customFormat="false" ht="12.75" hidden="false" customHeight="false" outlineLevel="0" collapsed="false">
      <c r="B99" s="20" t="n">
        <f aca="false">EOMONTH(B98,0)+1</f>
        <v>39630</v>
      </c>
      <c r="C99" s="21" t="n">
        <f aca="false">IF(ISERROR(ROUND(INDEX(VegaTable,MATCH(B99,VegaMonth,0),3)/1000,4)),0,ROUND(INDEX(VegaTable,MATCH(B99,VegaMonth,0),3)/1000,4))</f>
        <v>0</v>
      </c>
      <c r="D99" s="22" t="n">
        <v>0.18</v>
      </c>
      <c r="E99" s="23" t="n">
        <f aca="false">M99</f>
        <v>0</v>
      </c>
      <c r="F99" s="22" t="n">
        <f aca="false">IF(E99="","",D99+E99)</f>
        <v>0.18</v>
      </c>
      <c r="G99" s="24" t="n">
        <f aca="false">(C99*E99)*100000</f>
        <v>0</v>
      </c>
      <c r="J99" s="25" t="n">
        <f aca="false">ROUND(E99,4)*100</f>
        <v>0</v>
      </c>
      <c r="M99" s="26" t="n">
        <f aca="false">O99-D99</f>
        <v>0</v>
      </c>
      <c r="O99" s="27" t="n">
        <v>0.18</v>
      </c>
      <c r="P99" s="28"/>
      <c r="Q99" s="29" t="n">
        <f aca="false">[2]Front!M106</f>
        <v>39630</v>
      </c>
      <c r="R99" s="28" t="n">
        <f aca="false">[2]Front!N106</f>
        <v>0.18</v>
      </c>
      <c r="S99" s="28" t="n">
        <f aca="false">O99-R99</f>
        <v>0</v>
      </c>
    </row>
    <row r="100" customFormat="false" ht="12.75" hidden="false" customHeight="false" outlineLevel="0" collapsed="false">
      <c r="B100" s="20" t="n">
        <f aca="false">EOMONTH(B99,0)+1</f>
        <v>39661</v>
      </c>
      <c r="C100" s="21" t="n">
        <f aca="false">IF(ISERROR(ROUND(INDEX(VegaTable,MATCH(B100,VegaMonth,0),3)/1000,4)),0,ROUND(INDEX(VegaTable,MATCH(B100,VegaMonth,0),3)/1000,4))</f>
        <v>0</v>
      </c>
      <c r="D100" s="22" t="n">
        <v>0.18</v>
      </c>
      <c r="E100" s="23" t="n">
        <f aca="false">M100</f>
        <v>0</v>
      </c>
      <c r="F100" s="22" t="n">
        <f aca="false">IF(E100="","",D100+E100)</f>
        <v>0.18</v>
      </c>
      <c r="G100" s="24" t="n">
        <f aca="false">(C100*E100)*100000</f>
        <v>0</v>
      </c>
      <c r="J100" s="25" t="n">
        <f aca="false">ROUND(E100,4)*100</f>
        <v>0</v>
      </c>
      <c r="M100" s="26" t="n">
        <f aca="false">O100-D100</f>
        <v>0</v>
      </c>
      <c r="O100" s="27" t="n">
        <v>0.18</v>
      </c>
      <c r="P100" s="28"/>
      <c r="Q100" s="29" t="n">
        <f aca="false">[2]Front!M107</f>
        <v>39661</v>
      </c>
      <c r="R100" s="28" t="n">
        <f aca="false">[2]Front!N107</f>
        <v>0.18</v>
      </c>
      <c r="S100" s="28" t="n">
        <f aca="false">O100-R100</f>
        <v>0</v>
      </c>
    </row>
    <row r="101" customFormat="false" ht="12.75" hidden="false" customHeight="false" outlineLevel="0" collapsed="false">
      <c r="B101" s="20" t="n">
        <f aca="false">EOMONTH(B100,0)+1</f>
        <v>39692</v>
      </c>
      <c r="C101" s="21" t="n">
        <f aca="false">IF(ISERROR(ROUND(INDEX(VegaTable,MATCH(B101,VegaMonth,0),3)/1000,4)),0,ROUND(INDEX(VegaTable,MATCH(B101,VegaMonth,0),3)/1000,4))</f>
        <v>0</v>
      </c>
      <c r="D101" s="22" t="n">
        <v>0.18</v>
      </c>
      <c r="E101" s="23" t="n">
        <f aca="false">M101</f>
        <v>0</v>
      </c>
      <c r="F101" s="22" t="n">
        <f aca="false">IF(E101="","",D101+E101)</f>
        <v>0.18</v>
      </c>
      <c r="G101" s="24" t="n">
        <f aca="false">(C101*E101)*100000</f>
        <v>0</v>
      </c>
      <c r="J101" s="25" t="n">
        <f aca="false">ROUND(E101,4)*100</f>
        <v>0</v>
      </c>
      <c r="M101" s="26" t="n">
        <f aca="false">O101-D101</f>
        <v>0</v>
      </c>
      <c r="O101" s="27" t="n">
        <v>0.18</v>
      </c>
      <c r="P101" s="28"/>
      <c r="Q101" s="29" t="n">
        <f aca="false">[2]Front!M108</f>
        <v>39692</v>
      </c>
      <c r="R101" s="28" t="n">
        <f aca="false">[2]Front!N108</f>
        <v>0.18</v>
      </c>
      <c r="S101" s="28" t="n">
        <f aca="false">O101-R101</f>
        <v>0</v>
      </c>
    </row>
    <row r="102" customFormat="false" ht="12.75" hidden="false" customHeight="false" outlineLevel="0" collapsed="false">
      <c r="B102" s="20" t="n">
        <f aca="false">EOMONTH(B101,0)+1</f>
        <v>39722</v>
      </c>
      <c r="C102" s="21" t="n">
        <f aca="false">IF(ISERROR(ROUND(INDEX(VegaTable,MATCH(B102,VegaMonth,0),3)/1000,4)),0,ROUND(INDEX(VegaTable,MATCH(B102,VegaMonth,0),3)/1000,4))</f>
        <v>0</v>
      </c>
      <c r="D102" s="22" t="n">
        <v>0.18</v>
      </c>
      <c r="E102" s="23" t="n">
        <f aca="false">M102</f>
        <v>0</v>
      </c>
      <c r="F102" s="22" t="n">
        <f aca="false">IF(E102="","",D102+E102)</f>
        <v>0.18</v>
      </c>
      <c r="G102" s="24" t="n">
        <f aca="false">(C102*E102)*100000</f>
        <v>0</v>
      </c>
      <c r="J102" s="25" t="n">
        <f aca="false">ROUND(E102,4)*100</f>
        <v>0</v>
      </c>
      <c r="M102" s="26" t="n">
        <f aca="false">O102-D102</f>
        <v>0</v>
      </c>
      <c r="O102" s="27" t="n">
        <v>0.18</v>
      </c>
      <c r="P102" s="28"/>
      <c r="Q102" s="29" t="n">
        <f aca="false">[2]Front!M109</f>
        <v>39722</v>
      </c>
      <c r="R102" s="28" t="n">
        <f aca="false">[2]Front!N109</f>
        <v>0.18</v>
      </c>
      <c r="S102" s="28" t="n">
        <f aca="false">O102-R102</f>
        <v>0</v>
      </c>
    </row>
    <row r="103" customFormat="false" ht="12.75" hidden="false" customHeight="false" outlineLevel="0" collapsed="false">
      <c r="B103" s="20" t="n">
        <f aca="false">EOMONTH(B102,0)+1</f>
        <v>39753</v>
      </c>
      <c r="C103" s="21" t="n">
        <f aca="false">IF(ISERROR(ROUND(INDEX(VegaTable,MATCH(B103,VegaMonth,0),3)/1000,4)),0,ROUND(INDEX(VegaTable,MATCH(B103,VegaMonth,0),3)/1000,4))</f>
        <v>0</v>
      </c>
      <c r="D103" s="22" t="n">
        <v>0.18</v>
      </c>
      <c r="E103" s="23" t="n">
        <f aca="false">M103</f>
        <v>0</v>
      </c>
      <c r="F103" s="22" t="n">
        <f aca="false">IF(E103="","",D103+E103)</f>
        <v>0.18</v>
      </c>
      <c r="G103" s="24" t="n">
        <f aca="false">(C103*E103)*100000</f>
        <v>0</v>
      </c>
      <c r="J103" s="25" t="n">
        <f aca="false">ROUND(E103,4)*100</f>
        <v>0</v>
      </c>
      <c r="M103" s="26" t="n">
        <f aca="false">O103-D103</f>
        <v>0</v>
      </c>
      <c r="O103" s="27" t="n">
        <v>0.18</v>
      </c>
      <c r="P103" s="28"/>
      <c r="Q103" s="29" t="n">
        <f aca="false">[2]Front!M110</f>
        <v>39753</v>
      </c>
      <c r="R103" s="28" t="n">
        <f aca="false">[2]Front!N110</f>
        <v>0.18</v>
      </c>
      <c r="S103" s="28" t="n">
        <f aca="false">O103-R103</f>
        <v>0</v>
      </c>
    </row>
    <row r="104" customFormat="false" ht="12" hidden="false" customHeight="false" outlineLevel="0" collapsed="false">
      <c r="B104" s="20" t="n">
        <f aca="false">EOMONTH(B103,0)+1</f>
        <v>39783</v>
      </c>
      <c r="C104" s="21" t="n">
        <f aca="false">IF(ISERROR(ROUND(INDEX(VegaTable,MATCH(B104,VegaMonth,0),3)/1000,4)),0,ROUND(INDEX(VegaTable,MATCH(B104,VegaMonth,0),3)/1000,4))</f>
        <v>0</v>
      </c>
      <c r="D104" s="22" t="n">
        <v>0.18</v>
      </c>
      <c r="E104" s="23" t="n">
        <f aca="false">M104</f>
        <v>0</v>
      </c>
      <c r="F104" s="22" t="n">
        <f aca="false">IF(E104="","",D104+E104)</f>
        <v>0.18</v>
      </c>
      <c r="G104" s="24" t="n">
        <f aca="false">(C104*E104)*100000</f>
        <v>0</v>
      </c>
      <c r="J104" s="25" t="n">
        <f aca="false">ROUND(E104,4)*100</f>
        <v>0</v>
      </c>
      <c r="M104" s="26" t="n">
        <f aca="false">O104-D104</f>
        <v>0</v>
      </c>
      <c r="O104" s="0" t="n">
        <v>0.18</v>
      </c>
      <c r="P104" s="28"/>
      <c r="Q104" s="29" t="n">
        <f aca="false">[2]Front!M111</f>
        <v>39783</v>
      </c>
      <c r="R104" s="28" t="n">
        <f aca="false">[2]Front!N111</f>
        <v>0.18</v>
      </c>
      <c r="S104" s="28" t="n">
        <f aca="false">O104-R104</f>
        <v>0</v>
      </c>
    </row>
    <row r="105" customFormat="false" ht="12" hidden="false" customHeight="false" outlineLevel="0" collapsed="false">
      <c r="B105" s="20" t="n">
        <f aca="false">EOMONTH(B104,0)+1</f>
        <v>39814</v>
      </c>
      <c r="C105" s="21" t="n">
        <f aca="false">IF(ISERROR(ROUND(INDEX(VegaTable,MATCH(B105,VegaMonth,0),3)/1000,4)),0,ROUND(INDEX(VegaTable,MATCH(B105,VegaMonth,0),3)/1000,4))</f>
        <v>0</v>
      </c>
      <c r="D105" s="22" t="n">
        <v>0.18</v>
      </c>
      <c r="E105" s="23" t="n">
        <f aca="false">M105</f>
        <v>0</v>
      </c>
      <c r="F105" s="22" t="n">
        <f aca="false">IF(E105="","",D105+E105)</f>
        <v>0.18</v>
      </c>
      <c r="G105" s="24" t="n">
        <f aca="false">(C105*E105)*100000</f>
        <v>0</v>
      </c>
      <c r="J105" s="25" t="n">
        <f aca="false">ROUND(E105,4)*100</f>
        <v>0</v>
      </c>
      <c r="M105" s="26" t="n">
        <f aca="false">O105-D105</f>
        <v>0</v>
      </c>
      <c r="O105" s="0" t="n">
        <v>0.18</v>
      </c>
      <c r="P105" s="28"/>
      <c r="Q105" s="29" t="n">
        <f aca="false">[2]Front!M112</f>
        <v>39814</v>
      </c>
      <c r="R105" s="28" t="n">
        <f aca="false">[2]Front!N112</f>
        <v>0.18</v>
      </c>
      <c r="S105" s="28" t="n">
        <f aca="false">O105-R105</f>
        <v>0</v>
      </c>
    </row>
    <row r="106" customFormat="false" ht="12" hidden="false" customHeight="false" outlineLevel="0" collapsed="false">
      <c r="B106" s="20" t="n">
        <f aca="false">EOMONTH(B105,0)+1</f>
        <v>39845</v>
      </c>
      <c r="C106" s="21" t="n">
        <f aca="false">IF(ISERROR(ROUND(INDEX(VegaTable,MATCH(B106,VegaMonth,0),3)/1000,4)),0,ROUND(INDEX(VegaTable,MATCH(B106,VegaMonth,0),3)/1000,4))</f>
        <v>0</v>
      </c>
      <c r="D106" s="22" t="n">
        <v>0.18</v>
      </c>
      <c r="E106" s="23" t="n">
        <f aca="false">M106</f>
        <v>0</v>
      </c>
      <c r="F106" s="22" t="n">
        <f aca="false">IF(E106="","",D106+E106)</f>
        <v>0.18</v>
      </c>
      <c r="G106" s="24" t="n">
        <f aca="false">(C106*E106)*100000</f>
        <v>0</v>
      </c>
      <c r="J106" s="25" t="n">
        <f aca="false">ROUND(E106,4)*100</f>
        <v>0</v>
      </c>
      <c r="M106" s="26" t="n">
        <f aca="false">O106-D106</f>
        <v>0</v>
      </c>
      <c r="O106" s="0" t="n">
        <v>0.18</v>
      </c>
      <c r="P106" s="28"/>
      <c r="Q106" s="29" t="n">
        <f aca="false">[2]Front!M113</f>
        <v>39845</v>
      </c>
      <c r="R106" s="28" t="n">
        <f aca="false">[2]Front!N113</f>
        <v>0.18</v>
      </c>
      <c r="S106" s="28" t="n">
        <f aca="false">O106-R106</f>
        <v>0</v>
      </c>
    </row>
    <row r="107" customFormat="false" ht="12" hidden="false" customHeight="false" outlineLevel="0" collapsed="false">
      <c r="B107" s="20" t="n">
        <f aca="false">EOMONTH(B106,0)+1</f>
        <v>39873</v>
      </c>
      <c r="C107" s="21" t="n">
        <f aca="false">IF(ISERROR(ROUND(INDEX(VegaTable,MATCH(B107,VegaMonth,0),3)/1000,4)),0,ROUND(INDEX(VegaTable,MATCH(B107,VegaMonth,0),3)/1000,4))</f>
        <v>0</v>
      </c>
      <c r="D107" s="22" t="n">
        <v>0.17</v>
      </c>
      <c r="E107" s="23" t="n">
        <f aca="false">M107</f>
        <v>0</v>
      </c>
      <c r="F107" s="22" t="n">
        <f aca="false">IF(E107="","",D107+E107)</f>
        <v>0.17</v>
      </c>
      <c r="G107" s="24" t="n">
        <f aca="false">(C107*E107)*100000</f>
        <v>0</v>
      </c>
      <c r="J107" s="25" t="n">
        <f aca="false">ROUND(E107,4)*100</f>
        <v>0</v>
      </c>
      <c r="M107" s="26" t="n">
        <f aca="false">O107-D107</f>
        <v>0</v>
      </c>
      <c r="O107" s="0" t="n">
        <v>0.17</v>
      </c>
      <c r="P107" s="28"/>
      <c r="Q107" s="29" t="n">
        <f aca="false">[2]Front!M114</f>
        <v>39873</v>
      </c>
      <c r="R107" s="28" t="n">
        <f aca="false">[2]Front!N114</f>
        <v>0.17</v>
      </c>
      <c r="S107" s="28" t="n">
        <f aca="false">O107-R107</f>
        <v>0</v>
      </c>
    </row>
    <row r="108" customFormat="false" ht="12" hidden="false" customHeight="false" outlineLevel="0" collapsed="false">
      <c r="B108" s="20" t="n">
        <f aca="false">EOMONTH(B107,0)+1</f>
        <v>39904</v>
      </c>
      <c r="C108" s="21" t="n">
        <f aca="false">IF(ISERROR(ROUND(INDEX(VegaTable,MATCH(B108,VegaMonth,0),3)/1000,4)),0,ROUND(INDEX(VegaTable,MATCH(B108,VegaMonth,0),3)/1000,4))</f>
        <v>0</v>
      </c>
      <c r="D108" s="22" t="n">
        <v>0.17</v>
      </c>
      <c r="E108" s="23" t="n">
        <f aca="false">M108</f>
        <v>0</v>
      </c>
      <c r="F108" s="22" t="n">
        <f aca="false">IF(E108="","",D108+E108)</f>
        <v>0.17</v>
      </c>
      <c r="G108" s="24" t="n">
        <f aca="false">(C108*E108)*100000</f>
        <v>0</v>
      </c>
      <c r="J108" s="25" t="n">
        <f aca="false">ROUND(E108,4)*100</f>
        <v>0</v>
      </c>
      <c r="M108" s="26" t="n">
        <f aca="false">O108-D108</f>
        <v>0</v>
      </c>
      <c r="O108" s="0" t="n">
        <v>0.17</v>
      </c>
      <c r="P108" s="28"/>
      <c r="Q108" s="29" t="n">
        <f aca="false">[2]Front!M115</f>
        <v>39904</v>
      </c>
      <c r="R108" s="28" t="n">
        <f aca="false">[2]Front!N115</f>
        <v>0.17</v>
      </c>
      <c r="S108" s="28" t="n">
        <f aca="false">O108-R108</f>
        <v>0</v>
      </c>
    </row>
    <row r="109" customFormat="false" ht="12" hidden="false" customHeight="false" outlineLevel="0" collapsed="false">
      <c r="B109" s="20" t="n">
        <f aca="false">EOMONTH(B108,0)+1</f>
        <v>39934</v>
      </c>
      <c r="C109" s="21" t="n">
        <f aca="false">IF(ISERROR(ROUND(INDEX(VegaTable,MATCH(B109,VegaMonth,0),3)/1000,4)),0,ROUND(INDEX(VegaTable,MATCH(B109,VegaMonth,0),3)/1000,4))</f>
        <v>0</v>
      </c>
      <c r="D109" s="22" t="n">
        <v>0.17</v>
      </c>
      <c r="E109" s="23" t="n">
        <f aca="false">M109</f>
        <v>0</v>
      </c>
      <c r="F109" s="22" t="n">
        <f aca="false">IF(E109="","",D109+E109)</f>
        <v>0.17</v>
      </c>
      <c r="G109" s="24" t="n">
        <f aca="false">(C109*E109)*100000</f>
        <v>0</v>
      </c>
      <c r="J109" s="25" t="n">
        <f aca="false">ROUND(E109,4)*100</f>
        <v>0</v>
      </c>
      <c r="M109" s="26" t="n">
        <f aca="false">O109-D109</f>
        <v>0</v>
      </c>
      <c r="O109" s="0" t="n">
        <v>0.17</v>
      </c>
      <c r="P109" s="28"/>
      <c r="Q109" s="29" t="n">
        <f aca="false">[2]Front!M116</f>
        <v>39934</v>
      </c>
      <c r="R109" s="28" t="n">
        <f aca="false">[2]Front!N116</f>
        <v>0.17</v>
      </c>
      <c r="S109" s="28" t="n">
        <f aca="false">O109-R109</f>
        <v>0</v>
      </c>
    </row>
    <row r="110" customFormat="false" ht="12" hidden="false" customHeight="false" outlineLevel="0" collapsed="false">
      <c r="B110" s="20" t="n">
        <f aca="false">EOMONTH(B109,0)+1</f>
        <v>39965</v>
      </c>
      <c r="C110" s="21" t="n">
        <f aca="false">IF(ISERROR(ROUND(INDEX(VegaTable,MATCH(B110,VegaMonth,0),3)/1000,4)),0,ROUND(INDEX(VegaTable,MATCH(B110,VegaMonth,0),3)/1000,4))</f>
        <v>0</v>
      </c>
      <c r="D110" s="22" t="n">
        <v>0.17</v>
      </c>
      <c r="E110" s="23" t="n">
        <f aca="false">M110</f>
        <v>0</v>
      </c>
      <c r="F110" s="22" t="n">
        <f aca="false">IF(E110="","",D110+E110)</f>
        <v>0.17</v>
      </c>
      <c r="G110" s="24" t="n">
        <f aca="false">(C110*E110)*100000</f>
        <v>0</v>
      </c>
      <c r="J110" s="25" t="n">
        <f aca="false">ROUND(E110,4)*100</f>
        <v>0</v>
      </c>
      <c r="M110" s="26" t="n">
        <f aca="false">O110-D110</f>
        <v>0</v>
      </c>
      <c r="O110" s="0" t="n">
        <v>0.17</v>
      </c>
      <c r="P110" s="28"/>
      <c r="Q110" s="29" t="n">
        <f aca="false">[2]Front!M117</f>
        <v>39965</v>
      </c>
      <c r="R110" s="28" t="n">
        <f aca="false">[2]Front!N117</f>
        <v>0.17</v>
      </c>
      <c r="S110" s="28" t="n">
        <f aca="false">O110-R110</f>
        <v>0</v>
      </c>
    </row>
    <row r="111" customFormat="false" ht="12" hidden="false" customHeight="false" outlineLevel="0" collapsed="false">
      <c r="B111" s="20" t="n">
        <f aca="false">EOMONTH(B110,0)+1</f>
        <v>39995</v>
      </c>
      <c r="C111" s="21" t="n">
        <f aca="false">IF(ISERROR(ROUND(INDEX(VegaTable,MATCH(B111,VegaMonth,0),3)/1000,4)),0,ROUND(INDEX(VegaTable,MATCH(B111,VegaMonth,0),3)/1000,4))</f>
        <v>0</v>
      </c>
      <c r="D111" s="22" t="n">
        <v>0.17</v>
      </c>
      <c r="E111" s="23" t="n">
        <f aca="false">M111</f>
        <v>0</v>
      </c>
      <c r="F111" s="22" t="n">
        <f aca="false">IF(E111="","",D111+E111)</f>
        <v>0.17</v>
      </c>
      <c r="G111" s="24" t="n">
        <f aca="false">(C111*E111)*100000</f>
        <v>0</v>
      </c>
      <c r="J111" s="25" t="n">
        <f aca="false">ROUND(E111,4)*100</f>
        <v>0</v>
      </c>
      <c r="M111" s="26" t="n">
        <f aca="false">O111-D111</f>
        <v>0</v>
      </c>
      <c r="O111" s="0" t="n">
        <v>0.17</v>
      </c>
      <c r="P111" s="28"/>
      <c r="Q111" s="29" t="n">
        <f aca="false">[2]Front!M118</f>
        <v>39995</v>
      </c>
      <c r="R111" s="28" t="n">
        <f aca="false">[2]Front!N118</f>
        <v>0.17</v>
      </c>
      <c r="S111" s="28" t="n">
        <f aca="false">O111-R111</f>
        <v>0</v>
      </c>
    </row>
    <row r="112" customFormat="false" ht="12" hidden="false" customHeight="false" outlineLevel="0" collapsed="false">
      <c r="B112" s="20" t="n">
        <f aca="false">EOMONTH(B111,0)+1</f>
        <v>40026</v>
      </c>
      <c r="C112" s="21" t="n">
        <f aca="false">IF(ISERROR(ROUND(INDEX(VegaTable,MATCH(B112,VegaMonth,0),3)/1000,4)),0,ROUND(INDEX(VegaTable,MATCH(B112,VegaMonth,0),3)/1000,4))</f>
        <v>0</v>
      </c>
      <c r="D112" s="22" t="n">
        <v>0.17</v>
      </c>
      <c r="E112" s="23" t="n">
        <f aca="false">M112</f>
        <v>0</v>
      </c>
      <c r="F112" s="22" t="n">
        <f aca="false">IF(E112="","",D112+E112)</f>
        <v>0.17</v>
      </c>
      <c r="G112" s="24" t="n">
        <f aca="false">(C112*E112)*100000</f>
        <v>0</v>
      </c>
      <c r="J112" s="25" t="n">
        <f aca="false">ROUND(E112,4)*100</f>
        <v>0</v>
      </c>
      <c r="M112" s="26" t="n">
        <f aca="false">O112-D112</f>
        <v>0</v>
      </c>
      <c r="O112" s="0" t="n">
        <v>0.17</v>
      </c>
      <c r="P112" s="28"/>
      <c r="Q112" s="29" t="n">
        <f aca="false">[2]Front!M119</f>
        <v>40026</v>
      </c>
      <c r="R112" s="28" t="n">
        <f aca="false">[2]Front!N119</f>
        <v>0.17</v>
      </c>
      <c r="S112" s="28" t="n">
        <f aca="false">O112-R112</f>
        <v>0</v>
      </c>
    </row>
    <row r="113" customFormat="false" ht="12" hidden="false" customHeight="false" outlineLevel="0" collapsed="false">
      <c r="B113" s="20" t="n">
        <f aca="false">EOMONTH(B112,0)+1</f>
        <v>40057</v>
      </c>
      <c r="C113" s="21" t="n">
        <f aca="false">IF(ISERROR(ROUND(INDEX(VegaTable,MATCH(B113,VegaMonth,0),3)/1000,4)),0,ROUND(INDEX(VegaTable,MATCH(B113,VegaMonth,0),3)/1000,4))</f>
        <v>0</v>
      </c>
      <c r="D113" s="22" t="n">
        <v>0.17</v>
      </c>
      <c r="E113" s="23" t="n">
        <f aca="false">M113</f>
        <v>0</v>
      </c>
      <c r="F113" s="22" t="n">
        <f aca="false">IF(E113="","",D113+E113)</f>
        <v>0.17</v>
      </c>
      <c r="G113" s="24" t="n">
        <f aca="false">(C113*E113)*100000</f>
        <v>0</v>
      </c>
      <c r="J113" s="25" t="n">
        <f aca="false">ROUND(E113,4)*100</f>
        <v>0</v>
      </c>
      <c r="M113" s="26" t="n">
        <f aca="false">O113-D113</f>
        <v>0</v>
      </c>
      <c r="O113" s="0" t="n">
        <v>0.17</v>
      </c>
      <c r="P113" s="28"/>
      <c r="Q113" s="29" t="n">
        <f aca="false">[2]Front!M120</f>
        <v>40057</v>
      </c>
      <c r="R113" s="28" t="n">
        <f aca="false">[2]Front!N120</f>
        <v>0.17</v>
      </c>
      <c r="S113" s="28" t="n">
        <f aca="false">O113-R113</f>
        <v>0</v>
      </c>
    </row>
    <row r="114" customFormat="false" ht="12" hidden="false" customHeight="false" outlineLevel="0" collapsed="false">
      <c r="B114" s="20" t="n">
        <f aca="false">EOMONTH(B113,0)+1</f>
        <v>40087</v>
      </c>
      <c r="C114" s="21" t="n">
        <f aca="false">IF(ISERROR(ROUND(INDEX(VegaTable,MATCH(B114,VegaMonth,0),3)/1000,4)),0,ROUND(INDEX(VegaTable,MATCH(B114,VegaMonth,0),3)/1000,4))</f>
        <v>0</v>
      </c>
      <c r="D114" s="22" t="n">
        <v>0.17</v>
      </c>
      <c r="E114" s="23" t="n">
        <f aca="false">M114</f>
        <v>0</v>
      </c>
      <c r="F114" s="22" t="n">
        <f aca="false">IF(E114="","",D114+E114)</f>
        <v>0.17</v>
      </c>
      <c r="G114" s="24" t="n">
        <f aca="false">(C114*E114)*100000</f>
        <v>0</v>
      </c>
      <c r="J114" s="25" t="n">
        <f aca="false">ROUND(E114,4)*100</f>
        <v>0</v>
      </c>
      <c r="M114" s="26" t="n">
        <f aca="false">O114-D114</f>
        <v>0</v>
      </c>
      <c r="O114" s="0" t="n">
        <v>0.17</v>
      </c>
      <c r="P114" s="28"/>
      <c r="Q114" s="29" t="n">
        <f aca="false">[2]Front!M121</f>
        <v>40087</v>
      </c>
      <c r="R114" s="28" t="n">
        <f aca="false">[2]Front!N121</f>
        <v>0.17</v>
      </c>
      <c r="S114" s="28" t="n">
        <f aca="false">O114-R114</f>
        <v>0</v>
      </c>
    </row>
    <row r="115" customFormat="false" ht="12" hidden="false" customHeight="false" outlineLevel="0" collapsed="false">
      <c r="B115" s="20" t="n">
        <f aca="false">EOMONTH(B114,0)+1</f>
        <v>40118</v>
      </c>
      <c r="C115" s="21" t="n">
        <f aca="false">IF(ISERROR(ROUND(INDEX(VegaTable,MATCH(B115,VegaMonth,0),3)/1000,4)),0,ROUND(INDEX(VegaTable,MATCH(B115,VegaMonth,0),3)/1000,4))</f>
        <v>0</v>
      </c>
      <c r="D115" s="22" t="n">
        <v>0.17</v>
      </c>
      <c r="E115" s="23" t="n">
        <f aca="false">M115</f>
        <v>0</v>
      </c>
      <c r="F115" s="22" t="n">
        <f aca="false">IF(E115="","",D115+E115)</f>
        <v>0.17</v>
      </c>
      <c r="G115" s="24" t="n">
        <f aca="false">(C115*E115)*100000</f>
        <v>0</v>
      </c>
      <c r="J115" s="25" t="n">
        <f aca="false">ROUND(E115,4)*100</f>
        <v>0</v>
      </c>
      <c r="M115" s="26" t="n">
        <f aca="false">O115-D115</f>
        <v>0</v>
      </c>
      <c r="O115" s="0" t="n">
        <v>0.17</v>
      </c>
      <c r="P115" s="28"/>
      <c r="Q115" s="29" t="n">
        <f aca="false">[2]Front!M122</f>
        <v>40118</v>
      </c>
      <c r="R115" s="28" t="n">
        <f aca="false">[2]Front!N122</f>
        <v>0.17</v>
      </c>
      <c r="S115" s="28" t="n">
        <f aca="false">O115-R115</f>
        <v>0</v>
      </c>
    </row>
    <row r="116" customFormat="false" ht="12" hidden="false" customHeight="false" outlineLevel="0" collapsed="false">
      <c r="B116" s="20" t="n">
        <f aca="false">EOMONTH(B115,0)+1</f>
        <v>40148</v>
      </c>
      <c r="C116" s="21" t="n">
        <f aca="false">IF(ISERROR(ROUND(INDEX(VegaTable,MATCH(B116,VegaMonth,0),3)/1000,4)),0,ROUND(INDEX(VegaTable,MATCH(B116,VegaMonth,0),3)/1000,4))</f>
        <v>0</v>
      </c>
      <c r="D116" s="22" t="n">
        <v>0.17</v>
      </c>
      <c r="E116" s="23" t="n">
        <f aca="false">M116</f>
        <v>0</v>
      </c>
      <c r="F116" s="22" t="n">
        <f aca="false">IF(E116="","",D116+E116)</f>
        <v>0.17</v>
      </c>
      <c r="G116" s="24" t="n">
        <f aca="false">(C116*E116)*100000</f>
        <v>0</v>
      </c>
      <c r="J116" s="25" t="n">
        <f aca="false">ROUND(E116,4)*100</f>
        <v>0</v>
      </c>
      <c r="M116" s="26" t="n">
        <f aca="false">O116-D116</f>
        <v>0</v>
      </c>
      <c r="O116" s="0" t="n">
        <v>0.17</v>
      </c>
      <c r="P116" s="28"/>
      <c r="Q116" s="29" t="n">
        <f aca="false">[2]Front!M123</f>
        <v>40148</v>
      </c>
      <c r="R116" s="28" t="n">
        <f aca="false">[2]Front!N123</f>
        <v>0.17</v>
      </c>
      <c r="S116" s="28" t="n">
        <f aca="false">O116-R116</f>
        <v>0</v>
      </c>
    </row>
    <row r="117" customFormat="false" ht="12" hidden="false" customHeight="false" outlineLevel="0" collapsed="false">
      <c r="B117" s="20" t="n">
        <f aca="false">EOMONTH(B116,0)+1</f>
        <v>40179</v>
      </c>
      <c r="C117" s="21" t="n">
        <f aca="false">IF(ISERROR(ROUND(INDEX(VegaTable,MATCH(B117,VegaMonth,0),3)/1000,4)),0,ROUND(INDEX(VegaTable,MATCH(B117,VegaMonth,0),3)/1000,4))</f>
        <v>0</v>
      </c>
      <c r="D117" s="22" t="n">
        <v>0.17</v>
      </c>
      <c r="E117" s="23" t="n">
        <f aca="false">M117</f>
        <v>0</v>
      </c>
      <c r="F117" s="22" t="n">
        <f aca="false">IF(E117="","",D117+E117)</f>
        <v>0.17</v>
      </c>
      <c r="G117" s="24" t="n">
        <f aca="false">(C117*E117)*100000</f>
        <v>0</v>
      </c>
      <c r="J117" s="25" t="n">
        <f aca="false">ROUND(E117,4)*100</f>
        <v>0</v>
      </c>
      <c r="M117" s="26" t="n">
        <f aca="false">O117-D117</f>
        <v>0</v>
      </c>
      <c r="O117" s="0" t="n">
        <v>0.17</v>
      </c>
      <c r="P117" s="28"/>
      <c r="Q117" s="29" t="n">
        <f aca="false">[2]Front!M124</f>
        <v>40179</v>
      </c>
      <c r="R117" s="28" t="n">
        <f aca="false">[2]Front!N124</f>
        <v>0.17</v>
      </c>
      <c r="S117" s="28" t="n">
        <f aca="false">O117-R117</f>
        <v>0</v>
      </c>
    </row>
    <row r="118" customFormat="false" ht="12" hidden="false" customHeight="false" outlineLevel="0" collapsed="false">
      <c r="B118" s="20" t="n">
        <f aca="false">EOMONTH(B117,0)+1</f>
        <v>40210</v>
      </c>
      <c r="C118" s="21" t="n">
        <f aca="false">IF(ISERROR(ROUND(INDEX(VegaTable,MATCH(B118,VegaMonth,0),3)/1000,4)),0,ROUND(INDEX(VegaTable,MATCH(B118,VegaMonth,0),3)/1000,4))</f>
        <v>0</v>
      </c>
      <c r="D118" s="22" t="n">
        <v>0.17</v>
      </c>
      <c r="E118" s="23" t="n">
        <f aca="false">M118</f>
        <v>0</v>
      </c>
      <c r="F118" s="22" t="n">
        <f aca="false">IF(E118="","",D118+E118)</f>
        <v>0.17</v>
      </c>
      <c r="G118" s="24" t="n">
        <f aca="false">(C118*E118)*100000</f>
        <v>0</v>
      </c>
      <c r="J118" s="25" t="n">
        <f aca="false">ROUND(E118,4)*100</f>
        <v>0</v>
      </c>
      <c r="M118" s="26" t="n">
        <f aca="false">O118-D118</f>
        <v>0</v>
      </c>
      <c r="O118" s="0" t="n">
        <v>0.17</v>
      </c>
      <c r="P118" s="28"/>
      <c r="Q118" s="29" t="n">
        <f aca="false">[2]Front!M125</f>
        <v>40210</v>
      </c>
      <c r="R118" s="28" t="n">
        <f aca="false">[2]Front!N125</f>
        <v>0.17</v>
      </c>
      <c r="S118" s="28" t="n">
        <f aca="false">O118-R118</f>
        <v>0</v>
      </c>
    </row>
    <row r="119" customFormat="false" ht="12" hidden="false" customHeight="false" outlineLevel="0" collapsed="false">
      <c r="B119" s="20" t="n">
        <f aca="false">EOMONTH(B118,0)+1</f>
        <v>40238</v>
      </c>
      <c r="C119" s="21" t="n">
        <f aca="false">IF(ISERROR(ROUND(INDEX(VegaTable,MATCH(B119,VegaMonth,0),3)/1000,4)),0,ROUND(INDEX(VegaTable,MATCH(B119,VegaMonth,0),3)/1000,4))</f>
        <v>0</v>
      </c>
      <c r="D119" s="22" t="n">
        <v>0.16</v>
      </c>
      <c r="E119" s="23" t="n">
        <f aca="false">M119</f>
        <v>0</v>
      </c>
      <c r="F119" s="22" t="n">
        <f aca="false">IF(E119="","",D119+E119)</f>
        <v>0.16</v>
      </c>
      <c r="G119" s="24" t="n">
        <f aca="false">(C119*E119)*100000</f>
        <v>0</v>
      </c>
      <c r="J119" s="25" t="n">
        <f aca="false">ROUND(E119,4)*100</f>
        <v>0</v>
      </c>
      <c r="M119" s="26" t="n">
        <f aca="false">O119-D119</f>
        <v>0</v>
      </c>
      <c r="O119" s="0" t="n">
        <v>0.16</v>
      </c>
      <c r="P119" s="28"/>
      <c r="Q119" s="29" t="n">
        <f aca="false">[2]Front!M126</f>
        <v>40238</v>
      </c>
      <c r="R119" s="28" t="n">
        <f aca="false">[2]Front!N126</f>
        <v>0.16</v>
      </c>
      <c r="S119" s="28" t="n">
        <f aca="false">O119-R119</f>
        <v>0</v>
      </c>
    </row>
    <row r="120" customFormat="false" ht="12" hidden="false" customHeight="false" outlineLevel="0" collapsed="false">
      <c r="B120" s="20" t="n">
        <f aca="false">EOMONTH(B119,0)+1</f>
        <v>40269</v>
      </c>
      <c r="C120" s="21" t="n">
        <f aca="false">IF(ISERROR(ROUND(INDEX(VegaTable,MATCH(B120,VegaMonth,0),3)/1000,4)),0,ROUND(INDEX(VegaTable,MATCH(B120,VegaMonth,0),3)/1000,4))</f>
        <v>0</v>
      </c>
      <c r="D120" s="22" t="n">
        <v>0.16</v>
      </c>
      <c r="E120" s="23" t="n">
        <f aca="false">M120</f>
        <v>0</v>
      </c>
      <c r="F120" s="22" t="n">
        <f aca="false">IF(E120="","",D120+E120)</f>
        <v>0.16</v>
      </c>
      <c r="G120" s="24" t="n">
        <f aca="false">(C120*E120)*100000</f>
        <v>0</v>
      </c>
      <c r="J120" s="25" t="n">
        <f aca="false">ROUND(E120,4)*100</f>
        <v>0</v>
      </c>
      <c r="M120" s="26" t="n">
        <f aca="false">O120-D120</f>
        <v>0</v>
      </c>
      <c r="O120" s="0" t="n">
        <v>0.16</v>
      </c>
      <c r="P120" s="28"/>
      <c r="Q120" s="29" t="n">
        <f aca="false">[2]Front!M127</f>
        <v>40269</v>
      </c>
      <c r="R120" s="28" t="n">
        <f aca="false">[2]Front!N127</f>
        <v>0.16</v>
      </c>
      <c r="S120" s="28" t="n">
        <f aca="false">O120-R120</f>
        <v>0</v>
      </c>
    </row>
    <row r="121" customFormat="false" ht="12" hidden="false" customHeight="false" outlineLevel="0" collapsed="false">
      <c r="B121" s="20" t="n">
        <f aca="false">EOMONTH(B120,0)+1</f>
        <v>40299</v>
      </c>
      <c r="C121" s="21" t="n">
        <f aca="false">IF(ISERROR(ROUND(INDEX(VegaTable,MATCH(B121,VegaMonth,0),3)/1000,4)),0,ROUND(INDEX(VegaTable,MATCH(B121,VegaMonth,0),3)/1000,4))</f>
        <v>0</v>
      </c>
      <c r="D121" s="22" t="n">
        <v>0.16</v>
      </c>
      <c r="E121" s="23" t="n">
        <f aca="false">M121</f>
        <v>0</v>
      </c>
      <c r="F121" s="22" t="n">
        <f aca="false">IF(E121="","",D121+E121)</f>
        <v>0.16</v>
      </c>
      <c r="G121" s="24" t="n">
        <f aca="false">(C121*E121)*100000</f>
        <v>0</v>
      </c>
      <c r="J121" s="25" t="n">
        <f aca="false">ROUND(E121,4)*100</f>
        <v>0</v>
      </c>
      <c r="M121" s="26" t="n">
        <f aca="false">O121-D121</f>
        <v>0</v>
      </c>
      <c r="O121" s="0" t="n">
        <v>0.16</v>
      </c>
      <c r="P121" s="28"/>
      <c r="Q121" s="29" t="n">
        <f aca="false">[2]Front!M128</f>
        <v>40299</v>
      </c>
      <c r="R121" s="28" t="n">
        <f aca="false">[2]Front!N128</f>
        <v>0.16</v>
      </c>
      <c r="S121" s="28" t="n">
        <f aca="false">O121-R121</f>
        <v>0</v>
      </c>
    </row>
    <row r="122" customFormat="false" ht="12" hidden="false" customHeight="false" outlineLevel="0" collapsed="false">
      <c r="B122" s="20" t="n">
        <f aca="false">EOMONTH(B121,0)+1</f>
        <v>40330</v>
      </c>
      <c r="C122" s="21" t="n">
        <f aca="false">IF(ISERROR(ROUND(INDEX(VegaTable,MATCH(B122,VegaMonth,0),3)/1000,4)),0,ROUND(INDEX(VegaTable,MATCH(B122,VegaMonth,0),3)/1000,4))</f>
        <v>0</v>
      </c>
      <c r="D122" s="22" t="n">
        <v>0.16</v>
      </c>
      <c r="E122" s="23" t="n">
        <f aca="false">M122</f>
        <v>0</v>
      </c>
      <c r="F122" s="22" t="n">
        <f aca="false">IF(E122="","",D122+E122)</f>
        <v>0.16</v>
      </c>
      <c r="G122" s="24" t="n">
        <f aca="false">(C122*E122)*100000</f>
        <v>0</v>
      </c>
      <c r="J122" s="25" t="n">
        <f aca="false">ROUND(E122,4)*100</f>
        <v>0</v>
      </c>
      <c r="M122" s="26" t="n">
        <f aca="false">O122-D122</f>
        <v>0</v>
      </c>
      <c r="O122" s="0" t="n">
        <v>0.16</v>
      </c>
      <c r="P122" s="28"/>
      <c r="Q122" s="29" t="n">
        <f aca="false">[2]Front!M129</f>
        <v>40330</v>
      </c>
      <c r="R122" s="28" t="n">
        <f aca="false">[2]Front!N129</f>
        <v>0.16</v>
      </c>
      <c r="S122" s="28" t="n">
        <f aca="false">O122-R122</f>
        <v>0</v>
      </c>
    </row>
    <row r="123" customFormat="false" ht="12" hidden="false" customHeight="false" outlineLevel="0" collapsed="false">
      <c r="B123" s="20" t="n">
        <f aca="false">EOMONTH(B122,0)+1</f>
        <v>40360</v>
      </c>
      <c r="C123" s="21" t="n">
        <f aca="false">IF(ISERROR(ROUND(INDEX(VegaTable,MATCH(B123,VegaMonth,0),3)/1000,4)),0,ROUND(INDEX(VegaTable,MATCH(B123,VegaMonth,0),3)/1000,4))</f>
        <v>0</v>
      </c>
      <c r="D123" s="22" t="n">
        <v>0.16</v>
      </c>
      <c r="E123" s="23" t="n">
        <f aca="false">M123</f>
        <v>0</v>
      </c>
      <c r="F123" s="22" t="n">
        <f aca="false">IF(E123="","",D123+E123)</f>
        <v>0.16</v>
      </c>
      <c r="G123" s="24" t="n">
        <f aca="false">(C123*E123)*100000</f>
        <v>0</v>
      </c>
      <c r="J123" s="25" t="n">
        <f aca="false">ROUND(E123,4)*100</f>
        <v>0</v>
      </c>
      <c r="M123" s="26" t="n">
        <f aca="false">O123-D123</f>
        <v>0</v>
      </c>
      <c r="O123" s="0" t="n">
        <v>0.16</v>
      </c>
      <c r="P123" s="28"/>
      <c r="Q123" s="29" t="n">
        <f aca="false">[2]Front!M130</f>
        <v>40360</v>
      </c>
      <c r="R123" s="28" t="n">
        <f aca="false">[2]Front!N130</f>
        <v>0.16</v>
      </c>
      <c r="S123" s="28" t="n">
        <f aca="false">O123-R123</f>
        <v>0</v>
      </c>
    </row>
    <row r="124" customFormat="false" ht="12" hidden="false" customHeight="false" outlineLevel="0" collapsed="false">
      <c r="B124" s="20" t="n">
        <f aca="false">EOMONTH(B123,0)+1</f>
        <v>40391</v>
      </c>
      <c r="C124" s="21" t="n">
        <f aca="false">IF(ISERROR(ROUND(INDEX(VegaTable,MATCH(B124,VegaMonth,0),3)/1000,4)),0,ROUND(INDEX(VegaTable,MATCH(B124,VegaMonth,0),3)/1000,4))</f>
        <v>0</v>
      </c>
      <c r="D124" s="22" t="n">
        <v>0.16</v>
      </c>
      <c r="E124" s="23" t="n">
        <f aca="false">M124</f>
        <v>0</v>
      </c>
      <c r="F124" s="22" t="n">
        <f aca="false">IF(E124="","",D124+E124)</f>
        <v>0.16</v>
      </c>
      <c r="G124" s="24" t="n">
        <f aca="false">(C124*E124)*100000</f>
        <v>0</v>
      </c>
      <c r="J124" s="25" t="n">
        <f aca="false">ROUND(E124,4)*100</f>
        <v>0</v>
      </c>
      <c r="M124" s="26" t="n">
        <f aca="false">O124-D124</f>
        <v>0</v>
      </c>
      <c r="O124" s="0" t="n">
        <v>0.16</v>
      </c>
      <c r="P124" s="28"/>
      <c r="Q124" s="29" t="n">
        <f aca="false">[2]Front!M131</f>
        <v>40391</v>
      </c>
      <c r="R124" s="28" t="n">
        <f aca="false">[2]Front!N131</f>
        <v>0.16</v>
      </c>
      <c r="S124" s="28" t="n">
        <f aca="false">O124-R124</f>
        <v>0</v>
      </c>
    </row>
    <row r="125" customFormat="false" ht="12" hidden="false" customHeight="false" outlineLevel="0" collapsed="false">
      <c r="B125" s="20" t="n">
        <f aca="false">EOMONTH(B124,0)+1</f>
        <v>40422</v>
      </c>
      <c r="C125" s="21" t="n">
        <f aca="false">IF(ISERROR(ROUND(INDEX(VegaTable,MATCH(B125,VegaMonth,0),3)/1000,4)),0,ROUND(INDEX(VegaTable,MATCH(B125,VegaMonth,0),3)/1000,4))</f>
        <v>0</v>
      </c>
      <c r="D125" s="22" t="n">
        <v>0.16</v>
      </c>
      <c r="E125" s="23" t="n">
        <f aca="false">M125</f>
        <v>0</v>
      </c>
      <c r="F125" s="22" t="n">
        <f aca="false">IF(E125="","",D125+E125)</f>
        <v>0.16</v>
      </c>
      <c r="G125" s="24" t="n">
        <f aca="false">(C125*E125)*100000</f>
        <v>0</v>
      </c>
      <c r="J125" s="25" t="n">
        <f aca="false">ROUND(E125,4)*100</f>
        <v>0</v>
      </c>
      <c r="M125" s="26" t="n">
        <f aca="false">O125-D125</f>
        <v>0</v>
      </c>
      <c r="O125" s="0" t="n">
        <v>0.16</v>
      </c>
      <c r="P125" s="28"/>
      <c r="Q125" s="29" t="n">
        <f aca="false">[2]Front!M132</f>
        <v>40422</v>
      </c>
      <c r="R125" s="28" t="n">
        <f aca="false">[2]Front!N132</f>
        <v>0.16</v>
      </c>
      <c r="S125" s="28" t="n">
        <f aca="false">O125-R125</f>
        <v>0</v>
      </c>
    </row>
    <row r="126" customFormat="false" ht="12" hidden="false" customHeight="false" outlineLevel="0" collapsed="false">
      <c r="B126" s="20" t="n">
        <f aca="false">EOMONTH(B125,0)+1</f>
        <v>40452</v>
      </c>
      <c r="C126" s="21" t="n">
        <f aca="false">IF(ISERROR(ROUND(INDEX(VegaTable,MATCH(B126,VegaMonth,0),3)/1000,4)),0,ROUND(INDEX(VegaTable,MATCH(B126,VegaMonth,0),3)/1000,4))</f>
        <v>0</v>
      </c>
      <c r="D126" s="22" t="n">
        <v>0.16</v>
      </c>
      <c r="E126" s="23" t="n">
        <f aca="false">M126</f>
        <v>0</v>
      </c>
      <c r="F126" s="22" t="n">
        <f aca="false">IF(E126="","",D126+E126)</f>
        <v>0.16</v>
      </c>
      <c r="G126" s="24" t="n">
        <f aca="false">(C126*E126)*100000</f>
        <v>0</v>
      </c>
      <c r="J126" s="25" t="n">
        <f aca="false">ROUND(E126,4)*100</f>
        <v>0</v>
      </c>
      <c r="M126" s="26" t="n">
        <f aca="false">O126-D126</f>
        <v>0</v>
      </c>
      <c r="O126" s="0" t="n">
        <v>0.16</v>
      </c>
      <c r="P126" s="28"/>
      <c r="Q126" s="29" t="n">
        <f aca="false">[2]Front!M133</f>
        <v>40452</v>
      </c>
      <c r="R126" s="28" t="n">
        <f aca="false">[2]Front!N133</f>
        <v>0.16</v>
      </c>
      <c r="S126" s="28" t="n">
        <f aca="false">O126-R126</f>
        <v>0</v>
      </c>
    </row>
    <row r="127" customFormat="false" ht="12" hidden="false" customHeight="false" outlineLevel="0" collapsed="false">
      <c r="B127" s="20" t="n">
        <f aca="false">EOMONTH(B126,0)+1</f>
        <v>40483</v>
      </c>
      <c r="C127" s="21" t="n">
        <f aca="false">IF(ISERROR(ROUND(INDEX(VegaTable,MATCH(B127,VegaMonth,0),3)/1000,4)),0,ROUND(INDEX(VegaTable,MATCH(B127,VegaMonth,0),3)/1000,4))</f>
        <v>0</v>
      </c>
      <c r="D127" s="22" t="n">
        <v>0.16</v>
      </c>
      <c r="E127" s="23" t="n">
        <f aca="false">M127</f>
        <v>0</v>
      </c>
      <c r="F127" s="22" t="n">
        <f aca="false">IF(E127="","",D127+E127)</f>
        <v>0.16</v>
      </c>
      <c r="G127" s="24" t="n">
        <f aca="false">(C127*E127)*100000</f>
        <v>0</v>
      </c>
      <c r="J127" s="25" t="n">
        <f aca="false">ROUND(E127,4)*100</f>
        <v>0</v>
      </c>
      <c r="M127" s="26" t="n">
        <f aca="false">O127-D127</f>
        <v>0</v>
      </c>
      <c r="O127" s="0" t="n">
        <v>0.16</v>
      </c>
      <c r="P127" s="28"/>
      <c r="Q127" s="29" t="n">
        <f aca="false">[2]Front!M134</f>
        <v>40483</v>
      </c>
      <c r="R127" s="28" t="n">
        <f aca="false">[2]Front!N134</f>
        <v>0.16</v>
      </c>
      <c r="S127" s="28" t="n">
        <f aca="false">O127-R127</f>
        <v>0</v>
      </c>
    </row>
    <row r="128" customFormat="false" ht="12" hidden="false" customHeight="false" outlineLevel="0" collapsed="false">
      <c r="B128" s="20" t="n">
        <f aca="false">EOMONTH(B127,0)+1</f>
        <v>40513</v>
      </c>
      <c r="C128" s="21" t="n">
        <f aca="false">IF(ISERROR(ROUND(INDEX(VegaTable,MATCH(B128,VegaMonth,0),3)/1000,4)),0,ROUND(INDEX(VegaTable,MATCH(B128,VegaMonth,0),3)/1000,4))</f>
        <v>0</v>
      </c>
      <c r="D128" s="22" t="n">
        <v>0.16</v>
      </c>
      <c r="E128" s="23" t="n">
        <f aca="false">M128</f>
        <v>0</v>
      </c>
      <c r="F128" s="22" t="n">
        <f aca="false">IF(E128="","",D128+E128)</f>
        <v>0.16</v>
      </c>
      <c r="G128" s="24" t="n">
        <f aca="false">(C128*E128)*100000</f>
        <v>0</v>
      </c>
      <c r="J128" s="25" t="n">
        <f aca="false">ROUND(E128,4)*100</f>
        <v>0</v>
      </c>
      <c r="M128" s="26" t="n">
        <f aca="false">O128-D128</f>
        <v>0</v>
      </c>
      <c r="O128" s="0" t="n">
        <v>0.16</v>
      </c>
      <c r="P128" s="28"/>
      <c r="Q128" s="29" t="n">
        <f aca="false">[2]Front!M135</f>
        <v>40513</v>
      </c>
      <c r="R128" s="28" t="n">
        <f aca="false">[2]Front!N135</f>
        <v>0.16</v>
      </c>
      <c r="S128" s="28" t="n">
        <f aca="false">O128-R128</f>
        <v>0</v>
      </c>
    </row>
    <row r="129" customFormat="false" ht="12" hidden="false" customHeight="false" outlineLevel="0" collapsed="false">
      <c r="B129" s="20" t="n">
        <f aca="false">EOMONTH(B128,0)+1</f>
        <v>40544</v>
      </c>
      <c r="C129" s="21" t="n">
        <f aca="false">IF(ISERROR(ROUND(INDEX(VegaTable,MATCH(B129,VegaMonth,0),3)/1000,4)),0,ROUND(INDEX(VegaTable,MATCH(B129,VegaMonth,0),3)/1000,4))</f>
        <v>0</v>
      </c>
      <c r="D129" s="22" t="n">
        <v>0.16</v>
      </c>
      <c r="E129" s="23" t="n">
        <f aca="false">M129</f>
        <v>0</v>
      </c>
      <c r="F129" s="22" t="n">
        <f aca="false">IF(E129="","",D129+E129)</f>
        <v>0.16</v>
      </c>
      <c r="G129" s="24" t="n">
        <f aca="false">(C129*E129)*100000</f>
        <v>0</v>
      </c>
      <c r="J129" s="25" t="n">
        <f aca="false">ROUND(E129,4)*100</f>
        <v>0</v>
      </c>
      <c r="M129" s="26" t="n">
        <f aca="false">O129-D129</f>
        <v>0</v>
      </c>
      <c r="O129" s="0" t="n">
        <v>0.16</v>
      </c>
      <c r="P129" s="28"/>
      <c r="Q129" s="29" t="n">
        <f aca="false">[2]Front!M136</f>
        <v>40544</v>
      </c>
      <c r="R129" s="28" t="n">
        <f aca="false">[2]Front!N136</f>
        <v>0.16</v>
      </c>
      <c r="S129" s="28" t="n">
        <f aca="false">O129-R129</f>
        <v>0</v>
      </c>
    </row>
    <row r="130" customFormat="false" ht="12" hidden="false" customHeight="false" outlineLevel="0" collapsed="false">
      <c r="B130" s="20" t="n">
        <f aca="false">EOMONTH(B129,0)+1</f>
        <v>40575</v>
      </c>
      <c r="C130" s="21" t="n">
        <f aca="false">IF(ISERROR(ROUND(INDEX(VegaTable,MATCH(B130,VegaMonth,0),3)/1000,4)),0,ROUND(INDEX(VegaTable,MATCH(B130,VegaMonth,0),3)/1000,4))</f>
        <v>0</v>
      </c>
      <c r="D130" s="22" t="n">
        <v>0.16</v>
      </c>
      <c r="E130" s="23" t="n">
        <f aca="false">M130</f>
        <v>0</v>
      </c>
      <c r="F130" s="22" t="n">
        <f aca="false">IF(E130="","",D130+E130)</f>
        <v>0.16</v>
      </c>
      <c r="G130" s="24" t="n">
        <f aca="false">(C130*E130)*100000</f>
        <v>0</v>
      </c>
      <c r="J130" s="25" t="n">
        <f aca="false">ROUND(E130,4)*100</f>
        <v>0</v>
      </c>
      <c r="M130" s="26" t="n">
        <f aca="false">O130-D130</f>
        <v>0</v>
      </c>
      <c r="O130" s="0" t="n">
        <v>0.16</v>
      </c>
      <c r="P130" s="28"/>
      <c r="Q130" s="29" t="n">
        <f aca="false">[2]Front!M137</f>
        <v>40575</v>
      </c>
      <c r="R130" s="28" t="n">
        <f aca="false">[2]Front!N137</f>
        <v>0.16</v>
      </c>
      <c r="S130" s="28" t="n">
        <f aca="false">O130-R130</f>
        <v>0</v>
      </c>
    </row>
    <row r="131" customFormat="false" ht="12" hidden="false" customHeight="false" outlineLevel="0" collapsed="false">
      <c r="B131" s="20" t="n">
        <f aca="false">EOMONTH(B130,0)+1</f>
        <v>40603</v>
      </c>
      <c r="C131" s="21" t="n">
        <f aca="false">IF(ISERROR(ROUND(INDEX(VegaTable,MATCH(B131,VegaMonth,0),3)/1000,4)),0,ROUND(INDEX(VegaTable,MATCH(B131,VegaMonth,0),3)/1000,4))</f>
        <v>0</v>
      </c>
      <c r="D131" s="22" t="n">
        <v>0.155</v>
      </c>
      <c r="E131" s="23" t="n">
        <f aca="false">M131</f>
        <v>0</v>
      </c>
      <c r="F131" s="22" t="n">
        <f aca="false">IF(E131="","",D131+E131)</f>
        <v>0.155</v>
      </c>
      <c r="G131" s="24" t="n">
        <f aca="false">(C131*E131)*100000</f>
        <v>0</v>
      </c>
      <c r="J131" s="25" t="n">
        <f aca="false">ROUND(E131,4)*100</f>
        <v>0</v>
      </c>
      <c r="M131" s="26" t="n">
        <f aca="false">O131-D131</f>
        <v>0</v>
      </c>
      <c r="O131" s="0" t="n">
        <v>0.155</v>
      </c>
      <c r="P131" s="28"/>
      <c r="Q131" s="29" t="n">
        <f aca="false">[2]Front!M138</f>
        <v>40603</v>
      </c>
      <c r="R131" s="28" t="n">
        <f aca="false">[2]Front!N138</f>
        <v>0.155</v>
      </c>
      <c r="S131" s="28" t="n">
        <f aca="false">O131-R131</f>
        <v>0</v>
      </c>
    </row>
    <row r="132" customFormat="false" ht="12" hidden="false" customHeight="false" outlineLevel="0" collapsed="false">
      <c r="B132" s="20" t="n">
        <f aca="false">EOMONTH(B131,0)+1</f>
        <v>40634</v>
      </c>
      <c r="C132" s="21" t="n">
        <f aca="false">IF(ISERROR(ROUND(INDEX(VegaTable,MATCH(B132,VegaMonth,0),3)/1000,4)),0,ROUND(INDEX(VegaTable,MATCH(B132,VegaMonth,0),3)/1000,4))</f>
        <v>0</v>
      </c>
      <c r="D132" s="22" t="n">
        <v>0.155</v>
      </c>
      <c r="E132" s="23" t="n">
        <f aca="false">M132</f>
        <v>0</v>
      </c>
      <c r="F132" s="22" t="n">
        <f aca="false">IF(E132="","",D132+E132)</f>
        <v>0.155</v>
      </c>
      <c r="G132" s="24" t="n">
        <f aca="false">(C132*E132)*100000</f>
        <v>0</v>
      </c>
      <c r="J132" s="25" t="n">
        <f aca="false">ROUND(E132,4)*100</f>
        <v>0</v>
      </c>
      <c r="M132" s="26" t="n">
        <f aca="false">O132-D132</f>
        <v>0</v>
      </c>
      <c r="O132" s="0" t="n">
        <v>0.155</v>
      </c>
      <c r="P132" s="28"/>
      <c r="Q132" s="29" t="n">
        <f aca="false">[2]Front!M139</f>
        <v>40634</v>
      </c>
      <c r="R132" s="28" t="n">
        <f aca="false">[2]Front!N139</f>
        <v>0.155</v>
      </c>
      <c r="S132" s="28" t="n">
        <f aca="false">O132-R132</f>
        <v>0</v>
      </c>
    </row>
    <row r="133" customFormat="false" ht="12" hidden="false" customHeight="false" outlineLevel="0" collapsed="false">
      <c r="B133" s="20" t="n">
        <f aca="false">EOMONTH(B132,0)+1</f>
        <v>40664</v>
      </c>
      <c r="C133" s="21" t="n">
        <f aca="false">IF(ISERROR(ROUND(INDEX(VegaTable,MATCH(B133,VegaMonth,0),3)/1000,4)),0,ROUND(INDEX(VegaTable,MATCH(B133,VegaMonth,0),3)/1000,4))</f>
        <v>0</v>
      </c>
      <c r="D133" s="22" t="n">
        <v>0.155</v>
      </c>
      <c r="E133" s="23" t="n">
        <f aca="false">M133</f>
        <v>0</v>
      </c>
      <c r="F133" s="22" t="n">
        <f aca="false">IF(E133="","",D133+E133)</f>
        <v>0.155</v>
      </c>
      <c r="G133" s="24" t="n">
        <f aca="false">(C133*E133)*100000</f>
        <v>0</v>
      </c>
      <c r="J133" s="25" t="n">
        <f aca="false">ROUND(E133,4)*100</f>
        <v>0</v>
      </c>
      <c r="M133" s="26" t="n">
        <f aca="false">O133-D133</f>
        <v>0</v>
      </c>
      <c r="O133" s="0" t="n">
        <v>0.155</v>
      </c>
      <c r="P133" s="28"/>
      <c r="Q133" s="29" t="n">
        <f aca="false">[2]Front!M140</f>
        <v>40664</v>
      </c>
      <c r="R133" s="28" t="n">
        <f aca="false">[2]Front!N140</f>
        <v>0.155</v>
      </c>
      <c r="S133" s="28" t="n">
        <f aca="false">O133-R133</f>
        <v>0</v>
      </c>
    </row>
    <row r="134" customFormat="false" ht="12" hidden="false" customHeight="false" outlineLevel="0" collapsed="false">
      <c r="B134" s="20" t="n">
        <f aca="false">EOMONTH(B133,0)+1</f>
        <v>40695</v>
      </c>
      <c r="C134" s="21" t="n">
        <f aca="false">IF(ISERROR(ROUND(INDEX(VegaTable,MATCH(B134,VegaMonth,0),3)/1000,4)),0,ROUND(INDEX(VegaTable,MATCH(B134,VegaMonth,0),3)/1000,4))</f>
        <v>0</v>
      </c>
      <c r="D134" s="22" t="n">
        <v>0.155</v>
      </c>
      <c r="E134" s="23" t="n">
        <f aca="false">M134</f>
        <v>0</v>
      </c>
      <c r="F134" s="22" t="n">
        <f aca="false">IF(E134="","",D134+E134)</f>
        <v>0.155</v>
      </c>
      <c r="G134" s="24" t="n">
        <f aca="false">(C134*E134)*100000</f>
        <v>0</v>
      </c>
      <c r="J134" s="25" t="n">
        <f aca="false">ROUND(E134,4)*100</f>
        <v>0</v>
      </c>
      <c r="M134" s="26" t="n">
        <f aca="false">O134-D134</f>
        <v>0</v>
      </c>
      <c r="O134" s="0" t="n">
        <v>0.155</v>
      </c>
      <c r="P134" s="28"/>
      <c r="Q134" s="29" t="n">
        <f aca="false">[2]Front!M141</f>
        <v>40695</v>
      </c>
      <c r="R134" s="28" t="n">
        <f aca="false">[2]Front!N141</f>
        <v>0.155</v>
      </c>
      <c r="S134" s="28" t="n">
        <f aca="false">O134-R134</f>
        <v>0</v>
      </c>
    </row>
    <row r="135" customFormat="false" ht="12" hidden="false" customHeight="false" outlineLevel="0" collapsed="false">
      <c r="B135" s="20" t="n">
        <f aca="false">EOMONTH(B134,0)+1</f>
        <v>40725</v>
      </c>
      <c r="C135" s="21" t="n">
        <f aca="false">IF(ISERROR(ROUND(INDEX(VegaTable,MATCH(B135,VegaMonth,0),3)/1000,4)),0,ROUND(INDEX(VegaTable,MATCH(B135,VegaMonth,0),3)/1000,4))</f>
        <v>0</v>
      </c>
      <c r="D135" s="22" t="n">
        <v>0.155</v>
      </c>
      <c r="E135" s="23" t="n">
        <f aca="false">M135</f>
        <v>0</v>
      </c>
      <c r="F135" s="22" t="n">
        <f aca="false">IF(E135="","",D135+E135)</f>
        <v>0.155</v>
      </c>
      <c r="G135" s="24" t="n">
        <f aca="false">(C135*E135)*100000</f>
        <v>0</v>
      </c>
      <c r="J135" s="25" t="n">
        <f aca="false">ROUND(E135,4)*100</f>
        <v>0</v>
      </c>
      <c r="M135" s="26" t="n">
        <f aca="false">O135-D135</f>
        <v>0</v>
      </c>
      <c r="O135" s="0" t="n">
        <v>0.155</v>
      </c>
      <c r="P135" s="28"/>
      <c r="Q135" s="29" t="n">
        <f aca="false">[2]Front!M142</f>
        <v>40725</v>
      </c>
      <c r="R135" s="28" t="n">
        <f aca="false">[2]Front!N142</f>
        <v>0.155</v>
      </c>
      <c r="S135" s="28" t="n">
        <f aca="false">O135-R135</f>
        <v>0</v>
      </c>
    </row>
    <row r="136" customFormat="false" ht="12" hidden="false" customHeight="false" outlineLevel="0" collapsed="false">
      <c r="B136" s="20" t="n">
        <f aca="false">EOMONTH(B135,0)+1</f>
        <v>40756</v>
      </c>
      <c r="C136" s="21" t="n">
        <f aca="false">IF(ISERROR(ROUND(INDEX(VegaTable,MATCH(B136,VegaMonth,0),3)/1000,4)),0,ROUND(INDEX(VegaTable,MATCH(B136,VegaMonth,0),3)/1000,4))</f>
        <v>0</v>
      </c>
      <c r="D136" s="22" t="n">
        <v>0.155</v>
      </c>
      <c r="E136" s="23" t="n">
        <f aca="false">M136</f>
        <v>0</v>
      </c>
      <c r="F136" s="22" t="n">
        <f aca="false">IF(E136="","",D136+E136)</f>
        <v>0.155</v>
      </c>
      <c r="G136" s="24" t="n">
        <f aca="false">(C136*E136)*100000</f>
        <v>0</v>
      </c>
      <c r="J136" s="25" t="n">
        <f aca="false">ROUND(E136,4)*100</f>
        <v>0</v>
      </c>
      <c r="M136" s="26" t="n">
        <f aca="false">O136-D136</f>
        <v>0</v>
      </c>
      <c r="O136" s="0" t="n">
        <v>0.155</v>
      </c>
      <c r="P136" s="28"/>
      <c r="Q136" s="29" t="n">
        <f aca="false">[2]Front!M143</f>
        <v>40756</v>
      </c>
      <c r="R136" s="28" t="n">
        <f aca="false">[2]Front!N143</f>
        <v>0.155</v>
      </c>
      <c r="S136" s="28" t="n">
        <f aca="false">O136-R136</f>
        <v>0</v>
      </c>
    </row>
    <row r="137" customFormat="false" ht="12" hidden="false" customHeight="false" outlineLevel="0" collapsed="false">
      <c r="B137" s="20" t="n">
        <f aca="false">EOMONTH(B136,0)+1</f>
        <v>40787</v>
      </c>
      <c r="C137" s="21" t="n">
        <f aca="false">IF(ISERROR(ROUND(INDEX(VegaTable,MATCH(B137,VegaMonth,0),3)/1000,4)),0,ROUND(INDEX(VegaTable,MATCH(B137,VegaMonth,0),3)/1000,4))</f>
        <v>0</v>
      </c>
      <c r="D137" s="22" t="n">
        <v>0.155</v>
      </c>
      <c r="E137" s="23" t="n">
        <f aca="false">M137</f>
        <v>0</v>
      </c>
      <c r="F137" s="22" t="n">
        <f aca="false">IF(E137="","",D137+E137)</f>
        <v>0.155</v>
      </c>
      <c r="G137" s="24" t="n">
        <f aca="false">(C137*E137)*100000</f>
        <v>0</v>
      </c>
      <c r="J137" s="25" t="n">
        <f aca="false">ROUND(E137,4)*100</f>
        <v>0</v>
      </c>
      <c r="M137" s="26" t="n">
        <f aca="false">O137-D137</f>
        <v>0</v>
      </c>
      <c r="O137" s="0" t="n">
        <v>0.155</v>
      </c>
      <c r="P137" s="28"/>
      <c r="Q137" s="29" t="n">
        <f aca="false">[2]Front!M144</f>
        <v>40787</v>
      </c>
      <c r="R137" s="28" t="n">
        <f aca="false">[2]Front!N144</f>
        <v>0.155</v>
      </c>
      <c r="S137" s="28" t="n">
        <f aca="false">O137-R137</f>
        <v>0</v>
      </c>
    </row>
    <row r="138" customFormat="false" ht="12" hidden="false" customHeight="false" outlineLevel="0" collapsed="false">
      <c r="B138" s="20" t="n">
        <f aca="false">EOMONTH(B137,0)+1</f>
        <v>40817</v>
      </c>
      <c r="C138" s="21" t="n">
        <f aca="false">IF(ISERROR(ROUND(INDEX(VegaTable,MATCH(B138,VegaMonth,0),3)/1000,4)),0,ROUND(INDEX(VegaTable,MATCH(B138,VegaMonth,0),3)/1000,4))</f>
        <v>0</v>
      </c>
      <c r="D138" s="22" t="n">
        <v>0.155</v>
      </c>
      <c r="E138" s="23" t="n">
        <f aca="false">M138</f>
        <v>0</v>
      </c>
      <c r="F138" s="22" t="n">
        <f aca="false">IF(E138="","",D138+E138)</f>
        <v>0.155</v>
      </c>
      <c r="G138" s="24" t="n">
        <f aca="false">(C138*E138)*100000</f>
        <v>0</v>
      </c>
      <c r="J138" s="25" t="n">
        <f aca="false">ROUND(E138,4)*100</f>
        <v>0</v>
      </c>
      <c r="M138" s="26" t="n">
        <f aca="false">O138-D138</f>
        <v>0</v>
      </c>
      <c r="O138" s="0" t="n">
        <v>0.155</v>
      </c>
      <c r="P138" s="28"/>
      <c r="Q138" s="29" t="n">
        <f aca="false">[2]Front!M145</f>
        <v>40817</v>
      </c>
      <c r="R138" s="28" t="n">
        <f aca="false">[2]Front!N145</f>
        <v>0.155</v>
      </c>
      <c r="S138" s="28" t="n">
        <f aca="false">O138-R138</f>
        <v>0</v>
      </c>
    </row>
    <row r="139" customFormat="false" ht="12" hidden="false" customHeight="false" outlineLevel="0" collapsed="false">
      <c r="B139" s="20" t="n">
        <f aca="false">EOMONTH(B138,0)+1</f>
        <v>40848</v>
      </c>
      <c r="C139" s="21" t="n">
        <f aca="false">IF(ISERROR(ROUND(INDEX(VegaTable,MATCH(B139,VegaMonth,0),3)/1000,4)),0,ROUND(INDEX(VegaTable,MATCH(B139,VegaMonth,0),3)/1000,4))</f>
        <v>0</v>
      </c>
      <c r="D139" s="22" t="n">
        <v>0.155</v>
      </c>
      <c r="E139" s="23" t="n">
        <f aca="false">M139</f>
        <v>0</v>
      </c>
      <c r="F139" s="22" t="n">
        <f aca="false">IF(E139="","",D139+E139)</f>
        <v>0.155</v>
      </c>
      <c r="G139" s="24" t="n">
        <f aca="false">(C139*E139)*100000</f>
        <v>0</v>
      </c>
      <c r="J139" s="25" t="n">
        <f aca="false">ROUND(E139,4)*100</f>
        <v>0</v>
      </c>
      <c r="M139" s="26" t="n">
        <f aca="false">O139-D139</f>
        <v>0</v>
      </c>
      <c r="O139" s="0" t="n">
        <v>0.155</v>
      </c>
      <c r="P139" s="28"/>
      <c r="Q139" s="29" t="n">
        <f aca="false">[2]Front!M146</f>
        <v>40848</v>
      </c>
      <c r="R139" s="28" t="n">
        <f aca="false">[2]Front!N146</f>
        <v>0.155</v>
      </c>
      <c r="S139" s="28" t="n">
        <f aca="false">O139-R139</f>
        <v>0</v>
      </c>
    </row>
    <row r="140" customFormat="false" ht="12" hidden="false" customHeight="false" outlineLevel="0" collapsed="false">
      <c r="B140" s="20" t="n">
        <f aca="false">EOMONTH(B139,0)+1</f>
        <v>40878</v>
      </c>
      <c r="C140" s="21" t="n">
        <f aca="false">IF(ISERROR(ROUND(INDEX(VegaTable,MATCH(B140,VegaMonth,0),3)/1000,4)),0,ROUND(INDEX(VegaTable,MATCH(B140,VegaMonth,0),3)/1000,4))</f>
        <v>0</v>
      </c>
      <c r="D140" s="22" t="n">
        <v>0.155</v>
      </c>
      <c r="E140" s="23" t="n">
        <f aca="false">M140</f>
        <v>0</v>
      </c>
      <c r="F140" s="22" t="n">
        <f aca="false">IF(E140="","",D140+E140)</f>
        <v>0.155</v>
      </c>
      <c r="G140" s="24" t="n">
        <f aca="false">(C140*E140)*100000</f>
        <v>0</v>
      </c>
      <c r="J140" s="25" t="n">
        <f aca="false">ROUND(E140,4)*100</f>
        <v>0</v>
      </c>
      <c r="M140" s="26" t="n">
        <f aca="false">O140-D140</f>
        <v>0</v>
      </c>
      <c r="O140" s="0" t="n">
        <v>0.155</v>
      </c>
      <c r="P140" s="28"/>
      <c r="Q140" s="29" t="n">
        <f aca="false">[2]Front!M147</f>
        <v>40878</v>
      </c>
      <c r="R140" s="28" t="n">
        <f aca="false">[2]Front!N147</f>
        <v>0.155</v>
      </c>
      <c r="S140" s="28" t="n">
        <f aca="false">O140-R140</f>
        <v>0</v>
      </c>
    </row>
    <row r="141" customFormat="false" ht="12" hidden="false" customHeight="false" outlineLevel="0" collapsed="false">
      <c r="B141" s="20" t="n">
        <f aca="false">EOMONTH(B140,0)+1</f>
        <v>40909</v>
      </c>
      <c r="C141" s="21" t="n">
        <f aca="false">IF(ISERROR(ROUND(INDEX(VegaTable,MATCH(B141,VegaMonth,0),3)/1000,4)),0,ROUND(INDEX(VegaTable,MATCH(B141,VegaMonth,0),3)/1000,4))</f>
        <v>0</v>
      </c>
      <c r="D141" s="22" t="n">
        <v>0.155</v>
      </c>
      <c r="E141" s="23" t="n">
        <f aca="false">M141</f>
        <v>0</v>
      </c>
      <c r="F141" s="22" t="n">
        <f aca="false">IF(E141="","",D141+E141)</f>
        <v>0.155</v>
      </c>
      <c r="G141" s="24" t="n">
        <f aca="false">(C141*E141)*100000</f>
        <v>0</v>
      </c>
      <c r="J141" s="25" t="n">
        <f aca="false">ROUND(E141,4)*100</f>
        <v>0</v>
      </c>
      <c r="M141" s="26" t="n">
        <f aca="false">O141-D141</f>
        <v>0</v>
      </c>
      <c r="O141" s="0" t="n">
        <v>0.155</v>
      </c>
      <c r="P141" s="28"/>
      <c r="Q141" s="29" t="n">
        <f aca="false">[2]Front!M148</f>
        <v>40909</v>
      </c>
      <c r="R141" s="28" t="n">
        <f aca="false">[2]Front!N148</f>
        <v>0.155</v>
      </c>
      <c r="S141" s="28" t="n">
        <f aca="false">O141-R141</f>
        <v>0</v>
      </c>
    </row>
    <row r="142" customFormat="false" ht="12" hidden="false" customHeight="false" outlineLevel="0" collapsed="false">
      <c r="B142" s="20" t="n">
        <f aca="false">EOMONTH(B141,0)+1</f>
        <v>40940</v>
      </c>
      <c r="C142" s="21" t="n">
        <f aca="false">IF(ISERROR(ROUND(INDEX(VegaTable,MATCH(B142,VegaMonth,0),3)/1000,4)),0,ROUND(INDEX(VegaTable,MATCH(B142,VegaMonth,0),3)/1000,4))</f>
        <v>0</v>
      </c>
      <c r="D142" s="22" t="n">
        <v>0.155</v>
      </c>
      <c r="E142" s="23" t="n">
        <f aca="false">M142</f>
        <v>0</v>
      </c>
      <c r="F142" s="22" t="n">
        <f aca="false">IF(E142="","",D142+E142)</f>
        <v>0.155</v>
      </c>
      <c r="G142" s="24" t="n">
        <f aca="false">(C142*E142)*100000</f>
        <v>0</v>
      </c>
      <c r="J142" s="25" t="n">
        <f aca="false">ROUND(E142,4)*100</f>
        <v>0</v>
      </c>
      <c r="M142" s="26" t="n">
        <f aca="false">O142-D142</f>
        <v>0</v>
      </c>
      <c r="O142" s="0" t="n">
        <v>0.155</v>
      </c>
      <c r="P142" s="28"/>
      <c r="Q142" s="29" t="n">
        <f aca="false">[2]Front!M149</f>
        <v>40940</v>
      </c>
      <c r="R142" s="28" t="n">
        <f aca="false">[2]Front!N149</f>
        <v>0.155</v>
      </c>
      <c r="S142" s="28" t="n">
        <f aca="false">O142-R142</f>
        <v>0</v>
      </c>
    </row>
    <row r="143" customFormat="false" ht="12" hidden="false" customHeight="false" outlineLevel="0" collapsed="false">
      <c r="B143" s="20" t="n">
        <f aca="false">EOMONTH(B142,0)+1</f>
        <v>40969</v>
      </c>
      <c r="C143" s="21" t="n">
        <f aca="false">IF(ISERROR(ROUND(INDEX(VegaTable,MATCH(B143,VegaMonth,0),3)/1000,4)),0,ROUND(INDEX(VegaTable,MATCH(B143,VegaMonth,0),3)/1000,4))</f>
        <v>0</v>
      </c>
      <c r="D143" s="22" t="n">
        <v>0.15</v>
      </c>
      <c r="E143" s="23" t="n">
        <f aca="false">M143</f>
        <v>0</v>
      </c>
      <c r="F143" s="22" t="n">
        <f aca="false">IF(E143="","",D143+E143)</f>
        <v>0.15</v>
      </c>
      <c r="G143" s="24" t="n">
        <f aca="false">(C143*E143)*100000</f>
        <v>0</v>
      </c>
      <c r="J143" s="25" t="n">
        <f aca="false">ROUND(E143,4)*100</f>
        <v>0</v>
      </c>
      <c r="M143" s="26" t="n">
        <f aca="false">O143-D143</f>
        <v>0</v>
      </c>
      <c r="O143" s="0" t="n">
        <v>0.15</v>
      </c>
      <c r="P143" s="28"/>
      <c r="Q143" s="29" t="n">
        <f aca="false">[2]Front!M150</f>
        <v>40969</v>
      </c>
      <c r="R143" s="28" t="n">
        <f aca="false">[2]Front!N150</f>
        <v>0.15</v>
      </c>
      <c r="S143" s="28" t="n">
        <f aca="false">O143-R143</f>
        <v>0</v>
      </c>
    </row>
    <row r="144" customFormat="false" ht="12" hidden="false" customHeight="false" outlineLevel="0" collapsed="false">
      <c r="B144" s="20" t="n">
        <f aca="false">EOMONTH(B143,0)+1</f>
        <v>41000</v>
      </c>
      <c r="C144" s="21" t="n">
        <f aca="false">IF(ISERROR(ROUND(INDEX(VegaTable,MATCH(B144,VegaMonth,0),3)/1000,4)),0,ROUND(INDEX(VegaTable,MATCH(B144,VegaMonth,0),3)/1000,4))</f>
        <v>0</v>
      </c>
      <c r="D144" s="22" t="n">
        <v>0.15</v>
      </c>
      <c r="E144" s="23" t="n">
        <f aca="false">M144</f>
        <v>0</v>
      </c>
      <c r="F144" s="22" t="n">
        <f aca="false">IF(E144="","",D144+E144)</f>
        <v>0.15</v>
      </c>
      <c r="G144" s="24" t="n">
        <f aca="false">(C144*E144)*100000</f>
        <v>0</v>
      </c>
      <c r="J144" s="25" t="n">
        <f aca="false">ROUND(E144,4)*100</f>
        <v>0</v>
      </c>
      <c r="M144" s="26" t="n">
        <f aca="false">O144-D144</f>
        <v>0</v>
      </c>
      <c r="O144" s="0" t="n">
        <v>0.15</v>
      </c>
      <c r="P144" s="28"/>
      <c r="Q144" s="29" t="n">
        <f aca="false">[2]Front!M151</f>
        <v>41000</v>
      </c>
      <c r="R144" s="28" t="n">
        <f aca="false">[2]Front!N151</f>
        <v>0.15</v>
      </c>
      <c r="S144" s="28" t="n">
        <f aca="false">O144-R144</f>
        <v>0</v>
      </c>
    </row>
    <row r="145" customFormat="false" ht="12" hidden="false" customHeight="false" outlineLevel="0" collapsed="false">
      <c r="B145" s="20" t="n">
        <f aca="false">EOMONTH(B144,0)+1</f>
        <v>41030</v>
      </c>
      <c r="C145" s="21" t="n">
        <f aca="false">IF(ISERROR(ROUND(INDEX(VegaTable,MATCH(B145,VegaMonth,0),3)/1000,4)),0,ROUND(INDEX(VegaTable,MATCH(B145,VegaMonth,0),3)/1000,4))</f>
        <v>0</v>
      </c>
      <c r="D145" s="22" t="n">
        <v>0.15</v>
      </c>
      <c r="E145" s="23" t="n">
        <f aca="false">M145</f>
        <v>0</v>
      </c>
      <c r="F145" s="22" t="n">
        <f aca="false">IF(E145="","",D145+E145)</f>
        <v>0.15</v>
      </c>
      <c r="G145" s="24" t="n">
        <f aca="false">(C145*E145)*100000</f>
        <v>0</v>
      </c>
      <c r="J145" s="25" t="n">
        <f aca="false">ROUND(E145,4)*100</f>
        <v>0</v>
      </c>
      <c r="M145" s="26" t="n">
        <f aca="false">O145-D145</f>
        <v>0</v>
      </c>
      <c r="O145" s="0" t="n">
        <v>0.15</v>
      </c>
      <c r="P145" s="28"/>
      <c r="Q145" s="29" t="n">
        <f aca="false">[2]Front!M152</f>
        <v>41030</v>
      </c>
      <c r="R145" s="28" t="n">
        <f aca="false">[2]Front!N152</f>
        <v>0.15</v>
      </c>
      <c r="S145" s="28" t="n">
        <f aca="false">O145-R145</f>
        <v>0</v>
      </c>
    </row>
    <row r="146" customFormat="false" ht="12" hidden="false" customHeight="false" outlineLevel="0" collapsed="false">
      <c r="B146" s="20" t="n">
        <f aca="false">EOMONTH(B145,0)+1</f>
        <v>41061</v>
      </c>
      <c r="C146" s="21" t="n">
        <f aca="false">IF(ISERROR(ROUND(INDEX(VegaTable,MATCH(B146,VegaMonth,0),3)/1000,4)),0,ROUND(INDEX(VegaTable,MATCH(B146,VegaMonth,0),3)/1000,4))</f>
        <v>0</v>
      </c>
      <c r="D146" s="22" t="n">
        <v>0.15</v>
      </c>
      <c r="E146" s="23" t="n">
        <f aca="false">M146</f>
        <v>0</v>
      </c>
      <c r="F146" s="22" t="n">
        <f aca="false">IF(E146="","",D146+E146)</f>
        <v>0.15</v>
      </c>
      <c r="G146" s="24" t="n">
        <f aca="false">(C146*E146)*100000</f>
        <v>0</v>
      </c>
      <c r="J146" s="25" t="n">
        <f aca="false">ROUND(E146,4)*100</f>
        <v>0</v>
      </c>
      <c r="M146" s="26" t="n">
        <f aca="false">O146-D146</f>
        <v>0</v>
      </c>
      <c r="O146" s="0" t="n">
        <v>0.15</v>
      </c>
      <c r="P146" s="28"/>
      <c r="Q146" s="29" t="n">
        <f aca="false">[2]Front!M153</f>
        <v>41061</v>
      </c>
      <c r="R146" s="28" t="n">
        <f aca="false">[2]Front!N153</f>
        <v>0.15</v>
      </c>
      <c r="S146" s="28" t="n">
        <f aca="false">O146-R146</f>
        <v>0</v>
      </c>
    </row>
    <row r="147" customFormat="false" ht="12" hidden="false" customHeight="false" outlineLevel="0" collapsed="false">
      <c r="B147" s="20" t="n">
        <f aca="false">EOMONTH(B146,0)+1</f>
        <v>41091</v>
      </c>
      <c r="C147" s="21" t="n">
        <f aca="false">IF(ISERROR(ROUND(INDEX(VegaTable,MATCH(B147,VegaMonth,0),3)/1000,4)),0,ROUND(INDEX(VegaTable,MATCH(B147,VegaMonth,0),3)/1000,4))</f>
        <v>0</v>
      </c>
      <c r="D147" s="22" t="n">
        <v>0.15</v>
      </c>
      <c r="E147" s="23" t="n">
        <f aca="false">M147</f>
        <v>0</v>
      </c>
      <c r="F147" s="22" t="n">
        <f aca="false">IF(E147="","",D147+E147)</f>
        <v>0.15</v>
      </c>
      <c r="G147" s="24" t="n">
        <f aca="false">(C147*E147)*100000</f>
        <v>0</v>
      </c>
      <c r="J147" s="25" t="n">
        <f aca="false">ROUND(E147,4)*100</f>
        <v>0</v>
      </c>
      <c r="M147" s="26" t="n">
        <f aca="false">O147-D147</f>
        <v>0</v>
      </c>
      <c r="O147" s="0" t="n">
        <v>0.15</v>
      </c>
      <c r="P147" s="28"/>
      <c r="Q147" s="29" t="n">
        <f aca="false">[2]Front!M154</f>
        <v>41091</v>
      </c>
      <c r="R147" s="28" t="n">
        <f aca="false">[2]Front!N154</f>
        <v>0.15</v>
      </c>
      <c r="S147" s="28" t="n">
        <f aca="false">O147-R147</f>
        <v>0</v>
      </c>
    </row>
    <row r="148" customFormat="false" ht="12" hidden="false" customHeight="false" outlineLevel="0" collapsed="false">
      <c r="B148" s="20" t="n">
        <f aca="false">EOMONTH(B147,0)+1</f>
        <v>41122</v>
      </c>
      <c r="C148" s="21" t="n">
        <f aca="false">IF(ISERROR(ROUND(INDEX(VegaTable,MATCH(B148,VegaMonth,0),3)/1000,4)),0,ROUND(INDEX(VegaTable,MATCH(B148,VegaMonth,0),3)/1000,4))</f>
        <v>0</v>
      </c>
      <c r="D148" s="22" t="n">
        <v>0.15</v>
      </c>
      <c r="E148" s="23" t="n">
        <f aca="false">M148</f>
        <v>0</v>
      </c>
      <c r="F148" s="22" t="n">
        <f aca="false">IF(E148="","",D148+E148)</f>
        <v>0.15</v>
      </c>
      <c r="G148" s="24" t="n">
        <f aca="false">(C148*E148)*100000</f>
        <v>0</v>
      </c>
      <c r="J148" s="25" t="n">
        <f aca="false">ROUND(E148,4)*100</f>
        <v>0</v>
      </c>
      <c r="M148" s="26" t="n">
        <f aca="false">O148-D148</f>
        <v>0</v>
      </c>
      <c r="O148" s="0" t="n">
        <v>0.15</v>
      </c>
      <c r="P148" s="28"/>
      <c r="Q148" s="29" t="n">
        <f aca="false">[2]Front!M155</f>
        <v>41122</v>
      </c>
      <c r="R148" s="28" t="n">
        <f aca="false">[2]Front!N155</f>
        <v>0.15</v>
      </c>
      <c r="S148" s="28" t="n">
        <f aca="false">O148-R148</f>
        <v>0</v>
      </c>
    </row>
    <row r="149" customFormat="false" ht="12" hidden="false" customHeight="false" outlineLevel="0" collapsed="false">
      <c r="B149" s="20" t="n">
        <f aca="false">EOMONTH(B148,0)+1</f>
        <v>41153</v>
      </c>
      <c r="C149" s="21" t="n">
        <f aca="false">IF(ISERROR(ROUND(INDEX(VegaTable,MATCH(B149,VegaMonth,0),3)/1000,4)),0,ROUND(INDEX(VegaTable,MATCH(B149,VegaMonth,0),3)/1000,4))</f>
        <v>0</v>
      </c>
      <c r="D149" s="22" t="n">
        <v>0.15</v>
      </c>
      <c r="E149" s="23" t="n">
        <f aca="false">M149</f>
        <v>0</v>
      </c>
      <c r="F149" s="22" t="n">
        <f aca="false">IF(E149="","",D149+E149)</f>
        <v>0.15</v>
      </c>
      <c r="G149" s="24" t="n">
        <f aca="false">(C149*E149)*100000</f>
        <v>0</v>
      </c>
      <c r="J149" s="25" t="n">
        <f aca="false">ROUND(E149,4)*100</f>
        <v>0</v>
      </c>
      <c r="M149" s="26" t="n">
        <f aca="false">O149-D149</f>
        <v>0</v>
      </c>
      <c r="O149" s="0" t="n">
        <v>0.15</v>
      </c>
      <c r="P149" s="28"/>
      <c r="Q149" s="29" t="n">
        <f aca="false">[2]Front!M156</f>
        <v>41153</v>
      </c>
      <c r="R149" s="28" t="n">
        <f aca="false">[2]Front!N156</f>
        <v>0.15</v>
      </c>
      <c r="S149" s="28" t="n">
        <f aca="false">O149-R149</f>
        <v>0</v>
      </c>
    </row>
    <row r="150" customFormat="false" ht="12" hidden="false" customHeight="false" outlineLevel="0" collapsed="false">
      <c r="B150" s="20" t="n">
        <f aca="false">EOMONTH(B149,0)+1</f>
        <v>41183</v>
      </c>
      <c r="C150" s="21" t="n">
        <f aca="false">IF(ISERROR(ROUND(INDEX(VegaTable,MATCH(B150,VegaMonth,0),3)/1000,4)),0,ROUND(INDEX(VegaTable,MATCH(B150,VegaMonth,0),3)/1000,4))</f>
        <v>0</v>
      </c>
      <c r="D150" s="22" t="n">
        <v>0.15</v>
      </c>
      <c r="E150" s="23" t="n">
        <f aca="false">M150</f>
        <v>0</v>
      </c>
      <c r="F150" s="22" t="n">
        <f aca="false">IF(E150="","",D150+E150)</f>
        <v>0.15</v>
      </c>
      <c r="G150" s="24" t="n">
        <f aca="false">(C150*E150)*100000</f>
        <v>0</v>
      </c>
      <c r="J150" s="25" t="n">
        <f aca="false">ROUND(E150,4)*100</f>
        <v>0</v>
      </c>
      <c r="M150" s="26" t="n">
        <f aca="false">O150-D150</f>
        <v>0</v>
      </c>
      <c r="O150" s="0" t="n">
        <v>0.15</v>
      </c>
      <c r="P150" s="28"/>
      <c r="Q150" s="29" t="n">
        <f aca="false">[2]Front!M157</f>
        <v>41183</v>
      </c>
      <c r="R150" s="28" t="n">
        <f aca="false">[2]Front!N157</f>
        <v>0.15</v>
      </c>
      <c r="S150" s="28" t="n">
        <f aca="false">O150-R150</f>
        <v>0</v>
      </c>
    </row>
    <row r="151" customFormat="false" ht="12" hidden="false" customHeight="false" outlineLevel="0" collapsed="false">
      <c r="B151" s="20" t="n">
        <f aca="false">EOMONTH(B150,0)+1</f>
        <v>41214</v>
      </c>
      <c r="C151" s="21" t="n">
        <f aca="false">IF(ISERROR(ROUND(INDEX(VegaTable,MATCH(B151,VegaMonth,0),3)/1000,4)),0,ROUND(INDEX(VegaTable,MATCH(B151,VegaMonth,0),3)/1000,4))</f>
        <v>0</v>
      </c>
      <c r="D151" s="22" t="n">
        <v>0.15</v>
      </c>
      <c r="E151" s="23" t="n">
        <f aca="false">M151</f>
        <v>0</v>
      </c>
      <c r="F151" s="22" t="n">
        <f aca="false">IF(E151="","",D151+E151)</f>
        <v>0.15</v>
      </c>
      <c r="G151" s="24" t="n">
        <f aca="false">(C151*E151)*100000</f>
        <v>0</v>
      </c>
      <c r="J151" s="25" t="n">
        <f aca="false">ROUND(E151,4)*100</f>
        <v>0</v>
      </c>
      <c r="M151" s="26" t="n">
        <f aca="false">O151-D151</f>
        <v>0</v>
      </c>
      <c r="O151" s="0" t="n">
        <v>0.15</v>
      </c>
      <c r="P151" s="28"/>
      <c r="Q151" s="29" t="n">
        <f aca="false">[2]Front!M158</f>
        <v>41214</v>
      </c>
      <c r="R151" s="28" t="n">
        <f aca="false">[2]Front!N158</f>
        <v>0.15</v>
      </c>
      <c r="S151" s="28" t="n">
        <f aca="false">O151-R151</f>
        <v>0</v>
      </c>
    </row>
    <row r="152" customFormat="false" ht="12" hidden="false" customHeight="false" outlineLevel="0" collapsed="false">
      <c r="B152" s="20" t="n">
        <f aca="false">EOMONTH(B151,0)+1</f>
        <v>41244</v>
      </c>
      <c r="C152" s="21" t="n">
        <f aca="false">IF(ISERROR(ROUND(INDEX(VegaTable,MATCH(B152,VegaMonth,0),3)/1000,4)),0,ROUND(INDEX(VegaTable,MATCH(B152,VegaMonth,0),3)/1000,4))</f>
        <v>0</v>
      </c>
      <c r="D152" s="22" t="n">
        <v>0.15</v>
      </c>
      <c r="E152" s="23" t="n">
        <f aca="false">M152</f>
        <v>0</v>
      </c>
      <c r="F152" s="22" t="n">
        <f aca="false">IF(E152="","",D152+E152)</f>
        <v>0.15</v>
      </c>
      <c r="G152" s="24" t="n">
        <f aca="false">(C152*E152)*100000</f>
        <v>0</v>
      </c>
      <c r="J152" s="25" t="n">
        <f aca="false">ROUND(E152,4)*100</f>
        <v>0</v>
      </c>
      <c r="M152" s="26" t="n">
        <f aca="false">O152-D152</f>
        <v>0</v>
      </c>
      <c r="O152" s="0" t="n">
        <v>0.15</v>
      </c>
      <c r="P152" s="28"/>
      <c r="Q152" s="29" t="n">
        <f aca="false">[2]Front!M159</f>
        <v>41244</v>
      </c>
      <c r="R152" s="28" t="n">
        <f aca="false">[2]Front!N159</f>
        <v>0.15</v>
      </c>
      <c r="S152" s="28" t="n">
        <f aca="false">O152-R152</f>
        <v>0</v>
      </c>
    </row>
    <row r="153" customFormat="false" ht="12" hidden="false" customHeight="false" outlineLevel="0" collapsed="false">
      <c r="B153" s="20" t="n">
        <f aca="false">EOMONTH(B152,0)+1</f>
        <v>41275</v>
      </c>
      <c r="C153" s="21" t="n">
        <f aca="false">IF(ISERROR(ROUND(INDEX(VegaTable,MATCH(B153,VegaMonth,0),3)/1000,4)),0,ROUND(INDEX(VegaTable,MATCH(B153,VegaMonth,0),3)/1000,4))</f>
        <v>0</v>
      </c>
      <c r="D153" s="22" t="n">
        <v>0.15</v>
      </c>
      <c r="E153" s="23" t="n">
        <f aca="false">M153</f>
        <v>0</v>
      </c>
      <c r="F153" s="22" t="n">
        <f aca="false">IF(E153="","",D153+E153)</f>
        <v>0.15</v>
      </c>
      <c r="G153" s="24" t="n">
        <f aca="false">(C153*E153)*100000</f>
        <v>0</v>
      </c>
      <c r="J153" s="25" t="n">
        <f aca="false">ROUND(E153,4)*100</f>
        <v>0</v>
      </c>
      <c r="M153" s="26" t="n">
        <f aca="false">O153-D153</f>
        <v>0</v>
      </c>
      <c r="O153" s="0" t="n">
        <v>0.15</v>
      </c>
      <c r="P153" s="28"/>
      <c r="Q153" s="29" t="n">
        <f aca="false">[2]Front!M160</f>
        <v>41275</v>
      </c>
      <c r="R153" s="28" t="n">
        <f aca="false">[2]Front!N160</f>
        <v>0.15</v>
      </c>
      <c r="S153" s="28" t="n">
        <f aca="false">O153-R153</f>
        <v>0</v>
      </c>
    </row>
    <row r="154" customFormat="false" ht="12" hidden="false" customHeight="false" outlineLevel="0" collapsed="false">
      <c r="B154" s="20" t="n">
        <f aca="false">EOMONTH(B153,0)+1</f>
        <v>41306</v>
      </c>
      <c r="C154" s="21" t="n">
        <f aca="false">IF(ISERROR(ROUND(INDEX(VegaTable,MATCH(B154,VegaMonth,0),3)/1000,4)),0,ROUND(INDEX(VegaTable,MATCH(B154,VegaMonth,0),3)/1000,4))</f>
        <v>0</v>
      </c>
      <c r="D154" s="22" t="n">
        <v>0.15</v>
      </c>
      <c r="E154" s="23" t="n">
        <f aca="false">M154</f>
        <v>0</v>
      </c>
      <c r="F154" s="22" t="n">
        <f aca="false">IF(E154="","",D154+E154)</f>
        <v>0.15</v>
      </c>
      <c r="G154" s="24" t="n">
        <f aca="false">(C154*E154)*100000</f>
        <v>0</v>
      </c>
      <c r="J154" s="25" t="n">
        <f aca="false">ROUND(E154,4)*100</f>
        <v>0</v>
      </c>
      <c r="M154" s="26" t="n">
        <f aca="false">O154-D154</f>
        <v>0</v>
      </c>
      <c r="O154" s="0" t="n">
        <v>0.15</v>
      </c>
      <c r="P154" s="28"/>
      <c r="Q154" s="29" t="n">
        <f aca="false">[2]Front!M161</f>
        <v>41306</v>
      </c>
      <c r="R154" s="28" t="n">
        <f aca="false">[2]Front!N161</f>
        <v>0.15</v>
      </c>
      <c r="S154" s="28" t="n">
        <f aca="false">O154-R154</f>
        <v>0</v>
      </c>
    </row>
    <row r="155" customFormat="false" ht="12" hidden="false" customHeight="false" outlineLevel="0" collapsed="false">
      <c r="B155" s="20" t="n">
        <f aca="false">EOMONTH(B154,0)+1</f>
        <v>41334</v>
      </c>
      <c r="C155" s="21" t="n">
        <f aca="false">IF(ISERROR(ROUND(INDEX(VegaTable,MATCH(B155,VegaMonth,0),3)/1000,4)),0,ROUND(INDEX(VegaTable,MATCH(B155,VegaMonth,0),3)/1000,4))</f>
        <v>0</v>
      </c>
      <c r="D155" s="22" t="n">
        <v>0.15</v>
      </c>
      <c r="E155" s="23" t="n">
        <f aca="false">M155</f>
        <v>0</v>
      </c>
      <c r="F155" s="22" t="n">
        <f aca="false">IF(E155="","",D155+E155)</f>
        <v>0.15</v>
      </c>
      <c r="G155" s="24" t="n">
        <f aca="false">(C155*E155)*100000</f>
        <v>0</v>
      </c>
      <c r="J155" s="25" t="n">
        <f aca="false">ROUND(E155,4)*100</f>
        <v>0</v>
      </c>
      <c r="M155" s="26" t="n">
        <f aca="false">O155-D155</f>
        <v>0</v>
      </c>
      <c r="O155" s="0" t="n">
        <v>0.15</v>
      </c>
      <c r="P155" s="28"/>
      <c r="Q155" s="29" t="n">
        <f aca="false">[2]Front!M162</f>
        <v>41334</v>
      </c>
      <c r="R155" s="28" t="n">
        <f aca="false">[2]Front!N162</f>
        <v>0.15</v>
      </c>
      <c r="S155" s="28" t="n">
        <f aca="false">O155-R155</f>
        <v>0</v>
      </c>
    </row>
    <row r="156" customFormat="false" ht="12" hidden="false" customHeight="false" outlineLevel="0" collapsed="false">
      <c r="B156" s="20" t="n">
        <f aca="false">EOMONTH(B155,0)+1</f>
        <v>41365</v>
      </c>
      <c r="C156" s="21" t="n">
        <f aca="false">IF(ISERROR(ROUND(INDEX(VegaTable,MATCH(B156,VegaMonth,0),3)/1000,4)),0,ROUND(INDEX(VegaTable,MATCH(B156,VegaMonth,0),3)/1000,4))</f>
        <v>0</v>
      </c>
      <c r="D156" s="22" t="n">
        <v>0.15</v>
      </c>
      <c r="E156" s="23" t="n">
        <f aca="false">M156</f>
        <v>0</v>
      </c>
      <c r="F156" s="22" t="n">
        <f aca="false">IF(E156="","",D156+E156)</f>
        <v>0.15</v>
      </c>
      <c r="G156" s="24" t="n">
        <f aca="false">(C156*E156)*100000</f>
        <v>0</v>
      </c>
      <c r="J156" s="25" t="n">
        <f aca="false">ROUND(E156,4)*100</f>
        <v>0</v>
      </c>
      <c r="M156" s="26" t="n">
        <f aca="false">O156-D156</f>
        <v>0</v>
      </c>
      <c r="O156" s="0" t="n">
        <v>0.15</v>
      </c>
      <c r="P156" s="28"/>
      <c r="Q156" s="29" t="n">
        <f aca="false">[2]Front!M163</f>
        <v>41365</v>
      </c>
      <c r="R156" s="28" t="n">
        <f aca="false">[2]Front!N163</f>
        <v>0.15</v>
      </c>
      <c r="S156" s="28" t="n">
        <f aca="false">O156-R156</f>
        <v>0</v>
      </c>
    </row>
    <row r="157" customFormat="false" ht="12" hidden="false" customHeight="false" outlineLevel="0" collapsed="false">
      <c r="B157" s="20" t="n">
        <f aca="false">EOMONTH(B156,0)+1</f>
        <v>41395</v>
      </c>
      <c r="C157" s="21" t="n">
        <f aca="false">IF(ISERROR(ROUND(INDEX(VegaTable,MATCH(B157,VegaMonth,0),3)/1000,4)),0,ROUND(INDEX(VegaTable,MATCH(B157,VegaMonth,0),3)/1000,4))</f>
        <v>0</v>
      </c>
      <c r="D157" s="22" t="n">
        <v>0.15</v>
      </c>
      <c r="E157" s="23" t="n">
        <f aca="false">M157</f>
        <v>0</v>
      </c>
      <c r="F157" s="22" t="n">
        <f aca="false">IF(E157="","",D157+E157)</f>
        <v>0.15</v>
      </c>
      <c r="G157" s="24" t="n">
        <f aca="false">(C157*E157)*100000</f>
        <v>0</v>
      </c>
      <c r="J157" s="25" t="n">
        <f aca="false">ROUND(E157,4)*100</f>
        <v>0</v>
      </c>
      <c r="M157" s="26" t="n">
        <f aca="false">O157-D157</f>
        <v>0</v>
      </c>
      <c r="O157" s="0" t="n">
        <v>0.15</v>
      </c>
      <c r="P157" s="28"/>
      <c r="Q157" s="29" t="n">
        <f aca="false">[2]Front!M164</f>
        <v>41395</v>
      </c>
      <c r="R157" s="28" t="n">
        <f aca="false">[2]Front!N164</f>
        <v>0.15</v>
      </c>
      <c r="S157" s="28" t="n">
        <f aca="false">O157-R157</f>
        <v>0</v>
      </c>
    </row>
    <row r="158" customFormat="false" ht="12" hidden="false" customHeight="false" outlineLevel="0" collapsed="false">
      <c r="B158" s="20" t="n">
        <f aca="false">EOMONTH(B157,0)+1</f>
        <v>41426</v>
      </c>
      <c r="C158" s="21" t="n">
        <f aca="false">IF(ISERROR(ROUND(INDEX(VegaTable,MATCH(B158,VegaMonth,0),3)/1000,4)),0,ROUND(INDEX(VegaTable,MATCH(B158,VegaMonth,0),3)/1000,4))</f>
        <v>0</v>
      </c>
      <c r="D158" s="22" t="n">
        <v>0.15</v>
      </c>
      <c r="E158" s="23" t="n">
        <f aca="false">M158</f>
        <v>0</v>
      </c>
      <c r="F158" s="22" t="n">
        <f aca="false">IF(E158="","",D158+E158)</f>
        <v>0.15</v>
      </c>
      <c r="G158" s="24" t="n">
        <f aca="false">(C158*E158)*100000</f>
        <v>0</v>
      </c>
      <c r="J158" s="25" t="n">
        <f aca="false">ROUND(E158,4)*100</f>
        <v>0</v>
      </c>
      <c r="M158" s="26" t="n">
        <f aca="false">O158-D158</f>
        <v>0</v>
      </c>
      <c r="O158" s="0" t="n">
        <v>0.15</v>
      </c>
      <c r="P158" s="28"/>
      <c r="Q158" s="29" t="n">
        <f aca="false">[2]Front!M165</f>
        <v>41426</v>
      </c>
      <c r="R158" s="28" t="n">
        <f aca="false">[2]Front!N165</f>
        <v>0.15</v>
      </c>
      <c r="S158" s="28" t="n">
        <f aca="false">O158-R158</f>
        <v>0</v>
      </c>
    </row>
    <row r="159" customFormat="false" ht="12" hidden="false" customHeight="false" outlineLevel="0" collapsed="false">
      <c r="B159" s="20" t="n">
        <f aca="false">EOMONTH(B158,0)+1</f>
        <v>41456</v>
      </c>
      <c r="C159" s="21" t="n">
        <f aca="false">IF(ISERROR(ROUND(INDEX(VegaTable,MATCH(B159,VegaMonth,0),3)/1000,4)),0,ROUND(INDEX(VegaTable,MATCH(B159,VegaMonth,0),3)/1000,4))</f>
        <v>0</v>
      </c>
      <c r="D159" s="22" t="n">
        <v>0.15</v>
      </c>
      <c r="E159" s="23" t="n">
        <f aca="false">M159</f>
        <v>0</v>
      </c>
      <c r="F159" s="22" t="n">
        <f aca="false">IF(E159="","",D159+E159)</f>
        <v>0.15</v>
      </c>
      <c r="G159" s="24" t="n">
        <f aca="false">(C159*E159)*100000</f>
        <v>0</v>
      </c>
      <c r="J159" s="25" t="n">
        <f aca="false">ROUND(E159,4)*100</f>
        <v>0</v>
      </c>
      <c r="M159" s="26" t="n">
        <f aca="false">O159-D159</f>
        <v>0</v>
      </c>
      <c r="O159" s="0" t="n">
        <v>0.15</v>
      </c>
      <c r="P159" s="28"/>
      <c r="Q159" s="29" t="n">
        <f aca="false">[2]Front!M166</f>
        <v>41456</v>
      </c>
      <c r="R159" s="28" t="n">
        <f aca="false">[2]Front!N166</f>
        <v>0.15</v>
      </c>
      <c r="S159" s="28" t="n">
        <f aca="false">O159-R159</f>
        <v>0</v>
      </c>
    </row>
    <row r="160" customFormat="false" ht="12" hidden="false" customHeight="false" outlineLevel="0" collapsed="false">
      <c r="B160" s="20" t="n">
        <f aca="false">EOMONTH(B159,0)+1</f>
        <v>41487</v>
      </c>
      <c r="C160" s="21" t="n">
        <f aca="false">IF(ISERROR(ROUND(INDEX(VegaTable,MATCH(B160,VegaMonth,0),3)/1000,4)),0,ROUND(INDEX(VegaTable,MATCH(B160,VegaMonth,0),3)/1000,4))</f>
        <v>0</v>
      </c>
      <c r="D160" s="22" t="n">
        <v>0.15</v>
      </c>
      <c r="E160" s="23" t="n">
        <f aca="false">M160</f>
        <v>0</v>
      </c>
      <c r="F160" s="22" t="n">
        <f aca="false">IF(E160="","",D160+E160)</f>
        <v>0.15</v>
      </c>
      <c r="G160" s="24" t="n">
        <f aca="false">(C160*E160)*100000</f>
        <v>0</v>
      </c>
      <c r="J160" s="25" t="n">
        <f aca="false">ROUND(E160,4)*100</f>
        <v>0</v>
      </c>
      <c r="M160" s="26" t="n">
        <f aca="false">O160-D160</f>
        <v>0</v>
      </c>
      <c r="O160" s="0" t="n">
        <v>0.15</v>
      </c>
      <c r="P160" s="28"/>
      <c r="Q160" s="29" t="n">
        <f aca="false">[2]Front!M167</f>
        <v>41487</v>
      </c>
      <c r="R160" s="28" t="n">
        <f aca="false">[2]Front!N167</f>
        <v>0.15</v>
      </c>
      <c r="S160" s="28" t="n">
        <f aca="false">O160-R160</f>
        <v>0</v>
      </c>
    </row>
    <row r="161" customFormat="false" ht="12" hidden="false" customHeight="false" outlineLevel="0" collapsed="false">
      <c r="B161" s="20" t="n">
        <f aca="false">EOMONTH(B160,0)+1</f>
        <v>41518</v>
      </c>
      <c r="C161" s="21" t="n">
        <f aca="false">IF(ISERROR(ROUND(INDEX(VegaTable,MATCH(B161,VegaMonth,0),3)/1000,4)),0,ROUND(INDEX(VegaTable,MATCH(B161,VegaMonth,0),3)/1000,4))</f>
        <v>0</v>
      </c>
      <c r="D161" s="22" t="n">
        <v>0.15</v>
      </c>
      <c r="E161" s="23" t="n">
        <f aca="false">M161</f>
        <v>0</v>
      </c>
      <c r="F161" s="22" t="n">
        <f aca="false">IF(E161="","",D161+E161)</f>
        <v>0.15</v>
      </c>
      <c r="G161" s="24" t="n">
        <f aca="false">(C161*E161)*100000</f>
        <v>0</v>
      </c>
      <c r="J161" s="25" t="n">
        <f aca="false">ROUND(E161,4)*100</f>
        <v>0</v>
      </c>
      <c r="M161" s="26" t="n">
        <f aca="false">O161-D161</f>
        <v>0</v>
      </c>
      <c r="O161" s="0" t="n">
        <v>0.15</v>
      </c>
      <c r="P161" s="28"/>
      <c r="Q161" s="29" t="n">
        <f aca="false">[2]Front!M168</f>
        <v>41518</v>
      </c>
      <c r="R161" s="28" t="n">
        <f aca="false">[2]Front!N168</f>
        <v>0.15</v>
      </c>
      <c r="S161" s="28" t="n">
        <f aca="false">O161-R161</f>
        <v>0</v>
      </c>
    </row>
    <row r="162" customFormat="false" ht="12" hidden="false" customHeight="false" outlineLevel="0" collapsed="false">
      <c r="B162" s="20" t="n">
        <f aca="false">EOMONTH(B161,0)+1</f>
        <v>41548</v>
      </c>
      <c r="C162" s="21" t="n">
        <f aca="false">IF(ISERROR(ROUND(INDEX(VegaTable,MATCH(B162,VegaMonth,0),3)/1000,4)),0,ROUND(INDEX(VegaTable,MATCH(B162,VegaMonth,0),3)/1000,4))</f>
        <v>0</v>
      </c>
      <c r="D162" s="22" t="n">
        <v>0.15</v>
      </c>
      <c r="E162" s="23" t="n">
        <f aca="false">M162</f>
        <v>0</v>
      </c>
      <c r="F162" s="22" t="n">
        <f aca="false">IF(E162="","",D162+E162)</f>
        <v>0.15</v>
      </c>
      <c r="G162" s="24" t="n">
        <f aca="false">(C162*E162)*100000</f>
        <v>0</v>
      </c>
      <c r="J162" s="25" t="n">
        <f aca="false">ROUND(E162,4)*100</f>
        <v>0</v>
      </c>
      <c r="M162" s="26" t="n">
        <f aca="false">O162-D162</f>
        <v>0</v>
      </c>
      <c r="O162" s="0" t="n">
        <v>0.15</v>
      </c>
      <c r="P162" s="28"/>
      <c r="Q162" s="29" t="n">
        <f aca="false">[2]Front!M169</f>
        <v>41548</v>
      </c>
      <c r="R162" s="28" t="n">
        <f aca="false">[2]Front!N169</f>
        <v>0.15</v>
      </c>
      <c r="S162" s="28" t="n">
        <f aca="false">O162-R162</f>
        <v>0</v>
      </c>
    </row>
    <row r="163" customFormat="false" ht="12" hidden="false" customHeight="false" outlineLevel="0" collapsed="false">
      <c r="B163" s="20" t="n">
        <f aca="false">EOMONTH(B162,0)+1</f>
        <v>41579</v>
      </c>
      <c r="C163" s="21" t="n">
        <f aca="false">IF(ISERROR(ROUND(INDEX(VegaTable,MATCH(B163,VegaMonth,0),3)/1000,4)),0,ROUND(INDEX(VegaTable,MATCH(B163,VegaMonth,0),3)/1000,4))</f>
        <v>0</v>
      </c>
      <c r="D163" s="22" t="n">
        <v>0.15</v>
      </c>
      <c r="E163" s="23" t="n">
        <f aca="false">M163</f>
        <v>0</v>
      </c>
      <c r="F163" s="22" t="n">
        <f aca="false">IF(E163="","",D163+E163)</f>
        <v>0.15</v>
      </c>
      <c r="G163" s="24" t="n">
        <f aca="false">(C163*E163)*100000</f>
        <v>0</v>
      </c>
      <c r="J163" s="25" t="n">
        <f aca="false">ROUND(E163,4)*100</f>
        <v>0</v>
      </c>
      <c r="M163" s="26" t="n">
        <f aca="false">O163-D163</f>
        <v>0</v>
      </c>
      <c r="O163" s="0" t="n">
        <v>0.15</v>
      </c>
      <c r="P163" s="28"/>
      <c r="Q163" s="29" t="n">
        <f aca="false">[2]Front!M170</f>
        <v>41579</v>
      </c>
      <c r="R163" s="28" t="n">
        <f aca="false">[2]Front!N170</f>
        <v>0.15</v>
      </c>
      <c r="S163" s="28" t="n">
        <f aca="false">O163-R163</f>
        <v>0</v>
      </c>
    </row>
    <row r="164" customFormat="false" ht="12" hidden="false" customHeight="false" outlineLevel="0" collapsed="false">
      <c r="B164" s="20" t="n">
        <f aca="false">EOMONTH(B163,0)+1</f>
        <v>41609</v>
      </c>
      <c r="C164" s="21" t="n">
        <f aca="false">IF(ISERROR(ROUND(INDEX(VegaTable,MATCH(B164,VegaMonth,0),3)/1000,4)),0,ROUND(INDEX(VegaTable,MATCH(B164,VegaMonth,0),3)/1000,4))</f>
        <v>0</v>
      </c>
      <c r="D164" s="22" t="n">
        <v>0.15</v>
      </c>
      <c r="E164" s="23" t="n">
        <f aca="false">M164</f>
        <v>0</v>
      </c>
      <c r="F164" s="22" t="n">
        <f aca="false">IF(E164="","",D164+E164)</f>
        <v>0.15</v>
      </c>
      <c r="G164" s="24" t="n">
        <f aca="false">(C164*E164)*100000</f>
        <v>0</v>
      </c>
      <c r="J164" s="25" t="n">
        <f aca="false">ROUND(E164,4)*100</f>
        <v>0</v>
      </c>
      <c r="M164" s="26" t="n">
        <f aca="false">O164-D164</f>
        <v>0</v>
      </c>
      <c r="O164" s="0" t="n">
        <v>0.15</v>
      </c>
      <c r="P164" s="28"/>
      <c r="Q164" s="29" t="n">
        <f aca="false">[2]Front!M171</f>
        <v>41609</v>
      </c>
      <c r="R164" s="28" t="n">
        <f aca="false">[2]Front!N171</f>
        <v>0.15</v>
      </c>
      <c r="S164" s="28" t="n">
        <f aca="false">O164-R164</f>
        <v>0</v>
      </c>
    </row>
    <row r="165" customFormat="false" ht="12" hidden="false" customHeight="false" outlineLevel="0" collapsed="false">
      <c r="B165" s="20" t="n">
        <f aca="false">EOMONTH(B164,0)+1</f>
        <v>41640</v>
      </c>
      <c r="C165" s="21" t="n">
        <f aca="false">IF(ISERROR(ROUND(INDEX(VegaTable,MATCH(B165,VegaMonth,0),3)/1000,4)),0,ROUND(INDEX(VegaTable,MATCH(B165,VegaMonth,0),3)/1000,4))</f>
        <v>0</v>
      </c>
      <c r="D165" s="22" t="n">
        <v>0.15</v>
      </c>
      <c r="E165" s="23" t="n">
        <f aca="false">M165</f>
        <v>0</v>
      </c>
      <c r="F165" s="22" t="n">
        <f aca="false">IF(E165="","",D165+E165)</f>
        <v>0.15</v>
      </c>
      <c r="G165" s="24" t="n">
        <f aca="false">(C165*E165)*100000</f>
        <v>0</v>
      </c>
      <c r="J165" s="25" t="n">
        <f aca="false">ROUND(E165,4)*100</f>
        <v>0</v>
      </c>
      <c r="M165" s="26" t="n">
        <f aca="false">O165-D165</f>
        <v>0</v>
      </c>
      <c r="O165" s="0" t="n">
        <v>0.15</v>
      </c>
      <c r="P165" s="28"/>
      <c r="Q165" s="29" t="n">
        <f aca="false">[2]Front!M172</f>
        <v>41640</v>
      </c>
      <c r="R165" s="28" t="n">
        <f aca="false">[2]Front!N172</f>
        <v>0.15</v>
      </c>
      <c r="S165" s="28" t="n">
        <f aca="false">O165-R165</f>
        <v>0</v>
      </c>
    </row>
    <row r="166" customFormat="false" ht="12" hidden="false" customHeight="false" outlineLevel="0" collapsed="false">
      <c r="B166" s="20" t="n">
        <f aca="false">EOMONTH(B165,0)+1</f>
        <v>41671</v>
      </c>
      <c r="C166" s="21" t="n">
        <f aca="false">IF(ISERROR(ROUND(INDEX(VegaTable,MATCH(B166,VegaMonth,0),3)/1000,4)),0,ROUND(INDEX(VegaTable,MATCH(B166,VegaMonth,0),3)/1000,4))</f>
        <v>0</v>
      </c>
      <c r="D166" s="22" t="n">
        <v>0.15</v>
      </c>
      <c r="E166" s="23" t="n">
        <f aca="false">M166</f>
        <v>0</v>
      </c>
      <c r="F166" s="22" t="n">
        <f aca="false">IF(E166="","",D166+E166)</f>
        <v>0.15</v>
      </c>
      <c r="G166" s="24" t="n">
        <f aca="false">(C166*E166)*100000</f>
        <v>0</v>
      </c>
      <c r="J166" s="25" t="n">
        <f aca="false">ROUND(E166,4)*100</f>
        <v>0</v>
      </c>
      <c r="M166" s="26" t="n">
        <f aca="false">O166-D166</f>
        <v>0</v>
      </c>
      <c r="O166" s="0" t="n">
        <v>0.15</v>
      </c>
      <c r="P166" s="28"/>
      <c r="Q166" s="29" t="n">
        <f aca="false">[2]Front!M173</f>
        <v>41671</v>
      </c>
      <c r="R166" s="28" t="n">
        <f aca="false">[2]Front!N173</f>
        <v>0.15</v>
      </c>
      <c r="S166" s="28" t="n">
        <f aca="false">O166-R166</f>
        <v>0</v>
      </c>
    </row>
    <row r="167" customFormat="false" ht="12" hidden="false" customHeight="false" outlineLevel="0" collapsed="false">
      <c r="B167" s="20" t="n">
        <f aca="false">EOMONTH(B166,0)+1</f>
        <v>41699</v>
      </c>
      <c r="C167" s="21" t="n">
        <f aca="false">IF(ISERROR(ROUND(INDEX(VegaTable,MATCH(B167,VegaMonth,0),3)/1000,4)),0,ROUND(INDEX(VegaTable,MATCH(B167,VegaMonth,0),3)/1000,4))</f>
        <v>0</v>
      </c>
      <c r="D167" s="22" t="n">
        <v>0.15</v>
      </c>
      <c r="E167" s="23" t="n">
        <f aca="false">M167</f>
        <v>0</v>
      </c>
      <c r="F167" s="22" t="n">
        <f aca="false">IF(E167="","",D167+E167)</f>
        <v>0.15</v>
      </c>
      <c r="G167" s="24" t="n">
        <f aca="false">(C167*E167)*100000</f>
        <v>0</v>
      </c>
      <c r="J167" s="25" t="n">
        <f aca="false">ROUND(E167,4)*100</f>
        <v>0</v>
      </c>
      <c r="M167" s="26" t="n">
        <f aca="false">O167-D167</f>
        <v>0</v>
      </c>
      <c r="O167" s="0" t="n">
        <v>0.15</v>
      </c>
      <c r="P167" s="28"/>
      <c r="Q167" s="29" t="n">
        <f aca="false">[2]Front!M174</f>
        <v>41699</v>
      </c>
      <c r="R167" s="28" t="n">
        <f aca="false">[2]Front!N174</f>
        <v>0.15</v>
      </c>
      <c r="S167" s="28" t="n">
        <f aca="false">O167-R167</f>
        <v>0</v>
      </c>
    </row>
    <row r="168" customFormat="false" ht="12" hidden="false" customHeight="false" outlineLevel="0" collapsed="false">
      <c r="B168" s="20" t="n">
        <f aca="false">EOMONTH(B167,0)+1</f>
        <v>41730</v>
      </c>
      <c r="C168" s="21" t="n">
        <f aca="false">IF(ISERROR(ROUND(INDEX(VegaTable,MATCH(B168,VegaMonth,0),3)/1000,4)),0,ROUND(INDEX(VegaTable,MATCH(B168,VegaMonth,0),3)/1000,4))</f>
        <v>0</v>
      </c>
      <c r="D168" s="22" t="n">
        <v>0.15</v>
      </c>
      <c r="E168" s="23" t="n">
        <f aca="false">M168</f>
        <v>0</v>
      </c>
      <c r="F168" s="22" t="n">
        <f aca="false">IF(E168="","",D168+E168)</f>
        <v>0.15</v>
      </c>
      <c r="G168" s="24" t="n">
        <f aca="false">(C168*E168)*100000</f>
        <v>0</v>
      </c>
      <c r="J168" s="25" t="n">
        <f aca="false">ROUND(E168,4)*100</f>
        <v>0</v>
      </c>
      <c r="M168" s="26" t="n">
        <f aca="false">O168-D168</f>
        <v>0</v>
      </c>
      <c r="O168" s="0" t="n">
        <v>0.15</v>
      </c>
      <c r="P168" s="28"/>
      <c r="Q168" s="29" t="n">
        <f aca="false">[2]Front!M175</f>
        <v>41730</v>
      </c>
      <c r="R168" s="28" t="n">
        <f aca="false">[2]Front!N175</f>
        <v>0.15</v>
      </c>
      <c r="S168" s="28" t="n">
        <f aca="false">O168-R168</f>
        <v>0</v>
      </c>
    </row>
    <row r="169" customFormat="false" ht="12" hidden="false" customHeight="false" outlineLevel="0" collapsed="false">
      <c r="B169" s="20" t="n">
        <f aca="false">EOMONTH(B168,0)+1</f>
        <v>41760</v>
      </c>
      <c r="C169" s="21" t="n">
        <f aca="false">IF(ISERROR(ROUND(INDEX(VegaTable,MATCH(B169,VegaMonth,0),3)/1000,4)),0,ROUND(INDEX(VegaTable,MATCH(B169,VegaMonth,0),3)/1000,4))</f>
        <v>0</v>
      </c>
      <c r="D169" s="22" t="n">
        <v>0.15</v>
      </c>
      <c r="E169" s="23" t="n">
        <f aca="false">M169</f>
        <v>0</v>
      </c>
      <c r="F169" s="22" t="n">
        <f aca="false">IF(E169="","",D169+E169)</f>
        <v>0.15</v>
      </c>
      <c r="G169" s="24" t="n">
        <f aca="false">(C169*E169)*100000</f>
        <v>0</v>
      </c>
      <c r="J169" s="25" t="n">
        <f aca="false">ROUND(E169,4)*100</f>
        <v>0</v>
      </c>
      <c r="M169" s="26" t="n">
        <f aca="false">O169-D169</f>
        <v>0</v>
      </c>
      <c r="O169" s="0" t="n">
        <v>0.15</v>
      </c>
      <c r="P169" s="28"/>
      <c r="Q169" s="29" t="n">
        <f aca="false">[2]Front!M176</f>
        <v>41760</v>
      </c>
      <c r="R169" s="28" t="n">
        <f aca="false">[2]Front!N176</f>
        <v>0.15</v>
      </c>
      <c r="S169" s="28" t="n">
        <f aca="false">O169-R169</f>
        <v>0</v>
      </c>
    </row>
    <row r="170" customFormat="false" ht="12" hidden="false" customHeight="false" outlineLevel="0" collapsed="false">
      <c r="B170" s="20" t="n">
        <f aca="false">EOMONTH(B169,0)+1</f>
        <v>41791</v>
      </c>
      <c r="C170" s="21" t="n">
        <f aca="false">IF(ISERROR(ROUND(INDEX(VegaTable,MATCH(B170,VegaMonth,0),3)/1000,4)),0,ROUND(INDEX(VegaTable,MATCH(B170,VegaMonth,0),3)/1000,4))</f>
        <v>0</v>
      </c>
      <c r="D170" s="22" t="n">
        <v>0.15</v>
      </c>
      <c r="E170" s="23" t="n">
        <f aca="false">M170</f>
        <v>0</v>
      </c>
      <c r="F170" s="22" t="n">
        <f aca="false">IF(E170="","",D170+E170)</f>
        <v>0.15</v>
      </c>
      <c r="G170" s="24" t="n">
        <f aca="false">(C170*E170)*100000</f>
        <v>0</v>
      </c>
      <c r="J170" s="25" t="n">
        <f aca="false">ROUND(E170,4)*100</f>
        <v>0</v>
      </c>
      <c r="M170" s="26" t="n">
        <f aca="false">O170-D170</f>
        <v>0</v>
      </c>
      <c r="O170" s="0" t="n">
        <v>0.15</v>
      </c>
      <c r="P170" s="28"/>
      <c r="Q170" s="29" t="n">
        <f aca="false">[2]Front!M177</f>
        <v>41791</v>
      </c>
      <c r="R170" s="28" t="n">
        <f aca="false">[2]Front!N177</f>
        <v>0.15</v>
      </c>
      <c r="S170" s="28" t="n">
        <f aca="false">O170-R170</f>
        <v>0</v>
      </c>
    </row>
    <row r="171" customFormat="false" ht="12" hidden="false" customHeight="false" outlineLevel="0" collapsed="false">
      <c r="B171" s="20" t="n">
        <f aca="false">EOMONTH(B170,0)+1</f>
        <v>41821</v>
      </c>
      <c r="C171" s="21" t="n">
        <f aca="false">IF(ISERROR(ROUND(INDEX(VegaTable,MATCH(B171,VegaMonth,0),3)/1000,4)),0,ROUND(INDEX(VegaTable,MATCH(B171,VegaMonth,0),3)/1000,4))</f>
        <v>0</v>
      </c>
      <c r="D171" s="22" t="n">
        <v>0.15</v>
      </c>
      <c r="E171" s="23" t="n">
        <f aca="false">M171</f>
        <v>0</v>
      </c>
      <c r="F171" s="22" t="n">
        <f aca="false">IF(E171="","",D171+E171)</f>
        <v>0.15</v>
      </c>
      <c r="G171" s="24" t="n">
        <f aca="false">(C171*E171)*100000</f>
        <v>0</v>
      </c>
      <c r="J171" s="25" t="n">
        <f aca="false">ROUND(E171,4)*100</f>
        <v>0</v>
      </c>
      <c r="M171" s="26" t="n">
        <f aca="false">O171-D171</f>
        <v>0</v>
      </c>
      <c r="O171" s="0" t="n">
        <v>0.15</v>
      </c>
      <c r="P171" s="28"/>
      <c r="Q171" s="29" t="n">
        <f aca="false">[2]Front!M178</f>
        <v>41821</v>
      </c>
      <c r="R171" s="28" t="n">
        <f aca="false">[2]Front!N178</f>
        <v>0.15</v>
      </c>
      <c r="S171" s="28" t="n">
        <f aca="false">O171-R171</f>
        <v>0</v>
      </c>
    </row>
    <row r="172" customFormat="false" ht="12" hidden="false" customHeight="false" outlineLevel="0" collapsed="false">
      <c r="B172" s="20" t="n">
        <f aca="false">EOMONTH(B171,0)+1</f>
        <v>41852</v>
      </c>
      <c r="C172" s="21" t="n">
        <f aca="false">IF(ISERROR(ROUND(INDEX(VegaTable,MATCH(B172,VegaMonth,0),3)/1000,4)),0,ROUND(INDEX(VegaTable,MATCH(B172,VegaMonth,0),3)/1000,4))</f>
        <v>0</v>
      </c>
      <c r="D172" s="22" t="n">
        <v>0.15</v>
      </c>
      <c r="E172" s="23" t="n">
        <f aca="false">M172</f>
        <v>0</v>
      </c>
      <c r="F172" s="22" t="n">
        <f aca="false">IF(E172="","",D172+E172)</f>
        <v>0.15</v>
      </c>
      <c r="G172" s="24" t="n">
        <f aca="false">(C172*E172)*100000</f>
        <v>0</v>
      </c>
      <c r="J172" s="25" t="n">
        <f aca="false">ROUND(E172,4)*100</f>
        <v>0</v>
      </c>
      <c r="M172" s="26" t="n">
        <f aca="false">O172-D172</f>
        <v>0</v>
      </c>
      <c r="O172" s="0" t="n">
        <v>0.15</v>
      </c>
      <c r="P172" s="28"/>
      <c r="Q172" s="29" t="n">
        <f aca="false">[2]Front!M179</f>
        <v>41852</v>
      </c>
      <c r="R172" s="28" t="n">
        <f aca="false">[2]Front!N179</f>
        <v>0.15</v>
      </c>
      <c r="S172" s="28" t="n">
        <f aca="false">O172-R172</f>
        <v>0</v>
      </c>
    </row>
    <row r="173" customFormat="false" ht="12" hidden="false" customHeight="false" outlineLevel="0" collapsed="false">
      <c r="B173" s="20" t="n">
        <f aca="false">EOMONTH(B172,0)+1</f>
        <v>41883</v>
      </c>
      <c r="C173" s="21" t="n">
        <f aca="false">IF(ISERROR(ROUND(INDEX(VegaTable,MATCH(B173,VegaMonth,0),3)/1000,4)),0,ROUND(INDEX(VegaTable,MATCH(B173,VegaMonth,0),3)/1000,4))</f>
        <v>0</v>
      </c>
      <c r="D173" s="22" t="n">
        <v>0.15</v>
      </c>
      <c r="E173" s="23" t="n">
        <f aca="false">M173</f>
        <v>0</v>
      </c>
      <c r="F173" s="22" t="n">
        <f aca="false">IF(E173="","",D173+E173)</f>
        <v>0.15</v>
      </c>
      <c r="G173" s="24" t="n">
        <f aca="false">(C173*E173)*100000</f>
        <v>0</v>
      </c>
      <c r="J173" s="25" t="n">
        <f aca="false">ROUND(E173,4)*100</f>
        <v>0</v>
      </c>
      <c r="M173" s="26" t="n">
        <f aca="false">O173-D173</f>
        <v>0</v>
      </c>
      <c r="O173" s="0" t="n">
        <v>0.15</v>
      </c>
      <c r="P173" s="28"/>
      <c r="Q173" s="29" t="n">
        <f aca="false">[2]Front!M180</f>
        <v>41883</v>
      </c>
      <c r="R173" s="28" t="n">
        <f aca="false">[2]Front!N180</f>
        <v>0.15</v>
      </c>
      <c r="S173" s="28" t="n">
        <f aca="false">O173-R173</f>
        <v>0</v>
      </c>
    </row>
    <row r="174" customFormat="false" ht="12" hidden="false" customHeight="false" outlineLevel="0" collapsed="false">
      <c r="B174" s="20" t="n">
        <f aca="false">EOMONTH(B173,0)+1</f>
        <v>41913</v>
      </c>
      <c r="C174" s="21" t="n">
        <f aca="false">IF(ISERROR(ROUND(INDEX(VegaTable,MATCH(B174,VegaMonth,0),3)/1000,4)),0,ROUND(INDEX(VegaTable,MATCH(B174,VegaMonth,0),3)/1000,4))</f>
        <v>0</v>
      </c>
      <c r="D174" s="22" t="n">
        <v>0.15</v>
      </c>
      <c r="E174" s="23" t="n">
        <f aca="false">M174</f>
        <v>0</v>
      </c>
      <c r="F174" s="22" t="n">
        <f aca="false">IF(E174="","",D174+E174)</f>
        <v>0.15</v>
      </c>
      <c r="G174" s="24" t="n">
        <f aca="false">(C174*E174)*100000</f>
        <v>0</v>
      </c>
      <c r="J174" s="25" t="n">
        <f aca="false">ROUND(E174,4)*100</f>
        <v>0</v>
      </c>
      <c r="M174" s="26" t="n">
        <f aca="false">O174-D174</f>
        <v>0</v>
      </c>
      <c r="O174" s="0" t="n">
        <v>0.15</v>
      </c>
      <c r="P174" s="28"/>
      <c r="Q174" s="29" t="n">
        <f aca="false">[2]Front!M181</f>
        <v>41913</v>
      </c>
      <c r="R174" s="28" t="n">
        <f aca="false">[2]Front!N181</f>
        <v>0.15</v>
      </c>
      <c r="S174" s="28" t="n">
        <f aca="false">O174-R174</f>
        <v>0</v>
      </c>
    </row>
    <row r="175" customFormat="false" ht="12" hidden="false" customHeight="false" outlineLevel="0" collapsed="false">
      <c r="B175" s="20" t="n">
        <f aca="false">EOMONTH(B174,0)+1</f>
        <v>41944</v>
      </c>
      <c r="C175" s="21" t="n">
        <f aca="false">IF(ISERROR(ROUND(INDEX(VegaTable,MATCH(B175,VegaMonth,0),3)/1000,4)),0,ROUND(INDEX(VegaTable,MATCH(B175,VegaMonth,0),3)/1000,4))</f>
        <v>0</v>
      </c>
      <c r="D175" s="22" t="n">
        <v>0.15</v>
      </c>
      <c r="E175" s="23" t="n">
        <f aca="false">M175</f>
        <v>0</v>
      </c>
      <c r="F175" s="22" t="n">
        <f aca="false">IF(E175="","",D175+E175)</f>
        <v>0.15</v>
      </c>
      <c r="G175" s="24" t="n">
        <f aca="false">(C175*E175)*100000</f>
        <v>0</v>
      </c>
      <c r="J175" s="25" t="n">
        <f aca="false">ROUND(E175,4)*100</f>
        <v>0</v>
      </c>
      <c r="M175" s="26" t="n">
        <f aca="false">O175-D175</f>
        <v>0</v>
      </c>
      <c r="O175" s="0" t="n">
        <v>0.15</v>
      </c>
      <c r="P175" s="28"/>
      <c r="Q175" s="29" t="n">
        <f aca="false">[2]Front!M182</f>
        <v>41944</v>
      </c>
      <c r="R175" s="28" t="n">
        <f aca="false">[2]Front!N182</f>
        <v>0.15</v>
      </c>
      <c r="S175" s="28" t="n">
        <f aca="false">O175-R175</f>
        <v>0</v>
      </c>
    </row>
    <row r="176" customFormat="false" ht="12" hidden="false" customHeight="false" outlineLevel="0" collapsed="false">
      <c r="B176" s="20" t="n">
        <f aca="false">EOMONTH(B175,0)+1</f>
        <v>41974</v>
      </c>
      <c r="C176" s="21" t="n">
        <f aca="false">IF(ISERROR(ROUND(INDEX(VegaTable,MATCH(B176,VegaMonth,0),3)/1000,4)),0,ROUND(INDEX(VegaTable,MATCH(B176,VegaMonth,0),3)/1000,4))</f>
        <v>0</v>
      </c>
      <c r="D176" s="22" t="n">
        <v>0.15</v>
      </c>
      <c r="E176" s="23" t="n">
        <f aca="false">M176</f>
        <v>0</v>
      </c>
      <c r="F176" s="22" t="n">
        <f aca="false">IF(E176="","",D176+E176)</f>
        <v>0.15</v>
      </c>
      <c r="G176" s="24" t="n">
        <f aca="false">(C176*E176)*100000</f>
        <v>0</v>
      </c>
      <c r="J176" s="25" t="n">
        <f aca="false">ROUND(E176,4)*100</f>
        <v>0</v>
      </c>
      <c r="M176" s="26" t="n">
        <f aca="false">O176-D176</f>
        <v>0</v>
      </c>
      <c r="O176" s="0" t="n">
        <v>0.15</v>
      </c>
      <c r="P176" s="28"/>
      <c r="Q176" s="29" t="n">
        <f aca="false">[2]Front!M183</f>
        <v>41974</v>
      </c>
      <c r="R176" s="28" t="n">
        <f aca="false">[2]Front!N183</f>
        <v>0.15</v>
      </c>
      <c r="S176" s="28" t="n">
        <f aca="false">O176-R176</f>
        <v>0</v>
      </c>
    </row>
    <row r="177" customFormat="false" ht="12" hidden="false" customHeight="false" outlineLevel="0" collapsed="false">
      <c r="B177" s="20" t="n">
        <f aca="false">EOMONTH(B176,0)+1</f>
        <v>42005</v>
      </c>
      <c r="C177" s="21" t="n">
        <f aca="false">IF(ISERROR(ROUND(INDEX(VegaTable,MATCH(B177,VegaMonth,0),3)/1000,4)),0,ROUND(INDEX(VegaTable,MATCH(B177,VegaMonth,0),3)/1000,4))</f>
        <v>0</v>
      </c>
      <c r="D177" s="22" t="n">
        <v>0.15</v>
      </c>
      <c r="E177" s="23" t="n">
        <f aca="false">M177</f>
        <v>0</v>
      </c>
      <c r="F177" s="22" t="n">
        <f aca="false">IF(E177="","",D177+E177)</f>
        <v>0.15</v>
      </c>
      <c r="G177" s="24" t="n">
        <f aca="false">(C177*E177)*100000</f>
        <v>0</v>
      </c>
      <c r="J177" s="25" t="n">
        <f aca="false">ROUND(E177,4)*100</f>
        <v>0</v>
      </c>
      <c r="M177" s="26" t="n">
        <f aca="false">O177-D177</f>
        <v>0</v>
      </c>
      <c r="O177" s="0" t="n">
        <v>0.15</v>
      </c>
      <c r="P177" s="28"/>
      <c r="Q177" s="29" t="n">
        <f aca="false">[2]Front!M184</f>
        <v>42005</v>
      </c>
      <c r="R177" s="28" t="n">
        <f aca="false">[2]Front!N184</f>
        <v>0.15</v>
      </c>
      <c r="S177" s="28" t="n">
        <f aca="false">O177-R177</f>
        <v>0</v>
      </c>
    </row>
    <row r="178" customFormat="false" ht="12" hidden="false" customHeight="false" outlineLevel="0" collapsed="false">
      <c r="B178" s="20" t="n">
        <f aca="false">EOMONTH(B177,0)+1</f>
        <v>42036</v>
      </c>
      <c r="C178" s="21" t="n">
        <f aca="false">IF(ISERROR(ROUND(INDEX(VegaTable,MATCH(B178,VegaMonth,0),3)/1000,4)),0,ROUND(INDEX(VegaTable,MATCH(B178,VegaMonth,0),3)/1000,4))</f>
        <v>0</v>
      </c>
      <c r="D178" s="22" t="n">
        <v>0.15</v>
      </c>
      <c r="E178" s="23" t="n">
        <f aca="false">M178</f>
        <v>0</v>
      </c>
      <c r="F178" s="22" t="n">
        <f aca="false">IF(E178="","",D178+E178)</f>
        <v>0.15</v>
      </c>
      <c r="G178" s="24" t="n">
        <f aca="false">(C178*E178)*100000</f>
        <v>0</v>
      </c>
      <c r="J178" s="25" t="n">
        <f aca="false">ROUND(E178,4)*100</f>
        <v>0</v>
      </c>
      <c r="M178" s="26" t="n">
        <f aca="false">O178-D178</f>
        <v>0</v>
      </c>
      <c r="O178" s="0" t="n">
        <v>0.15</v>
      </c>
      <c r="P178" s="28"/>
      <c r="Q178" s="29" t="n">
        <f aca="false">[2]Front!M185</f>
        <v>42036</v>
      </c>
      <c r="R178" s="28" t="n">
        <f aca="false">[2]Front!N185</f>
        <v>0.15</v>
      </c>
      <c r="S178" s="28" t="n">
        <f aca="false">O178-R178</f>
        <v>0</v>
      </c>
    </row>
    <row r="179" customFormat="false" ht="12" hidden="false" customHeight="false" outlineLevel="0" collapsed="false">
      <c r="B179" s="20" t="n">
        <f aca="false">EOMONTH(B178,0)+1</f>
        <v>42064</v>
      </c>
      <c r="C179" s="21" t="n">
        <f aca="false">IF(ISERROR(ROUND(INDEX(VegaTable,MATCH(B179,VegaMonth,0),3)/1000,4)),0,ROUND(INDEX(VegaTable,MATCH(B179,VegaMonth,0),3)/1000,4))</f>
        <v>0</v>
      </c>
      <c r="D179" s="22" t="n">
        <v>0.15</v>
      </c>
      <c r="E179" s="23" t="n">
        <f aca="false">M179</f>
        <v>0</v>
      </c>
      <c r="F179" s="22" t="n">
        <f aca="false">IF(E179="","",D179+E179)</f>
        <v>0.15</v>
      </c>
      <c r="G179" s="24" t="n">
        <f aca="false">(C179*E179)*100000</f>
        <v>0</v>
      </c>
      <c r="J179" s="25" t="n">
        <f aca="false">ROUND(E179,4)*100</f>
        <v>0</v>
      </c>
      <c r="M179" s="26" t="n">
        <f aca="false">O179-D179</f>
        <v>0</v>
      </c>
      <c r="O179" s="0" t="n">
        <v>0.15</v>
      </c>
      <c r="P179" s="28"/>
      <c r="Q179" s="29" t="n">
        <f aca="false">[2]Front!M186</f>
        <v>42064</v>
      </c>
      <c r="R179" s="28" t="n">
        <f aca="false">[2]Front!N186</f>
        <v>0.15</v>
      </c>
      <c r="S179" s="28" t="n">
        <f aca="false">O179-R179</f>
        <v>0</v>
      </c>
    </row>
    <row r="180" customFormat="false" ht="12" hidden="false" customHeight="false" outlineLevel="0" collapsed="false">
      <c r="B180" s="20" t="n">
        <f aca="false">EOMONTH(B179,0)+1</f>
        <v>42095</v>
      </c>
      <c r="C180" s="21" t="n">
        <f aca="false">IF(ISERROR(ROUND(INDEX(VegaTable,MATCH(B180,VegaMonth,0),3)/1000,4)),0,ROUND(INDEX(VegaTable,MATCH(B180,VegaMonth,0),3)/1000,4))</f>
        <v>0</v>
      </c>
      <c r="D180" s="22" t="n">
        <v>0.15</v>
      </c>
      <c r="E180" s="23" t="n">
        <f aca="false">M180</f>
        <v>0</v>
      </c>
      <c r="F180" s="22" t="n">
        <f aca="false">IF(E180="","",D180+E180)</f>
        <v>0.15</v>
      </c>
      <c r="G180" s="24" t="n">
        <f aca="false">(C180*E180)*100000</f>
        <v>0</v>
      </c>
      <c r="J180" s="25" t="n">
        <f aca="false">ROUND(E180,4)*100</f>
        <v>0</v>
      </c>
      <c r="M180" s="26" t="n">
        <f aca="false">O180-D180</f>
        <v>0</v>
      </c>
      <c r="O180" s="0" t="n">
        <v>0.15</v>
      </c>
      <c r="P180" s="28"/>
      <c r="Q180" s="29" t="n">
        <f aca="false">[2]Front!M187</f>
        <v>42095</v>
      </c>
      <c r="R180" s="28" t="n">
        <f aca="false">[2]Front!N187</f>
        <v>0.15</v>
      </c>
      <c r="S180" s="28" t="n">
        <f aca="false">O180-R180</f>
        <v>0</v>
      </c>
    </row>
    <row r="181" customFormat="false" ht="12" hidden="false" customHeight="false" outlineLevel="0" collapsed="false">
      <c r="B181" s="20" t="n">
        <f aca="false">EOMONTH(B180,0)+1</f>
        <v>42125</v>
      </c>
      <c r="C181" s="21" t="n">
        <f aca="false">IF(ISERROR(ROUND(INDEX(VegaTable,MATCH(B181,VegaMonth,0),3)/1000,4)),0,ROUND(INDEX(VegaTable,MATCH(B181,VegaMonth,0),3)/1000,4))</f>
        <v>0</v>
      </c>
      <c r="D181" s="22" t="n">
        <v>0.15</v>
      </c>
      <c r="E181" s="23" t="n">
        <f aca="false">M181</f>
        <v>0</v>
      </c>
      <c r="F181" s="22" t="n">
        <f aca="false">IF(E181="","",D181+E181)</f>
        <v>0.15</v>
      </c>
      <c r="G181" s="24" t="n">
        <f aca="false">(C181*E181)*100000</f>
        <v>0</v>
      </c>
      <c r="J181" s="25" t="n">
        <f aca="false">ROUND(E181,4)*100</f>
        <v>0</v>
      </c>
      <c r="M181" s="26" t="n">
        <f aca="false">O181-D181</f>
        <v>0</v>
      </c>
      <c r="O181" s="0" t="n">
        <v>0.15</v>
      </c>
      <c r="P181" s="28"/>
      <c r="Q181" s="29" t="n">
        <f aca="false">[2]Front!M188</f>
        <v>42125</v>
      </c>
      <c r="R181" s="28" t="n">
        <f aca="false">[2]Front!N188</f>
        <v>0.15</v>
      </c>
      <c r="S181" s="28" t="n">
        <f aca="false">O181-R181</f>
        <v>0</v>
      </c>
    </row>
    <row r="182" customFormat="false" ht="12" hidden="false" customHeight="false" outlineLevel="0" collapsed="false">
      <c r="B182" s="20" t="n">
        <f aca="false">EOMONTH(B181,0)+1</f>
        <v>42156</v>
      </c>
      <c r="C182" s="21" t="n">
        <f aca="false">IF(ISERROR(ROUND(INDEX(VegaTable,MATCH(B182,VegaMonth,0),3)/1000,4)),0,ROUND(INDEX(VegaTable,MATCH(B182,VegaMonth,0),3)/1000,4))</f>
        <v>0</v>
      </c>
      <c r="D182" s="22" t="n">
        <v>0.15</v>
      </c>
      <c r="E182" s="23" t="n">
        <f aca="false">M182</f>
        <v>0</v>
      </c>
      <c r="F182" s="22" t="n">
        <f aca="false">IF(E182="","",D182+E182)</f>
        <v>0.15</v>
      </c>
      <c r="G182" s="24" t="n">
        <f aca="false">(C182*E182)*100000</f>
        <v>0</v>
      </c>
      <c r="J182" s="25" t="n">
        <f aca="false">ROUND(E182,4)*100</f>
        <v>0</v>
      </c>
      <c r="M182" s="26" t="n">
        <f aca="false">O182-D182</f>
        <v>0</v>
      </c>
      <c r="O182" s="0" t="n">
        <v>0.15</v>
      </c>
      <c r="P182" s="28"/>
      <c r="Q182" s="29" t="n">
        <f aca="false">[2]Front!M189</f>
        <v>42156</v>
      </c>
      <c r="R182" s="28" t="n">
        <f aca="false">[2]Front!N189</f>
        <v>0.15</v>
      </c>
      <c r="S182" s="28" t="n">
        <f aca="false">O182-R182</f>
        <v>0</v>
      </c>
    </row>
    <row r="183" customFormat="false" ht="12" hidden="false" customHeight="false" outlineLevel="0" collapsed="false">
      <c r="B183" s="20" t="n">
        <f aca="false">EOMONTH(B182,0)+1</f>
        <v>42186</v>
      </c>
      <c r="C183" s="21" t="n">
        <f aca="false">IF(ISERROR(ROUND(INDEX(VegaTable,MATCH(B183,VegaMonth,0),3)/1000,4)),0,ROUND(INDEX(VegaTable,MATCH(B183,VegaMonth,0),3)/1000,4))</f>
        <v>0</v>
      </c>
      <c r="D183" s="22" t="n">
        <v>0.15</v>
      </c>
      <c r="E183" s="23" t="n">
        <f aca="false">M183</f>
        <v>0</v>
      </c>
      <c r="F183" s="22" t="n">
        <f aca="false">IF(E183="","",D183+E183)</f>
        <v>0.15</v>
      </c>
      <c r="G183" s="24" t="n">
        <f aca="false">(C183*E183)*100000</f>
        <v>0</v>
      </c>
      <c r="J183" s="25" t="n">
        <f aca="false">ROUND(E183,4)*100</f>
        <v>0</v>
      </c>
      <c r="M183" s="26" t="n">
        <f aca="false">O183-D183</f>
        <v>0</v>
      </c>
      <c r="O183" s="0" t="n">
        <v>0.15</v>
      </c>
      <c r="P183" s="28"/>
      <c r="Q183" s="29" t="n">
        <f aca="false">[2]Front!M190</f>
        <v>42186</v>
      </c>
      <c r="R183" s="28" t="n">
        <f aca="false">[2]Front!N190</f>
        <v>0.15</v>
      </c>
      <c r="S183" s="28" t="n">
        <f aca="false">O183-R183</f>
        <v>0</v>
      </c>
    </row>
    <row r="184" customFormat="false" ht="12" hidden="false" customHeight="false" outlineLevel="0" collapsed="false">
      <c r="B184" s="20" t="n">
        <f aca="false">EOMONTH(B183,0)+1</f>
        <v>42217</v>
      </c>
      <c r="C184" s="21" t="n">
        <f aca="false">IF(ISERROR(ROUND(INDEX(VegaTable,MATCH(B184,VegaMonth,0),3)/1000,4)),0,ROUND(INDEX(VegaTable,MATCH(B184,VegaMonth,0),3)/1000,4))</f>
        <v>0</v>
      </c>
      <c r="D184" s="22" t="n">
        <v>0.15</v>
      </c>
      <c r="E184" s="23" t="n">
        <f aca="false">M184</f>
        <v>0</v>
      </c>
      <c r="F184" s="22" t="n">
        <f aca="false">IF(E184="","",D184+E184)</f>
        <v>0.15</v>
      </c>
      <c r="G184" s="24" t="n">
        <f aca="false">(C184*E184)*100000</f>
        <v>0</v>
      </c>
      <c r="J184" s="25" t="n">
        <f aca="false">ROUND(E184,4)*100</f>
        <v>0</v>
      </c>
      <c r="M184" s="26" t="n">
        <f aca="false">O184-D184</f>
        <v>0</v>
      </c>
      <c r="O184" s="0" t="n">
        <v>0.15</v>
      </c>
      <c r="P184" s="28"/>
      <c r="Q184" s="29" t="n">
        <f aca="false">[2]Front!M191</f>
        <v>42217</v>
      </c>
      <c r="R184" s="28" t="n">
        <f aca="false">[2]Front!N191</f>
        <v>0.15</v>
      </c>
      <c r="S184" s="28" t="n">
        <f aca="false">O184-R184</f>
        <v>0</v>
      </c>
    </row>
    <row r="185" customFormat="false" ht="12" hidden="false" customHeight="false" outlineLevel="0" collapsed="false">
      <c r="B185" s="20" t="n">
        <f aca="false">EOMONTH(B184,0)+1</f>
        <v>42248</v>
      </c>
      <c r="C185" s="21" t="n">
        <f aca="false">IF(ISERROR(ROUND(INDEX(VegaTable,MATCH(B185,VegaMonth,0),3)/1000,4)),0,ROUND(INDEX(VegaTable,MATCH(B185,VegaMonth,0),3)/1000,4))</f>
        <v>0</v>
      </c>
      <c r="D185" s="22" t="n">
        <v>0.15</v>
      </c>
      <c r="E185" s="23" t="n">
        <f aca="false">M185</f>
        <v>0</v>
      </c>
      <c r="F185" s="22" t="n">
        <f aca="false">IF(E185="","",D185+E185)</f>
        <v>0.15</v>
      </c>
      <c r="G185" s="24" t="n">
        <f aca="false">(C185*E185)*100000</f>
        <v>0</v>
      </c>
      <c r="J185" s="25" t="n">
        <f aca="false">ROUND(E185,4)*100</f>
        <v>0</v>
      </c>
      <c r="M185" s="26" t="n">
        <f aca="false">O185-D185</f>
        <v>0</v>
      </c>
      <c r="O185" s="0" t="n">
        <v>0.15</v>
      </c>
      <c r="P185" s="28"/>
      <c r="Q185" s="29" t="n">
        <f aca="false">[2]Front!M192</f>
        <v>42248</v>
      </c>
      <c r="R185" s="28" t="n">
        <f aca="false">[2]Front!N192</f>
        <v>0.15</v>
      </c>
      <c r="S185" s="28" t="n">
        <f aca="false">O185-R185</f>
        <v>0</v>
      </c>
    </row>
    <row r="186" customFormat="false" ht="12" hidden="false" customHeight="false" outlineLevel="0" collapsed="false">
      <c r="B186" s="20" t="n">
        <f aca="false">EOMONTH(B185,0)+1</f>
        <v>42278</v>
      </c>
      <c r="C186" s="21" t="n">
        <f aca="false">IF(ISERROR(ROUND(INDEX(VegaTable,MATCH(B186,VegaMonth,0),3)/1000,4)),0,ROUND(INDEX(VegaTable,MATCH(B186,VegaMonth,0),3)/1000,4))</f>
        <v>0</v>
      </c>
      <c r="D186" s="22" t="n">
        <v>0.15</v>
      </c>
      <c r="E186" s="23" t="n">
        <f aca="false">M186</f>
        <v>0</v>
      </c>
      <c r="F186" s="22" t="n">
        <f aca="false">IF(E186="","",D186+E186)</f>
        <v>0.15</v>
      </c>
      <c r="G186" s="24" t="n">
        <f aca="false">(C186*E186)*100000</f>
        <v>0</v>
      </c>
      <c r="J186" s="25" t="n">
        <f aca="false">ROUND(E186,4)*100</f>
        <v>0</v>
      </c>
      <c r="M186" s="26" t="n">
        <f aca="false">O186-D186</f>
        <v>0</v>
      </c>
      <c r="O186" s="0" t="n">
        <v>0.15</v>
      </c>
      <c r="P186" s="28"/>
      <c r="Q186" s="29" t="n">
        <f aca="false">[2]Front!M193</f>
        <v>42278</v>
      </c>
      <c r="R186" s="28" t="n">
        <f aca="false">[2]Front!N193</f>
        <v>0.15</v>
      </c>
      <c r="S186" s="28" t="n">
        <f aca="false">O186-R186</f>
        <v>0</v>
      </c>
    </row>
    <row r="187" customFormat="false" ht="12" hidden="false" customHeight="false" outlineLevel="0" collapsed="false">
      <c r="B187" s="20" t="n">
        <f aca="false">EOMONTH(B186,0)+1</f>
        <v>42309</v>
      </c>
      <c r="C187" s="21" t="n">
        <f aca="false">IF(ISERROR(ROUND(INDEX(VegaTable,MATCH(B187,VegaMonth,0),3)/1000,4)),0,ROUND(INDEX(VegaTable,MATCH(B187,VegaMonth,0),3)/1000,4))</f>
        <v>0</v>
      </c>
      <c r="D187" s="22" t="n">
        <v>0.15</v>
      </c>
      <c r="E187" s="23" t="n">
        <f aca="false">M187</f>
        <v>0</v>
      </c>
      <c r="F187" s="22" t="n">
        <f aca="false">IF(E187="","",D187+E187)</f>
        <v>0.15</v>
      </c>
      <c r="G187" s="24" t="n">
        <f aca="false">(C187*E187)*100000</f>
        <v>0</v>
      </c>
      <c r="J187" s="25" t="n">
        <f aca="false">ROUND(E187,4)*100</f>
        <v>0</v>
      </c>
      <c r="M187" s="26" t="n">
        <f aca="false">O187-D187</f>
        <v>0</v>
      </c>
      <c r="O187" s="0" t="n">
        <v>0.15</v>
      </c>
      <c r="P187" s="28"/>
      <c r="Q187" s="29" t="n">
        <f aca="false">[2]Front!M194</f>
        <v>42309</v>
      </c>
      <c r="R187" s="28" t="n">
        <f aca="false">[2]Front!N194</f>
        <v>0.15</v>
      </c>
      <c r="S187" s="28" t="n">
        <f aca="false">O187-R187</f>
        <v>0</v>
      </c>
    </row>
    <row r="188" customFormat="false" ht="12" hidden="false" customHeight="false" outlineLevel="0" collapsed="false">
      <c r="B188" s="20" t="n">
        <f aca="false">EOMONTH(B187,0)+1</f>
        <v>42339</v>
      </c>
      <c r="C188" s="21" t="n">
        <f aca="false">IF(ISERROR(ROUND(INDEX(VegaTable,MATCH(B188,VegaMonth,0),3)/1000,4)),0,ROUND(INDEX(VegaTable,MATCH(B188,VegaMonth,0),3)/1000,4))</f>
        <v>0</v>
      </c>
      <c r="D188" s="22" t="n">
        <v>0.15</v>
      </c>
      <c r="E188" s="23" t="n">
        <f aca="false">M188</f>
        <v>0</v>
      </c>
      <c r="F188" s="22" t="n">
        <f aca="false">IF(E188="","",D188+E188)</f>
        <v>0.15</v>
      </c>
      <c r="G188" s="24" t="n">
        <f aca="false">(C188*E188)*100000</f>
        <v>0</v>
      </c>
      <c r="J188" s="25" t="n">
        <f aca="false">ROUND(E188,4)*100</f>
        <v>0</v>
      </c>
      <c r="M188" s="26" t="n">
        <f aca="false">O188-D188</f>
        <v>0</v>
      </c>
      <c r="O188" s="0" t="n">
        <v>0.15</v>
      </c>
      <c r="P188" s="28"/>
      <c r="Q188" s="29" t="n">
        <f aca="false">[2]Front!M195</f>
        <v>42339</v>
      </c>
      <c r="R188" s="28" t="n">
        <f aca="false">[2]Front!N195</f>
        <v>0.15</v>
      </c>
      <c r="S188" s="28" t="n">
        <f aca="false">O188-R188</f>
        <v>0</v>
      </c>
    </row>
    <row r="189" customFormat="false" ht="12" hidden="false" customHeight="false" outlineLevel="0" collapsed="false">
      <c r="B189" s="20" t="n">
        <f aca="false">EOMONTH(B188,0)+1</f>
        <v>42370</v>
      </c>
      <c r="C189" s="21" t="n">
        <f aca="false">IF(ISERROR(ROUND(INDEX(VegaTable,MATCH(B189,VegaMonth,0),3)/1000,4)),0,ROUND(INDEX(VegaTable,MATCH(B189,VegaMonth,0),3)/1000,4))</f>
        <v>0</v>
      </c>
      <c r="D189" s="22" t="n">
        <v>0.15</v>
      </c>
      <c r="E189" s="23" t="n">
        <f aca="false">M189</f>
        <v>0</v>
      </c>
      <c r="F189" s="22" t="n">
        <f aca="false">IF(E189="","",D189+E189)</f>
        <v>0.15</v>
      </c>
      <c r="G189" s="24" t="n">
        <f aca="false">(C189*E189)*100000</f>
        <v>0</v>
      </c>
      <c r="J189" s="25" t="n">
        <f aca="false">ROUND(E189,4)*100</f>
        <v>0</v>
      </c>
      <c r="M189" s="26" t="n">
        <f aca="false">O189-D189</f>
        <v>0</v>
      </c>
      <c r="O189" s="0" t="n">
        <v>0.15</v>
      </c>
      <c r="P189" s="28"/>
      <c r="Q189" s="29" t="n">
        <f aca="false">[2]Front!M196</f>
        <v>42370</v>
      </c>
      <c r="R189" s="28" t="n">
        <f aca="false">[2]Front!N196</f>
        <v>0.15</v>
      </c>
      <c r="S189" s="28" t="n">
        <f aca="false">O189-R189</f>
        <v>0</v>
      </c>
    </row>
    <row r="190" customFormat="false" ht="12" hidden="false" customHeight="false" outlineLevel="0" collapsed="false">
      <c r="B190" s="20" t="n">
        <f aca="false">EOMONTH(B189,0)+1</f>
        <v>42401</v>
      </c>
      <c r="C190" s="21" t="n">
        <f aca="false">IF(ISERROR(ROUND(INDEX(VegaTable,MATCH(B190,VegaMonth,0),3)/1000,4)),0,ROUND(INDEX(VegaTable,MATCH(B190,VegaMonth,0),3)/1000,4))</f>
        <v>0</v>
      </c>
      <c r="D190" s="22" t="n">
        <v>0.15</v>
      </c>
      <c r="E190" s="23" t="n">
        <f aca="false">M190</f>
        <v>0</v>
      </c>
      <c r="F190" s="22" t="n">
        <f aca="false">IF(E190="","",D190+E190)</f>
        <v>0.15</v>
      </c>
      <c r="G190" s="24" t="n">
        <f aca="false">(C190*E190)*100000</f>
        <v>0</v>
      </c>
      <c r="J190" s="25" t="n">
        <f aca="false">ROUND(E190,4)*100</f>
        <v>0</v>
      </c>
      <c r="M190" s="26" t="n">
        <f aca="false">O190-D190</f>
        <v>0</v>
      </c>
      <c r="O190" s="0" t="n">
        <v>0.15</v>
      </c>
      <c r="P190" s="28"/>
      <c r="Q190" s="29" t="n">
        <f aca="false">[2]Front!M197</f>
        <v>42401</v>
      </c>
      <c r="R190" s="28" t="n">
        <f aca="false">[2]Front!N197</f>
        <v>0.15</v>
      </c>
      <c r="S190" s="28" t="n">
        <f aca="false">O190-R190</f>
        <v>0</v>
      </c>
    </row>
    <row r="191" customFormat="false" ht="12" hidden="false" customHeight="false" outlineLevel="0" collapsed="false">
      <c r="B191" s="20" t="n">
        <f aca="false">EOMONTH(B190,0)+1</f>
        <v>42430</v>
      </c>
      <c r="C191" s="21" t="n">
        <f aca="false">IF(ISERROR(ROUND(INDEX(VegaTable,MATCH(B191,VegaMonth,0),3)/1000,4)),0,ROUND(INDEX(VegaTable,MATCH(B191,VegaMonth,0),3)/1000,4))</f>
        <v>0</v>
      </c>
      <c r="D191" s="22" t="n">
        <v>0.15</v>
      </c>
      <c r="E191" s="23" t="n">
        <f aca="false">M191</f>
        <v>0</v>
      </c>
      <c r="F191" s="22" t="n">
        <f aca="false">IF(E191="","",D191+E191)</f>
        <v>0.15</v>
      </c>
      <c r="G191" s="24" t="n">
        <f aca="false">(C191*E191)*100000</f>
        <v>0</v>
      </c>
      <c r="J191" s="25" t="n">
        <f aca="false">ROUND(E191,4)*100</f>
        <v>0</v>
      </c>
      <c r="M191" s="26" t="n">
        <f aca="false">O191-D191</f>
        <v>0</v>
      </c>
      <c r="O191" s="0" t="n">
        <v>0.15</v>
      </c>
      <c r="P191" s="28"/>
      <c r="Q191" s="29" t="n">
        <f aca="false">[2]Front!M198</f>
        <v>42430</v>
      </c>
      <c r="R191" s="28" t="n">
        <f aca="false">[2]Front!N198</f>
        <v>0.15</v>
      </c>
      <c r="S191" s="28" t="n">
        <f aca="false">O191-R191</f>
        <v>0</v>
      </c>
    </row>
    <row r="192" customFormat="false" ht="12" hidden="false" customHeight="false" outlineLevel="0" collapsed="false">
      <c r="B192" s="20" t="n">
        <f aca="false">EOMONTH(B191,0)+1</f>
        <v>42461</v>
      </c>
      <c r="C192" s="21" t="n">
        <f aca="false">IF(ISERROR(ROUND(INDEX(VegaTable,MATCH(B192,VegaMonth,0),3)/1000,4)),0,ROUND(INDEX(VegaTable,MATCH(B192,VegaMonth,0),3)/1000,4))</f>
        <v>0</v>
      </c>
      <c r="D192" s="22" t="n">
        <v>0.15</v>
      </c>
      <c r="E192" s="23" t="n">
        <f aca="false">M192</f>
        <v>0</v>
      </c>
      <c r="F192" s="22" t="n">
        <f aca="false">IF(E192="","",D192+E192)</f>
        <v>0.15</v>
      </c>
      <c r="G192" s="24" t="n">
        <f aca="false">(C192*E192)*100000</f>
        <v>0</v>
      </c>
      <c r="J192" s="25" t="n">
        <f aca="false">ROUND(E192,4)*100</f>
        <v>0</v>
      </c>
      <c r="M192" s="26" t="n">
        <f aca="false">O192-D192</f>
        <v>0</v>
      </c>
      <c r="O192" s="0" t="n">
        <v>0.15</v>
      </c>
      <c r="P192" s="28"/>
      <c r="Q192" s="29" t="n">
        <f aca="false">[2]Front!M199</f>
        <v>42461</v>
      </c>
      <c r="R192" s="28" t="n">
        <f aca="false">[2]Front!N199</f>
        <v>0.15</v>
      </c>
      <c r="S192" s="28" t="n">
        <f aca="false">O192-R192</f>
        <v>0</v>
      </c>
    </row>
    <row r="193" customFormat="false" ht="12" hidden="false" customHeight="false" outlineLevel="0" collapsed="false">
      <c r="B193" s="20" t="n">
        <f aca="false">EOMONTH(B192,0)+1</f>
        <v>42491</v>
      </c>
      <c r="C193" s="21" t="n">
        <f aca="false">IF(ISERROR(ROUND(INDEX(VegaTable,MATCH(B193,VegaMonth,0),3)/1000,4)),0,ROUND(INDEX(VegaTable,MATCH(B193,VegaMonth,0),3)/1000,4))</f>
        <v>0</v>
      </c>
      <c r="D193" s="22" t="n">
        <v>0.15</v>
      </c>
      <c r="E193" s="23" t="n">
        <f aca="false">M193</f>
        <v>0</v>
      </c>
      <c r="F193" s="22" t="n">
        <f aca="false">IF(E193="","",D193+E193)</f>
        <v>0.15</v>
      </c>
      <c r="G193" s="24" t="n">
        <f aca="false">(C193*E193)*100000</f>
        <v>0</v>
      </c>
      <c r="J193" s="25" t="n">
        <f aca="false">ROUND(E193,4)*100</f>
        <v>0</v>
      </c>
      <c r="M193" s="26" t="n">
        <f aca="false">O193-D193</f>
        <v>0</v>
      </c>
      <c r="O193" s="0" t="n">
        <v>0.15</v>
      </c>
      <c r="P193" s="28"/>
      <c r="Q193" s="29" t="n">
        <f aca="false">[2]Front!M200</f>
        <v>42491</v>
      </c>
      <c r="R193" s="28" t="n">
        <f aca="false">[2]Front!N200</f>
        <v>0.15</v>
      </c>
      <c r="S193" s="28" t="n">
        <f aca="false">O193-R193</f>
        <v>0</v>
      </c>
    </row>
    <row r="194" customFormat="false" ht="12" hidden="false" customHeight="false" outlineLevel="0" collapsed="false">
      <c r="B194" s="20" t="n">
        <f aca="false">EOMONTH(B193,0)+1</f>
        <v>42522</v>
      </c>
      <c r="C194" s="21" t="n">
        <f aca="false">IF(ISERROR(ROUND(INDEX(VegaTable,MATCH(B194,VegaMonth,0),3)/1000,4)),0,ROUND(INDEX(VegaTable,MATCH(B194,VegaMonth,0),3)/1000,4))</f>
        <v>0</v>
      </c>
      <c r="D194" s="22" t="n">
        <v>0.15</v>
      </c>
      <c r="E194" s="23" t="n">
        <f aca="false">M194</f>
        <v>0</v>
      </c>
      <c r="F194" s="22" t="n">
        <f aca="false">IF(E194="","",D194+E194)</f>
        <v>0.15</v>
      </c>
      <c r="G194" s="24" t="n">
        <f aca="false">(C194*E194)*100000</f>
        <v>0</v>
      </c>
      <c r="J194" s="25" t="n">
        <f aca="false">ROUND(E194,4)*100</f>
        <v>0</v>
      </c>
      <c r="M194" s="26" t="n">
        <f aca="false">O194-D194</f>
        <v>0</v>
      </c>
      <c r="O194" s="0" t="n">
        <v>0.15</v>
      </c>
      <c r="P194" s="28"/>
      <c r="Q194" s="29" t="n">
        <f aca="false">[2]Front!M201</f>
        <v>42522</v>
      </c>
      <c r="R194" s="28" t="n">
        <f aca="false">[2]Front!N201</f>
        <v>0.15</v>
      </c>
      <c r="S194" s="28" t="n">
        <f aca="false">O194-R194</f>
        <v>0</v>
      </c>
    </row>
    <row r="195" customFormat="false" ht="12" hidden="false" customHeight="false" outlineLevel="0" collapsed="false">
      <c r="B195" s="20" t="n">
        <f aca="false">EOMONTH(B194,0)+1</f>
        <v>42552</v>
      </c>
      <c r="C195" s="21" t="n">
        <f aca="false">IF(ISERROR(ROUND(INDEX(VegaTable,MATCH(B195,VegaMonth,0),3)/1000,4)),0,ROUND(INDEX(VegaTable,MATCH(B195,VegaMonth,0),3)/1000,4))</f>
        <v>0</v>
      </c>
      <c r="D195" s="22" t="n">
        <v>0.15</v>
      </c>
      <c r="E195" s="23" t="n">
        <f aca="false">M195</f>
        <v>0</v>
      </c>
      <c r="F195" s="22" t="n">
        <f aca="false">IF(E195="","",D195+E195)</f>
        <v>0.15</v>
      </c>
      <c r="G195" s="24" t="n">
        <f aca="false">(C195*E195)*100000</f>
        <v>0</v>
      </c>
      <c r="J195" s="25" t="n">
        <f aca="false">ROUND(E195,4)*100</f>
        <v>0</v>
      </c>
      <c r="M195" s="26" t="n">
        <f aca="false">O195-D195</f>
        <v>0</v>
      </c>
      <c r="O195" s="0" t="n">
        <v>0.15</v>
      </c>
      <c r="P195" s="28"/>
      <c r="Q195" s="29" t="n">
        <f aca="false">[2]Front!M202</f>
        <v>42552</v>
      </c>
      <c r="R195" s="28" t="n">
        <f aca="false">[2]Front!N202</f>
        <v>0.15</v>
      </c>
      <c r="S195" s="28" t="n">
        <f aca="false">O195-R195</f>
        <v>0</v>
      </c>
    </row>
    <row r="196" customFormat="false" ht="12" hidden="false" customHeight="false" outlineLevel="0" collapsed="false">
      <c r="B196" s="20" t="n">
        <f aca="false">EOMONTH(B195,0)+1</f>
        <v>42583</v>
      </c>
      <c r="C196" s="21" t="n">
        <f aca="false">IF(ISERROR(ROUND(INDEX(VegaTable,MATCH(B196,VegaMonth,0),3)/1000,4)),0,ROUND(INDEX(VegaTable,MATCH(B196,VegaMonth,0),3)/1000,4))</f>
        <v>0</v>
      </c>
      <c r="D196" s="22" t="n">
        <v>0.15</v>
      </c>
      <c r="E196" s="23" t="n">
        <f aca="false">M196</f>
        <v>0</v>
      </c>
      <c r="F196" s="22" t="n">
        <f aca="false">IF(E196="","",D196+E196)</f>
        <v>0.15</v>
      </c>
      <c r="G196" s="24" t="n">
        <f aca="false">(C196*E196)*100000</f>
        <v>0</v>
      </c>
      <c r="J196" s="25" t="n">
        <f aca="false">ROUND(E196,4)*100</f>
        <v>0</v>
      </c>
      <c r="M196" s="26" t="n">
        <f aca="false">O196-D196</f>
        <v>0</v>
      </c>
      <c r="O196" s="0" t="n">
        <v>0.15</v>
      </c>
      <c r="P196" s="28"/>
      <c r="Q196" s="29" t="n">
        <f aca="false">[2]Front!M203</f>
        <v>42583</v>
      </c>
      <c r="R196" s="28" t="n">
        <f aca="false">[2]Front!N203</f>
        <v>0.15</v>
      </c>
      <c r="S196" s="28" t="n">
        <f aca="false">O196-R196</f>
        <v>0</v>
      </c>
    </row>
    <row r="197" customFormat="false" ht="12" hidden="false" customHeight="false" outlineLevel="0" collapsed="false">
      <c r="B197" s="20" t="n">
        <f aca="false">EOMONTH(B196,0)+1</f>
        <v>42614</v>
      </c>
      <c r="C197" s="21" t="n">
        <f aca="false">IF(ISERROR(ROUND(INDEX(VegaTable,MATCH(B197,VegaMonth,0),3)/1000,4)),0,ROUND(INDEX(VegaTable,MATCH(B197,VegaMonth,0),3)/1000,4))</f>
        <v>0</v>
      </c>
      <c r="D197" s="22" t="n">
        <v>0.15</v>
      </c>
      <c r="E197" s="23" t="n">
        <f aca="false">M197</f>
        <v>0</v>
      </c>
      <c r="F197" s="22" t="n">
        <f aca="false">IF(E197="","",D197+E197)</f>
        <v>0.15</v>
      </c>
      <c r="G197" s="24" t="n">
        <f aca="false">(C197*E197)*100000</f>
        <v>0</v>
      </c>
      <c r="J197" s="25" t="n">
        <f aca="false">ROUND(E197,4)*100</f>
        <v>0</v>
      </c>
      <c r="M197" s="26" t="n">
        <f aca="false">O197-D197</f>
        <v>0</v>
      </c>
      <c r="O197" s="0" t="n">
        <v>0.15</v>
      </c>
      <c r="P197" s="28"/>
      <c r="Q197" s="29" t="n">
        <f aca="false">[2]Front!M204</f>
        <v>42614</v>
      </c>
      <c r="R197" s="28" t="n">
        <f aca="false">[2]Front!N204</f>
        <v>0.15</v>
      </c>
      <c r="S197" s="28" t="n">
        <f aca="false">O197-R197</f>
        <v>0</v>
      </c>
    </row>
    <row r="198" customFormat="false" ht="12" hidden="false" customHeight="false" outlineLevel="0" collapsed="false">
      <c r="B198" s="20" t="n">
        <f aca="false">EOMONTH(B197,0)+1</f>
        <v>42644</v>
      </c>
      <c r="C198" s="21" t="n">
        <f aca="false">IF(ISERROR(ROUND(INDEX(VegaTable,MATCH(B198,VegaMonth,0),3)/1000,4)),0,ROUND(INDEX(VegaTable,MATCH(B198,VegaMonth,0),3)/1000,4))</f>
        <v>0</v>
      </c>
      <c r="D198" s="22" t="n">
        <v>0.15</v>
      </c>
      <c r="E198" s="23" t="n">
        <f aca="false">M198</f>
        <v>0</v>
      </c>
      <c r="F198" s="22" t="n">
        <f aca="false">IF(E198="","",D198+E198)</f>
        <v>0.15</v>
      </c>
      <c r="G198" s="24" t="n">
        <f aca="false">(C198*E198)*100000</f>
        <v>0</v>
      </c>
      <c r="J198" s="25" t="n">
        <f aca="false">ROUND(E198,4)*100</f>
        <v>0</v>
      </c>
      <c r="M198" s="26" t="n">
        <f aca="false">O198-D198</f>
        <v>0</v>
      </c>
      <c r="O198" s="0" t="n">
        <v>0.15</v>
      </c>
      <c r="P198" s="28"/>
      <c r="Q198" s="29" t="n">
        <f aca="false">[2]Front!M205</f>
        <v>42644</v>
      </c>
      <c r="R198" s="28" t="n">
        <f aca="false">[2]Front!N205</f>
        <v>0.15</v>
      </c>
      <c r="S198" s="28" t="n">
        <f aca="false">O198-R198</f>
        <v>0</v>
      </c>
    </row>
    <row r="199" customFormat="false" ht="12" hidden="false" customHeight="false" outlineLevel="0" collapsed="false">
      <c r="B199" s="20" t="n">
        <f aca="false">EOMONTH(B198,0)+1</f>
        <v>42675</v>
      </c>
      <c r="C199" s="21" t="n">
        <f aca="false">IF(ISERROR(ROUND(INDEX(VegaTable,MATCH(B199,VegaMonth,0),3)/1000,4)),0,ROUND(INDEX(VegaTable,MATCH(B199,VegaMonth,0),3)/1000,4))</f>
        <v>0</v>
      </c>
      <c r="D199" s="22" t="n">
        <v>0.15</v>
      </c>
      <c r="E199" s="23" t="n">
        <f aca="false">M199</f>
        <v>0</v>
      </c>
      <c r="F199" s="22" t="n">
        <f aca="false">IF(E199="","",D199+E199)</f>
        <v>0.15</v>
      </c>
      <c r="G199" s="24" t="n">
        <f aca="false">(C199*E199)*100000</f>
        <v>0</v>
      </c>
      <c r="J199" s="25" t="n">
        <f aca="false">ROUND(E199,4)*100</f>
        <v>0</v>
      </c>
      <c r="M199" s="26" t="n">
        <f aca="false">O199-D199</f>
        <v>0</v>
      </c>
      <c r="O199" s="0" t="n">
        <v>0.15</v>
      </c>
      <c r="P199" s="28"/>
      <c r="Q199" s="29" t="n">
        <f aca="false">[2]Front!M206</f>
        <v>42675</v>
      </c>
      <c r="R199" s="28" t="n">
        <f aca="false">[2]Front!N206</f>
        <v>0.15</v>
      </c>
      <c r="S199" s="28" t="n">
        <f aca="false">O199-R199</f>
        <v>0</v>
      </c>
    </row>
    <row r="200" customFormat="false" ht="12" hidden="false" customHeight="false" outlineLevel="0" collapsed="false">
      <c r="B200" s="20" t="n">
        <f aca="false">EOMONTH(B199,0)+1</f>
        <v>42705</v>
      </c>
      <c r="C200" s="21" t="n">
        <f aca="false">IF(ISERROR(ROUND(INDEX(VegaTable,MATCH(B200,VegaMonth,0),3)/1000,4)),0,ROUND(INDEX(VegaTable,MATCH(B200,VegaMonth,0),3)/1000,4))</f>
        <v>0</v>
      </c>
      <c r="D200" s="22" t="n">
        <v>0.15</v>
      </c>
      <c r="E200" s="23" t="n">
        <f aca="false">M200</f>
        <v>0</v>
      </c>
      <c r="F200" s="22" t="n">
        <f aca="false">IF(E200="","",D200+E200)</f>
        <v>0.15</v>
      </c>
      <c r="G200" s="24" t="n">
        <f aca="false">(C200*E200)*100000</f>
        <v>0</v>
      </c>
      <c r="J200" s="25" t="n">
        <f aca="false">ROUND(E200,4)*100</f>
        <v>0</v>
      </c>
      <c r="M200" s="26" t="n">
        <f aca="false">O200-D200</f>
        <v>0</v>
      </c>
      <c r="O200" s="0" t="n">
        <v>0.15</v>
      </c>
      <c r="P200" s="28"/>
      <c r="Q200" s="29" t="n">
        <f aca="false">[2]Front!M207</f>
        <v>42705</v>
      </c>
      <c r="R200" s="28" t="n">
        <f aca="false">[2]Front!N207</f>
        <v>0.15</v>
      </c>
      <c r="S200" s="28" t="n">
        <f aca="false">O200-R200</f>
        <v>0</v>
      </c>
    </row>
    <row r="201" customFormat="false" ht="12" hidden="false" customHeight="false" outlineLevel="0" collapsed="false">
      <c r="B201" s="20" t="n">
        <f aca="false">EOMONTH(B200,0)+1</f>
        <v>42736</v>
      </c>
      <c r="C201" s="21" t="n">
        <f aca="false">IF(ISERROR(ROUND(INDEX(VegaTable,MATCH(B201,VegaMonth,0),3)/1000,4)),0,ROUND(INDEX(VegaTable,MATCH(B201,VegaMonth,0),3)/1000,4))</f>
        <v>0</v>
      </c>
      <c r="D201" s="22" t="n">
        <v>0.15</v>
      </c>
      <c r="E201" s="23" t="n">
        <f aca="false">M201</f>
        <v>0</v>
      </c>
      <c r="F201" s="22" t="n">
        <f aca="false">IF(E201="","",D201+E201)</f>
        <v>0.15</v>
      </c>
      <c r="G201" s="24" t="n">
        <f aca="false">(C201*E201)*100000</f>
        <v>0</v>
      </c>
      <c r="J201" s="25" t="n">
        <f aca="false">ROUND(E201,4)*100</f>
        <v>0</v>
      </c>
      <c r="M201" s="26" t="n">
        <f aca="false">O201-D201</f>
        <v>0</v>
      </c>
      <c r="O201" s="0" t="n">
        <v>0.15</v>
      </c>
      <c r="P201" s="28"/>
      <c r="Q201" s="29" t="n">
        <f aca="false">[2]Front!M208</f>
        <v>42736</v>
      </c>
      <c r="R201" s="28" t="n">
        <f aca="false">[2]Front!N208</f>
        <v>0.15</v>
      </c>
      <c r="S201" s="28" t="n">
        <f aca="false">O201-R201</f>
        <v>0</v>
      </c>
    </row>
    <row r="202" customFormat="false" ht="12" hidden="false" customHeight="false" outlineLevel="0" collapsed="false">
      <c r="B202" s="20" t="n">
        <f aca="false">EOMONTH(B201,0)+1</f>
        <v>42767</v>
      </c>
      <c r="C202" s="21" t="n">
        <f aca="false">IF(ISERROR(ROUND(INDEX(VegaTable,MATCH(B202,VegaMonth,0),3)/1000,4)),0,ROUND(INDEX(VegaTable,MATCH(B202,VegaMonth,0),3)/1000,4))</f>
        <v>0</v>
      </c>
      <c r="D202" s="22" t="n">
        <v>0.15</v>
      </c>
      <c r="E202" s="23" t="n">
        <f aca="false">M202</f>
        <v>0</v>
      </c>
      <c r="F202" s="22" t="n">
        <f aca="false">IF(E202="","",D202+E202)</f>
        <v>0.15</v>
      </c>
      <c r="G202" s="24" t="n">
        <f aca="false">(C202*E202)*100000</f>
        <v>0</v>
      </c>
      <c r="J202" s="25" t="n">
        <f aca="false">ROUND(E202,4)*100</f>
        <v>0</v>
      </c>
      <c r="M202" s="26" t="n">
        <f aca="false">O202-D202</f>
        <v>0</v>
      </c>
      <c r="O202" s="0" t="n">
        <v>0.15</v>
      </c>
      <c r="P202" s="28"/>
      <c r="Q202" s="29" t="n">
        <f aca="false">[2]Front!M209</f>
        <v>42767</v>
      </c>
      <c r="R202" s="28" t="n">
        <f aca="false">[2]Front!N209</f>
        <v>0.15</v>
      </c>
      <c r="S202" s="28" t="n">
        <f aca="false">O202-R202</f>
        <v>0</v>
      </c>
    </row>
    <row r="203" customFormat="false" ht="12" hidden="false" customHeight="false" outlineLevel="0" collapsed="false">
      <c r="B203" s="20" t="n">
        <f aca="false">EOMONTH(B202,0)+1</f>
        <v>42795</v>
      </c>
      <c r="C203" s="21" t="n">
        <f aca="false">IF(ISERROR(ROUND(INDEX(VegaTable,MATCH(B203,VegaMonth,0),3)/1000,4)),0,ROUND(INDEX(VegaTable,MATCH(B203,VegaMonth,0),3)/1000,4))</f>
        <v>0</v>
      </c>
      <c r="D203" s="22" t="n">
        <v>0.15</v>
      </c>
      <c r="E203" s="23" t="n">
        <f aca="false">M203</f>
        <v>0</v>
      </c>
      <c r="F203" s="22" t="n">
        <f aca="false">IF(E203="","",D203+E203)</f>
        <v>0.15</v>
      </c>
      <c r="G203" s="24" t="n">
        <f aca="false">(C203*E203)*100000</f>
        <v>0</v>
      </c>
      <c r="J203" s="25" t="n">
        <f aca="false">ROUND(E203,4)*100</f>
        <v>0</v>
      </c>
      <c r="M203" s="26" t="n">
        <f aca="false">O203-D203</f>
        <v>0</v>
      </c>
      <c r="O203" s="0" t="n">
        <v>0.15</v>
      </c>
      <c r="P203" s="28"/>
      <c r="Q203" s="29" t="n">
        <f aca="false">[2]Front!M210</f>
        <v>42795</v>
      </c>
      <c r="R203" s="28" t="n">
        <f aca="false">[2]Front!N210</f>
        <v>0.15</v>
      </c>
      <c r="S203" s="28" t="n">
        <f aca="false">O203-R203</f>
        <v>0</v>
      </c>
    </row>
    <row r="204" customFormat="false" ht="12" hidden="false" customHeight="false" outlineLevel="0" collapsed="false">
      <c r="B204" s="20" t="n">
        <f aca="false">EOMONTH(B203,0)+1</f>
        <v>42826</v>
      </c>
      <c r="C204" s="21" t="n">
        <f aca="false">IF(ISERROR(ROUND(INDEX(VegaTable,MATCH(B204,VegaMonth,0),3)/1000,4)),0,ROUND(INDEX(VegaTable,MATCH(B204,VegaMonth,0),3)/1000,4))</f>
        <v>0</v>
      </c>
      <c r="D204" s="22" t="n">
        <v>0.15</v>
      </c>
      <c r="E204" s="23" t="n">
        <f aca="false">M204</f>
        <v>0</v>
      </c>
      <c r="F204" s="22" t="n">
        <f aca="false">IF(E204="","",D204+E204)</f>
        <v>0.15</v>
      </c>
      <c r="G204" s="24" t="n">
        <f aca="false">(C204*E204)*100000</f>
        <v>0</v>
      </c>
      <c r="J204" s="25" t="n">
        <f aca="false">ROUND(E204,4)*100</f>
        <v>0</v>
      </c>
      <c r="M204" s="26" t="n">
        <f aca="false">O204-D204</f>
        <v>0</v>
      </c>
      <c r="O204" s="0" t="n">
        <v>0.15</v>
      </c>
      <c r="P204" s="28"/>
      <c r="Q204" s="29" t="n">
        <f aca="false">[2]Front!M211</f>
        <v>42826</v>
      </c>
      <c r="R204" s="28" t="n">
        <f aca="false">[2]Front!N211</f>
        <v>0.15</v>
      </c>
      <c r="S204" s="28" t="n">
        <f aca="false">O204-R204</f>
        <v>0</v>
      </c>
    </row>
    <row r="205" customFormat="false" ht="12" hidden="false" customHeight="false" outlineLevel="0" collapsed="false">
      <c r="B205" s="20" t="n">
        <f aca="false">EOMONTH(B204,0)+1</f>
        <v>42856</v>
      </c>
      <c r="C205" s="21" t="n">
        <f aca="false">IF(ISERROR(ROUND(INDEX(VegaTable,MATCH(B205,VegaMonth,0),3)/1000,4)),0,ROUND(INDEX(VegaTable,MATCH(B205,VegaMonth,0),3)/1000,4))</f>
        <v>0</v>
      </c>
      <c r="D205" s="22" t="n">
        <v>0.15</v>
      </c>
      <c r="E205" s="23" t="n">
        <f aca="false">M205</f>
        <v>0</v>
      </c>
      <c r="F205" s="22" t="n">
        <f aca="false">IF(E205="","",D205+E205)</f>
        <v>0.15</v>
      </c>
      <c r="G205" s="24" t="n">
        <f aca="false">(C205*E205)*100000</f>
        <v>0</v>
      </c>
      <c r="J205" s="25" t="n">
        <f aca="false">ROUND(E205,4)*100</f>
        <v>0</v>
      </c>
      <c r="M205" s="26" t="n">
        <f aca="false">O205-D205</f>
        <v>0</v>
      </c>
      <c r="O205" s="0" t="n">
        <v>0.15</v>
      </c>
      <c r="P205" s="28"/>
      <c r="Q205" s="29" t="n">
        <f aca="false">[2]Front!M212</f>
        <v>42856</v>
      </c>
      <c r="R205" s="28" t="n">
        <f aca="false">[2]Front!N212</f>
        <v>0.15</v>
      </c>
      <c r="S205" s="28" t="n">
        <f aca="false">O205-R205</f>
        <v>0</v>
      </c>
    </row>
    <row r="206" customFormat="false" ht="12" hidden="false" customHeight="false" outlineLevel="0" collapsed="false">
      <c r="B206" s="20" t="n">
        <f aca="false">EOMONTH(B205,0)+1</f>
        <v>42887</v>
      </c>
      <c r="C206" s="21" t="n">
        <f aca="false">IF(ISERROR(ROUND(INDEX(VegaTable,MATCH(B206,VegaMonth,0),3)/1000,4)),0,ROUND(INDEX(VegaTable,MATCH(B206,VegaMonth,0),3)/1000,4))</f>
        <v>0</v>
      </c>
      <c r="D206" s="22" t="n">
        <v>0.15</v>
      </c>
      <c r="E206" s="23" t="n">
        <f aca="false">M206</f>
        <v>0</v>
      </c>
      <c r="F206" s="22" t="n">
        <f aca="false">IF(E206="","",D206+E206)</f>
        <v>0.15</v>
      </c>
      <c r="G206" s="24" t="n">
        <f aca="false">(C206*E206)*100000</f>
        <v>0</v>
      </c>
      <c r="J206" s="25" t="n">
        <f aca="false">ROUND(E206,4)*100</f>
        <v>0</v>
      </c>
      <c r="M206" s="26" t="n">
        <f aca="false">O206-D206</f>
        <v>0</v>
      </c>
      <c r="O206" s="0" t="n">
        <v>0.15</v>
      </c>
      <c r="P206" s="28"/>
      <c r="Q206" s="29" t="n">
        <f aca="false">[2]Front!M213</f>
        <v>42887</v>
      </c>
      <c r="R206" s="28" t="n">
        <f aca="false">[2]Front!N213</f>
        <v>0.15</v>
      </c>
      <c r="S206" s="28" t="n">
        <f aca="false">O206-R206</f>
        <v>0</v>
      </c>
    </row>
    <row r="207" customFormat="false" ht="12" hidden="false" customHeight="false" outlineLevel="0" collapsed="false">
      <c r="B207" s="20" t="n">
        <f aca="false">EOMONTH(B206,0)+1</f>
        <v>42917</v>
      </c>
      <c r="C207" s="21" t="n">
        <f aca="false">IF(ISERROR(ROUND(INDEX(VegaTable,MATCH(B207,VegaMonth,0),3)/1000,4)),0,ROUND(INDEX(VegaTable,MATCH(B207,VegaMonth,0),3)/1000,4))</f>
        <v>0</v>
      </c>
      <c r="D207" s="22" t="n">
        <v>0.15</v>
      </c>
      <c r="E207" s="23" t="n">
        <f aca="false">M207</f>
        <v>0</v>
      </c>
      <c r="F207" s="22" t="n">
        <f aca="false">IF(E207="","",D207+E207)</f>
        <v>0.15</v>
      </c>
      <c r="G207" s="24" t="n">
        <f aca="false">(C207*E207)*100000</f>
        <v>0</v>
      </c>
      <c r="J207" s="25" t="n">
        <f aca="false">ROUND(E207,4)*100</f>
        <v>0</v>
      </c>
      <c r="M207" s="26" t="n">
        <f aca="false">O207-D207</f>
        <v>0</v>
      </c>
      <c r="O207" s="0" t="n">
        <v>0.15</v>
      </c>
      <c r="P207" s="28"/>
      <c r="Q207" s="29" t="n">
        <f aca="false">[2]Front!M214</f>
        <v>42917</v>
      </c>
      <c r="R207" s="28" t="n">
        <f aca="false">[2]Front!N214</f>
        <v>0.15</v>
      </c>
      <c r="S207" s="28" t="n">
        <f aca="false">O207-R207</f>
        <v>0</v>
      </c>
    </row>
    <row r="208" customFormat="false" ht="12" hidden="false" customHeight="false" outlineLevel="0" collapsed="false">
      <c r="B208" s="20" t="n">
        <f aca="false">EOMONTH(B207,0)+1</f>
        <v>42948</v>
      </c>
      <c r="C208" s="21" t="n">
        <f aca="false">IF(ISERROR(ROUND(INDEX(VegaTable,MATCH(B208,VegaMonth,0),3)/1000,4)),0,ROUND(INDEX(VegaTable,MATCH(B208,VegaMonth,0),3)/1000,4))</f>
        <v>0</v>
      </c>
      <c r="D208" s="22" t="n">
        <v>0.15</v>
      </c>
      <c r="E208" s="23" t="n">
        <f aca="false">M208</f>
        <v>0</v>
      </c>
      <c r="F208" s="22" t="n">
        <f aca="false">IF(E208="","",D208+E208)</f>
        <v>0.15</v>
      </c>
      <c r="G208" s="24" t="n">
        <f aca="false">(C208*E208)*100000</f>
        <v>0</v>
      </c>
      <c r="J208" s="25" t="n">
        <f aca="false">ROUND(E208,4)*100</f>
        <v>0</v>
      </c>
      <c r="M208" s="26" t="n">
        <f aca="false">O208-D208</f>
        <v>0</v>
      </c>
      <c r="O208" s="0" t="n">
        <v>0.15</v>
      </c>
      <c r="P208" s="28"/>
      <c r="Q208" s="29" t="n">
        <f aca="false">[2]Front!M215</f>
        <v>42948</v>
      </c>
      <c r="R208" s="28" t="n">
        <f aca="false">[2]Front!N215</f>
        <v>0.15</v>
      </c>
      <c r="S208" s="28" t="n">
        <f aca="false">O208-R208</f>
        <v>0</v>
      </c>
    </row>
    <row r="209" customFormat="false" ht="12" hidden="false" customHeight="false" outlineLevel="0" collapsed="false">
      <c r="B209" s="20" t="n">
        <f aca="false">EOMONTH(B208,0)+1</f>
        <v>42979</v>
      </c>
      <c r="C209" s="21" t="n">
        <f aca="false">IF(ISERROR(ROUND(INDEX(VegaTable,MATCH(B209,VegaMonth,0),3)/1000,4)),0,ROUND(INDEX(VegaTable,MATCH(B209,VegaMonth,0),3)/1000,4))</f>
        <v>0</v>
      </c>
      <c r="D209" s="22" t="n">
        <v>0.15</v>
      </c>
      <c r="E209" s="23" t="n">
        <f aca="false">M209</f>
        <v>0</v>
      </c>
      <c r="F209" s="22" t="n">
        <f aca="false">IF(E209="","",D209+E209)</f>
        <v>0.15</v>
      </c>
      <c r="G209" s="24" t="n">
        <f aca="false">(C209*E209)*100000</f>
        <v>0</v>
      </c>
      <c r="J209" s="25" t="n">
        <f aca="false">ROUND(E209,4)*100</f>
        <v>0</v>
      </c>
      <c r="M209" s="26" t="n">
        <f aca="false">O209-D209</f>
        <v>0</v>
      </c>
      <c r="O209" s="0" t="n">
        <v>0.15</v>
      </c>
      <c r="P209" s="28"/>
      <c r="Q209" s="29" t="n">
        <f aca="false">[2]Front!M216</f>
        <v>42979</v>
      </c>
      <c r="R209" s="28" t="n">
        <f aca="false">[2]Front!N216</f>
        <v>0.15</v>
      </c>
      <c r="S209" s="28" t="n">
        <f aca="false">O209-R209</f>
        <v>0</v>
      </c>
    </row>
    <row r="210" customFormat="false" ht="12" hidden="false" customHeight="false" outlineLevel="0" collapsed="false">
      <c r="B210" s="20" t="n">
        <f aca="false">EOMONTH(B209,0)+1</f>
        <v>43009</v>
      </c>
      <c r="C210" s="21" t="n">
        <f aca="false">IF(ISERROR(ROUND(INDEX(VegaTable,MATCH(B210,VegaMonth,0),3)/1000,4)),0,ROUND(INDEX(VegaTable,MATCH(B210,VegaMonth,0),3)/1000,4))</f>
        <v>0</v>
      </c>
      <c r="D210" s="22" t="n">
        <v>0.15</v>
      </c>
      <c r="E210" s="23" t="n">
        <f aca="false">M210</f>
        <v>0</v>
      </c>
      <c r="F210" s="22" t="n">
        <f aca="false">IF(E210="","",D210+E210)</f>
        <v>0.15</v>
      </c>
      <c r="G210" s="24" t="n">
        <f aca="false">(C210*E210)*100000</f>
        <v>0</v>
      </c>
      <c r="J210" s="25" t="n">
        <f aca="false">ROUND(E210,4)*100</f>
        <v>0</v>
      </c>
      <c r="M210" s="26" t="n">
        <f aca="false">O210-D210</f>
        <v>0</v>
      </c>
      <c r="O210" s="0" t="n">
        <v>0.15</v>
      </c>
      <c r="P210" s="28"/>
      <c r="Q210" s="29" t="n">
        <f aca="false">[2]Front!M217</f>
        <v>43009</v>
      </c>
      <c r="R210" s="28" t="n">
        <f aca="false">[2]Front!N217</f>
        <v>0.15</v>
      </c>
      <c r="S210" s="28" t="n">
        <f aca="false">O210-R210</f>
        <v>0</v>
      </c>
    </row>
    <row r="211" customFormat="false" ht="12" hidden="false" customHeight="false" outlineLevel="0" collapsed="false">
      <c r="B211" s="20" t="n">
        <f aca="false">EOMONTH(B210,0)+1</f>
        <v>43040</v>
      </c>
      <c r="C211" s="21" t="n">
        <f aca="false">IF(ISERROR(ROUND(INDEX(VegaTable,MATCH(B211,VegaMonth,0),3)/1000,4)),0,ROUND(INDEX(VegaTable,MATCH(B211,VegaMonth,0),3)/1000,4))</f>
        <v>0</v>
      </c>
      <c r="D211" s="22" t="n">
        <v>0.15</v>
      </c>
      <c r="E211" s="23" t="n">
        <f aca="false">M211</f>
        <v>0</v>
      </c>
      <c r="F211" s="22" t="n">
        <f aca="false">IF(E211="","",D211+E211)</f>
        <v>0.15</v>
      </c>
      <c r="G211" s="24" t="n">
        <f aca="false">(C211*E211)*100000</f>
        <v>0</v>
      </c>
      <c r="J211" s="25" t="n">
        <f aca="false">ROUND(E211,4)*100</f>
        <v>0</v>
      </c>
      <c r="M211" s="26" t="n">
        <f aca="false">O211-D211</f>
        <v>0</v>
      </c>
      <c r="O211" s="0" t="n">
        <v>0.15</v>
      </c>
      <c r="P211" s="28"/>
      <c r="Q211" s="29" t="n">
        <f aca="false">[2]Front!M218</f>
        <v>43040</v>
      </c>
      <c r="R211" s="28" t="n">
        <f aca="false">[2]Front!N218</f>
        <v>0.15</v>
      </c>
      <c r="S211" s="28" t="n">
        <f aca="false">O211-R211</f>
        <v>0</v>
      </c>
    </row>
    <row r="212" customFormat="false" ht="12" hidden="false" customHeight="false" outlineLevel="0" collapsed="false">
      <c r="B212" s="20" t="n">
        <f aca="false">EOMONTH(B211,0)+1</f>
        <v>43070</v>
      </c>
      <c r="C212" s="21" t="n">
        <f aca="false">IF(ISERROR(ROUND(INDEX(VegaTable,MATCH(B212,VegaMonth,0),3)/1000,4)),0,ROUND(INDEX(VegaTable,MATCH(B212,VegaMonth,0),3)/1000,4))</f>
        <v>0</v>
      </c>
      <c r="D212" s="22" t="n">
        <v>0.15</v>
      </c>
      <c r="E212" s="23" t="n">
        <f aca="false">M212</f>
        <v>0</v>
      </c>
      <c r="F212" s="22" t="n">
        <f aca="false">IF(E212="","",D212+E212)</f>
        <v>0.15</v>
      </c>
      <c r="G212" s="24" t="n">
        <f aca="false">(C212*E212)*100000</f>
        <v>0</v>
      </c>
      <c r="J212" s="25" t="n">
        <f aca="false">ROUND(E212,4)*100</f>
        <v>0</v>
      </c>
      <c r="M212" s="26" t="n">
        <f aca="false">O212-D212</f>
        <v>0</v>
      </c>
      <c r="O212" s="0" t="n">
        <v>0.15</v>
      </c>
      <c r="P212" s="28"/>
      <c r="Q212" s="29" t="n">
        <f aca="false">[2]Front!M219</f>
        <v>43070</v>
      </c>
      <c r="R212" s="28" t="n">
        <f aca="false">[2]Front!N219</f>
        <v>0.15</v>
      </c>
      <c r="S212" s="28" t="n">
        <f aca="false">O212-R212</f>
        <v>0</v>
      </c>
    </row>
    <row r="213" customFormat="false" ht="12" hidden="false" customHeight="false" outlineLevel="0" collapsed="false">
      <c r="B213" s="20" t="n">
        <f aca="false">EOMONTH(B212,0)+1</f>
        <v>43101</v>
      </c>
      <c r="C213" s="21" t="n">
        <f aca="false">IF(ISERROR(ROUND(INDEX(VegaTable,MATCH(B213,VegaMonth,0),3)/1000,4)),0,ROUND(INDEX(VegaTable,MATCH(B213,VegaMonth,0),3)/1000,4))</f>
        <v>0</v>
      </c>
      <c r="D213" s="22" t="n">
        <v>0.15</v>
      </c>
      <c r="E213" s="23" t="n">
        <f aca="false">M213</f>
        <v>0</v>
      </c>
      <c r="F213" s="22" t="n">
        <f aca="false">IF(E213="","",D213+E213)</f>
        <v>0.15</v>
      </c>
      <c r="G213" s="24" t="n">
        <f aca="false">(C213*E213)*100000</f>
        <v>0</v>
      </c>
      <c r="J213" s="25" t="n">
        <f aca="false">ROUND(E213,4)*100</f>
        <v>0</v>
      </c>
      <c r="M213" s="26" t="n">
        <f aca="false">O213-D213</f>
        <v>0</v>
      </c>
      <c r="O213" s="0" t="n">
        <v>0.15</v>
      </c>
      <c r="P213" s="28"/>
      <c r="Q213" s="29" t="n">
        <f aca="false">[2]Front!M220</f>
        <v>43101</v>
      </c>
      <c r="R213" s="28" t="n">
        <f aca="false">[2]Front!N220</f>
        <v>0.15</v>
      </c>
      <c r="S213" s="28" t="n">
        <f aca="false">O213-R213</f>
        <v>0</v>
      </c>
    </row>
    <row r="214" customFormat="false" ht="12" hidden="false" customHeight="false" outlineLevel="0" collapsed="false">
      <c r="B214" s="20" t="n">
        <f aca="false">EOMONTH(B213,0)+1</f>
        <v>43132</v>
      </c>
      <c r="C214" s="21" t="n">
        <f aca="false">IF(ISERROR(ROUND(INDEX(VegaTable,MATCH(B214,VegaMonth,0),3)/1000,4)),0,ROUND(INDEX(VegaTable,MATCH(B214,VegaMonth,0),3)/1000,4))</f>
        <v>0</v>
      </c>
      <c r="D214" s="22" t="n">
        <v>0.15</v>
      </c>
      <c r="E214" s="23" t="n">
        <f aca="false">M214</f>
        <v>0</v>
      </c>
      <c r="F214" s="22" t="n">
        <f aca="false">IF(E214="","",D214+E214)</f>
        <v>0.15</v>
      </c>
      <c r="G214" s="24" t="n">
        <f aca="false">(C214*E214)*100000</f>
        <v>0</v>
      </c>
      <c r="J214" s="25" t="n">
        <f aca="false">ROUND(E214,4)*100</f>
        <v>0</v>
      </c>
      <c r="M214" s="26" t="n">
        <f aca="false">O214-D214</f>
        <v>0</v>
      </c>
      <c r="O214" s="0" t="n">
        <v>0.15</v>
      </c>
      <c r="P214" s="28"/>
      <c r="Q214" s="29" t="n">
        <f aca="false">[2]Front!M221</f>
        <v>43132</v>
      </c>
      <c r="R214" s="28" t="n">
        <f aca="false">[2]Front!N221</f>
        <v>0.15</v>
      </c>
      <c r="S214" s="28" t="n">
        <f aca="false">O214-R214</f>
        <v>0</v>
      </c>
    </row>
    <row r="215" customFormat="false" ht="12" hidden="false" customHeight="false" outlineLevel="0" collapsed="false">
      <c r="B215" s="20" t="n">
        <f aca="false">EOMONTH(B214,0)+1</f>
        <v>43160</v>
      </c>
      <c r="C215" s="21" t="n">
        <f aca="false">IF(ISERROR(ROUND(INDEX(VegaTable,MATCH(B215,VegaMonth,0),3)/1000,4)),0,ROUND(INDEX(VegaTable,MATCH(B215,VegaMonth,0),3)/1000,4))</f>
        <v>0</v>
      </c>
      <c r="D215" s="22" t="n">
        <v>0.15</v>
      </c>
      <c r="E215" s="23" t="n">
        <f aca="false">M215</f>
        <v>0</v>
      </c>
      <c r="F215" s="22" t="n">
        <f aca="false">IF(E215="","",D215+E215)</f>
        <v>0.15</v>
      </c>
      <c r="G215" s="24" t="n">
        <f aca="false">(C215*E215)*100000</f>
        <v>0</v>
      </c>
      <c r="J215" s="25" t="n">
        <f aca="false">ROUND(E215,4)*100</f>
        <v>0</v>
      </c>
      <c r="M215" s="26" t="n">
        <f aca="false">O215-D215</f>
        <v>0</v>
      </c>
      <c r="O215" s="0" t="n">
        <v>0.15</v>
      </c>
      <c r="P215" s="28"/>
      <c r="Q215" s="29" t="n">
        <f aca="false">[2]Front!M222</f>
        <v>43160</v>
      </c>
      <c r="R215" s="28" t="n">
        <f aca="false">[2]Front!N222</f>
        <v>0.15</v>
      </c>
      <c r="S215" s="28" t="n">
        <f aca="false">O215-R215</f>
        <v>0</v>
      </c>
    </row>
    <row r="216" customFormat="false" ht="12" hidden="false" customHeight="false" outlineLevel="0" collapsed="false">
      <c r="B216" s="20" t="n">
        <f aca="false">EOMONTH(B215,0)+1</f>
        <v>43191</v>
      </c>
      <c r="C216" s="21" t="n">
        <f aca="false">IF(ISERROR(ROUND(INDEX(VegaTable,MATCH(B216,VegaMonth,0),3)/1000,4)),0,ROUND(INDEX(VegaTable,MATCH(B216,VegaMonth,0),3)/1000,4))</f>
        <v>0</v>
      </c>
      <c r="D216" s="22" t="n">
        <v>0.15</v>
      </c>
      <c r="E216" s="23" t="n">
        <f aca="false">M216</f>
        <v>0</v>
      </c>
      <c r="F216" s="22" t="n">
        <f aca="false">IF(E216="","",D216+E216)</f>
        <v>0.15</v>
      </c>
      <c r="G216" s="24" t="n">
        <f aca="false">(C216*E216)*100000</f>
        <v>0</v>
      </c>
      <c r="J216" s="25" t="n">
        <f aca="false">ROUND(E216,4)*100</f>
        <v>0</v>
      </c>
      <c r="M216" s="26" t="n">
        <f aca="false">O216-D216</f>
        <v>0</v>
      </c>
      <c r="O216" s="0" t="n">
        <v>0.15</v>
      </c>
      <c r="P216" s="28"/>
      <c r="Q216" s="29" t="n">
        <f aca="false">[2]Front!M223</f>
        <v>43191</v>
      </c>
      <c r="R216" s="28" t="n">
        <f aca="false">[2]Front!N223</f>
        <v>0.15</v>
      </c>
      <c r="S216" s="28" t="n">
        <f aca="false">O216-R216</f>
        <v>0</v>
      </c>
    </row>
    <row r="217" customFormat="false" ht="12" hidden="false" customHeight="false" outlineLevel="0" collapsed="false">
      <c r="B217" s="20" t="n">
        <f aca="false">EOMONTH(B216,0)+1</f>
        <v>43221</v>
      </c>
      <c r="C217" s="21" t="n">
        <f aca="false">IF(ISERROR(ROUND(INDEX(VegaTable,MATCH(B217,VegaMonth,0),3)/1000,4)),0,ROUND(INDEX(VegaTable,MATCH(B217,VegaMonth,0),3)/1000,4))</f>
        <v>0</v>
      </c>
      <c r="D217" s="22" t="n">
        <v>0.15</v>
      </c>
      <c r="E217" s="23" t="n">
        <f aca="false">M217</f>
        <v>0</v>
      </c>
      <c r="F217" s="22" t="n">
        <f aca="false">IF(E217="","",D217+E217)</f>
        <v>0.15</v>
      </c>
      <c r="G217" s="24" t="n">
        <f aca="false">(C217*E217)*100000</f>
        <v>0</v>
      </c>
      <c r="J217" s="25" t="n">
        <f aca="false">ROUND(E217,4)*100</f>
        <v>0</v>
      </c>
      <c r="M217" s="26" t="n">
        <f aca="false">O217-D217</f>
        <v>0</v>
      </c>
      <c r="O217" s="0" t="n">
        <v>0.15</v>
      </c>
      <c r="P217" s="28"/>
      <c r="Q217" s="29" t="n">
        <f aca="false">[2]Front!M224</f>
        <v>43221</v>
      </c>
      <c r="R217" s="28" t="n">
        <f aca="false">[2]Front!N224</f>
        <v>0.15</v>
      </c>
      <c r="S217" s="28" t="n">
        <f aca="false">O217-R217</f>
        <v>0</v>
      </c>
    </row>
    <row r="218" customFormat="false" ht="12" hidden="false" customHeight="false" outlineLevel="0" collapsed="false">
      <c r="B218" s="20" t="n">
        <f aca="false">EOMONTH(B217,0)+1</f>
        <v>43252</v>
      </c>
      <c r="C218" s="21" t="n">
        <f aca="false">IF(ISERROR(ROUND(INDEX(VegaTable,MATCH(B218,VegaMonth,0),3)/1000,4)),0,ROUND(INDEX(VegaTable,MATCH(B218,VegaMonth,0),3)/1000,4))</f>
        <v>0</v>
      </c>
      <c r="D218" s="22" t="n">
        <v>0.15</v>
      </c>
      <c r="E218" s="23" t="n">
        <f aca="false">M218</f>
        <v>0</v>
      </c>
      <c r="F218" s="22" t="n">
        <f aca="false">IF(E218="","",D218+E218)</f>
        <v>0.15</v>
      </c>
      <c r="G218" s="24" t="n">
        <f aca="false">(C218*E218)*100000</f>
        <v>0</v>
      </c>
      <c r="J218" s="25" t="n">
        <f aca="false">ROUND(E218,4)*100</f>
        <v>0</v>
      </c>
      <c r="M218" s="26" t="n">
        <f aca="false">O218-D218</f>
        <v>0</v>
      </c>
      <c r="O218" s="0" t="n">
        <v>0.15</v>
      </c>
      <c r="P218" s="28"/>
      <c r="Q218" s="29" t="n">
        <f aca="false">[2]Front!M225</f>
        <v>43252</v>
      </c>
      <c r="R218" s="28" t="n">
        <f aca="false">[2]Front!N225</f>
        <v>0.15</v>
      </c>
      <c r="S218" s="28" t="n">
        <f aca="false">O218-R218</f>
        <v>0</v>
      </c>
    </row>
    <row r="219" customFormat="false" ht="12" hidden="false" customHeight="false" outlineLevel="0" collapsed="false">
      <c r="B219" s="20" t="n">
        <f aca="false">EOMONTH(B218,0)+1</f>
        <v>43282</v>
      </c>
      <c r="C219" s="21" t="n">
        <f aca="false">IF(ISERROR(ROUND(INDEX(VegaTable,MATCH(B219,VegaMonth,0),3)/1000,4)),0,ROUND(INDEX(VegaTable,MATCH(B219,VegaMonth,0),3)/1000,4))</f>
        <v>0</v>
      </c>
      <c r="D219" s="22" t="n">
        <v>0.15</v>
      </c>
      <c r="E219" s="23" t="n">
        <f aca="false">M219</f>
        <v>0</v>
      </c>
      <c r="F219" s="22" t="n">
        <f aca="false">IF(E219="","",D219+E219)</f>
        <v>0.15</v>
      </c>
      <c r="G219" s="24" t="n">
        <f aca="false">(C219*E219)*100000</f>
        <v>0</v>
      </c>
      <c r="J219" s="25" t="n">
        <f aca="false">ROUND(E219,4)*100</f>
        <v>0</v>
      </c>
      <c r="M219" s="26" t="n">
        <f aca="false">O219-D219</f>
        <v>0</v>
      </c>
      <c r="O219" s="0" t="n">
        <v>0.15</v>
      </c>
      <c r="P219" s="28"/>
      <c r="Q219" s="29" t="n">
        <f aca="false">[2]Front!M226</f>
        <v>43282</v>
      </c>
      <c r="R219" s="28" t="n">
        <f aca="false">[2]Front!N226</f>
        <v>0.15</v>
      </c>
      <c r="S219" s="28" t="n">
        <f aca="false">O219-R219</f>
        <v>0</v>
      </c>
    </row>
    <row r="220" customFormat="false" ht="12" hidden="false" customHeight="false" outlineLevel="0" collapsed="false">
      <c r="B220" s="20" t="n">
        <f aca="false">EOMONTH(B219,0)+1</f>
        <v>43313</v>
      </c>
      <c r="C220" s="21" t="n">
        <f aca="false">IF(ISERROR(ROUND(INDEX(VegaTable,MATCH(B220,VegaMonth,0),3)/1000,4)),0,ROUND(INDEX(VegaTable,MATCH(B220,VegaMonth,0),3)/1000,4))</f>
        <v>0</v>
      </c>
      <c r="D220" s="22" t="n">
        <v>0.15</v>
      </c>
      <c r="E220" s="23" t="n">
        <f aca="false">M220</f>
        <v>0</v>
      </c>
      <c r="F220" s="22" t="n">
        <f aca="false">IF(E220="","",D220+E220)</f>
        <v>0.15</v>
      </c>
      <c r="G220" s="24" t="n">
        <f aca="false">(C220*E220)*100000</f>
        <v>0</v>
      </c>
      <c r="J220" s="25" t="n">
        <f aca="false">ROUND(E220,4)*100</f>
        <v>0</v>
      </c>
      <c r="M220" s="26" t="n">
        <f aca="false">O220-D220</f>
        <v>0</v>
      </c>
      <c r="O220" s="0" t="n">
        <v>0.15</v>
      </c>
      <c r="P220" s="28"/>
      <c r="Q220" s="29" t="n">
        <f aca="false">[2]Front!M227</f>
        <v>43313</v>
      </c>
      <c r="R220" s="28" t="n">
        <f aca="false">[2]Front!N227</f>
        <v>0.15</v>
      </c>
      <c r="S220" s="28" t="n">
        <f aca="false">O220-R220</f>
        <v>0</v>
      </c>
    </row>
    <row r="221" customFormat="false" ht="12" hidden="false" customHeight="false" outlineLevel="0" collapsed="false">
      <c r="B221" s="20" t="n">
        <f aca="false">EOMONTH(B220,0)+1</f>
        <v>43344</v>
      </c>
      <c r="C221" s="21" t="n">
        <f aca="false">IF(ISERROR(ROUND(INDEX(VegaTable,MATCH(B221,VegaMonth,0),3)/1000,4)),0,ROUND(INDEX(VegaTable,MATCH(B221,VegaMonth,0),3)/1000,4))</f>
        <v>0</v>
      </c>
      <c r="D221" s="22" t="n">
        <v>0.15</v>
      </c>
      <c r="E221" s="23" t="n">
        <f aca="false">M221</f>
        <v>0</v>
      </c>
      <c r="F221" s="22" t="n">
        <f aca="false">IF(E221="","",D221+E221)</f>
        <v>0.15</v>
      </c>
      <c r="G221" s="24" t="n">
        <f aca="false">(C221*E221)*100000</f>
        <v>0</v>
      </c>
      <c r="J221" s="25" t="n">
        <f aca="false">ROUND(E221,4)*100</f>
        <v>0</v>
      </c>
      <c r="M221" s="26" t="n">
        <f aca="false">O221-D221</f>
        <v>0</v>
      </c>
      <c r="O221" s="0" t="n">
        <v>0.15</v>
      </c>
      <c r="P221" s="28"/>
      <c r="Q221" s="29" t="n">
        <f aca="false">[2]Front!M228</f>
        <v>43344</v>
      </c>
      <c r="R221" s="28" t="n">
        <f aca="false">[2]Front!N228</f>
        <v>0.15</v>
      </c>
      <c r="S221" s="28" t="n">
        <f aca="false">O221-R221</f>
        <v>0</v>
      </c>
    </row>
    <row r="222" customFormat="false" ht="12" hidden="false" customHeight="false" outlineLevel="0" collapsed="false">
      <c r="B222" s="20" t="n">
        <f aca="false">EOMONTH(B221,0)+1</f>
        <v>43374</v>
      </c>
      <c r="C222" s="21" t="n">
        <f aca="false">IF(ISERROR(ROUND(INDEX(VegaTable,MATCH(B222,VegaMonth,0),3)/1000,4)),0,ROUND(INDEX(VegaTable,MATCH(B222,VegaMonth,0),3)/1000,4))</f>
        <v>0</v>
      </c>
      <c r="D222" s="22" t="n">
        <v>0.15</v>
      </c>
      <c r="E222" s="23" t="n">
        <f aca="false">M222</f>
        <v>0</v>
      </c>
      <c r="F222" s="22" t="n">
        <f aca="false">IF(E222="","",D222+E222)</f>
        <v>0.15</v>
      </c>
      <c r="G222" s="24" t="n">
        <f aca="false">(C222*E222)*100000</f>
        <v>0</v>
      </c>
      <c r="J222" s="25" t="n">
        <f aca="false">ROUND(E222,4)*100</f>
        <v>0</v>
      </c>
      <c r="M222" s="26" t="n">
        <f aca="false">O222-D222</f>
        <v>0</v>
      </c>
      <c r="O222" s="0" t="n">
        <v>0.15</v>
      </c>
      <c r="P222" s="28"/>
      <c r="Q222" s="29" t="n">
        <f aca="false">[2]Front!M229</f>
        <v>43374</v>
      </c>
      <c r="R222" s="28" t="n">
        <f aca="false">[2]Front!N229</f>
        <v>0.15</v>
      </c>
      <c r="S222" s="28" t="n">
        <f aca="false">O222-R222</f>
        <v>0</v>
      </c>
    </row>
    <row r="223" customFormat="false" ht="12" hidden="false" customHeight="false" outlineLevel="0" collapsed="false">
      <c r="B223" s="20" t="n">
        <f aca="false">EOMONTH(B222,0)+1</f>
        <v>43405</v>
      </c>
      <c r="C223" s="21" t="n">
        <f aca="false">IF(ISERROR(ROUND(INDEX(VegaTable,MATCH(B223,VegaMonth,0),3)/1000,4)),0,ROUND(INDEX(VegaTable,MATCH(B223,VegaMonth,0),3)/1000,4))</f>
        <v>0</v>
      </c>
      <c r="D223" s="22" t="n">
        <v>0.15</v>
      </c>
      <c r="E223" s="23" t="n">
        <f aca="false">M223</f>
        <v>0</v>
      </c>
      <c r="F223" s="22" t="n">
        <f aca="false">IF(E223="","",D223+E223)</f>
        <v>0.15</v>
      </c>
      <c r="G223" s="24" t="n">
        <f aca="false">(C223*E223)*100000</f>
        <v>0</v>
      </c>
      <c r="J223" s="25" t="n">
        <f aca="false">ROUND(E223,4)*100</f>
        <v>0</v>
      </c>
      <c r="M223" s="26" t="n">
        <f aca="false">O223-D223</f>
        <v>0</v>
      </c>
      <c r="O223" s="0" t="n">
        <v>0.15</v>
      </c>
      <c r="P223" s="28"/>
      <c r="Q223" s="29" t="n">
        <f aca="false">[2]Front!M230</f>
        <v>43405</v>
      </c>
      <c r="R223" s="28" t="n">
        <f aca="false">[2]Front!N230</f>
        <v>0.15</v>
      </c>
      <c r="S223" s="28" t="n">
        <f aca="false">O223-R223</f>
        <v>0</v>
      </c>
    </row>
    <row r="224" customFormat="false" ht="12" hidden="false" customHeight="false" outlineLevel="0" collapsed="false">
      <c r="B224" s="20" t="n">
        <f aca="false">EOMONTH(B223,0)+1</f>
        <v>43435</v>
      </c>
      <c r="C224" s="21" t="n">
        <f aca="false">IF(ISERROR(ROUND(INDEX(VegaTable,MATCH(B224,VegaMonth,0),3)/1000,4)),0,ROUND(INDEX(VegaTable,MATCH(B224,VegaMonth,0),3)/1000,4))</f>
        <v>0</v>
      </c>
      <c r="D224" s="22" t="n">
        <v>0.15</v>
      </c>
      <c r="E224" s="23" t="n">
        <f aca="false">M224</f>
        <v>0</v>
      </c>
      <c r="F224" s="22" t="n">
        <f aca="false">IF(E224="","",D224+E224)</f>
        <v>0.15</v>
      </c>
      <c r="G224" s="24" t="n">
        <f aca="false">(C224*E224)*100000</f>
        <v>0</v>
      </c>
      <c r="J224" s="25" t="n">
        <f aca="false">ROUND(E224,4)*100</f>
        <v>0</v>
      </c>
      <c r="M224" s="26" t="n">
        <f aca="false">O224-D224</f>
        <v>0</v>
      </c>
      <c r="O224" s="0" t="n">
        <v>0.15</v>
      </c>
      <c r="P224" s="28"/>
      <c r="Q224" s="29" t="n">
        <f aca="false">[2]Front!M231</f>
        <v>43435</v>
      </c>
      <c r="R224" s="28" t="n">
        <f aca="false">[2]Front!N231</f>
        <v>0.15</v>
      </c>
      <c r="S224" s="28" t="n">
        <f aca="false">O224-R224</f>
        <v>0</v>
      </c>
    </row>
    <row r="225" customFormat="false" ht="12" hidden="false" customHeight="false" outlineLevel="0" collapsed="false">
      <c r="B225" s="20" t="n">
        <f aca="false">EOMONTH(B224,0)+1</f>
        <v>43466</v>
      </c>
      <c r="C225" s="21" t="n">
        <f aca="false">IF(ISERROR(ROUND(INDEX(VegaTable,MATCH(B225,VegaMonth,0),3)/1000,4)),0,ROUND(INDEX(VegaTable,MATCH(B225,VegaMonth,0),3)/1000,4))</f>
        <v>0</v>
      </c>
      <c r="D225" s="22" t="n">
        <v>0.15</v>
      </c>
      <c r="E225" s="23" t="n">
        <f aca="false">M225</f>
        <v>0</v>
      </c>
      <c r="F225" s="22" t="n">
        <f aca="false">IF(E225="","",D225+E225)</f>
        <v>0.15</v>
      </c>
      <c r="G225" s="24" t="n">
        <f aca="false">(C225*E225)*100000</f>
        <v>0</v>
      </c>
      <c r="J225" s="25" t="n">
        <f aca="false">ROUND(E225,4)*100</f>
        <v>0</v>
      </c>
      <c r="M225" s="26" t="n">
        <f aca="false">O225-D225</f>
        <v>0</v>
      </c>
      <c r="O225" s="0" t="n">
        <v>0.15</v>
      </c>
      <c r="P225" s="28"/>
      <c r="Q225" s="29" t="n">
        <f aca="false">[2]Front!M232</f>
        <v>43466</v>
      </c>
      <c r="R225" s="28" t="n">
        <f aca="false">[2]Front!N232</f>
        <v>0.15</v>
      </c>
      <c r="S225" s="28" t="n">
        <f aca="false">O225-R225</f>
        <v>0</v>
      </c>
    </row>
    <row r="226" customFormat="false" ht="12" hidden="false" customHeight="false" outlineLevel="0" collapsed="false">
      <c r="B226" s="20" t="n">
        <f aca="false">EOMONTH(B225,0)+1</f>
        <v>43497</v>
      </c>
      <c r="C226" s="21" t="n">
        <f aca="false">IF(ISERROR(ROUND(INDEX(VegaTable,MATCH(B226,VegaMonth,0),3)/1000,4)),0,ROUND(INDEX(VegaTable,MATCH(B226,VegaMonth,0),3)/1000,4))</f>
        <v>0</v>
      </c>
      <c r="D226" s="22" t="n">
        <v>0.15</v>
      </c>
      <c r="E226" s="23" t="n">
        <f aca="false">M226</f>
        <v>0</v>
      </c>
      <c r="F226" s="22" t="n">
        <f aca="false">IF(E226="","",D226+E226)</f>
        <v>0.15</v>
      </c>
      <c r="G226" s="24" t="n">
        <f aca="false">(C226*E226)*100000</f>
        <v>0</v>
      </c>
      <c r="J226" s="25" t="n">
        <f aca="false">ROUND(E226,4)*100</f>
        <v>0</v>
      </c>
      <c r="M226" s="26" t="n">
        <f aca="false">O226-D226</f>
        <v>0</v>
      </c>
      <c r="O226" s="0" t="n">
        <v>0.15</v>
      </c>
      <c r="P226" s="28"/>
      <c r="Q226" s="29" t="n">
        <f aca="false">[2]Front!M233</f>
        <v>43497</v>
      </c>
      <c r="R226" s="28" t="n">
        <f aca="false">[2]Front!N233</f>
        <v>0.15</v>
      </c>
      <c r="S226" s="28" t="n">
        <f aca="false">O226-R226</f>
        <v>0</v>
      </c>
    </row>
    <row r="227" customFormat="false" ht="12" hidden="false" customHeight="false" outlineLevel="0" collapsed="false">
      <c r="B227" s="20" t="n">
        <f aca="false">EOMONTH(B226,0)+1</f>
        <v>43525</v>
      </c>
      <c r="C227" s="21" t="n">
        <f aca="false">IF(ISERROR(ROUND(INDEX(VegaTable,MATCH(B227,VegaMonth,0),3)/1000,4)),0,ROUND(INDEX(VegaTable,MATCH(B227,VegaMonth,0),3)/1000,4))</f>
        <v>0</v>
      </c>
      <c r="D227" s="22" t="n">
        <v>0.15</v>
      </c>
      <c r="E227" s="23" t="n">
        <f aca="false">M227</f>
        <v>0</v>
      </c>
      <c r="F227" s="22" t="n">
        <f aca="false">IF(E227="","",D227+E227)</f>
        <v>0.15</v>
      </c>
      <c r="G227" s="24" t="n">
        <f aca="false">(C227*E227)*100000</f>
        <v>0</v>
      </c>
      <c r="J227" s="25" t="n">
        <f aca="false">ROUND(E227,4)*100</f>
        <v>0</v>
      </c>
      <c r="M227" s="26" t="n">
        <f aca="false">O227-D227</f>
        <v>0</v>
      </c>
      <c r="O227" s="0" t="n">
        <v>0.15</v>
      </c>
      <c r="P227" s="28"/>
      <c r="Q227" s="29" t="n">
        <f aca="false">[2]Front!M234</f>
        <v>43525</v>
      </c>
      <c r="R227" s="28" t="n">
        <f aca="false">[2]Front!N234</f>
        <v>0.15</v>
      </c>
      <c r="S227" s="28" t="n">
        <f aca="false">O227-R227</f>
        <v>0</v>
      </c>
    </row>
    <row r="228" customFormat="false" ht="12" hidden="false" customHeight="false" outlineLevel="0" collapsed="false">
      <c r="B228" s="20" t="n">
        <f aca="false">EOMONTH(B227,0)+1</f>
        <v>43556</v>
      </c>
      <c r="C228" s="21" t="n">
        <f aca="false">IF(ISERROR(ROUND(INDEX(VegaTable,MATCH(B228,VegaMonth,0),3)/1000,4)),0,ROUND(INDEX(VegaTable,MATCH(B228,VegaMonth,0),3)/1000,4))</f>
        <v>0</v>
      </c>
      <c r="D228" s="22" t="n">
        <v>0.15</v>
      </c>
      <c r="E228" s="23" t="n">
        <f aca="false">M228</f>
        <v>0</v>
      </c>
      <c r="F228" s="22" t="n">
        <f aca="false">IF(E228="","",D228+E228)</f>
        <v>0.15</v>
      </c>
      <c r="G228" s="24" t="n">
        <f aca="false">(C228*E228)*100000</f>
        <v>0</v>
      </c>
      <c r="J228" s="25" t="n">
        <f aca="false">ROUND(E228,4)*100</f>
        <v>0</v>
      </c>
      <c r="M228" s="26" t="n">
        <f aca="false">O228-D228</f>
        <v>0</v>
      </c>
      <c r="O228" s="0" t="n">
        <v>0.15</v>
      </c>
      <c r="P228" s="28"/>
      <c r="Q228" s="29" t="n">
        <f aca="false">[2]Front!M235</f>
        <v>43556</v>
      </c>
      <c r="R228" s="28" t="n">
        <f aca="false">[2]Front!N235</f>
        <v>0.15</v>
      </c>
      <c r="S228" s="28" t="n">
        <f aca="false">O228-R228</f>
        <v>0</v>
      </c>
    </row>
    <row r="229" customFormat="false" ht="12" hidden="false" customHeight="false" outlineLevel="0" collapsed="false">
      <c r="B229" s="20" t="n">
        <f aca="false">EOMONTH(B228,0)+1</f>
        <v>43586</v>
      </c>
      <c r="C229" s="21" t="n">
        <f aca="false">IF(ISERROR(ROUND(INDEX(VegaTable,MATCH(B229,VegaMonth,0),3)/1000,4)),0,ROUND(INDEX(VegaTable,MATCH(B229,VegaMonth,0),3)/1000,4))</f>
        <v>0</v>
      </c>
      <c r="D229" s="22" t="n">
        <v>0.15</v>
      </c>
      <c r="E229" s="23" t="n">
        <f aca="false">M229</f>
        <v>0</v>
      </c>
      <c r="F229" s="22" t="n">
        <f aca="false">IF(E229="","",D229+E229)</f>
        <v>0.15</v>
      </c>
      <c r="G229" s="24" t="n">
        <f aca="false">(C229*E229)*100000</f>
        <v>0</v>
      </c>
      <c r="J229" s="25" t="n">
        <f aca="false">ROUND(E229,4)*100</f>
        <v>0</v>
      </c>
      <c r="M229" s="26" t="n">
        <f aca="false">O229-D229</f>
        <v>0</v>
      </c>
      <c r="O229" s="0" t="n">
        <v>0.15</v>
      </c>
      <c r="P229" s="28"/>
      <c r="Q229" s="29" t="n">
        <f aca="false">[2]Front!M236</f>
        <v>43586</v>
      </c>
      <c r="R229" s="28" t="n">
        <f aca="false">[2]Front!N236</f>
        <v>0.15</v>
      </c>
      <c r="S229" s="28" t="n">
        <f aca="false">O229-R229</f>
        <v>0</v>
      </c>
    </row>
    <row r="230" customFormat="false" ht="12" hidden="false" customHeight="false" outlineLevel="0" collapsed="false">
      <c r="B230" s="20" t="n">
        <f aca="false">EOMONTH(B229,0)+1</f>
        <v>43617</v>
      </c>
      <c r="C230" s="21" t="n">
        <f aca="false">IF(ISERROR(ROUND(INDEX(VegaTable,MATCH(B230,VegaMonth,0),3)/1000,4)),0,ROUND(INDEX(VegaTable,MATCH(B230,VegaMonth,0),3)/1000,4))</f>
        <v>0</v>
      </c>
      <c r="D230" s="22" t="n">
        <v>0.15</v>
      </c>
      <c r="E230" s="23" t="n">
        <f aca="false">M230</f>
        <v>0</v>
      </c>
      <c r="F230" s="22" t="n">
        <f aca="false">IF(E230="","",D230+E230)</f>
        <v>0.15</v>
      </c>
      <c r="G230" s="24" t="n">
        <f aca="false">(C230*E230)*100000</f>
        <v>0</v>
      </c>
      <c r="J230" s="25" t="n">
        <f aca="false">ROUND(E230,4)*100</f>
        <v>0</v>
      </c>
      <c r="M230" s="26" t="n">
        <f aca="false">O230-D230</f>
        <v>0</v>
      </c>
      <c r="O230" s="0" t="n">
        <v>0.15</v>
      </c>
      <c r="P230" s="28"/>
      <c r="Q230" s="29" t="n">
        <f aca="false">[2]Front!M237</f>
        <v>43617</v>
      </c>
      <c r="R230" s="28" t="n">
        <f aca="false">[2]Front!N237</f>
        <v>0.15</v>
      </c>
      <c r="S230" s="28" t="n">
        <f aca="false">O230-R230</f>
        <v>0</v>
      </c>
    </row>
    <row r="231" customFormat="false" ht="12" hidden="false" customHeight="false" outlineLevel="0" collapsed="false">
      <c r="B231" s="20" t="n">
        <f aca="false">EOMONTH(B230,0)+1</f>
        <v>43647</v>
      </c>
      <c r="C231" s="21" t="n">
        <f aca="false">IF(ISERROR(ROUND(INDEX(VegaTable,MATCH(B231,VegaMonth,0),3)/1000,4)),0,ROUND(INDEX(VegaTable,MATCH(B231,VegaMonth,0),3)/1000,4))</f>
        <v>0</v>
      </c>
      <c r="D231" s="22" t="n">
        <v>0.15</v>
      </c>
      <c r="E231" s="23" t="n">
        <f aca="false">M231</f>
        <v>0</v>
      </c>
      <c r="F231" s="22" t="n">
        <f aca="false">IF(E231="","",D231+E231)</f>
        <v>0.15</v>
      </c>
      <c r="G231" s="24" t="n">
        <f aca="false">(C231*E231)*100000</f>
        <v>0</v>
      </c>
      <c r="J231" s="25" t="n">
        <f aca="false">ROUND(E231,4)*100</f>
        <v>0</v>
      </c>
      <c r="M231" s="26" t="n">
        <f aca="false">O231-D231</f>
        <v>0</v>
      </c>
      <c r="O231" s="0" t="n">
        <v>0.15</v>
      </c>
      <c r="P231" s="28"/>
      <c r="Q231" s="29" t="n">
        <f aca="false">[2]Front!M238</f>
        <v>43647</v>
      </c>
      <c r="R231" s="28" t="n">
        <f aca="false">[2]Front!N238</f>
        <v>0.15</v>
      </c>
      <c r="S231" s="28" t="n">
        <f aca="false">O231-R231</f>
        <v>0</v>
      </c>
    </row>
    <row r="232" customFormat="false" ht="12" hidden="false" customHeight="false" outlineLevel="0" collapsed="false">
      <c r="B232" s="20" t="n">
        <f aca="false">EOMONTH(B231,0)+1</f>
        <v>43678</v>
      </c>
      <c r="C232" s="21" t="n">
        <f aca="false">IF(ISERROR(ROUND(INDEX(VegaTable,MATCH(B232,VegaMonth,0),3)/1000,4)),0,ROUND(INDEX(VegaTable,MATCH(B232,VegaMonth,0),3)/1000,4))</f>
        <v>0</v>
      </c>
      <c r="D232" s="22" t="n">
        <v>0.15</v>
      </c>
      <c r="E232" s="23" t="n">
        <f aca="false">M232</f>
        <v>0</v>
      </c>
      <c r="F232" s="22" t="n">
        <f aca="false">IF(E232="","",D232+E232)</f>
        <v>0.15</v>
      </c>
      <c r="G232" s="24" t="n">
        <f aca="false">(C232*E232)*100000</f>
        <v>0</v>
      </c>
      <c r="J232" s="25" t="n">
        <f aca="false">ROUND(E232,4)*100</f>
        <v>0</v>
      </c>
      <c r="M232" s="26" t="n">
        <f aca="false">O232-D232</f>
        <v>0</v>
      </c>
      <c r="O232" s="0" t="n">
        <v>0.15</v>
      </c>
      <c r="P232" s="28"/>
      <c r="Q232" s="29" t="n">
        <f aca="false">[2]Front!M239</f>
        <v>43678</v>
      </c>
      <c r="R232" s="28" t="n">
        <f aca="false">[2]Front!N239</f>
        <v>0.15</v>
      </c>
      <c r="S232" s="28" t="n">
        <f aca="false">O232-R232</f>
        <v>0</v>
      </c>
    </row>
    <row r="233" customFormat="false" ht="12" hidden="false" customHeight="false" outlineLevel="0" collapsed="false">
      <c r="B233" s="20" t="n">
        <f aca="false">EOMONTH(B232,0)+1</f>
        <v>43709</v>
      </c>
      <c r="C233" s="21" t="n">
        <f aca="false">IF(ISERROR(ROUND(INDEX(VegaTable,MATCH(B233,VegaMonth,0),3)/1000,4)),0,ROUND(INDEX(VegaTable,MATCH(B233,VegaMonth,0),3)/1000,4))</f>
        <v>0</v>
      </c>
      <c r="D233" s="22" t="n">
        <v>0.15</v>
      </c>
      <c r="E233" s="23" t="n">
        <f aca="false">M233</f>
        <v>0</v>
      </c>
      <c r="F233" s="22" t="n">
        <f aca="false">IF(E233="","",D233+E233)</f>
        <v>0.15</v>
      </c>
      <c r="G233" s="24" t="n">
        <f aca="false">(C233*E233)*100000</f>
        <v>0</v>
      </c>
      <c r="J233" s="25" t="n">
        <f aca="false">ROUND(E233,4)*100</f>
        <v>0</v>
      </c>
      <c r="M233" s="26" t="n">
        <f aca="false">O233-D233</f>
        <v>0</v>
      </c>
      <c r="O233" s="0" t="n">
        <v>0.15</v>
      </c>
      <c r="P233" s="28"/>
      <c r="Q233" s="29" t="n">
        <f aca="false">[2]Front!M240</f>
        <v>43709</v>
      </c>
      <c r="R233" s="28" t="n">
        <f aca="false">[2]Front!N240</f>
        <v>0.15</v>
      </c>
      <c r="S233" s="28" t="n">
        <f aca="false">O233-R233</f>
        <v>0</v>
      </c>
    </row>
    <row r="234" customFormat="false" ht="12" hidden="false" customHeight="false" outlineLevel="0" collapsed="false">
      <c r="B234" s="20" t="n">
        <f aca="false">EOMONTH(B233,0)+1</f>
        <v>43739</v>
      </c>
      <c r="C234" s="21" t="n">
        <f aca="false">IF(ISERROR(ROUND(INDEX(VegaTable,MATCH(B234,VegaMonth,0),3)/1000,4)),0,ROUND(INDEX(VegaTable,MATCH(B234,VegaMonth,0),3)/1000,4))</f>
        <v>0</v>
      </c>
      <c r="D234" s="22" t="n">
        <v>0.15</v>
      </c>
      <c r="E234" s="23" t="n">
        <f aca="false">M234</f>
        <v>0</v>
      </c>
      <c r="F234" s="22" t="n">
        <f aca="false">IF(E234="","",D234+E234)</f>
        <v>0.15</v>
      </c>
      <c r="G234" s="24" t="n">
        <f aca="false">(C234*E234)*100000</f>
        <v>0</v>
      </c>
      <c r="J234" s="25" t="n">
        <f aca="false">ROUND(E234,4)*100</f>
        <v>0</v>
      </c>
      <c r="M234" s="26" t="n">
        <f aca="false">O234-D234</f>
        <v>0</v>
      </c>
      <c r="O234" s="0" t="n">
        <v>0.15</v>
      </c>
      <c r="P234" s="28"/>
      <c r="Q234" s="29" t="n">
        <f aca="false">[2]Front!M241</f>
        <v>43739</v>
      </c>
      <c r="R234" s="28" t="n">
        <f aca="false">[2]Front!N241</f>
        <v>0.15</v>
      </c>
      <c r="S234" s="28" t="n">
        <f aca="false">O234-R234</f>
        <v>0</v>
      </c>
    </row>
    <row r="235" customFormat="false" ht="12" hidden="false" customHeight="false" outlineLevel="0" collapsed="false">
      <c r="B235" s="20" t="n">
        <f aca="false">EOMONTH(B234,0)+1</f>
        <v>43770</v>
      </c>
      <c r="C235" s="21" t="n">
        <f aca="false">IF(ISERROR(ROUND(INDEX(VegaTable,MATCH(B235,VegaMonth,0),3)/1000,4)),0,ROUND(INDEX(VegaTable,MATCH(B235,VegaMonth,0),3)/1000,4))</f>
        <v>0</v>
      </c>
      <c r="D235" s="22" t="n">
        <v>0.15</v>
      </c>
      <c r="E235" s="23" t="n">
        <f aca="false">M235</f>
        <v>0</v>
      </c>
      <c r="F235" s="22" t="n">
        <f aca="false">IF(E235="","",D235+E235)</f>
        <v>0.15</v>
      </c>
      <c r="G235" s="24" t="n">
        <f aca="false">(C235*E235)*100000</f>
        <v>0</v>
      </c>
      <c r="J235" s="25" t="n">
        <f aca="false">ROUND(E235,4)*100</f>
        <v>0</v>
      </c>
      <c r="M235" s="26" t="n">
        <f aca="false">O235-D235</f>
        <v>0</v>
      </c>
      <c r="O235" s="0" t="n">
        <v>0.15</v>
      </c>
      <c r="P235" s="28"/>
      <c r="Q235" s="29" t="n">
        <f aca="false">[2]Front!M242</f>
        <v>43770</v>
      </c>
      <c r="R235" s="28" t="n">
        <f aca="false">[2]Front!N242</f>
        <v>0.15</v>
      </c>
      <c r="S235" s="28" t="n">
        <f aca="false">O235-R235</f>
        <v>0</v>
      </c>
    </row>
    <row r="236" customFormat="false" ht="12" hidden="false" customHeight="false" outlineLevel="0" collapsed="false">
      <c r="B236" s="20" t="n">
        <f aca="false">EOMONTH(B235,0)+1</f>
        <v>43800</v>
      </c>
      <c r="C236" s="21" t="n">
        <f aca="false">IF(ISERROR(ROUND(INDEX(VegaTable,MATCH(B236,VegaMonth,0),3)/1000,4)),0,ROUND(INDEX(VegaTable,MATCH(B236,VegaMonth,0),3)/1000,4))</f>
        <v>0</v>
      </c>
      <c r="D236" s="22" t="n">
        <v>0.15</v>
      </c>
      <c r="E236" s="23" t="n">
        <f aca="false">M236</f>
        <v>0</v>
      </c>
      <c r="F236" s="22" t="n">
        <f aca="false">IF(E236="","",D236+E236)</f>
        <v>0.15</v>
      </c>
      <c r="G236" s="24" t="n">
        <f aca="false">(C236*E236)*100000</f>
        <v>0</v>
      </c>
      <c r="J236" s="25" t="n">
        <f aca="false">ROUND(E236,4)*100</f>
        <v>0</v>
      </c>
      <c r="M236" s="26" t="n">
        <f aca="false">O236-D236</f>
        <v>0</v>
      </c>
      <c r="O236" s="0" t="n">
        <v>0.15</v>
      </c>
      <c r="P236" s="28"/>
      <c r="Q236" s="29" t="n">
        <f aca="false">[2]Front!M243</f>
        <v>43800</v>
      </c>
      <c r="R236" s="28" t="n">
        <f aca="false">[2]Front!N243</f>
        <v>0.15</v>
      </c>
      <c r="S236" s="28" t="n">
        <f aca="false">O236-R236</f>
        <v>0</v>
      </c>
    </row>
    <row r="237" customFormat="false" ht="12" hidden="false" customHeight="false" outlineLevel="0" collapsed="false">
      <c r="B237" s="20" t="n">
        <f aca="false">EOMONTH(B236,0)+1</f>
        <v>43831</v>
      </c>
      <c r="C237" s="21" t="n">
        <f aca="false">IF(ISERROR(ROUND(INDEX(VegaTable,MATCH(B237,VegaMonth,0),3)/1000,4)),0,ROUND(INDEX(VegaTable,MATCH(B237,VegaMonth,0),3)/1000,4))</f>
        <v>0</v>
      </c>
      <c r="D237" s="22" t="n">
        <v>0.15</v>
      </c>
      <c r="E237" s="23" t="n">
        <f aca="false">M237</f>
        <v>0</v>
      </c>
      <c r="F237" s="22" t="n">
        <f aca="false">IF(E237="","",D237+E237)</f>
        <v>0.15</v>
      </c>
      <c r="G237" s="24" t="n">
        <f aca="false">(C237*E237)*100000</f>
        <v>0</v>
      </c>
      <c r="J237" s="25" t="n">
        <f aca="false">ROUND(E237,4)*100</f>
        <v>0</v>
      </c>
      <c r="M237" s="26" t="n">
        <f aca="false">O237-D237</f>
        <v>0</v>
      </c>
      <c r="O237" s="0" t="n">
        <v>0.15</v>
      </c>
      <c r="P237" s="28"/>
      <c r="Q237" s="29" t="n">
        <f aca="false">[2]Front!M244</f>
        <v>43831</v>
      </c>
      <c r="R237" s="28" t="n">
        <f aca="false">[2]Front!N244</f>
        <v>0.15</v>
      </c>
      <c r="S237" s="28" t="n">
        <f aca="false">O237-R237</f>
        <v>0</v>
      </c>
    </row>
    <row r="238" customFormat="false" ht="12" hidden="false" customHeight="false" outlineLevel="0" collapsed="false">
      <c r="B238" s="20" t="n">
        <f aca="false">EOMONTH(B237,0)+1</f>
        <v>43862</v>
      </c>
      <c r="C238" s="21" t="n">
        <f aca="false">IF(ISERROR(ROUND(INDEX(VegaTable,MATCH(B238,VegaMonth,0),3)/1000,4)),0,ROUND(INDEX(VegaTable,MATCH(B238,VegaMonth,0),3)/1000,4))</f>
        <v>0</v>
      </c>
      <c r="D238" s="22" t="n">
        <v>0.15</v>
      </c>
      <c r="E238" s="23" t="n">
        <f aca="false">M238</f>
        <v>0</v>
      </c>
      <c r="F238" s="22" t="n">
        <f aca="false">IF(E238="","",D238+E238)</f>
        <v>0.15</v>
      </c>
      <c r="G238" s="24" t="n">
        <f aca="false">(C238*E238)*100000</f>
        <v>0</v>
      </c>
      <c r="J238" s="25" t="n">
        <f aca="false">ROUND(E238,4)*100</f>
        <v>0</v>
      </c>
      <c r="M238" s="26" t="n">
        <f aca="false">O238-D238</f>
        <v>0</v>
      </c>
      <c r="O238" s="0" t="n">
        <v>0.15</v>
      </c>
      <c r="P238" s="28"/>
      <c r="Q238" s="29" t="n">
        <f aca="false">[2]Front!M245</f>
        <v>43862</v>
      </c>
      <c r="R238" s="28" t="n">
        <f aca="false">[2]Front!N245</f>
        <v>0.15</v>
      </c>
      <c r="S238" s="28" t="n">
        <f aca="false">O238-R238</f>
        <v>0</v>
      </c>
    </row>
    <row r="239" customFormat="false" ht="12" hidden="false" customHeight="false" outlineLevel="0" collapsed="false">
      <c r="B239" s="20" t="n">
        <f aca="false">EOMONTH(B238,0)+1</f>
        <v>43891</v>
      </c>
      <c r="C239" s="21" t="n">
        <f aca="false">IF(ISERROR(ROUND(INDEX(VegaTable,MATCH(B239,VegaMonth,0),3)/1000,4)),0,ROUND(INDEX(VegaTable,MATCH(B239,VegaMonth,0),3)/1000,4))</f>
        <v>0</v>
      </c>
      <c r="D239" s="22" t="n">
        <v>0.15</v>
      </c>
      <c r="E239" s="23" t="n">
        <f aca="false">M239</f>
        <v>0</v>
      </c>
      <c r="F239" s="22" t="n">
        <f aca="false">IF(E239="","",D239+E239)</f>
        <v>0.15</v>
      </c>
      <c r="G239" s="24" t="n">
        <f aca="false">(C239*E239)*100000</f>
        <v>0</v>
      </c>
      <c r="J239" s="25" t="n">
        <f aca="false">ROUND(E239,4)*100</f>
        <v>0</v>
      </c>
      <c r="M239" s="26" t="n">
        <f aca="false">O239-D239</f>
        <v>0</v>
      </c>
      <c r="O239" s="0" t="n">
        <v>0.15</v>
      </c>
      <c r="P239" s="28"/>
      <c r="Q239" s="29" t="n">
        <f aca="false">[2]Front!M246</f>
        <v>43891</v>
      </c>
      <c r="R239" s="28" t="n">
        <f aca="false">[2]Front!N246</f>
        <v>0.15</v>
      </c>
      <c r="S239" s="28" t="n">
        <f aca="false">O239-R239</f>
        <v>0</v>
      </c>
    </row>
    <row r="240" customFormat="false" ht="12" hidden="false" customHeight="false" outlineLevel="0" collapsed="false">
      <c r="B240" s="20" t="n">
        <f aca="false">EOMONTH(B239,0)+1</f>
        <v>43922</v>
      </c>
      <c r="C240" s="21" t="n">
        <f aca="false">IF(ISERROR(ROUND(INDEX(VegaTable,MATCH(B240,VegaMonth,0),3)/1000,4)),0,ROUND(INDEX(VegaTable,MATCH(B240,VegaMonth,0),3)/1000,4))</f>
        <v>0</v>
      </c>
      <c r="D240" s="22" t="n">
        <v>0.15</v>
      </c>
      <c r="E240" s="23" t="n">
        <f aca="false">M240</f>
        <v>0</v>
      </c>
      <c r="F240" s="22" t="n">
        <f aca="false">IF(E240="","",D240+E240)</f>
        <v>0.15</v>
      </c>
      <c r="G240" s="24" t="n">
        <f aca="false">(C240*E240)*100000</f>
        <v>0</v>
      </c>
      <c r="J240" s="25" t="n">
        <f aca="false">ROUND(E240,4)*100</f>
        <v>0</v>
      </c>
      <c r="M240" s="26" t="n">
        <f aca="false">O240-D240</f>
        <v>0</v>
      </c>
      <c r="O240" s="0" t="n">
        <v>0.15</v>
      </c>
      <c r="P240" s="28"/>
      <c r="Q240" s="29" t="n">
        <f aca="false">[2]Front!M247</f>
        <v>43922</v>
      </c>
      <c r="R240" s="28" t="n">
        <f aca="false">[2]Front!N247</f>
        <v>0.15</v>
      </c>
      <c r="S240" s="28" t="n">
        <f aca="false">O240-R240</f>
        <v>0</v>
      </c>
    </row>
    <row r="241" customFormat="false" ht="12" hidden="false" customHeight="false" outlineLevel="0" collapsed="false">
      <c r="B241" s="20" t="n">
        <f aca="false">EOMONTH(B240,0)+1</f>
        <v>43952</v>
      </c>
      <c r="C241" s="21" t="n">
        <f aca="false">IF(ISERROR(ROUND(INDEX(VegaTable,MATCH(B241,VegaMonth,0),3)/1000,4)),0,ROUND(INDEX(VegaTable,MATCH(B241,VegaMonth,0),3)/1000,4))</f>
        <v>0</v>
      </c>
      <c r="D241" s="22" t="n">
        <v>0.15</v>
      </c>
      <c r="E241" s="23" t="n">
        <f aca="false">M241</f>
        <v>0</v>
      </c>
      <c r="F241" s="22" t="n">
        <f aca="false">IF(E241="","",D241+E241)</f>
        <v>0.15</v>
      </c>
      <c r="G241" s="24" t="n">
        <f aca="false">(C241*E241)*100000</f>
        <v>0</v>
      </c>
      <c r="J241" s="25" t="n">
        <f aca="false">ROUND(E241,4)*100</f>
        <v>0</v>
      </c>
      <c r="M241" s="26" t="n">
        <f aca="false">O241-D241</f>
        <v>0</v>
      </c>
      <c r="O241" s="0" t="n">
        <v>0.15</v>
      </c>
      <c r="P241" s="28"/>
      <c r="Q241" s="29" t="n">
        <f aca="false">[2]Front!M248</f>
        <v>43952</v>
      </c>
      <c r="R241" s="28" t="n">
        <f aca="false">[2]Front!N248</f>
        <v>0.15</v>
      </c>
      <c r="S241" s="28" t="n">
        <f aca="false">O241-R241</f>
        <v>0</v>
      </c>
    </row>
    <row r="242" customFormat="false" ht="12" hidden="false" customHeight="false" outlineLevel="0" collapsed="false">
      <c r="B242" s="20" t="n">
        <f aca="false">EOMONTH(B241,0)+1</f>
        <v>43983</v>
      </c>
      <c r="C242" s="21" t="n">
        <f aca="false">IF(ISERROR(ROUND(INDEX(VegaTable,MATCH(B242,VegaMonth,0),3)/1000,4)),0,ROUND(INDEX(VegaTable,MATCH(B242,VegaMonth,0),3)/1000,4))</f>
        <v>0</v>
      </c>
      <c r="D242" s="22" t="n">
        <v>0.15</v>
      </c>
      <c r="E242" s="23" t="n">
        <f aca="false">M242</f>
        <v>0</v>
      </c>
      <c r="F242" s="22" t="n">
        <f aca="false">IF(E242="","",D242+E242)</f>
        <v>0.15</v>
      </c>
      <c r="G242" s="24" t="n">
        <f aca="false">(C242*E242)*100000</f>
        <v>0</v>
      </c>
      <c r="J242" s="25" t="n">
        <f aca="false">ROUND(E242,4)*100</f>
        <v>0</v>
      </c>
      <c r="M242" s="26" t="n">
        <f aca="false">O242-D242</f>
        <v>0</v>
      </c>
      <c r="O242" s="0" t="n">
        <v>0.15</v>
      </c>
      <c r="P242" s="28"/>
      <c r="Q242" s="29" t="n">
        <f aca="false">[2]Front!M249</f>
        <v>43983</v>
      </c>
      <c r="R242" s="28" t="n">
        <f aca="false">[2]Front!N249</f>
        <v>0.15</v>
      </c>
      <c r="S242" s="28" t="n">
        <f aca="false">O242-R242</f>
        <v>0</v>
      </c>
    </row>
    <row r="243" customFormat="false" ht="12" hidden="false" customHeight="false" outlineLevel="0" collapsed="false">
      <c r="B243" s="20" t="n">
        <f aca="false">EOMONTH(B242,0)+1</f>
        <v>44013</v>
      </c>
      <c r="C243" s="21" t="n">
        <f aca="false">IF(ISERROR(ROUND(INDEX(VegaTable,MATCH(B243,VegaMonth,0),3)/1000,4)),0,ROUND(INDEX(VegaTable,MATCH(B243,VegaMonth,0),3)/1000,4))</f>
        <v>0</v>
      </c>
      <c r="D243" s="22" t="n">
        <v>0.15</v>
      </c>
      <c r="E243" s="23" t="n">
        <f aca="false">M243</f>
        <v>0</v>
      </c>
      <c r="F243" s="22" t="n">
        <f aca="false">IF(E243="","",D243+E243)</f>
        <v>0.15</v>
      </c>
      <c r="G243" s="24" t="n">
        <f aca="false">(C243*E243)*100000</f>
        <v>0</v>
      </c>
      <c r="J243" s="25" t="n">
        <f aca="false">ROUND(E243,4)*100</f>
        <v>0</v>
      </c>
      <c r="M243" s="26" t="n">
        <f aca="false">O243-D243</f>
        <v>0</v>
      </c>
      <c r="O243" s="0" t="n">
        <v>0.15</v>
      </c>
      <c r="P243" s="28"/>
      <c r="Q243" s="29" t="n">
        <f aca="false">[2]Front!M250</f>
        <v>44013</v>
      </c>
      <c r="R243" s="28" t="n">
        <f aca="false">[2]Front!N250</f>
        <v>0.15</v>
      </c>
      <c r="S243" s="28" t="n">
        <f aca="false">O243-R243</f>
        <v>0</v>
      </c>
    </row>
    <row r="244" customFormat="false" ht="12" hidden="false" customHeight="false" outlineLevel="0" collapsed="false">
      <c r="B244" s="20" t="n">
        <f aca="false">EOMONTH(B243,0)+1</f>
        <v>44044</v>
      </c>
      <c r="C244" s="21" t="n">
        <f aca="false">IF(ISERROR(ROUND(INDEX(VegaTable,MATCH(B244,VegaMonth,0),3)/1000,4)),0,ROUND(INDEX(VegaTable,MATCH(B244,VegaMonth,0),3)/1000,4))</f>
        <v>0</v>
      </c>
      <c r="D244" s="22" t="n">
        <v>0.15</v>
      </c>
      <c r="E244" s="23" t="n">
        <f aca="false">M244</f>
        <v>0</v>
      </c>
      <c r="F244" s="22" t="n">
        <f aca="false">IF(E244="","",D244+E244)</f>
        <v>0.15</v>
      </c>
      <c r="G244" s="24" t="n">
        <f aca="false">(C244*E244)*100000</f>
        <v>0</v>
      </c>
      <c r="J244" s="25" t="n">
        <f aca="false">ROUND(E244,4)*100</f>
        <v>0</v>
      </c>
      <c r="M244" s="26" t="n">
        <f aca="false">O244-D244</f>
        <v>0</v>
      </c>
      <c r="O244" s="0" t="n">
        <v>0.15</v>
      </c>
      <c r="P244" s="28"/>
      <c r="Q244" s="29" t="n">
        <f aca="false">[2]Front!M251</f>
        <v>44044</v>
      </c>
      <c r="R244" s="28" t="n">
        <f aca="false">[2]Front!N251</f>
        <v>0.15</v>
      </c>
      <c r="S244" s="28" t="n">
        <f aca="false">O244-R244</f>
        <v>0</v>
      </c>
    </row>
    <row r="245" customFormat="false" ht="12" hidden="false" customHeight="false" outlineLevel="0" collapsed="false">
      <c r="B245" s="20" t="n">
        <f aca="false">EOMONTH(B244,0)+1</f>
        <v>44075</v>
      </c>
      <c r="C245" s="21" t="n">
        <f aca="false">IF(ISERROR(ROUND(INDEX(VegaTable,MATCH(B245,VegaMonth,0),3)/1000,4)),0,ROUND(INDEX(VegaTable,MATCH(B245,VegaMonth,0),3)/1000,4))</f>
        <v>0</v>
      </c>
      <c r="D245" s="22" t="n">
        <v>0.15</v>
      </c>
      <c r="E245" s="23" t="n">
        <f aca="false">M245</f>
        <v>0</v>
      </c>
      <c r="F245" s="22" t="n">
        <f aca="false">IF(E245="","",D245+E245)</f>
        <v>0.15</v>
      </c>
      <c r="G245" s="24" t="n">
        <f aca="false">(C245*E245)*100000</f>
        <v>0</v>
      </c>
      <c r="J245" s="25" t="n">
        <f aca="false">ROUND(E245,4)*100</f>
        <v>0</v>
      </c>
      <c r="M245" s="26" t="n">
        <f aca="false">O245-D245</f>
        <v>0</v>
      </c>
      <c r="O245" s="0" t="n">
        <v>0.15</v>
      </c>
      <c r="P245" s="28"/>
      <c r="Q245" s="29" t="n">
        <f aca="false">[2]Front!M252</f>
        <v>44075</v>
      </c>
      <c r="R245" s="28" t="n">
        <f aca="false">[2]Front!N252</f>
        <v>0.15</v>
      </c>
      <c r="S245" s="28" t="n">
        <f aca="false">O245-R245</f>
        <v>0</v>
      </c>
    </row>
    <row r="246" customFormat="false" ht="12" hidden="false" customHeight="false" outlineLevel="0" collapsed="false">
      <c r="B246" s="20" t="n">
        <f aca="false">EOMONTH(B245,0)+1</f>
        <v>44105</v>
      </c>
      <c r="C246" s="21" t="n">
        <f aca="false">IF(ISERROR(ROUND(INDEX(VegaTable,MATCH(B246,VegaMonth,0),3)/1000,4)),0,ROUND(INDEX(VegaTable,MATCH(B246,VegaMonth,0),3)/1000,4))</f>
        <v>0</v>
      </c>
      <c r="D246" s="22" t="n">
        <v>0.15</v>
      </c>
      <c r="E246" s="23" t="n">
        <f aca="false">M246</f>
        <v>0</v>
      </c>
      <c r="F246" s="22" t="n">
        <f aca="false">IF(E246="","",D246+E246)</f>
        <v>0.15</v>
      </c>
      <c r="G246" s="24" t="n">
        <f aca="false">(C246*E246)*100000</f>
        <v>0</v>
      </c>
      <c r="J246" s="25" t="n">
        <f aca="false">ROUND(E246,4)*100</f>
        <v>0</v>
      </c>
      <c r="M246" s="26" t="n">
        <f aca="false">O246-D246</f>
        <v>0</v>
      </c>
      <c r="O246" s="0" t="n">
        <v>0.15</v>
      </c>
      <c r="P246" s="28"/>
      <c r="Q246" s="29" t="n">
        <f aca="false">[2]Front!M253</f>
        <v>44105</v>
      </c>
      <c r="R246" s="28" t="n">
        <f aca="false">[2]Front!N253</f>
        <v>0.15</v>
      </c>
      <c r="S246" s="28" t="n">
        <f aca="false">O246-R246</f>
        <v>0</v>
      </c>
    </row>
    <row r="247" customFormat="false" ht="12" hidden="false" customHeight="false" outlineLevel="0" collapsed="false">
      <c r="B247" s="20" t="n">
        <f aca="false">EOMONTH(B246,0)+1</f>
        <v>44136</v>
      </c>
      <c r="C247" s="21" t="n">
        <f aca="false">IF(ISERROR(ROUND(INDEX(VegaTable,MATCH(B247,VegaMonth,0),3)/1000,4)),0,ROUND(INDEX(VegaTable,MATCH(B247,VegaMonth,0),3)/1000,4))</f>
        <v>0</v>
      </c>
      <c r="D247" s="22" t="n">
        <v>0.15</v>
      </c>
      <c r="E247" s="23" t="n">
        <f aca="false">M247</f>
        <v>0</v>
      </c>
      <c r="F247" s="22" t="n">
        <f aca="false">IF(E247="","",D247+E247)</f>
        <v>0.15</v>
      </c>
      <c r="G247" s="24" t="n">
        <f aca="false">(C247*E247)*100000</f>
        <v>0</v>
      </c>
      <c r="J247" s="25" t="n">
        <f aca="false">ROUND(E247,4)*100</f>
        <v>0</v>
      </c>
      <c r="M247" s="26" t="n">
        <f aca="false">O247-D247</f>
        <v>0</v>
      </c>
      <c r="O247" s="0" t="n">
        <v>0.15</v>
      </c>
      <c r="P247" s="28"/>
      <c r="Q247" s="29" t="n">
        <f aca="false">[2]Front!M254</f>
        <v>44136</v>
      </c>
      <c r="R247" s="28" t="n">
        <f aca="false">[2]Front!N254</f>
        <v>0.15</v>
      </c>
      <c r="S247" s="28" t="n">
        <f aca="false">O247-R247</f>
        <v>0</v>
      </c>
    </row>
    <row r="248" customFormat="false" ht="12" hidden="false" customHeight="false" outlineLevel="0" collapsed="false">
      <c r="B248" s="20" t="n">
        <f aca="false">EOMONTH(B247,0)+1</f>
        <v>44166</v>
      </c>
      <c r="C248" s="21" t="n">
        <f aca="false">IF(ISERROR(ROUND(INDEX(VegaTable,MATCH(B248,VegaMonth,0),3)/1000,4)),0,ROUND(INDEX(VegaTable,MATCH(B248,VegaMonth,0),3)/1000,4))</f>
        <v>0</v>
      </c>
      <c r="D248" s="22" t="n">
        <v>0.15</v>
      </c>
      <c r="E248" s="23" t="n">
        <f aca="false">M248</f>
        <v>0</v>
      </c>
      <c r="F248" s="22" t="n">
        <f aca="false">IF(E248="","",D248+E248)</f>
        <v>0.15</v>
      </c>
      <c r="G248" s="24" t="n">
        <f aca="false">(C248*E248)*100000</f>
        <v>0</v>
      </c>
      <c r="J248" s="25" t="n">
        <f aca="false">ROUND(E248,4)*100</f>
        <v>0</v>
      </c>
      <c r="M248" s="26" t="n">
        <f aca="false">O248-D248</f>
        <v>0</v>
      </c>
      <c r="O248" s="0" t="n">
        <v>0.15</v>
      </c>
      <c r="P248" s="28"/>
      <c r="Q248" s="29" t="n">
        <f aca="false">[2]Front!M255</f>
        <v>44166</v>
      </c>
      <c r="R248" s="28" t="n">
        <f aca="false">[2]Front!N255</f>
        <v>0.15</v>
      </c>
      <c r="S248" s="28" t="n">
        <f aca="false">O248-R248</f>
        <v>0</v>
      </c>
    </row>
    <row r="249" customFormat="false" ht="12" hidden="false" customHeight="false" outlineLevel="0" collapsed="false">
      <c r="B249" s="20" t="n">
        <f aca="false">EOMONTH(B248,0)+1</f>
        <v>44197</v>
      </c>
      <c r="C249" s="21" t="n">
        <f aca="false">IF(ISERROR(ROUND(INDEX(VegaTable,MATCH(B249,VegaMonth,0),3)/1000,4)),0,ROUND(INDEX(VegaTable,MATCH(B249,VegaMonth,0),3)/1000,4))</f>
        <v>0</v>
      </c>
      <c r="D249" s="22" t="n">
        <v>0.15</v>
      </c>
      <c r="E249" s="23" t="n">
        <f aca="false">M249</f>
        <v>0</v>
      </c>
      <c r="F249" s="22" t="n">
        <f aca="false">IF(E249="","",D249+E249)</f>
        <v>0.15</v>
      </c>
      <c r="G249" s="24" t="n">
        <f aca="false">(C249*E249)*100000</f>
        <v>0</v>
      </c>
      <c r="J249" s="25" t="n">
        <f aca="false">ROUND(E249,4)*100</f>
        <v>0</v>
      </c>
      <c r="M249" s="26" t="n">
        <f aca="false">O249-D249</f>
        <v>0</v>
      </c>
      <c r="O249" s="0" t="n">
        <v>0.15</v>
      </c>
      <c r="P249" s="28"/>
      <c r="Q249" s="29" t="n">
        <f aca="false">[2]Front!M256</f>
        <v>44197</v>
      </c>
      <c r="R249" s="28" t="n">
        <f aca="false">[2]Front!N256</f>
        <v>0.15</v>
      </c>
      <c r="S249" s="28" t="n">
        <f aca="false">O249-R249</f>
        <v>0</v>
      </c>
    </row>
    <row r="250" customFormat="false" ht="12" hidden="false" customHeight="false" outlineLevel="0" collapsed="false">
      <c r="B250" s="20" t="n">
        <f aca="false">EOMONTH(B249,0)+1</f>
        <v>44228</v>
      </c>
      <c r="C250" s="21" t="n">
        <f aca="false">IF(ISERROR(ROUND(INDEX(VegaTable,MATCH(B250,VegaMonth,0),3)/1000,4)),0,ROUND(INDEX(VegaTable,MATCH(B250,VegaMonth,0),3)/1000,4))</f>
        <v>0</v>
      </c>
      <c r="D250" s="22" t="n">
        <v>0.15</v>
      </c>
      <c r="E250" s="23" t="n">
        <f aca="false">M250</f>
        <v>0</v>
      </c>
      <c r="F250" s="22" t="n">
        <f aca="false">IF(E250="","",D250+E250)</f>
        <v>0.15</v>
      </c>
      <c r="G250" s="24" t="n">
        <f aca="false">(C250*E250)*100000</f>
        <v>0</v>
      </c>
      <c r="J250" s="25" t="n">
        <f aca="false">ROUND(E250,4)*100</f>
        <v>0</v>
      </c>
      <c r="M250" s="26" t="n">
        <f aca="false">O250-D250</f>
        <v>0</v>
      </c>
      <c r="O250" s="0" t="n">
        <v>0.15</v>
      </c>
      <c r="P250" s="28"/>
      <c r="Q250" s="29" t="n">
        <f aca="false">[2]Front!M257</f>
        <v>44228</v>
      </c>
      <c r="R250" s="28" t="n">
        <f aca="false">[2]Front!N257</f>
        <v>0.15</v>
      </c>
      <c r="S250" s="28" t="n">
        <f aca="false">O250-R250</f>
        <v>0</v>
      </c>
    </row>
    <row r="251" customFormat="false" ht="12" hidden="false" customHeight="false" outlineLevel="0" collapsed="false">
      <c r="B251" s="20" t="n">
        <f aca="false">EOMONTH(B250,0)+1</f>
        <v>44256</v>
      </c>
      <c r="C251" s="21" t="n">
        <f aca="false">IF(ISERROR(ROUND(INDEX(VegaTable,MATCH(B251,VegaMonth,0),3)/1000,4)),0,ROUND(INDEX(VegaTable,MATCH(B251,VegaMonth,0),3)/1000,4))</f>
        <v>0</v>
      </c>
      <c r="D251" s="22" t="n">
        <v>0.15</v>
      </c>
      <c r="E251" s="23" t="n">
        <f aca="false">M251</f>
        <v>0</v>
      </c>
      <c r="F251" s="22" t="n">
        <f aca="false">IF(E251="","",D251+E251)</f>
        <v>0.15</v>
      </c>
      <c r="G251" s="24" t="n">
        <f aca="false">(C251*E251)*100000</f>
        <v>0</v>
      </c>
      <c r="J251" s="25" t="n">
        <f aca="false">ROUND(E251,4)*100</f>
        <v>0</v>
      </c>
      <c r="M251" s="26" t="n">
        <f aca="false">O251-D251</f>
        <v>0</v>
      </c>
      <c r="O251" s="0" t="n">
        <v>0.15</v>
      </c>
      <c r="P251" s="28"/>
      <c r="Q251" s="29" t="n">
        <f aca="false">[2]Front!M258</f>
        <v>44256</v>
      </c>
      <c r="R251" s="28" t="n">
        <f aca="false">[2]Front!N258</f>
        <v>0.15</v>
      </c>
      <c r="S251" s="28" t="n">
        <f aca="false">O251-R251</f>
        <v>0</v>
      </c>
    </row>
    <row r="252" customFormat="false" ht="12" hidden="false" customHeight="false" outlineLevel="0" collapsed="false">
      <c r="B252" s="20" t="n">
        <f aca="false">EOMONTH(B251,0)+1</f>
        <v>44287</v>
      </c>
      <c r="C252" s="21" t="n">
        <f aca="false">IF(ISERROR(ROUND(INDEX(VegaTable,MATCH(B252,VegaMonth,0),3)/1000,4)),0,ROUND(INDEX(VegaTable,MATCH(B252,VegaMonth,0),3)/1000,4))</f>
        <v>0</v>
      </c>
      <c r="D252" s="22" t="n">
        <v>0.15</v>
      </c>
      <c r="E252" s="23" t="n">
        <f aca="false">M252</f>
        <v>0</v>
      </c>
      <c r="F252" s="22" t="n">
        <f aca="false">IF(E252="","",D252+E252)</f>
        <v>0.15</v>
      </c>
      <c r="G252" s="24" t="n">
        <f aca="false">(C252*E252)*100000</f>
        <v>0</v>
      </c>
      <c r="J252" s="25" t="n">
        <f aca="false">ROUND(E252,4)*100</f>
        <v>0</v>
      </c>
      <c r="M252" s="26" t="n">
        <f aca="false">O252-D252</f>
        <v>0</v>
      </c>
      <c r="O252" s="0" t="n">
        <v>0.15</v>
      </c>
      <c r="P252" s="28"/>
      <c r="Q252" s="29" t="n">
        <f aca="false">[2]Front!M259</f>
        <v>44287</v>
      </c>
      <c r="R252" s="28" t="n">
        <f aca="false">[2]Front!N259</f>
        <v>0.15</v>
      </c>
      <c r="S252" s="28" t="n">
        <f aca="false">O252-R252</f>
        <v>0</v>
      </c>
    </row>
    <row r="253" customFormat="false" ht="12" hidden="false" customHeight="false" outlineLevel="0" collapsed="false">
      <c r="B253" s="20" t="n">
        <f aca="false">EOMONTH(B252,0)+1</f>
        <v>44317</v>
      </c>
      <c r="C253" s="21" t="n">
        <f aca="false">IF(ISERROR(ROUND(INDEX(VegaTable,MATCH(B253,VegaMonth,0),3)/1000,4)),0,ROUND(INDEX(VegaTable,MATCH(B253,VegaMonth,0),3)/1000,4))</f>
        <v>0</v>
      </c>
      <c r="D253" s="22" t="n">
        <v>0.15</v>
      </c>
      <c r="E253" s="23" t="n">
        <f aca="false">M253</f>
        <v>0</v>
      </c>
      <c r="F253" s="22" t="n">
        <f aca="false">IF(E253="","",D253+E253)</f>
        <v>0.15</v>
      </c>
      <c r="G253" s="24" t="n">
        <f aca="false">(C253*E253)*100000</f>
        <v>0</v>
      </c>
      <c r="J253" s="25" t="n">
        <f aca="false">ROUND(E253,4)*100</f>
        <v>0</v>
      </c>
      <c r="M253" s="26" t="n">
        <f aca="false">O253-D253</f>
        <v>0</v>
      </c>
      <c r="O253" s="0" t="n">
        <v>0.15</v>
      </c>
      <c r="P253" s="28"/>
      <c r="Q253" s="29" t="n">
        <f aca="false">[2]Front!M260</f>
        <v>44317</v>
      </c>
      <c r="R253" s="28" t="n">
        <f aca="false">[2]Front!N260</f>
        <v>0.15</v>
      </c>
      <c r="S253" s="28" t="n">
        <f aca="false">O253-R253</f>
        <v>0</v>
      </c>
    </row>
    <row r="254" customFormat="false" ht="12" hidden="false" customHeight="false" outlineLevel="0" collapsed="false">
      <c r="B254" s="20" t="n">
        <f aca="false">EOMONTH(B253,0)+1</f>
        <v>44348</v>
      </c>
      <c r="C254" s="21" t="n">
        <f aca="false">IF(ISERROR(ROUND(INDEX(VegaTable,MATCH(B254,VegaMonth,0),3)/1000,4)),0,ROUND(INDEX(VegaTable,MATCH(B254,VegaMonth,0),3)/1000,4))</f>
        <v>0</v>
      </c>
      <c r="D254" s="22" t="n">
        <v>0.15</v>
      </c>
      <c r="E254" s="23" t="n">
        <f aca="false">M254</f>
        <v>0</v>
      </c>
      <c r="F254" s="22" t="n">
        <f aca="false">IF(E254="","",D254+E254)</f>
        <v>0.15</v>
      </c>
      <c r="G254" s="24" t="n">
        <f aca="false">(C254*E254)*100000</f>
        <v>0</v>
      </c>
      <c r="J254" s="25" t="n">
        <f aca="false">ROUND(E254,4)*100</f>
        <v>0</v>
      </c>
      <c r="M254" s="26" t="n">
        <f aca="false">O254-D254</f>
        <v>0</v>
      </c>
      <c r="O254" s="0" t="n">
        <v>0.15</v>
      </c>
      <c r="P254" s="28"/>
      <c r="Q254" s="29" t="n">
        <f aca="false">[2]Front!M261</f>
        <v>44348</v>
      </c>
      <c r="R254" s="28" t="n">
        <f aca="false">[2]Front!N261</f>
        <v>0.15</v>
      </c>
      <c r="S254" s="28" t="n">
        <f aca="false">O254-R254</f>
        <v>0</v>
      </c>
    </row>
    <row r="255" customFormat="false" ht="12" hidden="false" customHeight="false" outlineLevel="0" collapsed="false">
      <c r="B255" s="20" t="n">
        <f aca="false">EOMONTH(B254,0)+1</f>
        <v>44378</v>
      </c>
      <c r="C255" s="21" t="n">
        <f aca="false">IF(ISERROR(ROUND(INDEX(VegaTable,MATCH(B255,VegaMonth,0),3)/1000,4)),0,ROUND(INDEX(VegaTable,MATCH(B255,VegaMonth,0),3)/1000,4))</f>
        <v>0</v>
      </c>
      <c r="D255" s="22" t="n">
        <v>0.15</v>
      </c>
      <c r="E255" s="23" t="n">
        <f aca="false">M255</f>
        <v>0</v>
      </c>
      <c r="F255" s="22" t="n">
        <f aca="false">IF(E255="","",D255+E255)</f>
        <v>0.15</v>
      </c>
      <c r="G255" s="24" t="n">
        <f aca="false">(C255*E255)*100000</f>
        <v>0</v>
      </c>
      <c r="J255" s="25" t="n">
        <f aca="false">ROUND(E255,4)*100</f>
        <v>0</v>
      </c>
      <c r="M255" s="26" t="n">
        <f aca="false">O255-D255</f>
        <v>0</v>
      </c>
      <c r="O255" s="0" t="n">
        <v>0.15</v>
      </c>
      <c r="P255" s="28"/>
      <c r="Q255" s="29" t="n">
        <f aca="false">[2]Front!M262</f>
        <v>44378</v>
      </c>
      <c r="R255" s="28" t="n">
        <f aca="false">[2]Front!N262</f>
        <v>0.15</v>
      </c>
      <c r="S255" s="28" t="n">
        <f aca="false">O255-R255</f>
        <v>0</v>
      </c>
    </row>
    <row r="256" customFormat="false" ht="12" hidden="false" customHeight="false" outlineLevel="0" collapsed="false">
      <c r="B256" s="20" t="n">
        <f aca="false">EOMONTH(B255,0)+1</f>
        <v>44409</v>
      </c>
      <c r="C256" s="21" t="n">
        <f aca="false">IF(ISERROR(ROUND(INDEX(VegaTable,MATCH(B256,VegaMonth,0),3)/1000,4)),0,ROUND(INDEX(VegaTable,MATCH(B256,VegaMonth,0),3)/1000,4))</f>
        <v>0</v>
      </c>
      <c r="D256" s="22" t="n">
        <v>0.15</v>
      </c>
      <c r="E256" s="23" t="n">
        <f aca="false">M256</f>
        <v>0</v>
      </c>
      <c r="F256" s="22" t="n">
        <f aca="false">IF(E256="","",D256+E256)</f>
        <v>0.15</v>
      </c>
      <c r="G256" s="24" t="n">
        <f aca="false">(C256*E256)*100000</f>
        <v>0</v>
      </c>
      <c r="J256" s="25" t="n">
        <f aca="false">ROUND(E256,4)*100</f>
        <v>0</v>
      </c>
      <c r="M256" s="26" t="n">
        <f aca="false">O256-D256</f>
        <v>0</v>
      </c>
      <c r="O256" s="0" t="n">
        <v>0.15</v>
      </c>
      <c r="P256" s="28"/>
      <c r="Q256" s="29" t="n">
        <f aca="false">[2]Front!M263</f>
        <v>44409</v>
      </c>
      <c r="R256" s="28" t="n">
        <f aca="false">[2]Front!N263</f>
        <v>0.15</v>
      </c>
      <c r="S256" s="28" t="n">
        <f aca="false">O256-R256</f>
        <v>0</v>
      </c>
    </row>
    <row r="257" customFormat="false" ht="12" hidden="false" customHeight="false" outlineLevel="0" collapsed="false">
      <c r="B257" s="20" t="n">
        <f aca="false">EOMONTH(B256,0)+1</f>
        <v>44440</v>
      </c>
      <c r="C257" s="21" t="n">
        <f aca="false">IF(ISERROR(ROUND(INDEX(VegaTable,MATCH(B257,VegaMonth,0),3)/1000,4)),0,ROUND(INDEX(VegaTable,MATCH(B257,VegaMonth,0),3)/1000,4))</f>
        <v>0</v>
      </c>
      <c r="D257" s="22" t="n">
        <v>0.15</v>
      </c>
      <c r="E257" s="23" t="n">
        <f aca="false">M257</f>
        <v>0</v>
      </c>
      <c r="F257" s="22" t="n">
        <f aca="false">IF(E257="","",D257+E257)</f>
        <v>0.15</v>
      </c>
      <c r="G257" s="24" t="n">
        <f aca="false">(C257*E257)*100000</f>
        <v>0</v>
      </c>
      <c r="J257" s="25" t="n">
        <f aca="false">ROUND(E257,4)*100</f>
        <v>0</v>
      </c>
      <c r="M257" s="26" t="n">
        <f aca="false">O257-D257</f>
        <v>0</v>
      </c>
      <c r="O257" s="0" t="n">
        <v>0.15</v>
      </c>
      <c r="P257" s="28"/>
      <c r="Q257" s="29" t="n">
        <f aca="false">[2]Front!M264</f>
        <v>44440</v>
      </c>
      <c r="R257" s="28" t="n">
        <f aca="false">[2]Front!N264</f>
        <v>0.15</v>
      </c>
      <c r="S257" s="28" t="n">
        <f aca="false">O257-R257</f>
        <v>0</v>
      </c>
    </row>
    <row r="258" customFormat="false" ht="12" hidden="false" customHeight="false" outlineLevel="0" collapsed="false">
      <c r="B258" s="20" t="n">
        <f aca="false">EOMONTH(B257,0)+1</f>
        <v>44470</v>
      </c>
      <c r="C258" s="21" t="n">
        <f aca="false">IF(ISERROR(ROUND(INDEX(VegaTable,MATCH(B258,VegaMonth,0),3)/1000,4)),0,ROUND(INDEX(VegaTable,MATCH(B258,VegaMonth,0),3)/1000,4))</f>
        <v>0</v>
      </c>
      <c r="D258" s="22" t="n">
        <v>0.15</v>
      </c>
      <c r="E258" s="23" t="n">
        <f aca="false">M258</f>
        <v>0</v>
      </c>
      <c r="F258" s="22" t="n">
        <f aca="false">IF(E258="","",D258+E258)</f>
        <v>0.15</v>
      </c>
      <c r="G258" s="24" t="n">
        <f aca="false">(C258*E258)*100000</f>
        <v>0</v>
      </c>
      <c r="J258" s="25" t="n">
        <f aca="false">ROUND(E258,4)*100</f>
        <v>0</v>
      </c>
      <c r="M258" s="26" t="n">
        <f aca="false">O258-D258</f>
        <v>0</v>
      </c>
      <c r="O258" s="0" t="n">
        <v>0.15</v>
      </c>
      <c r="P258" s="28"/>
      <c r="Q258" s="29" t="n">
        <f aca="false">[2]Front!M265</f>
        <v>44470</v>
      </c>
      <c r="R258" s="28" t="n">
        <f aca="false">[2]Front!N265</f>
        <v>0.15</v>
      </c>
      <c r="S258" s="28" t="n">
        <f aca="false">O258-R258</f>
        <v>0</v>
      </c>
    </row>
    <row r="259" customFormat="false" ht="12" hidden="false" customHeight="false" outlineLevel="0" collapsed="false">
      <c r="B259" s="20" t="n">
        <f aca="false">EOMONTH(B258,0)+1</f>
        <v>44501</v>
      </c>
      <c r="C259" s="21" t="n">
        <f aca="false">IF(ISERROR(ROUND(INDEX(VegaTable,MATCH(B259,VegaMonth,0),3)/1000,4)),0,ROUND(INDEX(VegaTable,MATCH(B259,VegaMonth,0),3)/1000,4))</f>
        <v>0</v>
      </c>
      <c r="D259" s="22" t="n">
        <v>0.15</v>
      </c>
      <c r="E259" s="23" t="n">
        <f aca="false">M259</f>
        <v>0</v>
      </c>
      <c r="F259" s="22" t="n">
        <f aca="false">IF(E259="","",D259+E259)</f>
        <v>0.15</v>
      </c>
      <c r="G259" s="24" t="n">
        <f aca="false">(C259*E259)*100000</f>
        <v>0</v>
      </c>
      <c r="J259" s="25" t="n">
        <f aca="false">ROUND(E259,4)*100</f>
        <v>0</v>
      </c>
      <c r="M259" s="26" t="n">
        <f aca="false">O259-D259</f>
        <v>0</v>
      </c>
      <c r="O259" s="0" t="n">
        <v>0.15</v>
      </c>
      <c r="P259" s="28"/>
      <c r="Q259" s="29" t="n">
        <f aca="false">[2]Front!M266</f>
        <v>44501</v>
      </c>
      <c r="R259" s="28" t="n">
        <f aca="false">[2]Front!N266</f>
        <v>0.15</v>
      </c>
      <c r="S259" s="28" t="n">
        <f aca="false">O259-R259</f>
        <v>0</v>
      </c>
    </row>
    <row r="260" customFormat="false" ht="12" hidden="false" customHeight="false" outlineLevel="0" collapsed="false">
      <c r="B260" s="20" t="n">
        <f aca="false">EOMONTH(B259,0)+1</f>
        <v>44531</v>
      </c>
      <c r="C260" s="21" t="n">
        <f aca="false">IF(ISERROR(ROUND(INDEX(VegaTable,MATCH(B260,VegaMonth,0),3)/1000,4)),0,ROUND(INDEX(VegaTable,MATCH(B260,VegaMonth,0),3)/1000,4))</f>
        <v>0</v>
      </c>
      <c r="D260" s="22" t="n">
        <v>0.15</v>
      </c>
      <c r="E260" s="23" t="n">
        <f aca="false">M260</f>
        <v>0</v>
      </c>
      <c r="F260" s="22" t="n">
        <f aca="false">IF(E260="","",D260+E260)</f>
        <v>0.15</v>
      </c>
      <c r="G260" s="24" t="n">
        <f aca="false">(C260*E260)*100000</f>
        <v>0</v>
      </c>
      <c r="J260" s="25" t="n">
        <f aca="false">ROUND(E260,4)*100</f>
        <v>0</v>
      </c>
      <c r="M260" s="26" t="n">
        <f aca="false">O260-D260</f>
        <v>0</v>
      </c>
      <c r="O260" s="0" t="n">
        <v>0.15</v>
      </c>
      <c r="P260" s="28"/>
      <c r="Q260" s="29" t="n">
        <f aca="false">[2]Front!M267</f>
        <v>44531</v>
      </c>
      <c r="R260" s="28" t="n">
        <f aca="false">[2]Front!N267</f>
        <v>0.15</v>
      </c>
      <c r="S260" s="28" t="n">
        <f aca="false">O260-R260</f>
        <v>0</v>
      </c>
    </row>
    <row r="261" customFormat="false" ht="12" hidden="false" customHeight="false" outlineLevel="0" collapsed="false">
      <c r="B261" s="20" t="n">
        <f aca="false">EOMONTH(B260,0)+1</f>
        <v>44562</v>
      </c>
      <c r="C261" s="21" t="n">
        <f aca="false">IF(ISERROR(ROUND(INDEX(VegaTable,MATCH(B261,VegaMonth,0),3)/1000,4)),0,ROUND(INDEX(VegaTable,MATCH(B261,VegaMonth,0),3)/1000,4))</f>
        <v>0</v>
      </c>
      <c r="D261" s="22" t="n">
        <v>0.15</v>
      </c>
      <c r="E261" s="23" t="n">
        <f aca="false">M261</f>
        <v>0</v>
      </c>
      <c r="F261" s="22" t="n">
        <f aca="false">IF(E261="","",D261+E261)</f>
        <v>0.15</v>
      </c>
      <c r="G261" s="24" t="n">
        <f aca="false">(C261*E261)*100000</f>
        <v>0</v>
      </c>
      <c r="J261" s="25" t="n">
        <f aca="false">ROUND(E261,4)*100</f>
        <v>0</v>
      </c>
      <c r="M261" s="26" t="n">
        <f aca="false">O261-D261</f>
        <v>0</v>
      </c>
      <c r="O261" s="0" t="n">
        <v>0.15</v>
      </c>
      <c r="P261" s="28"/>
      <c r="Q261" s="29" t="n">
        <f aca="false">[2]Front!M268</f>
        <v>44562</v>
      </c>
      <c r="R261" s="28" t="n">
        <f aca="false">[2]Front!N268</f>
        <v>0.15</v>
      </c>
      <c r="S261" s="28" t="n">
        <f aca="false">O261-R261</f>
        <v>0</v>
      </c>
    </row>
    <row r="262" customFormat="false" ht="12" hidden="false" customHeight="false" outlineLevel="0" collapsed="false">
      <c r="B262" s="20" t="n">
        <f aca="false">EOMONTH(B261,0)+1</f>
        <v>44593</v>
      </c>
      <c r="C262" s="21" t="n">
        <f aca="false">IF(ISERROR(ROUND(INDEX(VegaTable,MATCH(B262,VegaMonth,0),3)/1000,4)),0,ROUND(INDEX(VegaTable,MATCH(B262,VegaMonth,0),3)/1000,4))</f>
        <v>0</v>
      </c>
      <c r="D262" s="22" t="n">
        <v>0.15</v>
      </c>
      <c r="E262" s="23" t="n">
        <f aca="false">M262</f>
        <v>0</v>
      </c>
      <c r="F262" s="22" t="n">
        <f aca="false">IF(E262="","",D262+E262)</f>
        <v>0.15</v>
      </c>
      <c r="G262" s="24" t="n">
        <f aca="false">(C262*E262)*100000</f>
        <v>0</v>
      </c>
      <c r="J262" s="25" t="n">
        <f aca="false">ROUND(E262,4)*100</f>
        <v>0</v>
      </c>
      <c r="M262" s="26" t="n">
        <f aca="false">O262-D262</f>
        <v>0</v>
      </c>
      <c r="O262" s="0" t="n">
        <v>0.15</v>
      </c>
      <c r="P262" s="28"/>
      <c r="Q262" s="29" t="n">
        <f aca="false">[2]Front!M269</f>
        <v>44593</v>
      </c>
      <c r="R262" s="28" t="n">
        <f aca="false">[2]Front!N269</f>
        <v>0.15</v>
      </c>
      <c r="S262" s="28" t="n">
        <f aca="false">O262-R262</f>
        <v>0</v>
      </c>
    </row>
    <row r="263" customFormat="false" ht="12" hidden="false" customHeight="false" outlineLevel="0" collapsed="false">
      <c r="B263" s="20" t="n">
        <f aca="false">EOMONTH(B262,0)+1</f>
        <v>44621</v>
      </c>
      <c r="C263" s="21" t="n">
        <f aca="false">IF(ISERROR(ROUND(INDEX(VegaTable,MATCH(B263,VegaMonth,0),3)/1000,4)),0,ROUND(INDEX(VegaTable,MATCH(B263,VegaMonth,0),3)/1000,4))</f>
        <v>0</v>
      </c>
      <c r="D263" s="22" t="n">
        <v>0.15</v>
      </c>
      <c r="E263" s="23" t="n">
        <f aca="false">M263</f>
        <v>0</v>
      </c>
      <c r="F263" s="22" t="n">
        <f aca="false">IF(E263="","",D263+E263)</f>
        <v>0.15</v>
      </c>
      <c r="G263" s="24" t="n">
        <f aca="false">(C263*E263)*100000</f>
        <v>0</v>
      </c>
      <c r="J263" s="25" t="n">
        <f aca="false">ROUND(E263,4)*100</f>
        <v>0</v>
      </c>
      <c r="M263" s="26" t="n">
        <f aca="false">O263-D263</f>
        <v>0</v>
      </c>
      <c r="O263" s="0" t="n">
        <v>0.15</v>
      </c>
      <c r="P263" s="28"/>
      <c r="Q263" s="29" t="n">
        <f aca="false">[2]Front!M270</f>
        <v>44621</v>
      </c>
      <c r="R263" s="28" t="n">
        <f aca="false">[2]Front!N270</f>
        <v>0.15</v>
      </c>
      <c r="S263" s="28" t="n">
        <f aca="false">O263-R263</f>
        <v>0</v>
      </c>
    </row>
    <row r="264" customFormat="false" ht="12" hidden="false" customHeight="false" outlineLevel="0" collapsed="false">
      <c r="B264" s="20" t="n">
        <f aca="false">EOMONTH(B263,0)+1</f>
        <v>44652</v>
      </c>
      <c r="C264" s="21" t="n">
        <f aca="false">IF(ISERROR(ROUND(INDEX(VegaTable,MATCH(B264,VegaMonth,0),3)/1000,4)),0,ROUND(INDEX(VegaTable,MATCH(B264,VegaMonth,0),3)/1000,4))</f>
        <v>0</v>
      </c>
      <c r="D264" s="22" t="n">
        <v>0.15</v>
      </c>
      <c r="E264" s="23" t="n">
        <f aca="false">M264</f>
        <v>0</v>
      </c>
      <c r="F264" s="22" t="n">
        <f aca="false">IF(E264="","",D264+E264)</f>
        <v>0.15</v>
      </c>
      <c r="G264" s="24" t="n">
        <f aca="false">(C264*E264)*100000</f>
        <v>0</v>
      </c>
      <c r="J264" s="25" t="n">
        <f aca="false">ROUND(E264,4)*100</f>
        <v>0</v>
      </c>
      <c r="M264" s="26" t="n">
        <f aca="false">O264-D264</f>
        <v>0</v>
      </c>
      <c r="O264" s="0" t="n">
        <v>0.15</v>
      </c>
      <c r="P264" s="28"/>
      <c r="Q264" s="29" t="n">
        <f aca="false">[2]Front!M271</f>
        <v>44652</v>
      </c>
      <c r="R264" s="28" t="n">
        <f aca="false">[2]Front!N271</f>
        <v>0.15</v>
      </c>
      <c r="S264" s="28" t="n">
        <f aca="false">O264-R264</f>
        <v>0</v>
      </c>
    </row>
    <row r="265" customFormat="false" ht="12" hidden="false" customHeight="false" outlineLevel="0" collapsed="false">
      <c r="B265" s="20" t="n">
        <f aca="false">EOMONTH(B264,0)+1</f>
        <v>44682</v>
      </c>
      <c r="C265" s="21" t="n">
        <f aca="false">IF(ISERROR(ROUND(INDEX(VegaTable,MATCH(B265,VegaMonth,0),3)/1000,4)),0,ROUND(INDEX(VegaTable,MATCH(B265,VegaMonth,0),3)/1000,4))</f>
        <v>0</v>
      </c>
      <c r="D265" s="22" t="n">
        <v>0.15</v>
      </c>
      <c r="E265" s="23" t="n">
        <f aca="false">M265</f>
        <v>0</v>
      </c>
      <c r="F265" s="22" t="n">
        <f aca="false">IF(E265="","",D265+E265)</f>
        <v>0.15</v>
      </c>
      <c r="G265" s="24" t="n">
        <f aca="false">(C265*E265)*100000</f>
        <v>0</v>
      </c>
      <c r="J265" s="25" t="n">
        <f aca="false">ROUND(E265,4)*100</f>
        <v>0</v>
      </c>
      <c r="M265" s="26" t="n">
        <f aca="false">O265-D265</f>
        <v>0</v>
      </c>
      <c r="O265" s="0" t="n">
        <v>0.15</v>
      </c>
      <c r="P265" s="28"/>
      <c r="Q265" s="29" t="n">
        <f aca="false">[2]Front!M272</f>
        <v>44682</v>
      </c>
      <c r="R265" s="28" t="n">
        <f aca="false">[2]Front!N272</f>
        <v>0.15</v>
      </c>
      <c r="S265" s="28" t="n">
        <f aca="false">O265-R265</f>
        <v>0</v>
      </c>
    </row>
    <row r="266" customFormat="false" ht="12" hidden="false" customHeight="false" outlineLevel="0" collapsed="false">
      <c r="B266" s="20" t="n">
        <f aca="false">EOMONTH(B265,0)+1</f>
        <v>44713</v>
      </c>
      <c r="C266" s="21" t="n">
        <f aca="false">IF(ISERROR(ROUND(INDEX(VegaTable,MATCH(B266,VegaMonth,0),3)/1000,4)),0,ROUND(INDEX(VegaTable,MATCH(B266,VegaMonth,0),3)/1000,4))</f>
        <v>0</v>
      </c>
      <c r="D266" s="22" t="n">
        <v>0.15</v>
      </c>
      <c r="E266" s="23" t="n">
        <f aca="false">M266</f>
        <v>0</v>
      </c>
      <c r="F266" s="22" t="n">
        <f aca="false">IF(E266="","",D266+E266)</f>
        <v>0.15</v>
      </c>
      <c r="G266" s="24" t="n">
        <f aca="false">(C266*E266)*100000</f>
        <v>0</v>
      </c>
      <c r="J266" s="25" t="n">
        <f aca="false">ROUND(E266,4)*100</f>
        <v>0</v>
      </c>
      <c r="M266" s="26" t="n">
        <f aca="false">O266-D266</f>
        <v>0</v>
      </c>
      <c r="O266" s="0" t="n">
        <v>0.15</v>
      </c>
      <c r="P266" s="28"/>
      <c r="Q266" s="29" t="n">
        <f aca="false">[2]Front!M273</f>
        <v>44713</v>
      </c>
      <c r="R266" s="28" t="n">
        <f aca="false">[2]Front!N273</f>
        <v>0.15</v>
      </c>
      <c r="S266" s="28" t="n">
        <f aca="false">O266-R266</f>
        <v>0</v>
      </c>
    </row>
    <row r="267" customFormat="false" ht="12" hidden="false" customHeight="false" outlineLevel="0" collapsed="false">
      <c r="B267" s="20" t="n">
        <f aca="false">EOMONTH(B266,0)+1</f>
        <v>44743</v>
      </c>
      <c r="C267" s="21" t="n">
        <f aca="false">IF(ISERROR(ROUND(INDEX(VegaTable,MATCH(B267,VegaMonth,0),3)/1000,4)),0,ROUND(INDEX(VegaTable,MATCH(B267,VegaMonth,0),3)/1000,4))</f>
        <v>0</v>
      </c>
      <c r="D267" s="22" t="n">
        <v>0.15</v>
      </c>
      <c r="E267" s="23" t="n">
        <f aca="false">M267</f>
        <v>0</v>
      </c>
      <c r="F267" s="22" t="n">
        <f aca="false">IF(E267="","",D267+E267)</f>
        <v>0.15</v>
      </c>
      <c r="G267" s="24" t="n">
        <f aca="false">(C267*E267)*100000</f>
        <v>0</v>
      </c>
      <c r="J267" s="25" t="n">
        <f aca="false">ROUND(E267,4)*100</f>
        <v>0</v>
      </c>
      <c r="M267" s="26" t="n">
        <f aca="false">O267-D267</f>
        <v>0</v>
      </c>
      <c r="O267" s="0" t="n">
        <v>0.15</v>
      </c>
      <c r="P267" s="28"/>
      <c r="Q267" s="29" t="n">
        <f aca="false">[2]Front!M274</f>
        <v>44743</v>
      </c>
      <c r="R267" s="28" t="n">
        <f aca="false">[2]Front!N274</f>
        <v>0.15</v>
      </c>
      <c r="S267" s="28" t="n">
        <f aca="false">O267-R267</f>
        <v>0</v>
      </c>
    </row>
    <row r="268" customFormat="false" ht="12" hidden="false" customHeight="false" outlineLevel="0" collapsed="false">
      <c r="B268" s="20" t="n">
        <f aca="false">EOMONTH(B267,0)+1</f>
        <v>44774</v>
      </c>
      <c r="C268" s="21" t="n">
        <f aca="false">IF(ISERROR(ROUND(INDEX(VegaTable,MATCH(B268,VegaMonth,0),3)/1000,4)),0,ROUND(INDEX(VegaTable,MATCH(B268,VegaMonth,0),3)/1000,4))</f>
        <v>0</v>
      </c>
      <c r="D268" s="22" t="n">
        <v>0.15</v>
      </c>
      <c r="E268" s="23" t="n">
        <f aca="false">M268</f>
        <v>0</v>
      </c>
      <c r="F268" s="22" t="n">
        <f aca="false">IF(E268="","",D268+E268)</f>
        <v>0.15</v>
      </c>
      <c r="G268" s="24" t="n">
        <f aca="false">(C268*E268)*100000</f>
        <v>0</v>
      </c>
      <c r="J268" s="25" t="n">
        <f aca="false">ROUND(E268,4)*100</f>
        <v>0</v>
      </c>
      <c r="M268" s="26" t="n">
        <f aca="false">O268-D268</f>
        <v>0</v>
      </c>
      <c r="O268" s="0" t="n">
        <v>0.15</v>
      </c>
      <c r="P268" s="28"/>
      <c r="Q268" s="29" t="n">
        <f aca="false">[2]Front!M275</f>
        <v>44774</v>
      </c>
      <c r="R268" s="28" t="n">
        <f aca="false">[2]Front!N275</f>
        <v>0.15</v>
      </c>
      <c r="S268" s="28" t="n">
        <f aca="false">O268-R268</f>
        <v>0</v>
      </c>
    </row>
    <row r="269" customFormat="false" ht="12" hidden="false" customHeight="false" outlineLevel="0" collapsed="false">
      <c r="B269" s="20" t="n">
        <f aca="false">EOMONTH(B268,0)+1</f>
        <v>44805</v>
      </c>
      <c r="C269" s="21" t="n">
        <f aca="false">IF(ISERROR(ROUND(INDEX(VegaTable,MATCH(B269,VegaMonth,0),3)/1000,4)),0,ROUND(INDEX(VegaTable,MATCH(B269,VegaMonth,0),3)/1000,4))</f>
        <v>0</v>
      </c>
      <c r="D269" s="22" t="n">
        <v>0.15</v>
      </c>
      <c r="E269" s="23" t="n">
        <f aca="false">M269</f>
        <v>0</v>
      </c>
      <c r="F269" s="22" t="n">
        <f aca="false">IF(E269="","",D269+E269)</f>
        <v>0.15</v>
      </c>
      <c r="G269" s="24" t="n">
        <f aca="false">(C269*E269)*100000</f>
        <v>0</v>
      </c>
      <c r="J269" s="25" t="n">
        <f aca="false">ROUND(E269,4)*100</f>
        <v>0</v>
      </c>
      <c r="M269" s="26" t="n">
        <f aca="false">O269-D269</f>
        <v>0</v>
      </c>
      <c r="O269" s="0" t="n">
        <v>0.15</v>
      </c>
      <c r="P269" s="28"/>
      <c r="Q269" s="29" t="n">
        <f aca="false">[2]Front!M276</f>
        <v>44805</v>
      </c>
      <c r="R269" s="28" t="n">
        <f aca="false">[2]Front!N276</f>
        <v>0.15</v>
      </c>
      <c r="S269" s="28" t="n">
        <f aca="false">O269-R269</f>
        <v>0</v>
      </c>
    </row>
    <row r="270" customFormat="false" ht="12" hidden="false" customHeight="false" outlineLevel="0" collapsed="false">
      <c r="B270" s="20" t="n">
        <f aca="false">EOMONTH(B269,0)+1</f>
        <v>44835</v>
      </c>
      <c r="C270" s="21" t="n">
        <f aca="false">IF(ISERROR(ROUND(INDEX(VegaTable,MATCH(B270,VegaMonth,0),3)/1000,4)),0,ROUND(INDEX(VegaTable,MATCH(B270,VegaMonth,0),3)/1000,4))</f>
        <v>0</v>
      </c>
      <c r="D270" s="22" t="n">
        <v>0.15</v>
      </c>
      <c r="E270" s="23" t="n">
        <f aca="false">M270</f>
        <v>0</v>
      </c>
      <c r="F270" s="22" t="n">
        <f aca="false">IF(E270="","",D270+E270)</f>
        <v>0.15</v>
      </c>
      <c r="G270" s="24" t="n">
        <f aca="false">(C270*E270)*100000</f>
        <v>0</v>
      </c>
      <c r="J270" s="25" t="n">
        <f aca="false">ROUND(E270,4)*100</f>
        <v>0</v>
      </c>
      <c r="M270" s="26" t="n">
        <f aca="false">O270-D270</f>
        <v>0</v>
      </c>
      <c r="O270" s="0" t="n">
        <v>0.15</v>
      </c>
      <c r="P270" s="28"/>
      <c r="Q270" s="29" t="n">
        <f aca="false">[2]Front!M277</f>
        <v>44835</v>
      </c>
      <c r="R270" s="28" t="n">
        <f aca="false">[2]Front!N277</f>
        <v>0.15</v>
      </c>
      <c r="S270" s="28" t="n">
        <f aca="false">O270-R270</f>
        <v>0</v>
      </c>
    </row>
    <row r="271" customFormat="false" ht="12" hidden="false" customHeight="false" outlineLevel="0" collapsed="false">
      <c r="B271" s="20" t="n">
        <f aca="false">EOMONTH(B270,0)+1</f>
        <v>44866</v>
      </c>
      <c r="C271" s="21" t="n">
        <f aca="false">IF(ISERROR(ROUND(INDEX(VegaTable,MATCH(B271,VegaMonth,0),3)/1000,4)),0,ROUND(INDEX(VegaTable,MATCH(B271,VegaMonth,0),3)/1000,4))</f>
        <v>0</v>
      </c>
      <c r="D271" s="22" t="n">
        <v>0.15</v>
      </c>
      <c r="E271" s="23" t="n">
        <f aca="false">M271</f>
        <v>0</v>
      </c>
      <c r="F271" s="22" t="n">
        <f aca="false">IF(E271="","",D271+E271)</f>
        <v>0.15</v>
      </c>
      <c r="G271" s="24" t="n">
        <f aca="false">(C271*E271)*100000</f>
        <v>0</v>
      </c>
      <c r="J271" s="25" t="n">
        <f aca="false">ROUND(E271,4)*100</f>
        <v>0</v>
      </c>
      <c r="M271" s="26" t="n">
        <f aca="false">O271-D271</f>
        <v>0</v>
      </c>
      <c r="O271" s="0" t="n">
        <v>0.15</v>
      </c>
      <c r="P271" s="28"/>
      <c r="Q271" s="29" t="n">
        <f aca="false">[2]Front!M278</f>
        <v>44866</v>
      </c>
      <c r="R271" s="28" t="n">
        <f aca="false">[2]Front!N278</f>
        <v>0.15</v>
      </c>
      <c r="S271" s="28" t="n">
        <f aca="false">O271-R271</f>
        <v>0</v>
      </c>
    </row>
    <row r="272" customFormat="false" ht="12" hidden="false" customHeight="false" outlineLevel="0" collapsed="false">
      <c r="B272" s="20" t="n">
        <f aca="false">EOMONTH(B271,0)+1</f>
        <v>44896</v>
      </c>
      <c r="C272" s="21" t="n">
        <f aca="false">IF(ISERROR(ROUND(INDEX(VegaTable,MATCH(B272,VegaMonth,0),3)/1000,4)),0,ROUND(INDEX(VegaTable,MATCH(B272,VegaMonth,0),3)/1000,4))</f>
        <v>0</v>
      </c>
      <c r="D272" s="22" t="n">
        <v>0.15</v>
      </c>
      <c r="E272" s="23" t="n">
        <f aca="false">M272</f>
        <v>0</v>
      </c>
      <c r="F272" s="22" t="n">
        <f aca="false">IF(E272="","",D272+E272)</f>
        <v>0.15</v>
      </c>
      <c r="G272" s="24" t="n">
        <f aca="false">(C272*E272)*100000</f>
        <v>0</v>
      </c>
      <c r="J272" s="25" t="n">
        <f aca="false">ROUND(E272,4)*100</f>
        <v>0</v>
      </c>
      <c r="M272" s="26" t="n">
        <f aca="false">O272-D272</f>
        <v>0</v>
      </c>
      <c r="O272" s="0" t="n">
        <v>0.15</v>
      </c>
      <c r="P272" s="28"/>
      <c r="Q272" s="29" t="n">
        <f aca="false">[2]Front!M279</f>
        <v>44896</v>
      </c>
      <c r="R272" s="28" t="n">
        <f aca="false">[2]Front!N279</f>
        <v>0.15</v>
      </c>
      <c r="S272" s="28" t="n">
        <f aca="false">O272-R272</f>
        <v>0</v>
      </c>
    </row>
    <row r="273" customFormat="false" ht="12" hidden="false" customHeight="false" outlineLevel="0" collapsed="false">
      <c r="B273" s="20" t="n">
        <f aca="false">EOMONTH(B272,0)+1</f>
        <v>44927</v>
      </c>
      <c r="C273" s="21" t="n">
        <f aca="false">IF(ISERROR(ROUND(INDEX(VegaTable,MATCH(B273,VegaMonth,0),3)/1000,4)),0,ROUND(INDEX(VegaTable,MATCH(B273,VegaMonth,0),3)/1000,4))</f>
        <v>0</v>
      </c>
      <c r="D273" s="22" t="n">
        <v>0.15</v>
      </c>
      <c r="E273" s="23" t="n">
        <f aca="false">M273</f>
        <v>0</v>
      </c>
      <c r="F273" s="22" t="n">
        <f aca="false">IF(E273="","",D273+E273)</f>
        <v>0.15</v>
      </c>
      <c r="G273" s="24" t="n">
        <f aca="false">(C273*E273)*100000</f>
        <v>0</v>
      </c>
      <c r="J273" s="25" t="n">
        <f aca="false">ROUND(E273,4)*100</f>
        <v>0</v>
      </c>
      <c r="M273" s="26" t="n">
        <f aca="false">O273-D273</f>
        <v>0</v>
      </c>
      <c r="O273" s="0" t="n">
        <v>0.15</v>
      </c>
      <c r="P273" s="28"/>
      <c r="Q273" s="29" t="n">
        <f aca="false">[2]Front!M280</f>
        <v>44927</v>
      </c>
      <c r="R273" s="28" t="n">
        <f aca="false">[2]Front!N280</f>
        <v>0.15</v>
      </c>
      <c r="S273" s="28" t="n">
        <f aca="false">O273-R273</f>
        <v>0</v>
      </c>
    </row>
    <row r="274" customFormat="false" ht="12" hidden="false" customHeight="false" outlineLevel="0" collapsed="false">
      <c r="B274" s="20" t="n">
        <f aca="false">EOMONTH(B273,0)+1</f>
        <v>44958</v>
      </c>
      <c r="C274" s="21" t="n">
        <f aca="false">IF(ISERROR(ROUND(INDEX(VegaTable,MATCH(B274,VegaMonth,0),3)/1000,4)),0,ROUND(INDEX(VegaTable,MATCH(B274,VegaMonth,0),3)/1000,4))</f>
        <v>0</v>
      </c>
      <c r="D274" s="22" t="n">
        <v>0.15</v>
      </c>
      <c r="E274" s="23" t="n">
        <f aca="false">M274</f>
        <v>0</v>
      </c>
      <c r="F274" s="22" t="n">
        <f aca="false">IF(E274="","",D274+E274)</f>
        <v>0.15</v>
      </c>
      <c r="G274" s="24" t="n">
        <f aca="false">(C274*E274)*100000</f>
        <v>0</v>
      </c>
      <c r="J274" s="25" t="n">
        <f aca="false">ROUND(E274,4)*100</f>
        <v>0</v>
      </c>
      <c r="M274" s="26" t="n">
        <f aca="false">O274-D274</f>
        <v>0</v>
      </c>
      <c r="O274" s="0" t="n">
        <v>0.15</v>
      </c>
      <c r="P274" s="28"/>
      <c r="Q274" s="29" t="n">
        <f aca="false">[2]Front!M281</f>
        <v>44958</v>
      </c>
      <c r="R274" s="28" t="n">
        <f aca="false">[2]Front!N281</f>
        <v>0.15</v>
      </c>
      <c r="S274" s="28" t="n">
        <f aca="false">O274-R274</f>
        <v>0</v>
      </c>
    </row>
    <row r="275" customFormat="false" ht="12" hidden="false" customHeight="false" outlineLevel="0" collapsed="false">
      <c r="B275" s="20" t="n">
        <f aca="false">EOMONTH(B274,0)+1</f>
        <v>44986</v>
      </c>
      <c r="C275" s="21" t="n">
        <f aca="false">IF(ISERROR(ROUND(INDEX(VegaTable,MATCH(B275,VegaMonth,0),3)/1000,4)),0,ROUND(INDEX(VegaTable,MATCH(B275,VegaMonth,0),3)/1000,4))</f>
        <v>0</v>
      </c>
      <c r="D275" s="22" t="n">
        <v>0.15</v>
      </c>
      <c r="E275" s="23" t="n">
        <f aca="false">M275</f>
        <v>0</v>
      </c>
      <c r="F275" s="22" t="n">
        <f aca="false">IF(E275="","",D275+E275)</f>
        <v>0.15</v>
      </c>
      <c r="G275" s="24" t="n">
        <f aca="false">(C275*E275)*100000</f>
        <v>0</v>
      </c>
      <c r="J275" s="25" t="n">
        <f aca="false">ROUND(E275,4)*100</f>
        <v>0</v>
      </c>
      <c r="M275" s="26" t="n">
        <f aca="false">O275-D275</f>
        <v>0</v>
      </c>
      <c r="O275" s="0" t="n">
        <v>0.15</v>
      </c>
      <c r="P275" s="28"/>
      <c r="Q275" s="29" t="n">
        <f aca="false">[2]Front!M282</f>
        <v>44986</v>
      </c>
      <c r="R275" s="28" t="n">
        <f aca="false">[2]Front!N282</f>
        <v>0.15</v>
      </c>
      <c r="S275" s="28" t="n">
        <f aca="false">O275-R275</f>
        <v>0</v>
      </c>
    </row>
    <row r="276" customFormat="false" ht="12" hidden="false" customHeight="false" outlineLevel="0" collapsed="false">
      <c r="B276" s="20" t="n">
        <f aca="false">EOMONTH(B275,0)+1</f>
        <v>45017</v>
      </c>
      <c r="C276" s="21" t="n">
        <f aca="false">IF(ISERROR(ROUND(INDEX(VegaTable,MATCH(B276,VegaMonth,0),3)/1000,4)),0,ROUND(INDEX(VegaTable,MATCH(B276,VegaMonth,0),3)/1000,4))</f>
        <v>0</v>
      </c>
      <c r="D276" s="22" t="n">
        <v>0.15</v>
      </c>
      <c r="E276" s="23" t="n">
        <f aca="false">M276</f>
        <v>0</v>
      </c>
      <c r="F276" s="22" t="n">
        <f aca="false">IF(E276="","",D276+E276)</f>
        <v>0.15</v>
      </c>
      <c r="G276" s="24" t="n">
        <f aca="false">(C276*E276)*100000</f>
        <v>0</v>
      </c>
      <c r="J276" s="25" t="n">
        <f aca="false">ROUND(E276,4)*100</f>
        <v>0</v>
      </c>
      <c r="M276" s="26" t="n">
        <f aca="false">O276-D276</f>
        <v>0</v>
      </c>
      <c r="O276" s="0" t="n">
        <v>0.15</v>
      </c>
      <c r="P276" s="28"/>
      <c r="Q276" s="29" t="n">
        <f aca="false">[2]Front!M283</f>
        <v>45017</v>
      </c>
      <c r="R276" s="28" t="n">
        <f aca="false">[2]Front!N283</f>
        <v>0.15</v>
      </c>
      <c r="S276" s="28" t="n">
        <f aca="false">O276-R276</f>
        <v>0</v>
      </c>
    </row>
    <row r="277" customFormat="false" ht="12" hidden="false" customHeight="false" outlineLevel="0" collapsed="false">
      <c r="B277" s="20" t="n">
        <f aca="false">EOMONTH(B276,0)+1</f>
        <v>45047</v>
      </c>
      <c r="C277" s="21" t="n">
        <f aca="false">IF(ISERROR(ROUND(INDEX(VegaTable,MATCH(B277,VegaMonth,0),3)/1000,4)),0,ROUND(INDEX(VegaTable,MATCH(B277,VegaMonth,0),3)/1000,4))</f>
        <v>0</v>
      </c>
      <c r="D277" s="22" t="n">
        <v>0.15</v>
      </c>
      <c r="E277" s="23" t="n">
        <f aca="false">M277</f>
        <v>0</v>
      </c>
      <c r="F277" s="22" t="n">
        <f aca="false">IF(E277="","",D277+E277)</f>
        <v>0.15</v>
      </c>
      <c r="G277" s="24" t="n">
        <f aca="false">(C277*E277)*100000</f>
        <v>0</v>
      </c>
      <c r="J277" s="25" t="n">
        <f aca="false">ROUND(E277,4)*100</f>
        <v>0</v>
      </c>
      <c r="M277" s="26" t="n">
        <f aca="false">O277-D277</f>
        <v>0</v>
      </c>
      <c r="O277" s="0" t="n">
        <v>0.15</v>
      </c>
      <c r="P277" s="28"/>
      <c r="Q277" s="29" t="n">
        <f aca="false">[2]Front!M284</f>
        <v>45047</v>
      </c>
      <c r="R277" s="28" t="n">
        <f aca="false">[2]Front!N284</f>
        <v>0.15</v>
      </c>
      <c r="S277" s="28" t="n">
        <f aca="false">O277-R277</f>
        <v>0</v>
      </c>
    </row>
    <row r="278" customFormat="false" ht="12" hidden="false" customHeight="false" outlineLevel="0" collapsed="false">
      <c r="B278" s="20" t="n">
        <f aca="false">EOMONTH(B277,0)+1</f>
        <v>45078</v>
      </c>
      <c r="C278" s="21" t="n">
        <f aca="false">IF(ISERROR(ROUND(INDEX(VegaTable,MATCH(B278,VegaMonth,0),3)/1000,4)),0,ROUND(INDEX(VegaTable,MATCH(B278,VegaMonth,0),3)/1000,4))</f>
        <v>0</v>
      </c>
      <c r="D278" s="22" t="n">
        <v>0.15</v>
      </c>
      <c r="E278" s="23" t="n">
        <f aca="false">M278</f>
        <v>0</v>
      </c>
      <c r="F278" s="22" t="n">
        <f aca="false">IF(E278="","",D278+E278)</f>
        <v>0.15</v>
      </c>
      <c r="G278" s="24" t="n">
        <f aca="false">(C278*E278)*100000</f>
        <v>0</v>
      </c>
      <c r="J278" s="25" t="n">
        <f aca="false">ROUND(E278,4)*100</f>
        <v>0</v>
      </c>
      <c r="M278" s="26" t="n">
        <f aca="false">O278-D278</f>
        <v>0</v>
      </c>
      <c r="O278" s="0" t="n">
        <v>0.15</v>
      </c>
      <c r="P278" s="28"/>
      <c r="Q278" s="29" t="n">
        <f aca="false">[2]Front!M285</f>
        <v>45078</v>
      </c>
      <c r="R278" s="28" t="n">
        <f aca="false">[2]Front!N285</f>
        <v>0.15</v>
      </c>
      <c r="S278" s="28" t="n">
        <f aca="false">O278-R278</f>
        <v>0</v>
      </c>
    </row>
    <row r="279" customFormat="false" ht="12" hidden="false" customHeight="false" outlineLevel="0" collapsed="false">
      <c r="B279" s="20" t="n">
        <f aca="false">EOMONTH(B278,0)+1</f>
        <v>45108</v>
      </c>
      <c r="C279" s="21" t="n">
        <f aca="false">IF(ISERROR(ROUND(INDEX(VegaTable,MATCH(B279,VegaMonth,0),3)/1000,4)),0,ROUND(INDEX(VegaTable,MATCH(B279,VegaMonth,0),3)/1000,4))</f>
        <v>0</v>
      </c>
      <c r="D279" s="22" t="n">
        <v>0.15</v>
      </c>
      <c r="E279" s="23" t="n">
        <f aca="false">M279</f>
        <v>0</v>
      </c>
      <c r="F279" s="22" t="n">
        <f aca="false">IF(E279="","",D279+E279)</f>
        <v>0.15</v>
      </c>
      <c r="G279" s="24" t="n">
        <f aca="false">(C279*E279)*100000</f>
        <v>0</v>
      </c>
      <c r="J279" s="25" t="n">
        <f aca="false">ROUND(E279,4)*100</f>
        <v>0</v>
      </c>
      <c r="M279" s="26" t="n">
        <f aca="false">O279-D279</f>
        <v>0</v>
      </c>
      <c r="O279" s="0" t="n">
        <v>0.15</v>
      </c>
      <c r="P279" s="28"/>
      <c r="Q279" s="29" t="n">
        <f aca="false">[2]Front!M286</f>
        <v>45108</v>
      </c>
      <c r="R279" s="28" t="n">
        <f aca="false">[2]Front!N286</f>
        <v>0.15</v>
      </c>
      <c r="S279" s="28" t="n">
        <f aca="false">O279-R279</f>
        <v>0</v>
      </c>
    </row>
    <row r="280" customFormat="false" ht="12" hidden="false" customHeight="false" outlineLevel="0" collapsed="false">
      <c r="B280" s="20" t="n">
        <f aca="false">EOMONTH(B279,0)+1</f>
        <v>45139</v>
      </c>
      <c r="C280" s="21" t="n">
        <f aca="false">IF(ISERROR(ROUND(INDEX(VegaTable,MATCH(B280,VegaMonth,0),3)/1000,4)),0,ROUND(INDEX(VegaTable,MATCH(B280,VegaMonth,0),3)/1000,4))</f>
        <v>0</v>
      </c>
      <c r="D280" s="22" t="n">
        <v>0.15</v>
      </c>
      <c r="E280" s="23" t="n">
        <f aca="false">M280</f>
        <v>0</v>
      </c>
      <c r="F280" s="22" t="n">
        <f aca="false">IF(E280="","",D280+E280)</f>
        <v>0.15</v>
      </c>
      <c r="G280" s="24" t="n">
        <f aca="false">(C280*E280)*100000</f>
        <v>0</v>
      </c>
      <c r="J280" s="25" t="n">
        <f aca="false">ROUND(E280,4)*100</f>
        <v>0</v>
      </c>
      <c r="M280" s="26" t="n">
        <f aca="false">O280-D280</f>
        <v>0</v>
      </c>
      <c r="O280" s="0" t="n">
        <v>0.15</v>
      </c>
      <c r="P280" s="28"/>
      <c r="Q280" s="29" t="n">
        <f aca="false">[2]Front!M287</f>
        <v>45139</v>
      </c>
      <c r="R280" s="28" t="n">
        <f aca="false">[2]Front!N287</f>
        <v>0.15</v>
      </c>
      <c r="S280" s="28" t="n">
        <f aca="false">O280-R280</f>
        <v>0</v>
      </c>
    </row>
    <row r="281" customFormat="false" ht="12" hidden="false" customHeight="false" outlineLevel="0" collapsed="false">
      <c r="B281" s="20" t="n">
        <f aca="false">EOMONTH(B280,0)+1</f>
        <v>45170</v>
      </c>
      <c r="C281" s="21" t="n">
        <f aca="false">IF(ISERROR(ROUND(INDEX(VegaTable,MATCH(B281,VegaMonth,0),3)/1000,4)),0,ROUND(INDEX(VegaTable,MATCH(B281,VegaMonth,0),3)/1000,4))</f>
        <v>0</v>
      </c>
      <c r="D281" s="22" t="n">
        <v>0.15</v>
      </c>
      <c r="E281" s="23" t="n">
        <f aca="false">M281</f>
        <v>0</v>
      </c>
      <c r="F281" s="22" t="n">
        <f aca="false">IF(E281="","",D281+E281)</f>
        <v>0.15</v>
      </c>
      <c r="G281" s="24" t="n">
        <f aca="false">(C281*E281)*100000</f>
        <v>0</v>
      </c>
      <c r="J281" s="25" t="n">
        <f aca="false">ROUND(E281,4)*100</f>
        <v>0</v>
      </c>
      <c r="M281" s="26" t="n">
        <f aca="false">O281-D281</f>
        <v>0</v>
      </c>
      <c r="O281" s="0" t="n">
        <v>0.15</v>
      </c>
      <c r="P281" s="28"/>
      <c r="Q281" s="29" t="n">
        <f aca="false">[2]Front!M288</f>
        <v>45170</v>
      </c>
      <c r="R281" s="28" t="n">
        <f aca="false">[2]Front!N288</f>
        <v>0.15</v>
      </c>
      <c r="S281" s="28" t="n">
        <f aca="false">O281-R281</f>
        <v>0</v>
      </c>
    </row>
    <row r="282" customFormat="false" ht="12" hidden="false" customHeight="false" outlineLevel="0" collapsed="false">
      <c r="B282" s="20" t="n">
        <f aca="false">EOMONTH(B281,0)+1</f>
        <v>45200</v>
      </c>
      <c r="C282" s="21" t="n">
        <f aca="false">IF(ISERROR(ROUND(INDEX(VegaTable,MATCH(B282,VegaMonth,0),3)/1000,4)),0,ROUND(INDEX(VegaTable,MATCH(B282,VegaMonth,0),3)/1000,4))</f>
        <v>0</v>
      </c>
      <c r="D282" s="22" t="n">
        <v>0.15</v>
      </c>
      <c r="E282" s="23" t="n">
        <f aca="false">M282</f>
        <v>0</v>
      </c>
      <c r="F282" s="22" t="n">
        <f aca="false">IF(E282="","",D282+E282)</f>
        <v>0.15</v>
      </c>
      <c r="G282" s="24" t="n">
        <f aca="false">(C282*E282)*100000</f>
        <v>0</v>
      </c>
      <c r="J282" s="25" t="n">
        <f aca="false">ROUND(E282,4)*100</f>
        <v>0</v>
      </c>
      <c r="M282" s="26" t="n">
        <f aca="false">O282-D282</f>
        <v>0</v>
      </c>
      <c r="O282" s="0" t="n">
        <v>0.15</v>
      </c>
      <c r="P282" s="28"/>
      <c r="Q282" s="29" t="n">
        <f aca="false">[2]Front!M289</f>
        <v>45200</v>
      </c>
      <c r="R282" s="28" t="n">
        <f aca="false">[2]Front!N289</f>
        <v>0.15</v>
      </c>
      <c r="S282" s="28" t="n">
        <f aca="false">O282-R282</f>
        <v>0</v>
      </c>
    </row>
    <row r="283" customFormat="false" ht="12" hidden="false" customHeight="false" outlineLevel="0" collapsed="false">
      <c r="B283" s="20" t="n">
        <f aca="false">EOMONTH(B282,0)+1</f>
        <v>45231</v>
      </c>
      <c r="C283" s="21" t="n">
        <f aca="false">IF(ISERROR(ROUND(INDEX(VegaTable,MATCH(B283,VegaMonth,0),3)/1000,4)),0,ROUND(INDEX(VegaTable,MATCH(B283,VegaMonth,0),3)/1000,4))</f>
        <v>0</v>
      </c>
      <c r="D283" s="22" t="n">
        <v>0.15</v>
      </c>
      <c r="E283" s="23" t="n">
        <f aca="false">M283</f>
        <v>0</v>
      </c>
      <c r="F283" s="22" t="n">
        <f aca="false">IF(E283="","",D283+E283)</f>
        <v>0.15</v>
      </c>
      <c r="G283" s="24" t="n">
        <f aca="false">(C283*E283)*100000</f>
        <v>0</v>
      </c>
      <c r="J283" s="25" t="n">
        <f aca="false">ROUND(E283,4)*100</f>
        <v>0</v>
      </c>
      <c r="M283" s="26" t="n">
        <f aca="false">O283-D283</f>
        <v>0</v>
      </c>
      <c r="O283" s="0" t="n">
        <v>0.15</v>
      </c>
      <c r="P283" s="28"/>
      <c r="Q283" s="29" t="n">
        <f aca="false">[2]Front!M290</f>
        <v>45231</v>
      </c>
      <c r="R283" s="28" t="n">
        <f aca="false">[2]Front!N290</f>
        <v>0.15</v>
      </c>
      <c r="S283" s="28" t="n">
        <f aca="false">O283-R283</f>
        <v>0</v>
      </c>
    </row>
    <row r="284" customFormat="false" ht="12" hidden="false" customHeight="false" outlineLevel="0" collapsed="false">
      <c r="B284" s="20" t="n">
        <f aca="false">EOMONTH(B283,0)+1</f>
        <v>45261</v>
      </c>
      <c r="C284" s="21" t="n">
        <f aca="false">IF(ISERROR(ROUND(INDEX(VegaTable,MATCH(B284,VegaMonth,0),3)/1000,4)),0,ROUND(INDEX(VegaTable,MATCH(B284,VegaMonth,0),3)/1000,4))</f>
        <v>0</v>
      </c>
      <c r="D284" s="22" t="n">
        <v>0.15</v>
      </c>
      <c r="E284" s="23" t="n">
        <f aca="false">M284</f>
        <v>0</v>
      </c>
      <c r="F284" s="22" t="n">
        <f aca="false">IF(E284="","",D284+E284)</f>
        <v>0.15</v>
      </c>
      <c r="G284" s="24" t="n">
        <f aca="false">(C284*E284)*100000</f>
        <v>0</v>
      </c>
      <c r="J284" s="25" t="n">
        <f aca="false">ROUND(E284,4)*100</f>
        <v>0</v>
      </c>
      <c r="M284" s="26" t="n">
        <f aca="false">O284-D284</f>
        <v>0</v>
      </c>
      <c r="O284" s="0" t="n">
        <v>0.15</v>
      </c>
      <c r="P284" s="28"/>
      <c r="Q284" s="29" t="n">
        <f aca="false">[2]Front!M291</f>
        <v>45261</v>
      </c>
      <c r="R284" s="28" t="n">
        <f aca="false">[2]Front!N291</f>
        <v>0.15</v>
      </c>
      <c r="S284" s="28" t="n">
        <f aca="false">O284-R284</f>
        <v>0</v>
      </c>
    </row>
    <row r="285" customFormat="false" ht="12" hidden="false" customHeight="false" outlineLevel="0" collapsed="false">
      <c r="B285" s="20" t="n">
        <f aca="false">EOMONTH(B284,0)+1</f>
        <v>45292</v>
      </c>
      <c r="C285" s="21" t="n">
        <f aca="false">IF(ISERROR(ROUND(INDEX(VegaTable,MATCH(B285,VegaMonth,0),3)/1000,4)),0,ROUND(INDEX(VegaTable,MATCH(B285,VegaMonth,0),3)/1000,4))</f>
        <v>0</v>
      </c>
      <c r="D285" s="22" t="n">
        <v>0.15</v>
      </c>
      <c r="E285" s="23" t="n">
        <f aca="false">M285</f>
        <v>0</v>
      </c>
      <c r="F285" s="22" t="n">
        <f aca="false">IF(E285="","",D285+E285)</f>
        <v>0.15</v>
      </c>
      <c r="G285" s="24" t="n">
        <f aca="false">(C285*E285)*100000</f>
        <v>0</v>
      </c>
      <c r="J285" s="25" t="n">
        <f aca="false">ROUND(E285,4)*100</f>
        <v>0</v>
      </c>
      <c r="M285" s="26" t="n">
        <f aca="false">O285-D285</f>
        <v>0</v>
      </c>
      <c r="O285" s="0" t="n">
        <v>0.15</v>
      </c>
      <c r="P285" s="28"/>
      <c r="Q285" s="29" t="n">
        <f aca="false">[2]Front!M292</f>
        <v>45292</v>
      </c>
      <c r="R285" s="28" t="n">
        <f aca="false">[2]Front!N292</f>
        <v>0.15</v>
      </c>
      <c r="S285" s="28" t="n">
        <f aca="false">O285-R285</f>
        <v>0</v>
      </c>
    </row>
    <row r="286" customFormat="false" ht="12" hidden="false" customHeight="false" outlineLevel="0" collapsed="false">
      <c r="B286" s="20" t="n">
        <f aca="false">EOMONTH(B285,0)+1</f>
        <v>45323</v>
      </c>
      <c r="C286" s="21" t="n">
        <f aca="false">IF(ISERROR(ROUND(INDEX(VegaTable,MATCH(B286,VegaMonth,0),3)/1000,4)),0,ROUND(INDEX(VegaTable,MATCH(B286,VegaMonth,0),3)/1000,4))</f>
        <v>0</v>
      </c>
      <c r="D286" s="22" t="n">
        <v>0.15</v>
      </c>
      <c r="E286" s="23" t="n">
        <f aca="false">M286</f>
        <v>0</v>
      </c>
      <c r="F286" s="22" t="n">
        <f aca="false">IF(E286="","",D286+E286)</f>
        <v>0.15</v>
      </c>
      <c r="G286" s="24" t="n">
        <f aca="false">(C286*E286)*100000</f>
        <v>0</v>
      </c>
      <c r="J286" s="25" t="n">
        <f aca="false">ROUND(E286,4)*100</f>
        <v>0</v>
      </c>
      <c r="M286" s="26" t="n">
        <f aca="false">O286-D286</f>
        <v>0</v>
      </c>
      <c r="O286" s="0" t="n">
        <v>0.15</v>
      </c>
      <c r="Q286" s="29" t="n">
        <f aca="false">[2]Front!M293</f>
        <v>45323</v>
      </c>
      <c r="R286" s="28" t="n">
        <f aca="false">[2]Front!N293</f>
        <v>0.15</v>
      </c>
      <c r="S286" s="28" t="n">
        <f aca="false">O286-R286</f>
        <v>0</v>
      </c>
    </row>
    <row r="287" customFormat="false" ht="12" hidden="false" customHeight="false" outlineLevel="0" collapsed="false">
      <c r="B287" s="20" t="n">
        <f aca="false">EOMONTH(B286,0)+1</f>
        <v>45352</v>
      </c>
      <c r="C287" s="21" t="n">
        <f aca="false">IF(ISERROR(ROUND(INDEX(VegaTable,MATCH(B287,VegaMonth,0),3)/1000,4)),0,ROUND(INDEX(VegaTable,MATCH(B287,VegaMonth,0),3)/1000,4))</f>
        <v>0</v>
      </c>
      <c r="D287" s="22" t="n">
        <v>0.15</v>
      </c>
      <c r="E287" s="23" t="n">
        <f aca="false">M287</f>
        <v>0</v>
      </c>
      <c r="F287" s="22" t="n">
        <f aca="false">IF(E287="","",D287+E287)</f>
        <v>0.15</v>
      </c>
      <c r="G287" s="24" t="n">
        <f aca="false">(C287*E287)*100000</f>
        <v>0</v>
      </c>
      <c r="J287" s="25" t="n">
        <f aca="false">ROUND(E287,4)*100</f>
        <v>0</v>
      </c>
      <c r="M287" s="26" t="n">
        <f aca="false">O287-D287</f>
        <v>0</v>
      </c>
      <c r="O287" s="0" t="n">
        <v>0.15</v>
      </c>
      <c r="Q287" s="29" t="n">
        <f aca="false">[2]Front!M294</f>
        <v>45352</v>
      </c>
      <c r="R287" s="28" t="n">
        <f aca="false">[2]Front!N294</f>
        <v>0.15</v>
      </c>
      <c r="S287" s="28" t="n">
        <f aca="false">O287-R287</f>
        <v>0</v>
      </c>
    </row>
    <row r="288" customFormat="false" ht="12" hidden="false" customHeight="false" outlineLevel="0" collapsed="false">
      <c r="B288" s="20" t="n">
        <f aca="false">EOMONTH(B287,0)+1</f>
        <v>45383</v>
      </c>
      <c r="C288" s="21" t="n">
        <f aca="false">IF(ISERROR(ROUND(INDEX(VegaTable,MATCH(B288,VegaMonth,0),3)/1000,4)),0,ROUND(INDEX(VegaTable,MATCH(B288,VegaMonth,0),3)/1000,4))</f>
        <v>0</v>
      </c>
      <c r="D288" s="22" t="n">
        <v>0.15</v>
      </c>
      <c r="E288" s="23" t="n">
        <f aca="false">M288</f>
        <v>0</v>
      </c>
      <c r="F288" s="22" t="n">
        <f aca="false">IF(E288="","",D288+E288)</f>
        <v>0.15</v>
      </c>
      <c r="G288" s="24" t="n">
        <f aca="false">(C288*E288)*100000</f>
        <v>0</v>
      </c>
      <c r="J288" s="25" t="n">
        <f aca="false">ROUND(E288,4)*100</f>
        <v>0</v>
      </c>
      <c r="M288" s="26" t="n">
        <f aca="false">O288-D288</f>
        <v>0</v>
      </c>
      <c r="O288" s="0" t="n">
        <v>0.15</v>
      </c>
      <c r="Q288" s="29" t="n">
        <f aca="false">[2]Front!M295</f>
        <v>45383</v>
      </c>
      <c r="R288" s="28" t="n">
        <f aca="false">[2]Front!N295</f>
        <v>0.15</v>
      </c>
      <c r="S288" s="28" t="n">
        <f aca="false">O288-R288</f>
        <v>0</v>
      </c>
    </row>
    <row r="289" customFormat="false" ht="12" hidden="false" customHeight="false" outlineLevel="0" collapsed="false">
      <c r="B289" s="20" t="n">
        <f aca="false">EOMONTH(B288,0)+1</f>
        <v>45413</v>
      </c>
      <c r="C289" s="21" t="n">
        <f aca="false">IF(ISERROR(ROUND(INDEX(VegaTable,MATCH(B289,VegaMonth,0),3)/1000,4)),0,ROUND(INDEX(VegaTable,MATCH(B289,VegaMonth,0),3)/1000,4))</f>
        <v>0</v>
      </c>
      <c r="D289" s="22" t="n">
        <v>0.15</v>
      </c>
      <c r="E289" s="23" t="n">
        <f aca="false">M289</f>
        <v>0</v>
      </c>
      <c r="F289" s="22" t="n">
        <f aca="false">IF(E289="","",D289+E289)</f>
        <v>0.15</v>
      </c>
      <c r="G289" s="24" t="n">
        <f aca="false">(C289*E289)*100000</f>
        <v>0</v>
      </c>
      <c r="J289" s="25" t="n">
        <f aca="false">ROUND(E289,4)*100</f>
        <v>0</v>
      </c>
      <c r="M289" s="26" t="n">
        <f aca="false">O289-D289</f>
        <v>0</v>
      </c>
      <c r="O289" s="0" t="n">
        <v>0.15</v>
      </c>
      <c r="Q289" s="29" t="n">
        <f aca="false">[2]Front!M296</f>
        <v>45413</v>
      </c>
      <c r="R289" s="28" t="n">
        <f aca="false">[2]Front!N296</f>
        <v>0.15</v>
      </c>
      <c r="S289" s="28" t="n">
        <f aca="false">O289-R289</f>
        <v>0</v>
      </c>
    </row>
    <row r="290" customFormat="false" ht="12" hidden="false" customHeight="false" outlineLevel="0" collapsed="false">
      <c r="B290" s="20" t="n">
        <f aca="false">EOMONTH(B289,0)+1</f>
        <v>45444</v>
      </c>
      <c r="C290" s="21" t="n">
        <f aca="false">IF(ISERROR(ROUND(INDEX(VegaTable,MATCH(B290,VegaMonth,0),3)/1000,4)),0,ROUND(INDEX(VegaTable,MATCH(B290,VegaMonth,0),3)/1000,4))</f>
        <v>0</v>
      </c>
      <c r="D290" s="22" t="n">
        <v>0.15</v>
      </c>
      <c r="E290" s="23" t="n">
        <f aca="false">M290</f>
        <v>0</v>
      </c>
      <c r="F290" s="22" t="n">
        <f aca="false">IF(E290="","",D290+E290)</f>
        <v>0.15</v>
      </c>
      <c r="G290" s="24" t="n">
        <f aca="false">(C290*E290)*100000</f>
        <v>0</v>
      </c>
      <c r="J290" s="25" t="n">
        <f aca="false">ROUND(E290,4)*100</f>
        <v>0</v>
      </c>
      <c r="M290" s="26" t="n">
        <f aca="false">O290-D290</f>
        <v>0</v>
      </c>
      <c r="O290" s="0" t="n">
        <v>0.15</v>
      </c>
      <c r="Q290" s="29" t="n">
        <f aca="false">[2]Front!M297</f>
        <v>45444</v>
      </c>
      <c r="R290" s="28" t="n">
        <f aca="false">[2]Front!N297</f>
        <v>0.15</v>
      </c>
      <c r="S290" s="28" t="n">
        <f aca="false">O290-R290</f>
        <v>0</v>
      </c>
    </row>
    <row r="291" customFormat="false" ht="12" hidden="false" customHeight="false" outlineLevel="0" collapsed="false">
      <c r="B291" s="20" t="n">
        <f aca="false">EOMONTH(B290,0)+1</f>
        <v>45474</v>
      </c>
      <c r="C291" s="21" t="n">
        <f aca="false">IF(ISERROR(ROUND(INDEX(VegaTable,MATCH(B291,VegaMonth,0),3)/1000,4)),0,ROUND(INDEX(VegaTable,MATCH(B291,VegaMonth,0),3)/1000,4))</f>
        <v>0</v>
      </c>
      <c r="D291" s="22" t="n">
        <v>0.15</v>
      </c>
      <c r="E291" s="23" t="n">
        <f aca="false">M291</f>
        <v>0</v>
      </c>
      <c r="F291" s="22" t="n">
        <f aca="false">IF(E291="","",D291+E291)</f>
        <v>0.15</v>
      </c>
      <c r="G291" s="24" t="n">
        <f aca="false">(C291*E291)*100000</f>
        <v>0</v>
      </c>
      <c r="J291" s="25" t="n">
        <f aca="false">ROUND(E291,4)*100</f>
        <v>0</v>
      </c>
      <c r="M291" s="26" t="n">
        <f aca="false">O291-D291</f>
        <v>0</v>
      </c>
      <c r="O291" s="0" t="n">
        <v>0.15</v>
      </c>
      <c r="Q291" s="29" t="n">
        <f aca="false">[2]Front!M298</f>
        <v>45474</v>
      </c>
      <c r="R291" s="28" t="n">
        <f aca="false">[2]Front!N298</f>
        <v>0.15</v>
      </c>
      <c r="S291" s="28" t="n">
        <f aca="false">O291-R291</f>
        <v>0</v>
      </c>
    </row>
    <row r="292" customFormat="false" ht="12" hidden="false" customHeight="false" outlineLevel="0" collapsed="false">
      <c r="B292" s="20" t="n">
        <f aca="false">EOMONTH(B291,0)+1</f>
        <v>45505</v>
      </c>
      <c r="C292" s="21" t="n">
        <f aca="false">IF(ISERROR(ROUND(INDEX(VegaTable,MATCH(B292,VegaMonth,0),3)/1000,4)),0,ROUND(INDEX(VegaTable,MATCH(B292,VegaMonth,0),3)/1000,4))</f>
        <v>0</v>
      </c>
      <c r="D292" s="22" t="n">
        <v>0.15</v>
      </c>
      <c r="E292" s="23" t="n">
        <f aca="false">M292</f>
        <v>0</v>
      </c>
      <c r="F292" s="22" t="n">
        <f aca="false">IF(E292="","",D292+E292)</f>
        <v>0.15</v>
      </c>
      <c r="G292" s="24" t="n">
        <f aca="false">(C292*E292)*100000</f>
        <v>0</v>
      </c>
      <c r="J292" s="25" t="n">
        <f aca="false">ROUND(E292,4)*100</f>
        <v>0</v>
      </c>
      <c r="M292" s="26" t="n">
        <f aca="false">O292-D292</f>
        <v>0</v>
      </c>
      <c r="O292" s="0" t="n">
        <v>0.15</v>
      </c>
      <c r="Q292" s="29" t="n">
        <f aca="false">[2]Front!M299</f>
        <v>45505</v>
      </c>
      <c r="R292" s="28" t="n">
        <f aca="false">[2]Front!N299</f>
        <v>0.15</v>
      </c>
      <c r="S292" s="28" t="n">
        <f aca="false">O292-R292</f>
        <v>0</v>
      </c>
    </row>
    <row r="293" customFormat="false" ht="12" hidden="false" customHeight="false" outlineLevel="0" collapsed="false">
      <c r="B293" s="20" t="n">
        <f aca="false">EOMONTH(B292,0)+1</f>
        <v>45536</v>
      </c>
      <c r="C293" s="21" t="n">
        <f aca="false">IF(ISERROR(ROUND(INDEX(VegaTable,MATCH(B293,VegaMonth,0),3)/1000,4)),0,ROUND(INDEX(VegaTable,MATCH(B293,VegaMonth,0),3)/1000,4))</f>
        <v>0</v>
      </c>
      <c r="D293" s="22" t="n">
        <v>0.15</v>
      </c>
      <c r="E293" s="23" t="n">
        <f aca="false">M293</f>
        <v>0</v>
      </c>
      <c r="F293" s="22" t="n">
        <f aca="false">IF(E293="","",D293+E293)</f>
        <v>0.15</v>
      </c>
      <c r="G293" s="24" t="n">
        <f aca="false">(C293*E293)*100000</f>
        <v>0</v>
      </c>
      <c r="J293" s="25" t="n">
        <f aca="false">ROUND(E293,4)*100</f>
        <v>0</v>
      </c>
      <c r="M293" s="26" t="n">
        <f aca="false">O293-D293</f>
        <v>0</v>
      </c>
      <c r="O293" s="0" t="n">
        <v>0.15</v>
      </c>
      <c r="Q293" s="29" t="n">
        <f aca="false">[2]Front!M300</f>
        <v>45536</v>
      </c>
      <c r="R293" s="28" t="n">
        <f aca="false">[2]Front!N300</f>
        <v>0.15</v>
      </c>
      <c r="S293" s="28" t="n">
        <f aca="false">O293-R293</f>
        <v>0</v>
      </c>
    </row>
    <row r="294" customFormat="false" ht="12" hidden="false" customHeight="false" outlineLevel="0" collapsed="false">
      <c r="B294" s="20" t="n">
        <f aca="false">EOMONTH(B293,0)+1</f>
        <v>45566</v>
      </c>
      <c r="C294" s="21" t="n">
        <f aca="false">IF(ISERROR(ROUND(INDEX(VegaTable,MATCH(B294,VegaMonth,0),3)/1000,4)),0,ROUND(INDEX(VegaTable,MATCH(B294,VegaMonth,0),3)/1000,4))</f>
        <v>0</v>
      </c>
      <c r="D294" s="22" t="n">
        <v>0.15</v>
      </c>
      <c r="E294" s="23" t="n">
        <f aca="false">M294</f>
        <v>0</v>
      </c>
      <c r="F294" s="22" t="n">
        <f aca="false">IF(E294="","",D294+E294)</f>
        <v>0.15</v>
      </c>
      <c r="G294" s="24" t="n">
        <f aca="false">(C294*E294)*100000</f>
        <v>0</v>
      </c>
      <c r="J294" s="25" t="n">
        <f aca="false">ROUND(E294,4)*100</f>
        <v>0</v>
      </c>
      <c r="M294" s="26" t="n">
        <f aca="false">O294-D294</f>
        <v>0</v>
      </c>
      <c r="O294" s="0" t="n">
        <v>0.15</v>
      </c>
      <c r="Q294" s="29" t="n">
        <f aca="false">[2]Front!M301</f>
        <v>45566</v>
      </c>
      <c r="R294" s="28" t="n">
        <f aca="false">[2]Front!N301</f>
        <v>0.15</v>
      </c>
      <c r="S294" s="28" t="n">
        <f aca="false">O294-R294</f>
        <v>0</v>
      </c>
    </row>
    <row r="295" customFormat="false" ht="12" hidden="false" customHeight="false" outlineLevel="0" collapsed="false">
      <c r="B295" s="20" t="n">
        <f aca="false">EOMONTH(B294,0)+1</f>
        <v>45597</v>
      </c>
      <c r="C295" s="21" t="n">
        <f aca="false">IF(ISERROR(ROUND(INDEX(VegaTable,MATCH(B295,VegaMonth,0),3)/1000,4)),0,ROUND(INDEX(VegaTable,MATCH(B295,VegaMonth,0),3)/1000,4))</f>
        <v>0</v>
      </c>
      <c r="D295" s="22" t="n">
        <v>0.15</v>
      </c>
      <c r="E295" s="23" t="n">
        <f aca="false">M295</f>
        <v>0</v>
      </c>
      <c r="F295" s="22" t="n">
        <f aca="false">IF(E295="","",D295+E295)</f>
        <v>0.15</v>
      </c>
      <c r="G295" s="24" t="n">
        <f aca="false">(C295*E295)*100000</f>
        <v>0</v>
      </c>
      <c r="J295" s="25" t="n">
        <f aca="false">ROUND(E295,4)*100</f>
        <v>0</v>
      </c>
      <c r="M295" s="26" t="n">
        <f aca="false">O295-D295</f>
        <v>0</v>
      </c>
      <c r="O295" s="0" t="n">
        <v>0.15</v>
      </c>
      <c r="Q295" s="29" t="n">
        <f aca="false">[2]Front!M302</f>
        <v>45597</v>
      </c>
      <c r="R295" s="28" t="n">
        <f aca="false">[2]Front!N302</f>
        <v>0.15</v>
      </c>
      <c r="S295" s="28" t="n">
        <f aca="false">O295-R295</f>
        <v>0</v>
      </c>
    </row>
    <row r="296" customFormat="false" ht="12" hidden="false" customHeight="false" outlineLevel="0" collapsed="false">
      <c r="B296" s="20" t="n">
        <f aca="false">EOMONTH(B295,0)+1</f>
        <v>45627</v>
      </c>
      <c r="C296" s="21" t="n">
        <f aca="false">IF(ISERROR(ROUND(INDEX(VegaTable,MATCH(B296,VegaMonth,0),3)/1000,4)),0,ROUND(INDEX(VegaTable,MATCH(B296,VegaMonth,0),3)/1000,4))</f>
        <v>0</v>
      </c>
      <c r="D296" s="22" t="n">
        <v>0.15</v>
      </c>
      <c r="E296" s="23" t="n">
        <f aca="false">M296</f>
        <v>0</v>
      </c>
      <c r="F296" s="22" t="n">
        <f aca="false">IF(E296="","",D296+E296)</f>
        <v>0.15</v>
      </c>
      <c r="G296" s="24" t="n">
        <f aca="false">(C296*E296)*100000</f>
        <v>0</v>
      </c>
      <c r="J296" s="25" t="n">
        <f aca="false">ROUND(E296,4)*100</f>
        <v>0</v>
      </c>
      <c r="M296" s="26" t="n">
        <f aca="false">O296-D296</f>
        <v>0</v>
      </c>
      <c r="O296" s="0" t="n">
        <v>0.15</v>
      </c>
      <c r="Q296" s="29" t="n">
        <f aca="false">[2]Front!M303</f>
        <v>45627</v>
      </c>
      <c r="R296" s="28" t="n">
        <f aca="false">[2]Front!N303</f>
        <v>0.15</v>
      </c>
      <c r="S296" s="28" t="n">
        <f aca="false">O296-R296</f>
        <v>0</v>
      </c>
    </row>
    <row r="297" customFormat="false" ht="12" hidden="false" customHeight="false" outlineLevel="0" collapsed="false">
      <c r="B297" s="20" t="n">
        <f aca="false">EOMONTH(B296,0)+1</f>
        <v>45658</v>
      </c>
      <c r="C297" s="21" t="n">
        <f aca="false">IF(ISERROR(ROUND(INDEX(VegaTable,MATCH(B297,VegaMonth,0),3)/1000,4)),0,ROUND(INDEX(VegaTable,MATCH(B297,VegaMonth,0),3)/1000,4))</f>
        <v>0</v>
      </c>
      <c r="D297" s="22" t="n">
        <v>0.15</v>
      </c>
      <c r="E297" s="23" t="n">
        <f aca="false">M297</f>
        <v>0</v>
      </c>
      <c r="F297" s="22" t="n">
        <f aca="false">IF(E297="","",D297+E297)</f>
        <v>0.15</v>
      </c>
      <c r="G297" s="24" t="n">
        <f aca="false">(C297*E297)*100000</f>
        <v>0</v>
      </c>
      <c r="J297" s="25" t="n">
        <f aca="false">ROUND(E297,4)*100</f>
        <v>0</v>
      </c>
      <c r="M297" s="26" t="n">
        <f aca="false">O297-D297</f>
        <v>0</v>
      </c>
      <c r="O297" s="0" t="n">
        <v>0.15</v>
      </c>
      <c r="Q297" s="29" t="n">
        <f aca="false">[2]Front!M304</f>
        <v>45658</v>
      </c>
      <c r="R297" s="28" t="n">
        <f aca="false">[2]Front!N304</f>
        <v>0.15</v>
      </c>
      <c r="S297" s="28" t="n">
        <f aca="false">O297-R297</f>
        <v>0</v>
      </c>
    </row>
    <row r="298" customFormat="false" ht="12" hidden="false" customHeight="false" outlineLevel="0" collapsed="false">
      <c r="B298" s="20" t="n">
        <f aca="false">EOMONTH(B297,0)+1</f>
        <v>45689</v>
      </c>
      <c r="C298" s="21" t="n">
        <f aca="false">IF(ISERROR(ROUND(INDEX(VegaTable,MATCH(B298,VegaMonth,0),3)/1000,4)),0,ROUND(INDEX(VegaTable,MATCH(B298,VegaMonth,0),3)/1000,4))</f>
        <v>0</v>
      </c>
      <c r="D298" s="22" t="n">
        <v>0.15</v>
      </c>
      <c r="E298" s="23" t="n">
        <f aca="false">M298</f>
        <v>0</v>
      </c>
      <c r="F298" s="22" t="n">
        <f aca="false">IF(E298="","",D298+E298)</f>
        <v>0.15</v>
      </c>
      <c r="G298" s="24" t="n">
        <f aca="false">(C298*E298)*100000</f>
        <v>0</v>
      </c>
      <c r="J298" s="25" t="n">
        <f aca="false">ROUND(E298,4)*100</f>
        <v>0</v>
      </c>
      <c r="M298" s="26" t="n">
        <f aca="false">O298-D298</f>
        <v>0</v>
      </c>
      <c r="O298" s="0" t="n">
        <v>0.15</v>
      </c>
      <c r="Q298" s="29" t="n">
        <f aca="false">[2]Front!M305</f>
        <v>45689</v>
      </c>
      <c r="R298" s="28" t="n">
        <f aca="false">[2]Front!N305</f>
        <v>0.15</v>
      </c>
      <c r="S298" s="28" t="n">
        <f aca="false">O298-R298</f>
        <v>0</v>
      </c>
    </row>
    <row r="299" customFormat="false" ht="12" hidden="false" customHeight="false" outlineLevel="0" collapsed="false">
      <c r="B299" s="20" t="n">
        <f aca="false">EOMONTH(B298,0)+1</f>
        <v>45717</v>
      </c>
      <c r="C299" s="21" t="n">
        <f aca="false">IF(ISERROR(ROUND(INDEX(VegaTable,MATCH(B299,VegaMonth,0),3)/1000,4)),0,ROUND(INDEX(VegaTable,MATCH(B299,VegaMonth,0),3)/1000,4))</f>
        <v>0</v>
      </c>
      <c r="D299" s="22" t="n">
        <v>0.15</v>
      </c>
      <c r="E299" s="23" t="n">
        <f aca="false">M299</f>
        <v>0</v>
      </c>
      <c r="F299" s="22" t="n">
        <f aca="false">IF(E299="","",D299+E299)</f>
        <v>0.15</v>
      </c>
      <c r="G299" s="24" t="n">
        <f aca="false">(C299*E299)*100000</f>
        <v>0</v>
      </c>
      <c r="J299" s="25" t="n">
        <f aca="false">ROUND(E299,4)*100</f>
        <v>0</v>
      </c>
      <c r="M299" s="26" t="n">
        <f aca="false">O299-D299</f>
        <v>0</v>
      </c>
      <c r="O299" s="0" t="n">
        <v>0.15</v>
      </c>
      <c r="Q299" s="29" t="n">
        <f aca="false">[2]Front!M306</f>
        <v>45717</v>
      </c>
      <c r="R299" s="28" t="n">
        <f aca="false">[2]Front!N306</f>
        <v>0.15</v>
      </c>
      <c r="S299" s="28" t="n">
        <f aca="false">O299-R299</f>
        <v>0</v>
      </c>
    </row>
    <row r="300" customFormat="false" ht="12" hidden="false" customHeight="false" outlineLevel="0" collapsed="false">
      <c r="B300" s="20" t="n">
        <f aca="false">EOMONTH(B299,0)+1</f>
        <v>45748</v>
      </c>
      <c r="C300" s="21" t="n">
        <f aca="false">IF(ISERROR(ROUND(INDEX(VegaTable,MATCH(B300,VegaMonth,0),3)/1000,4)),0,ROUND(INDEX(VegaTable,MATCH(B300,VegaMonth,0),3)/1000,4))</f>
        <v>0</v>
      </c>
      <c r="D300" s="22" t="n">
        <v>0.15</v>
      </c>
      <c r="E300" s="23" t="n">
        <f aca="false">M300</f>
        <v>0</v>
      </c>
      <c r="F300" s="22" t="n">
        <f aca="false">IF(E300="","",D300+E300)</f>
        <v>0.15</v>
      </c>
      <c r="G300" s="24" t="n">
        <f aca="false">(C300*E300)*100000</f>
        <v>0</v>
      </c>
      <c r="J300" s="25" t="n">
        <f aca="false">ROUND(E300,4)*100</f>
        <v>0</v>
      </c>
      <c r="M300" s="26" t="n">
        <f aca="false">O300-D300</f>
        <v>0</v>
      </c>
      <c r="O300" s="0" t="n">
        <v>0.15</v>
      </c>
      <c r="Q300" s="29" t="n">
        <f aca="false">[2]Front!M307</f>
        <v>45748</v>
      </c>
      <c r="R300" s="28" t="n">
        <f aca="false">[2]Front!N307</f>
        <v>0.15</v>
      </c>
      <c r="S300" s="28" t="n">
        <f aca="false">O300-R300</f>
        <v>0</v>
      </c>
    </row>
    <row r="301" customFormat="false" ht="12" hidden="false" customHeight="false" outlineLevel="0" collapsed="false">
      <c r="B301" s="20" t="n">
        <f aca="false">EOMONTH(B300,0)+1</f>
        <v>45778</v>
      </c>
      <c r="C301" s="21" t="n">
        <f aca="false">IF(ISERROR(ROUND(INDEX(VegaTable,MATCH(B301,VegaMonth,0),3)/1000,4)),0,ROUND(INDEX(VegaTable,MATCH(B301,VegaMonth,0),3)/1000,4))</f>
        <v>0</v>
      </c>
      <c r="D301" s="22" t="n">
        <v>0.15</v>
      </c>
      <c r="E301" s="23" t="n">
        <f aca="false">M301</f>
        <v>0</v>
      </c>
      <c r="F301" s="22" t="n">
        <f aca="false">IF(E301="","",D301+E301)</f>
        <v>0.15</v>
      </c>
      <c r="G301" s="24" t="n">
        <f aca="false">(C301*E301)*100000</f>
        <v>0</v>
      </c>
      <c r="J301" s="25" t="n">
        <f aca="false">ROUND(E301,4)*100</f>
        <v>0</v>
      </c>
      <c r="M301" s="26" t="n">
        <f aca="false">O301-D301</f>
        <v>0</v>
      </c>
      <c r="O301" s="0" t="n">
        <v>0.15</v>
      </c>
      <c r="Q301" s="29" t="n">
        <f aca="false">[2]Front!M308</f>
        <v>45778</v>
      </c>
      <c r="R301" s="28" t="n">
        <f aca="false">[2]Front!N308</f>
        <v>0.15</v>
      </c>
      <c r="S301" s="28" t="n">
        <f aca="false">O301-R301</f>
        <v>0</v>
      </c>
    </row>
    <row r="302" customFormat="false" ht="12" hidden="false" customHeight="false" outlineLevel="0" collapsed="false">
      <c r="B302" s="20" t="n">
        <f aca="false">EOMONTH(B301,0)+1</f>
        <v>45809</v>
      </c>
      <c r="C302" s="21" t="n">
        <f aca="false">IF(ISERROR(ROUND(INDEX(VegaTable,MATCH(B302,VegaMonth,0),3)/1000,4)),0,ROUND(INDEX(VegaTable,MATCH(B302,VegaMonth,0),3)/1000,4))</f>
        <v>0</v>
      </c>
      <c r="D302" s="22" t="n">
        <v>0.15</v>
      </c>
      <c r="E302" s="23" t="n">
        <f aca="false">M302</f>
        <v>0</v>
      </c>
      <c r="F302" s="22" t="n">
        <f aca="false">IF(E302="","",D302+E302)</f>
        <v>0.15</v>
      </c>
      <c r="G302" s="24" t="n">
        <f aca="false">(C302*E302)*100000</f>
        <v>0</v>
      </c>
      <c r="J302" s="25" t="n">
        <f aca="false">ROUND(E302,4)*100</f>
        <v>0</v>
      </c>
      <c r="M302" s="26" t="n">
        <f aca="false">O302-D302</f>
        <v>0</v>
      </c>
      <c r="O302" s="0" t="n">
        <v>0.15</v>
      </c>
      <c r="Q302" s="29" t="n">
        <f aca="false">[2]Front!M309</f>
        <v>45809</v>
      </c>
      <c r="R302" s="28" t="n">
        <f aca="false">[2]Front!N309</f>
        <v>0.15</v>
      </c>
      <c r="S302" s="28" t="n">
        <f aca="false">O302-R302</f>
        <v>0</v>
      </c>
    </row>
    <row r="303" customFormat="false" ht="12" hidden="false" customHeight="false" outlineLevel="0" collapsed="false">
      <c r="B303" s="20" t="n">
        <f aca="false">EOMONTH(B302,0)+1</f>
        <v>45839</v>
      </c>
      <c r="C303" s="21" t="n">
        <f aca="false">IF(ISERROR(ROUND(INDEX(VegaTable,MATCH(B303,VegaMonth,0),3)/1000,4)),0,ROUND(INDEX(VegaTable,MATCH(B303,VegaMonth,0),3)/1000,4))</f>
        <v>0</v>
      </c>
      <c r="D303" s="22"/>
      <c r="E303" s="23" t="n">
        <f aca="false">M303</f>
        <v>0</v>
      </c>
      <c r="F303" s="22" t="n">
        <f aca="false">IF(E303="","",D303+E303)</f>
        <v>0</v>
      </c>
      <c r="G303" s="24" t="n">
        <f aca="false">(C303*E303)*100000</f>
        <v>0</v>
      </c>
      <c r="J303" s="25" t="n">
        <f aca="false">ROUND(E303,4)*100</f>
        <v>0</v>
      </c>
      <c r="M303" s="26" t="n">
        <f aca="false">O303-D303</f>
        <v>0</v>
      </c>
      <c r="Q303" s="29"/>
      <c r="R303" s="28"/>
    </row>
    <row r="304" customFormat="false" ht="12" hidden="false" customHeight="false" outlineLevel="0" collapsed="false">
      <c r="M304" s="28"/>
    </row>
    <row r="305" customFormat="false" ht="12" hidden="false" customHeight="false" outlineLevel="0" collapsed="false">
      <c r="M305" s="28"/>
    </row>
    <row r="306" customFormat="false" ht="12" hidden="false" customHeight="false" outlineLevel="0" collapsed="false">
      <c r="M306" s="28"/>
    </row>
    <row r="307" customFormat="false" ht="12" hidden="false" customHeight="false" outlineLevel="0" collapsed="false">
      <c r="M307" s="28"/>
    </row>
    <row r="308" customFormat="false" ht="12" hidden="false" customHeight="false" outlineLevel="0" collapsed="false">
      <c r="M308" s="28"/>
    </row>
    <row r="309" customFormat="false" ht="12" hidden="false" customHeight="false" outlineLevel="0" collapsed="false">
      <c r="M309" s="28"/>
    </row>
    <row r="310" customFormat="false" ht="12" hidden="false" customHeight="false" outlineLevel="0" collapsed="false">
      <c r="M310" s="28"/>
    </row>
    <row r="311" customFormat="false" ht="12" hidden="false" customHeight="false" outlineLevel="0" collapsed="false">
      <c r="M311" s="28"/>
    </row>
    <row r="312" customFormat="false" ht="12" hidden="false" customHeight="false" outlineLevel="0" collapsed="false">
      <c r="M312" s="28"/>
    </row>
    <row r="313" customFormat="false" ht="12" hidden="false" customHeight="false" outlineLevel="0" collapsed="false">
      <c r="M313" s="28"/>
    </row>
    <row r="314" customFormat="false" ht="12" hidden="false" customHeight="false" outlineLevel="0" collapsed="false">
      <c r="M314" s="28"/>
    </row>
    <row r="315" customFormat="false" ht="12" hidden="false" customHeight="false" outlineLevel="0" collapsed="false">
      <c r="M315" s="28"/>
    </row>
    <row r="316" customFormat="false" ht="12" hidden="false" customHeight="false" outlineLevel="0" collapsed="false">
      <c r="M316" s="28"/>
    </row>
    <row r="317" customFormat="false" ht="12" hidden="false" customHeight="false" outlineLevel="0" collapsed="false">
      <c r="M317" s="28"/>
    </row>
    <row r="318" customFormat="false" ht="12" hidden="false" customHeight="false" outlineLevel="0" collapsed="false">
      <c r="M318" s="28"/>
    </row>
    <row r="319" customFormat="false" ht="12" hidden="false" customHeight="false" outlineLevel="0" collapsed="false">
      <c r="M319" s="28"/>
    </row>
    <row r="320" customFormat="false" ht="12" hidden="false" customHeight="false" outlineLevel="0" collapsed="false">
      <c r="M320" s="28"/>
    </row>
    <row r="321" customFormat="false" ht="12" hidden="false" customHeight="false" outlineLevel="0" collapsed="false">
      <c r="M321" s="28"/>
    </row>
    <row r="322" customFormat="false" ht="12" hidden="false" customHeight="false" outlineLevel="0" collapsed="false">
      <c r="M322" s="28"/>
    </row>
    <row r="323" customFormat="false" ht="12" hidden="false" customHeight="false" outlineLevel="0" collapsed="false">
      <c r="M323" s="34"/>
    </row>
    <row r="324" customFormat="false" ht="12" hidden="false" customHeight="false" outlineLevel="0" collapsed="false">
      <c r="M324" s="34"/>
    </row>
    <row r="325" customFormat="false" ht="12" hidden="false" customHeight="false" outlineLevel="0" collapsed="false">
      <c r="M325" s="34"/>
    </row>
    <row r="326" customFormat="false" ht="12" hidden="false" customHeight="false" outlineLevel="0" collapsed="false">
      <c r="M326" s="34"/>
    </row>
    <row r="327" customFormat="false" ht="12" hidden="false" customHeight="false" outlineLevel="0" collapsed="false">
      <c r="M327" s="34"/>
    </row>
    <row r="328" customFormat="false" ht="12" hidden="false" customHeight="false" outlineLevel="0" collapsed="false">
      <c r="M328" s="34"/>
    </row>
    <row r="329" customFormat="false" ht="12" hidden="false" customHeight="false" outlineLevel="0" collapsed="false">
      <c r="M329" s="34"/>
    </row>
    <row r="330" customFormat="false" ht="12" hidden="false" customHeight="false" outlineLevel="0" collapsed="false">
      <c r="M330" s="34"/>
    </row>
    <row r="331" customFormat="false" ht="12" hidden="false" customHeight="false" outlineLevel="0" collapsed="false">
      <c r="M331" s="34"/>
    </row>
    <row r="332" customFormat="false" ht="12" hidden="false" customHeight="false" outlineLevel="0" collapsed="false">
      <c r="M332" s="34"/>
    </row>
    <row r="333" customFormat="false" ht="12" hidden="false" customHeight="false" outlineLevel="0" collapsed="false">
      <c r="M333" s="34"/>
    </row>
    <row r="334" customFormat="false" ht="12" hidden="false" customHeight="false" outlineLevel="0" collapsed="false">
      <c r="M334" s="34"/>
    </row>
    <row r="335" customFormat="false" ht="12" hidden="false" customHeight="false" outlineLevel="0" collapsed="false">
      <c r="M335" s="34"/>
    </row>
    <row r="336" customFormat="false" ht="12" hidden="false" customHeight="false" outlineLevel="0" collapsed="false">
      <c r="M336" s="34"/>
    </row>
    <row r="337" customFormat="false" ht="12" hidden="false" customHeight="false" outlineLevel="0" collapsed="false">
      <c r="M337" s="34"/>
    </row>
    <row r="338" customFormat="false" ht="12" hidden="false" customHeight="false" outlineLevel="0" collapsed="false">
      <c r="M338" s="34"/>
    </row>
    <row r="339" customFormat="false" ht="12" hidden="false" customHeight="false" outlineLevel="0" collapsed="false">
      <c r="M339" s="34"/>
    </row>
    <row r="340" customFormat="false" ht="12" hidden="false" customHeight="false" outlineLevel="0" collapsed="false">
      <c r="M340" s="34"/>
    </row>
    <row r="341" customFormat="false" ht="12" hidden="false" customHeight="false" outlineLevel="0" collapsed="false">
      <c r="M341" s="34"/>
    </row>
    <row r="342" customFormat="false" ht="12" hidden="false" customHeight="false" outlineLevel="0" collapsed="false">
      <c r="M342" s="34"/>
    </row>
    <row r="343" customFormat="false" ht="12" hidden="false" customHeight="false" outlineLevel="0" collapsed="false">
      <c r="M343" s="34"/>
    </row>
    <row r="344" customFormat="false" ht="12" hidden="false" customHeight="false" outlineLevel="0" collapsed="false">
      <c r="M344" s="34"/>
    </row>
    <row r="345" customFormat="false" ht="12" hidden="false" customHeight="false" outlineLevel="0" collapsed="false">
      <c r="M345" s="34"/>
    </row>
    <row r="346" customFormat="false" ht="12" hidden="false" customHeight="false" outlineLevel="0" collapsed="false">
      <c r="M346" s="34"/>
    </row>
    <row r="347" customFormat="false" ht="12" hidden="false" customHeight="false" outlineLevel="0" collapsed="false">
      <c r="M347" s="34"/>
    </row>
    <row r="348" customFormat="false" ht="12" hidden="false" customHeight="false" outlineLevel="0" collapsed="false">
      <c r="M348" s="34"/>
    </row>
    <row r="349" customFormat="false" ht="12" hidden="false" customHeight="false" outlineLevel="0" collapsed="false">
      <c r="M349" s="34"/>
    </row>
    <row r="350" customFormat="false" ht="12" hidden="false" customHeight="false" outlineLevel="0" collapsed="false">
      <c r="M350" s="34"/>
    </row>
    <row r="351" customFormat="false" ht="12" hidden="false" customHeight="false" outlineLevel="0" collapsed="false">
      <c r="M351" s="34"/>
    </row>
    <row r="352" customFormat="false" ht="12" hidden="false" customHeight="false" outlineLevel="0" collapsed="false">
      <c r="M352" s="34"/>
    </row>
    <row r="353" customFormat="false" ht="12" hidden="false" customHeight="false" outlineLevel="0" collapsed="false">
      <c r="M353" s="34"/>
    </row>
    <row r="354" customFormat="false" ht="12" hidden="false" customHeight="false" outlineLevel="0" collapsed="false">
      <c r="M354" s="34"/>
    </row>
    <row r="355" customFormat="false" ht="12" hidden="false" customHeight="false" outlineLevel="0" collapsed="false">
      <c r="M355" s="34"/>
    </row>
    <row r="356" customFormat="false" ht="12" hidden="false" customHeight="false" outlineLevel="0" collapsed="false">
      <c r="M356" s="34"/>
    </row>
    <row r="357" customFormat="false" ht="12" hidden="false" customHeight="false" outlineLevel="0" collapsed="false">
      <c r="M357" s="34"/>
    </row>
    <row r="358" customFormat="false" ht="12" hidden="false" customHeight="false" outlineLevel="0" collapsed="false">
      <c r="M358" s="34"/>
    </row>
    <row r="359" customFormat="false" ht="12" hidden="false" customHeight="false" outlineLevel="0" collapsed="false">
      <c r="M359" s="34"/>
    </row>
    <row r="360" customFormat="false" ht="12" hidden="false" customHeight="false" outlineLevel="0" collapsed="false">
      <c r="M360" s="34"/>
    </row>
    <row r="361" customFormat="false" ht="12" hidden="false" customHeight="false" outlineLevel="0" collapsed="false">
      <c r="M361" s="34"/>
    </row>
    <row r="362" customFormat="false" ht="12" hidden="false" customHeight="false" outlineLevel="0" collapsed="false">
      <c r="M362" s="34"/>
    </row>
    <row r="363" customFormat="false" ht="12" hidden="false" customHeight="false" outlineLevel="0" collapsed="false">
      <c r="M363" s="34"/>
    </row>
    <row r="364" customFormat="false" ht="12" hidden="false" customHeight="false" outlineLevel="0" collapsed="false">
      <c r="M364" s="34"/>
    </row>
    <row r="365" customFormat="false" ht="12" hidden="false" customHeight="false" outlineLevel="0" collapsed="false">
      <c r="M365" s="34"/>
    </row>
    <row r="366" customFormat="false" ht="12" hidden="false" customHeight="false" outlineLevel="0" collapsed="false">
      <c r="M366" s="34"/>
    </row>
    <row r="367" customFormat="false" ht="12" hidden="false" customHeight="false" outlineLevel="0" collapsed="false">
      <c r="M367" s="34"/>
    </row>
    <row r="368" customFormat="false" ht="12" hidden="false" customHeight="false" outlineLevel="0" collapsed="false">
      <c r="M368" s="34"/>
    </row>
    <row r="369" customFormat="false" ht="12" hidden="false" customHeight="false" outlineLevel="0" collapsed="false">
      <c r="M369" s="34"/>
    </row>
    <row r="370" customFormat="false" ht="12" hidden="false" customHeight="false" outlineLevel="0" collapsed="false">
      <c r="M370" s="34"/>
    </row>
    <row r="371" customFormat="false" ht="12" hidden="false" customHeight="false" outlineLevel="0" collapsed="false">
      <c r="M371" s="34"/>
    </row>
    <row r="372" customFormat="false" ht="12" hidden="false" customHeight="false" outlineLevel="0" collapsed="false">
      <c r="M372" s="34"/>
    </row>
    <row r="373" customFormat="false" ht="12" hidden="false" customHeight="false" outlineLevel="0" collapsed="false">
      <c r="M373" s="34"/>
    </row>
    <row r="374" customFormat="false" ht="12" hidden="false" customHeight="false" outlineLevel="0" collapsed="false">
      <c r="M374" s="34"/>
    </row>
    <row r="375" customFormat="false" ht="12" hidden="false" customHeight="false" outlineLevel="0" collapsed="false">
      <c r="M375" s="34"/>
    </row>
    <row r="376" customFormat="false" ht="12" hidden="false" customHeight="false" outlineLevel="0" collapsed="false">
      <c r="M376" s="34"/>
    </row>
    <row r="377" customFormat="false" ht="12" hidden="false" customHeight="false" outlineLevel="0" collapsed="false">
      <c r="M377" s="34"/>
    </row>
    <row r="378" customFormat="false" ht="12" hidden="false" customHeight="false" outlineLevel="0" collapsed="false">
      <c r="M378" s="34"/>
    </row>
    <row r="379" customFormat="false" ht="12" hidden="false" customHeight="false" outlineLevel="0" collapsed="false">
      <c r="M379" s="34"/>
    </row>
    <row r="380" customFormat="false" ht="12" hidden="false" customHeight="false" outlineLevel="0" collapsed="false">
      <c r="M380" s="34"/>
    </row>
    <row r="381" customFormat="false" ht="12" hidden="false" customHeight="false" outlineLevel="0" collapsed="false">
      <c r="M381" s="34"/>
    </row>
    <row r="382" customFormat="false" ht="12" hidden="false" customHeight="false" outlineLevel="0" collapsed="false">
      <c r="M382" s="34"/>
    </row>
    <row r="383" customFormat="false" ht="12" hidden="false" customHeight="false" outlineLevel="0" collapsed="false">
      <c r="M383" s="34"/>
    </row>
    <row r="384" customFormat="false" ht="12" hidden="false" customHeight="false" outlineLevel="0" collapsed="false">
      <c r="M384" s="34"/>
    </row>
    <row r="385" customFormat="false" ht="12" hidden="false" customHeight="false" outlineLevel="0" collapsed="false">
      <c r="M385" s="34"/>
    </row>
    <row r="386" customFormat="false" ht="12" hidden="false" customHeight="false" outlineLevel="0" collapsed="false">
      <c r="M386" s="34"/>
    </row>
    <row r="387" customFormat="false" ht="12" hidden="false" customHeight="false" outlineLevel="0" collapsed="false">
      <c r="M387" s="34"/>
    </row>
    <row r="388" customFormat="false" ht="12" hidden="false" customHeight="false" outlineLevel="0" collapsed="false">
      <c r="M388" s="34"/>
    </row>
    <row r="389" customFormat="false" ht="12" hidden="false" customHeight="false" outlineLevel="0" collapsed="false">
      <c r="M389" s="34"/>
    </row>
    <row r="390" customFormat="false" ht="12" hidden="false" customHeight="false" outlineLevel="0" collapsed="false">
      <c r="M390" s="34"/>
    </row>
    <row r="391" customFormat="false" ht="12" hidden="false" customHeight="false" outlineLevel="0" collapsed="false">
      <c r="M391" s="34"/>
    </row>
    <row r="392" customFormat="false" ht="12" hidden="false" customHeight="false" outlineLevel="0" collapsed="false">
      <c r="M392" s="34"/>
    </row>
    <row r="393" customFormat="false" ht="12" hidden="false" customHeight="false" outlineLevel="0" collapsed="false">
      <c r="M393" s="34"/>
    </row>
    <row r="394" customFormat="false" ht="12" hidden="false" customHeight="false" outlineLevel="0" collapsed="false">
      <c r="M394" s="34"/>
    </row>
    <row r="395" customFormat="false" ht="12" hidden="false" customHeight="false" outlineLevel="0" collapsed="false">
      <c r="M395" s="34"/>
    </row>
    <row r="396" customFormat="false" ht="12" hidden="false" customHeight="false" outlineLevel="0" collapsed="false">
      <c r="M396" s="34"/>
    </row>
    <row r="397" customFormat="false" ht="12" hidden="false" customHeight="false" outlineLevel="0" collapsed="false">
      <c r="M397" s="34"/>
    </row>
    <row r="398" customFormat="false" ht="12" hidden="false" customHeight="false" outlineLevel="0" collapsed="false">
      <c r="M398" s="34"/>
    </row>
    <row r="399" customFormat="false" ht="12" hidden="false" customHeight="false" outlineLevel="0" collapsed="false">
      <c r="M399" s="34"/>
    </row>
    <row r="400" customFormat="false" ht="12" hidden="false" customHeight="false" outlineLevel="0" collapsed="false">
      <c r="M400" s="34"/>
    </row>
    <row r="401" customFormat="false" ht="12" hidden="false" customHeight="false" outlineLevel="0" collapsed="false">
      <c r="M401" s="34"/>
    </row>
    <row r="402" customFormat="false" ht="12" hidden="false" customHeight="false" outlineLevel="0" collapsed="false">
      <c r="M402" s="34"/>
    </row>
    <row r="403" customFormat="false" ht="12" hidden="false" customHeight="false" outlineLevel="0" collapsed="false">
      <c r="M403" s="34"/>
    </row>
    <row r="404" customFormat="false" ht="12" hidden="false" customHeight="false" outlineLevel="0" collapsed="false">
      <c r="M404" s="34"/>
    </row>
    <row r="405" customFormat="false" ht="12" hidden="false" customHeight="false" outlineLevel="0" collapsed="false">
      <c r="M405" s="34"/>
    </row>
    <row r="406" customFormat="false" ht="12" hidden="false" customHeight="false" outlineLevel="0" collapsed="false">
      <c r="M406" s="34"/>
    </row>
    <row r="407" customFormat="false" ht="12" hidden="false" customHeight="false" outlineLevel="0" collapsed="false">
      <c r="M407" s="34"/>
    </row>
    <row r="408" customFormat="false" ht="12" hidden="false" customHeight="false" outlineLevel="0" collapsed="false">
      <c r="M408" s="34"/>
    </row>
    <row r="409" customFormat="false" ht="12" hidden="false" customHeight="false" outlineLevel="0" collapsed="false">
      <c r="M409" s="34"/>
    </row>
    <row r="410" customFormat="false" ht="12" hidden="false" customHeight="false" outlineLevel="0" collapsed="false">
      <c r="M410" s="34"/>
    </row>
    <row r="411" customFormat="false" ht="12" hidden="false" customHeight="false" outlineLevel="0" collapsed="false">
      <c r="M411" s="34"/>
    </row>
    <row r="412" customFormat="false" ht="12" hidden="false" customHeight="false" outlineLevel="0" collapsed="false">
      <c r="M412" s="34"/>
    </row>
    <row r="413" customFormat="false" ht="12" hidden="false" customHeight="false" outlineLevel="0" collapsed="false">
      <c r="M413" s="34"/>
    </row>
    <row r="414" customFormat="false" ht="12" hidden="false" customHeight="false" outlineLevel="0" collapsed="false">
      <c r="M414" s="34"/>
    </row>
    <row r="415" customFormat="false" ht="12" hidden="false" customHeight="false" outlineLevel="0" collapsed="false">
      <c r="M415" s="34"/>
    </row>
    <row r="416" customFormat="false" ht="12" hidden="false" customHeight="false" outlineLevel="0" collapsed="false">
      <c r="M416" s="34"/>
    </row>
    <row r="417" customFormat="false" ht="12" hidden="false" customHeight="false" outlineLevel="0" collapsed="false">
      <c r="M417" s="34"/>
    </row>
    <row r="418" customFormat="false" ht="12" hidden="false" customHeight="false" outlineLevel="0" collapsed="false">
      <c r="M418" s="34"/>
    </row>
    <row r="419" customFormat="false" ht="12" hidden="false" customHeight="false" outlineLevel="0" collapsed="false">
      <c r="M419" s="34"/>
    </row>
    <row r="420" customFormat="false" ht="12" hidden="false" customHeight="false" outlineLevel="0" collapsed="false">
      <c r="M420" s="34"/>
    </row>
    <row r="421" customFormat="false" ht="12" hidden="false" customHeight="false" outlineLevel="0" collapsed="false">
      <c r="M421" s="34"/>
    </row>
    <row r="422" customFormat="false" ht="12" hidden="false" customHeight="false" outlineLevel="0" collapsed="false">
      <c r="M422" s="34"/>
    </row>
    <row r="423" customFormat="false" ht="12" hidden="false" customHeight="false" outlineLevel="0" collapsed="false">
      <c r="M423" s="34"/>
    </row>
    <row r="424" customFormat="false" ht="12" hidden="false" customHeight="false" outlineLevel="0" collapsed="false">
      <c r="M424" s="34"/>
    </row>
    <row r="425" customFormat="false" ht="12" hidden="false" customHeight="false" outlineLevel="0" collapsed="false">
      <c r="M425" s="34"/>
    </row>
    <row r="426" customFormat="false" ht="12" hidden="false" customHeight="false" outlineLevel="0" collapsed="false">
      <c r="M426" s="34"/>
    </row>
    <row r="427" customFormat="false" ht="12" hidden="false" customHeight="false" outlineLevel="0" collapsed="false">
      <c r="M427" s="34"/>
    </row>
    <row r="428" customFormat="false" ht="12" hidden="false" customHeight="false" outlineLevel="0" collapsed="false">
      <c r="M428" s="34"/>
    </row>
    <row r="429" customFormat="false" ht="12" hidden="false" customHeight="false" outlineLevel="0" collapsed="false">
      <c r="M429" s="34"/>
    </row>
    <row r="430" customFormat="false" ht="12" hidden="false" customHeight="false" outlineLevel="0" collapsed="false">
      <c r="M430" s="34"/>
    </row>
    <row r="431" customFormat="false" ht="12" hidden="false" customHeight="false" outlineLevel="0" collapsed="false">
      <c r="M431" s="34"/>
    </row>
    <row r="432" customFormat="false" ht="12" hidden="false" customHeight="false" outlineLevel="0" collapsed="false">
      <c r="M432" s="34"/>
    </row>
    <row r="433" customFormat="false" ht="12" hidden="false" customHeight="false" outlineLevel="0" collapsed="false">
      <c r="M433" s="34"/>
    </row>
    <row r="434" customFormat="false" ht="12" hidden="false" customHeight="false" outlineLevel="0" collapsed="false">
      <c r="M434" s="34"/>
    </row>
    <row r="435" customFormat="false" ht="12" hidden="false" customHeight="false" outlineLevel="0" collapsed="false">
      <c r="M435" s="34"/>
    </row>
  </sheetData>
  <printOptions headings="false" gridLines="false" gridLinesSet="true" horizontalCentered="false" verticalCentered="false"/>
  <pageMargins left="0" right="0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&amp;L&amp;D
&amp;T</oddHeader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S45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6" activeCellId="0" sqref="G6"/>
    </sheetView>
  </sheetViews>
  <sheetFormatPr defaultColWidth="9.05078125" defaultRowHeight="12" customHeight="true" zeroHeight="false" outlineLevelRow="0" outlineLevelCol="0"/>
  <cols>
    <col collapsed="false" customWidth="true" hidden="false" outlineLevel="0" max="1" min="1" style="0" width="1.24"/>
    <col collapsed="false" customWidth="true" hidden="false" outlineLevel="0" max="2" min="2" style="0" width="11.12"/>
    <col collapsed="false" customWidth="true" hidden="false" outlineLevel="0" max="3" min="3" style="0" width="9.74"/>
    <col collapsed="false" customWidth="true" hidden="false" outlineLevel="0" max="4" min="4" style="0" width="11.62"/>
    <col collapsed="false" customWidth="true" hidden="false" outlineLevel="0" max="5" min="5" style="0" width="10.87"/>
    <col collapsed="false" customWidth="true" hidden="false" outlineLevel="0" max="6" min="6" style="0" width="9.99"/>
    <col collapsed="false" customWidth="true" hidden="false" outlineLevel="0" max="7" min="7" style="0" width="13.37"/>
    <col collapsed="false" customWidth="true" hidden="false" outlineLevel="0" max="8" min="8" style="0" width="12.62"/>
    <col collapsed="false" customWidth="true" hidden="false" outlineLevel="0" max="9" min="9" style="0" width="6.86"/>
    <col collapsed="false" customWidth="true" hidden="false" outlineLevel="0" max="10" min="10" style="0" width="16.74"/>
    <col collapsed="false" customWidth="true" hidden="false" outlineLevel="0" max="11" min="11" style="0" width="2.37"/>
    <col collapsed="false" customWidth="true" hidden="false" outlineLevel="0" max="12" min="12" style="0" width="10.49"/>
    <col collapsed="false" customWidth="true" hidden="false" outlineLevel="0" max="13" min="13" style="0" width="9.12"/>
    <col collapsed="false" customWidth="true" hidden="false" outlineLevel="0" max="14" min="14" style="0" width="11.62"/>
  </cols>
  <sheetData>
    <row r="1" customFormat="false" ht="12" hidden="false" customHeight="false" outlineLevel="0" collapsed="false">
      <c r="C1" s="1"/>
      <c r="D1" s="2" t="s">
        <v>0</v>
      </c>
      <c r="E1" s="3" t="n">
        <v>36782</v>
      </c>
    </row>
    <row r="2" customFormat="false" ht="12" hidden="false" customHeight="false" outlineLevel="0" collapsed="false">
      <c r="I2" s="4"/>
    </row>
    <row r="3" customFormat="false" ht="12.75" hidden="false" customHeight="false" outlineLevel="0" collapsed="false">
      <c r="I3" s="5"/>
    </row>
    <row r="4" customFormat="false" ht="12.75" hidden="false" customHeight="false" outlineLevel="0" collapsed="false">
      <c r="D4" s="6" t="s">
        <v>1</v>
      </c>
      <c r="F4" s="7" t="s">
        <v>2</v>
      </c>
      <c r="H4" s="8" t="s">
        <v>3</v>
      </c>
      <c r="I4" s="9"/>
      <c r="J4" s="35" t="n">
        <v>-176121.35</v>
      </c>
    </row>
    <row r="5" customFormat="false" ht="13.5" hidden="false" customHeight="false" outlineLevel="0" collapsed="false">
      <c r="B5" s="11" t="s">
        <v>4</v>
      </c>
      <c r="C5" s="12" t="s">
        <v>5</v>
      </c>
      <c r="D5" s="12" t="s">
        <v>6</v>
      </c>
      <c r="E5" s="13" t="s">
        <v>7</v>
      </c>
      <c r="F5" s="12" t="s">
        <v>6</v>
      </c>
      <c r="G5" s="14" t="s">
        <v>8</v>
      </c>
      <c r="J5" s="36" t="s">
        <v>9</v>
      </c>
      <c r="L5" s="37"/>
      <c r="M5" s="38"/>
      <c r="N5" s="39"/>
      <c r="O5" s="0" t="s">
        <v>10</v>
      </c>
    </row>
    <row r="6" customFormat="false" ht="12" hidden="false" customHeight="false" outlineLevel="0" collapsed="false">
      <c r="B6" s="20" t="n">
        <v>36800</v>
      </c>
      <c r="C6" s="21" t="n">
        <v>-80.4791</v>
      </c>
      <c r="D6" s="22" t="n">
        <v>0.46</v>
      </c>
      <c r="E6" s="23" t="n">
        <v>-0.02</v>
      </c>
      <c r="F6" s="22" t="n">
        <v>0.44</v>
      </c>
      <c r="G6" s="24" t="n">
        <v>160958.2</v>
      </c>
      <c r="J6" s="40" t="n">
        <v>-2</v>
      </c>
      <c r="M6" s="28" t="n">
        <v>-0.02</v>
      </c>
      <c r="O6" s="0" t="n">
        <v>0.44</v>
      </c>
      <c r="Q6" s="0" t="n">
        <v>36800</v>
      </c>
      <c r="R6" s="0" t="n">
        <v>0.44</v>
      </c>
      <c r="S6" s="0" t="n">
        <v>0</v>
      </c>
    </row>
    <row r="7" customFormat="false" ht="12" hidden="false" customHeight="false" outlineLevel="0" collapsed="false">
      <c r="B7" s="20" t="n">
        <v>36831</v>
      </c>
      <c r="C7" s="21" t="n">
        <v>-139.0869</v>
      </c>
      <c r="D7" s="22" t="n">
        <v>0.52</v>
      </c>
      <c r="E7" s="23" t="n">
        <v>-0.01</v>
      </c>
      <c r="F7" s="22" t="n">
        <v>0.51</v>
      </c>
      <c r="G7" s="24" t="n">
        <v>139086.9</v>
      </c>
      <c r="J7" s="40" t="n">
        <v>-1</v>
      </c>
      <c r="M7" s="28" t="n">
        <v>-0.01</v>
      </c>
      <c r="O7" s="0" t="n">
        <v>0.51</v>
      </c>
      <c r="Q7" s="0" t="n">
        <v>36831</v>
      </c>
      <c r="R7" s="0" t="n">
        <v>0.51</v>
      </c>
      <c r="S7" s="0" t="n">
        <v>0</v>
      </c>
    </row>
    <row r="8" customFormat="false" ht="12" hidden="false" customHeight="false" outlineLevel="0" collapsed="false">
      <c r="B8" s="20" t="n">
        <v>36861</v>
      </c>
      <c r="C8" s="21" t="n">
        <v>585.8331</v>
      </c>
      <c r="D8" s="22" t="n">
        <v>0.5725</v>
      </c>
      <c r="E8" s="23" t="n">
        <v>-0.005</v>
      </c>
      <c r="F8" s="22" t="n">
        <v>0.5675</v>
      </c>
      <c r="G8" s="24" t="n">
        <v>-292916.55</v>
      </c>
      <c r="H8" s="41"/>
      <c r="J8" s="40" t="n">
        <v>-0.5</v>
      </c>
      <c r="M8" s="28" t="n">
        <v>-0.005</v>
      </c>
      <c r="O8" s="0" t="n">
        <v>0.5675</v>
      </c>
      <c r="Q8" s="0" t="n">
        <v>36861</v>
      </c>
      <c r="R8" s="0" t="n">
        <v>0.5675</v>
      </c>
      <c r="S8" s="0" t="n">
        <v>0</v>
      </c>
    </row>
    <row r="9" customFormat="false" ht="12" hidden="false" customHeight="false" outlineLevel="0" collapsed="false">
      <c r="B9" s="20" t="n">
        <v>36892</v>
      </c>
      <c r="C9" s="21" t="n">
        <v>790.811</v>
      </c>
      <c r="D9" s="22" t="n">
        <v>0.605</v>
      </c>
      <c r="E9" s="23" t="n">
        <v>-0.005</v>
      </c>
      <c r="F9" s="22" t="n">
        <v>0.6</v>
      </c>
      <c r="G9" s="24" t="n">
        <v>-395405.5</v>
      </c>
      <c r="J9" s="40" t="n">
        <v>-0.5</v>
      </c>
      <c r="M9" s="28" t="n">
        <v>-0.005</v>
      </c>
      <c r="O9" s="0" t="n">
        <v>0.6</v>
      </c>
      <c r="Q9" s="0" t="n">
        <v>36892</v>
      </c>
      <c r="R9" s="0" t="n">
        <v>0.6</v>
      </c>
      <c r="S9" s="0" t="n">
        <v>0</v>
      </c>
    </row>
    <row r="10" customFormat="false" ht="12" hidden="false" customHeight="false" outlineLevel="0" collapsed="false">
      <c r="B10" s="20" t="n">
        <v>36923</v>
      </c>
      <c r="C10" s="21" t="n">
        <v>246.8346</v>
      </c>
      <c r="D10" s="22" t="n">
        <v>0.595</v>
      </c>
      <c r="E10" s="23" t="n">
        <v>-0.005</v>
      </c>
      <c r="F10" s="22" t="n">
        <v>0.59</v>
      </c>
      <c r="G10" s="24" t="n">
        <v>-123417.3</v>
      </c>
      <c r="J10" s="40" t="n">
        <v>-0.5</v>
      </c>
      <c r="M10" s="28" t="n">
        <v>-0.005</v>
      </c>
      <c r="O10" s="0" t="n">
        <v>0.59</v>
      </c>
      <c r="Q10" s="0" t="n">
        <v>36923</v>
      </c>
      <c r="R10" s="0" t="n">
        <v>0.59</v>
      </c>
      <c r="S10" s="0" t="n">
        <v>0</v>
      </c>
    </row>
    <row r="11" customFormat="false" ht="12" hidden="false" customHeight="false" outlineLevel="0" collapsed="false">
      <c r="B11" s="20" t="n">
        <v>36951</v>
      </c>
      <c r="C11" s="21" t="n">
        <v>299.6828</v>
      </c>
      <c r="D11" s="22" t="n">
        <v>0.5325</v>
      </c>
      <c r="E11" s="23" t="n">
        <v>-0.005</v>
      </c>
      <c r="F11" s="22" t="n">
        <v>0.5275</v>
      </c>
      <c r="G11" s="24" t="n">
        <v>-149841.4</v>
      </c>
      <c r="J11" s="40" t="n">
        <v>-0.5</v>
      </c>
      <c r="M11" s="28" t="n">
        <v>-0.005</v>
      </c>
      <c r="O11" s="0" t="n">
        <v>0.5275</v>
      </c>
      <c r="Q11" s="0" t="n">
        <v>36951</v>
      </c>
      <c r="R11" s="0" t="n">
        <v>0.5275</v>
      </c>
      <c r="S11" s="0" t="n">
        <v>0</v>
      </c>
    </row>
    <row r="12" customFormat="false" ht="12" hidden="false" customHeight="false" outlineLevel="0" collapsed="false">
      <c r="B12" s="20" t="n">
        <v>36982</v>
      </c>
      <c r="C12" s="21" t="n">
        <v>-283.2998</v>
      </c>
      <c r="D12" s="22" t="n">
        <v>0.4325</v>
      </c>
      <c r="E12" s="23" t="n">
        <v>-0.005</v>
      </c>
      <c r="F12" s="22" t="n">
        <v>0.4275</v>
      </c>
      <c r="G12" s="24" t="n">
        <v>141649.9</v>
      </c>
      <c r="J12" s="40" t="n">
        <v>-0.5</v>
      </c>
      <c r="M12" s="28" t="n">
        <v>-0.005</v>
      </c>
      <c r="O12" s="0" t="n">
        <v>0.4275</v>
      </c>
      <c r="Q12" s="0" t="n">
        <v>36982</v>
      </c>
      <c r="R12" s="0" t="n">
        <v>0.4275</v>
      </c>
      <c r="S12" s="0" t="n">
        <v>0</v>
      </c>
    </row>
    <row r="13" customFormat="false" ht="12" hidden="false" customHeight="false" outlineLevel="0" collapsed="false">
      <c r="B13" s="20" t="n">
        <v>37012</v>
      </c>
      <c r="C13" s="21" t="n">
        <v>-29.1826</v>
      </c>
      <c r="D13" s="22" t="n">
        <v>0.395</v>
      </c>
      <c r="E13" s="23" t="n">
        <v>-0.005</v>
      </c>
      <c r="F13" s="22" t="n">
        <v>0.39</v>
      </c>
      <c r="G13" s="24" t="n">
        <v>14591.3</v>
      </c>
      <c r="J13" s="40" t="n">
        <v>-0.5</v>
      </c>
      <c r="M13" s="28" t="n">
        <v>-0.005</v>
      </c>
      <c r="O13" s="0" t="n">
        <v>0.39</v>
      </c>
      <c r="Q13" s="0" t="n">
        <v>37012</v>
      </c>
      <c r="R13" s="0" t="n">
        <v>0.39</v>
      </c>
      <c r="S13" s="0" t="n">
        <v>0</v>
      </c>
    </row>
    <row r="14" customFormat="false" ht="12" hidden="false" customHeight="false" outlineLevel="0" collapsed="false">
      <c r="B14" s="20" t="n">
        <v>37043</v>
      </c>
      <c r="C14" s="21" t="n">
        <v>-170.4321</v>
      </c>
      <c r="D14" s="22" t="n">
        <v>0.39</v>
      </c>
      <c r="E14" s="23" t="n">
        <v>-0.005</v>
      </c>
      <c r="F14" s="22" t="n">
        <v>0.385</v>
      </c>
      <c r="G14" s="24" t="n">
        <v>85216.0500000001</v>
      </c>
      <c r="J14" s="40" t="n">
        <v>-0.5</v>
      </c>
      <c r="M14" s="28" t="n">
        <v>-0.005</v>
      </c>
      <c r="O14" s="0" t="n">
        <v>0.385</v>
      </c>
      <c r="Q14" s="0" t="n">
        <v>37043</v>
      </c>
      <c r="R14" s="0" t="n">
        <v>0.385</v>
      </c>
      <c r="S14" s="0" t="n">
        <v>0</v>
      </c>
    </row>
    <row r="15" customFormat="false" ht="12" hidden="false" customHeight="false" outlineLevel="0" collapsed="false">
      <c r="B15" s="20" t="n">
        <v>37073</v>
      </c>
      <c r="C15" s="21" t="n">
        <v>-174.944</v>
      </c>
      <c r="D15" s="22" t="n">
        <v>0.39</v>
      </c>
      <c r="E15" s="23" t="n">
        <v>-0.005</v>
      </c>
      <c r="F15" s="22" t="n">
        <v>0.385</v>
      </c>
      <c r="G15" s="24" t="n">
        <v>87472.0000000001</v>
      </c>
      <c r="J15" s="40" t="n">
        <v>-0.5</v>
      </c>
      <c r="M15" s="28" t="n">
        <v>-0.005</v>
      </c>
      <c r="O15" s="0" t="n">
        <v>0.385</v>
      </c>
      <c r="Q15" s="0" t="n">
        <v>37073</v>
      </c>
      <c r="R15" s="0" t="n">
        <v>0.385</v>
      </c>
      <c r="S15" s="0" t="n">
        <v>0</v>
      </c>
    </row>
    <row r="16" customFormat="false" ht="12" hidden="false" customHeight="false" outlineLevel="0" collapsed="false">
      <c r="B16" s="20" t="n">
        <v>37104</v>
      </c>
      <c r="C16" s="21" t="n">
        <v>-57.8134</v>
      </c>
      <c r="D16" s="22" t="n">
        <v>0.39</v>
      </c>
      <c r="E16" s="23" t="n">
        <v>-0.005</v>
      </c>
      <c r="F16" s="22" t="n">
        <v>0.385</v>
      </c>
      <c r="G16" s="24" t="n">
        <v>28906.7</v>
      </c>
      <c r="J16" s="40" t="n">
        <v>-0.5</v>
      </c>
      <c r="M16" s="28" t="n">
        <v>-0.005</v>
      </c>
      <c r="O16" s="0" t="n">
        <v>0.385</v>
      </c>
      <c r="Q16" s="0" t="n">
        <v>37104</v>
      </c>
      <c r="R16" s="0" t="n">
        <v>0.385</v>
      </c>
      <c r="S16" s="0" t="n">
        <v>0</v>
      </c>
    </row>
    <row r="17" customFormat="false" ht="12" hidden="false" customHeight="false" outlineLevel="0" collapsed="false">
      <c r="B17" s="20" t="n">
        <v>37135</v>
      </c>
      <c r="C17" s="21" t="n">
        <v>-332.1325</v>
      </c>
      <c r="D17" s="22" t="n">
        <v>0.3925</v>
      </c>
      <c r="E17" s="23" t="n">
        <v>-0.005</v>
      </c>
      <c r="F17" s="22" t="n">
        <v>0.3875</v>
      </c>
      <c r="G17" s="24" t="n">
        <v>166066.25</v>
      </c>
      <c r="H17" s="41"/>
      <c r="J17" s="40" t="n">
        <v>-0.5</v>
      </c>
      <c r="M17" s="28" t="n">
        <v>-0.005</v>
      </c>
      <c r="O17" s="0" t="n">
        <v>0.3875</v>
      </c>
      <c r="Q17" s="0" t="n">
        <v>37135</v>
      </c>
      <c r="R17" s="0" t="n">
        <v>0.3875</v>
      </c>
      <c r="S17" s="0" t="n">
        <v>0</v>
      </c>
    </row>
    <row r="18" customFormat="false" ht="12" hidden="false" customHeight="false" outlineLevel="0" collapsed="false">
      <c r="B18" s="20" t="n">
        <v>37165</v>
      </c>
      <c r="C18" s="21" t="n">
        <v>153.9516</v>
      </c>
      <c r="D18" s="22" t="n">
        <v>0.3975</v>
      </c>
      <c r="E18" s="23" t="n">
        <v>-0.0025</v>
      </c>
      <c r="F18" s="22" t="n">
        <v>0.395</v>
      </c>
      <c r="G18" s="24" t="n">
        <v>-38487.9</v>
      </c>
      <c r="J18" s="40" t="n">
        <v>-0.25</v>
      </c>
      <c r="M18" s="28" t="n">
        <v>-0.0025</v>
      </c>
      <c r="O18" s="0" t="n">
        <v>0.395</v>
      </c>
      <c r="Q18" s="0" t="n">
        <v>37165</v>
      </c>
      <c r="R18" s="0" t="n">
        <v>0.395</v>
      </c>
      <c r="S18" s="0" t="n">
        <v>0</v>
      </c>
    </row>
    <row r="19" customFormat="false" ht="12" hidden="false" customHeight="false" outlineLevel="0" collapsed="false">
      <c r="B19" s="20" t="n">
        <v>37196</v>
      </c>
      <c r="C19" s="21" t="n">
        <v>205.8713</v>
      </c>
      <c r="D19" s="22" t="n">
        <v>0.405</v>
      </c>
      <c r="E19" s="23" t="n">
        <v>0</v>
      </c>
      <c r="F19" s="22" t="n">
        <v>0.405</v>
      </c>
      <c r="G19" s="24" t="n">
        <v>0</v>
      </c>
      <c r="J19" s="40" t="n">
        <v>0</v>
      </c>
      <c r="M19" s="28" t="n">
        <v>0</v>
      </c>
      <c r="O19" s="0" t="n">
        <v>0.405</v>
      </c>
      <c r="Q19" s="0" t="n">
        <v>37196</v>
      </c>
      <c r="R19" s="0" t="n">
        <v>0.405</v>
      </c>
      <c r="S19" s="0" t="n">
        <v>0</v>
      </c>
    </row>
    <row r="20" customFormat="false" ht="12" hidden="false" customHeight="false" outlineLevel="0" collapsed="false">
      <c r="B20" s="20" t="n">
        <v>37226</v>
      </c>
      <c r="C20" s="21" t="n">
        <v>96.627</v>
      </c>
      <c r="D20" s="22" t="n">
        <v>0.41</v>
      </c>
      <c r="E20" s="23" t="n">
        <v>0</v>
      </c>
      <c r="F20" s="22" t="n">
        <v>0.41</v>
      </c>
      <c r="G20" s="24" t="n">
        <v>0</v>
      </c>
      <c r="J20" s="40" t="n">
        <v>0</v>
      </c>
      <c r="M20" s="28" t="n">
        <v>0</v>
      </c>
      <c r="O20" s="0" t="n">
        <v>0.41</v>
      </c>
      <c r="Q20" s="0" t="n">
        <v>37226</v>
      </c>
      <c r="R20" s="0" t="n">
        <v>0.41</v>
      </c>
      <c r="S20" s="0" t="n">
        <v>0</v>
      </c>
    </row>
    <row r="21" customFormat="false" ht="12" hidden="false" customHeight="false" outlineLevel="0" collapsed="false">
      <c r="B21" s="20" t="n">
        <v>37257</v>
      </c>
      <c r="C21" s="21" t="n">
        <v>-55.9912</v>
      </c>
      <c r="D21" s="22" t="n">
        <v>0.415</v>
      </c>
      <c r="E21" s="23" t="n">
        <v>0</v>
      </c>
      <c r="F21" s="22" t="n">
        <v>0.415</v>
      </c>
      <c r="G21" s="24" t="n">
        <v>0</v>
      </c>
      <c r="J21" s="40" t="n">
        <v>0</v>
      </c>
      <c r="M21" s="28" t="n">
        <v>0</v>
      </c>
      <c r="O21" s="0" t="n">
        <v>0.415</v>
      </c>
      <c r="Q21" s="0" t="n">
        <v>37257</v>
      </c>
      <c r="R21" s="0" t="n">
        <v>0.415</v>
      </c>
      <c r="S21" s="0" t="n">
        <v>0</v>
      </c>
    </row>
    <row r="22" customFormat="false" ht="12" hidden="false" customHeight="false" outlineLevel="0" collapsed="false">
      <c r="B22" s="20" t="n">
        <v>37288</v>
      </c>
      <c r="C22" s="21" t="n">
        <v>136.9752</v>
      </c>
      <c r="D22" s="22" t="n">
        <v>0.3975</v>
      </c>
      <c r="E22" s="23" t="n">
        <v>0</v>
      </c>
      <c r="F22" s="22" t="n">
        <v>0.3975</v>
      </c>
      <c r="G22" s="24" t="n">
        <v>0</v>
      </c>
      <c r="J22" s="40" t="n">
        <v>0</v>
      </c>
      <c r="M22" s="28" t="n">
        <v>0</v>
      </c>
      <c r="O22" s="0" t="n">
        <v>0.3975</v>
      </c>
      <c r="Q22" s="0" t="n">
        <v>37288</v>
      </c>
      <c r="R22" s="0" t="n">
        <v>0.3975</v>
      </c>
      <c r="S22" s="0" t="n">
        <v>0</v>
      </c>
    </row>
    <row r="23" customFormat="false" ht="12" hidden="false" customHeight="false" outlineLevel="0" collapsed="false">
      <c r="B23" s="20" t="n">
        <v>37316</v>
      </c>
      <c r="C23" s="21" t="n">
        <v>200.8368</v>
      </c>
      <c r="D23" s="22" t="n">
        <v>0.365</v>
      </c>
      <c r="E23" s="23" t="n">
        <v>0</v>
      </c>
      <c r="F23" s="22" t="n">
        <v>0.365</v>
      </c>
      <c r="G23" s="24" t="n">
        <v>0</v>
      </c>
      <c r="J23" s="40" t="n">
        <v>0</v>
      </c>
      <c r="M23" s="28" t="n">
        <v>0</v>
      </c>
      <c r="O23" s="0" t="n">
        <v>0.365</v>
      </c>
      <c r="Q23" s="0" t="n">
        <v>37316</v>
      </c>
      <c r="R23" s="0" t="n">
        <v>0.365</v>
      </c>
      <c r="S23" s="0" t="n">
        <v>0</v>
      </c>
    </row>
    <row r="24" customFormat="false" ht="12" hidden="false" customHeight="false" outlineLevel="0" collapsed="false">
      <c r="B24" s="20" t="n">
        <v>37347</v>
      </c>
      <c r="C24" s="21" t="n">
        <v>-136.2481</v>
      </c>
      <c r="D24" s="22" t="n">
        <v>0.305</v>
      </c>
      <c r="E24" s="23" t="n">
        <v>0</v>
      </c>
      <c r="F24" s="22" t="n">
        <v>0.305</v>
      </c>
      <c r="G24" s="24" t="n">
        <v>0</v>
      </c>
      <c r="J24" s="40" t="n">
        <v>0</v>
      </c>
      <c r="M24" s="28" t="n">
        <v>0</v>
      </c>
      <c r="O24" s="0" t="n">
        <v>0.305</v>
      </c>
      <c r="Q24" s="0" t="n">
        <v>37347</v>
      </c>
      <c r="R24" s="0" t="n">
        <v>0.305</v>
      </c>
      <c r="S24" s="0" t="n">
        <v>0</v>
      </c>
    </row>
    <row r="25" customFormat="false" ht="12" hidden="false" customHeight="false" outlineLevel="0" collapsed="false">
      <c r="B25" s="20" t="n">
        <v>37377</v>
      </c>
      <c r="C25" s="21" t="n">
        <v>-56.6049</v>
      </c>
      <c r="D25" s="22" t="n">
        <v>0.29</v>
      </c>
      <c r="E25" s="23" t="n">
        <v>0</v>
      </c>
      <c r="F25" s="22" t="n">
        <v>0.29</v>
      </c>
      <c r="G25" s="24" t="n">
        <v>0</v>
      </c>
      <c r="J25" s="40" t="n">
        <v>0</v>
      </c>
      <c r="M25" s="28" t="n">
        <v>0</v>
      </c>
      <c r="O25" s="0" t="n">
        <v>0.29</v>
      </c>
      <c r="Q25" s="0" t="n">
        <v>37377</v>
      </c>
      <c r="R25" s="0" t="n">
        <v>0.29</v>
      </c>
      <c r="S25" s="0" t="n">
        <v>0</v>
      </c>
    </row>
    <row r="26" customFormat="false" ht="12" hidden="false" customHeight="false" outlineLevel="0" collapsed="false">
      <c r="B26" s="20" t="n">
        <v>37408</v>
      </c>
      <c r="C26" s="21" t="n">
        <v>-158.0641</v>
      </c>
      <c r="D26" s="22" t="n">
        <v>0.2875</v>
      </c>
      <c r="E26" s="23" t="n">
        <v>0</v>
      </c>
      <c r="F26" s="22" t="n">
        <v>0.2875</v>
      </c>
      <c r="G26" s="24" t="n">
        <v>0</v>
      </c>
      <c r="J26" s="40" t="n">
        <v>0</v>
      </c>
      <c r="M26" s="28" t="n">
        <v>0</v>
      </c>
      <c r="O26" s="0" t="n">
        <v>0.2875</v>
      </c>
      <c r="Q26" s="0" t="n">
        <v>37408</v>
      </c>
      <c r="R26" s="0" t="n">
        <v>0.2875</v>
      </c>
      <c r="S26" s="0" t="n">
        <v>0</v>
      </c>
    </row>
    <row r="27" customFormat="false" ht="12" hidden="false" customHeight="false" outlineLevel="0" collapsed="false">
      <c r="B27" s="20" t="n">
        <v>37438</v>
      </c>
      <c r="C27" s="21" t="n">
        <v>-86.1323</v>
      </c>
      <c r="D27" s="22" t="n">
        <v>0.2875</v>
      </c>
      <c r="E27" s="23" t="n">
        <v>0</v>
      </c>
      <c r="F27" s="22" t="n">
        <v>0.2875</v>
      </c>
      <c r="G27" s="24" t="n">
        <v>0</v>
      </c>
      <c r="J27" s="40" t="n">
        <v>0</v>
      </c>
      <c r="M27" s="28" t="n">
        <v>0</v>
      </c>
      <c r="O27" s="0" t="n">
        <v>0.2875</v>
      </c>
      <c r="Q27" s="0" t="n">
        <v>37438</v>
      </c>
      <c r="R27" s="0" t="n">
        <v>0.2875</v>
      </c>
      <c r="S27" s="0" t="n">
        <v>0</v>
      </c>
    </row>
    <row r="28" customFormat="false" ht="12" hidden="false" customHeight="false" outlineLevel="0" collapsed="false">
      <c r="B28" s="20" t="n">
        <v>37469</v>
      </c>
      <c r="C28" s="21" t="n">
        <v>-92.1272</v>
      </c>
      <c r="D28" s="22" t="n">
        <v>0.2875</v>
      </c>
      <c r="E28" s="23" t="n">
        <v>0</v>
      </c>
      <c r="F28" s="22" t="n">
        <v>0.2875</v>
      </c>
      <c r="G28" s="24" t="n">
        <v>0</v>
      </c>
      <c r="J28" s="40" t="n">
        <v>0</v>
      </c>
      <c r="M28" s="28" t="n">
        <v>0</v>
      </c>
      <c r="O28" s="0" t="n">
        <v>0.2875</v>
      </c>
      <c r="Q28" s="0" t="n">
        <v>37469</v>
      </c>
      <c r="R28" s="0" t="n">
        <v>0.2875</v>
      </c>
      <c r="S28" s="0" t="n">
        <v>0</v>
      </c>
    </row>
    <row r="29" customFormat="false" ht="12" hidden="false" customHeight="false" outlineLevel="0" collapsed="false">
      <c r="B29" s="20" t="n">
        <v>37500</v>
      </c>
      <c r="C29" s="21" t="n">
        <v>-148.644</v>
      </c>
      <c r="D29" s="22" t="n">
        <v>0.2875</v>
      </c>
      <c r="E29" s="23" t="n">
        <v>0</v>
      </c>
      <c r="F29" s="22" t="n">
        <v>0.2875</v>
      </c>
      <c r="G29" s="24" t="n">
        <v>0</v>
      </c>
      <c r="J29" s="40" t="n">
        <v>0</v>
      </c>
      <c r="M29" s="28" t="n">
        <v>0</v>
      </c>
      <c r="O29" s="0" t="n">
        <v>0.2875</v>
      </c>
      <c r="Q29" s="0" t="n">
        <v>37500</v>
      </c>
      <c r="R29" s="0" t="n">
        <v>0.2875</v>
      </c>
      <c r="S29" s="0" t="n">
        <v>0</v>
      </c>
    </row>
    <row r="30" customFormat="false" ht="12" hidden="false" customHeight="false" outlineLevel="0" collapsed="false">
      <c r="B30" s="20" t="n">
        <v>37530</v>
      </c>
      <c r="C30" s="21" t="n">
        <v>-78.6804</v>
      </c>
      <c r="D30" s="22" t="n">
        <v>0.2925</v>
      </c>
      <c r="E30" s="23" t="n">
        <v>0</v>
      </c>
      <c r="F30" s="22" t="n">
        <v>0.2925</v>
      </c>
      <c r="G30" s="24" t="n">
        <v>0</v>
      </c>
      <c r="J30" s="40" t="n">
        <v>0</v>
      </c>
      <c r="M30" s="28" t="n">
        <v>0</v>
      </c>
      <c r="O30" s="0" t="n">
        <v>0.2925</v>
      </c>
      <c r="Q30" s="0" t="n">
        <v>37530</v>
      </c>
      <c r="R30" s="0" t="n">
        <v>0.2925</v>
      </c>
      <c r="S30" s="0" t="n">
        <v>0</v>
      </c>
    </row>
    <row r="31" customFormat="false" ht="12" hidden="false" customHeight="false" outlineLevel="0" collapsed="false">
      <c r="B31" s="20" t="n">
        <v>37561</v>
      </c>
      <c r="C31" s="21" t="n">
        <v>-117.8094</v>
      </c>
      <c r="D31" s="22" t="n">
        <v>0.295</v>
      </c>
      <c r="E31" s="23" t="n">
        <v>0</v>
      </c>
      <c r="F31" s="22" t="n">
        <v>0.295</v>
      </c>
      <c r="G31" s="24" t="n">
        <v>0</v>
      </c>
      <c r="J31" s="40" t="n">
        <v>0</v>
      </c>
      <c r="M31" s="28" t="n">
        <v>0</v>
      </c>
      <c r="O31" s="0" t="n">
        <v>0.295</v>
      </c>
      <c r="Q31" s="0" t="n">
        <v>37561</v>
      </c>
      <c r="R31" s="0" t="n">
        <v>0.295</v>
      </c>
      <c r="S31" s="0" t="n">
        <v>0</v>
      </c>
    </row>
    <row r="32" customFormat="false" ht="12" hidden="false" customHeight="false" outlineLevel="0" collapsed="false">
      <c r="B32" s="20" t="n">
        <v>37591</v>
      </c>
      <c r="C32" s="21" t="n">
        <v>-190.4687</v>
      </c>
      <c r="D32" s="22" t="n">
        <v>0.2975</v>
      </c>
      <c r="E32" s="23" t="n">
        <v>0</v>
      </c>
      <c r="F32" s="22" t="n">
        <v>0.2975</v>
      </c>
      <c r="G32" s="24" t="n">
        <v>0</v>
      </c>
      <c r="J32" s="40" t="n">
        <v>0</v>
      </c>
      <c r="M32" s="28" t="n">
        <v>0</v>
      </c>
      <c r="O32" s="0" t="n">
        <v>0.2975</v>
      </c>
      <c r="Q32" s="0" t="n">
        <v>37591</v>
      </c>
      <c r="R32" s="0" t="n">
        <v>0.2975</v>
      </c>
      <c r="S32" s="0" t="n">
        <v>0</v>
      </c>
    </row>
    <row r="33" customFormat="false" ht="12" hidden="false" customHeight="false" outlineLevel="0" collapsed="false">
      <c r="B33" s="20" t="n">
        <v>37622</v>
      </c>
      <c r="C33" s="21" t="n">
        <v>-241.8248</v>
      </c>
      <c r="D33" s="22" t="n">
        <v>0.2875</v>
      </c>
      <c r="E33" s="23" t="n">
        <v>0</v>
      </c>
      <c r="F33" s="22" t="n">
        <v>0.2875</v>
      </c>
      <c r="G33" s="24" t="n">
        <v>0</v>
      </c>
      <c r="J33" s="40" t="n">
        <v>0</v>
      </c>
      <c r="M33" s="28" t="n">
        <v>0</v>
      </c>
      <c r="O33" s="0" t="n">
        <v>0.2875</v>
      </c>
      <c r="Q33" s="0" t="n">
        <v>37622</v>
      </c>
      <c r="R33" s="0" t="n">
        <v>0.2875</v>
      </c>
      <c r="S33" s="0" t="n">
        <v>0</v>
      </c>
    </row>
    <row r="34" customFormat="false" ht="12" hidden="false" customHeight="false" outlineLevel="0" collapsed="false">
      <c r="B34" s="20" t="n">
        <v>37653</v>
      </c>
      <c r="C34" s="21" t="n">
        <v>-101.7203</v>
      </c>
      <c r="D34" s="22" t="n">
        <v>0.285</v>
      </c>
      <c r="E34" s="23" t="n">
        <v>0</v>
      </c>
      <c r="F34" s="22" t="n">
        <v>0.285</v>
      </c>
      <c r="G34" s="24" t="n">
        <v>0</v>
      </c>
      <c r="J34" s="40" t="n">
        <v>0</v>
      </c>
      <c r="M34" s="28" t="n">
        <v>0</v>
      </c>
      <c r="O34" s="0" t="n">
        <v>0.285</v>
      </c>
      <c r="Q34" s="0" t="n">
        <v>37653</v>
      </c>
      <c r="R34" s="0" t="n">
        <v>0.285</v>
      </c>
      <c r="S34" s="0" t="n">
        <v>0</v>
      </c>
    </row>
    <row r="35" customFormat="false" ht="12" hidden="false" customHeight="false" outlineLevel="0" collapsed="false">
      <c r="B35" s="20" t="n">
        <v>37681</v>
      </c>
      <c r="C35" s="21" t="n">
        <v>-91.119</v>
      </c>
      <c r="D35" s="22" t="n">
        <v>0.275</v>
      </c>
      <c r="E35" s="23" t="n">
        <v>0</v>
      </c>
      <c r="F35" s="22" t="n">
        <v>0.275</v>
      </c>
      <c r="G35" s="24" t="n">
        <v>0</v>
      </c>
      <c r="J35" s="40" t="n">
        <v>0</v>
      </c>
      <c r="M35" s="28" t="n">
        <v>0</v>
      </c>
      <c r="O35" s="0" t="n">
        <v>0.275</v>
      </c>
      <c r="Q35" s="0" t="n">
        <v>37681</v>
      </c>
      <c r="R35" s="0" t="n">
        <v>0.275</v>
      </c>
      <c r="S35" s="0" t="n">
        <v>0</v>
      </c>
    </row>
    <row r="36" customFormat="false" ht="12" hidden="false" customHeight="false" outlineLevel="0" collapsed="false">
      <c r="B36" s="20" t="n">
        <v>37712</v>
      </c>
      <c r="C36" s="21" t="n">
        <v>-50.7729</v>
      </c>
      <c r="D36" s="22" t="n">
        <v>0.2625</v>
      </c>
      <c r="E36" s="23" t="n">
        <v>0</v>
      </c>
      <c r="F36" s="22" t="n">
        <v>0.2625</v>
      </c>
      <c r="G36" s="24" t="n">
        <v>0</v>
      </c>
      <c r="J36" s="40" t="n">
        <v>0</v>
      </c>
      <c r="M36" s="28" t="n">
        <v>0</v>
      </c>
      <c r="O36" s="0" t="n">
        <v>0.2625</v>
      </c>
      <c r="Q36" s="0" t="n">
        <v>37712</v>
      </c>
      <c r="R36" s="0" t="n">
        <v>0.2625</v>
      </c>
      <c r="S36" s="0" t="n">
        <v>0</v>
      </c>
    </row>
    <row r="37" customFormat="false" ht="12" hidden="false" customHeight="false" outlineLevel="0" collapsed="false">
      <c r="B37" s="20" t="n">
        <v>37742</v>
      </c>
      <c r="C37" s="21" t="n">
        <v>-50.7616</v>
      </c>
      <c r="D37" s="22" t="n">
        <v>0.2575</v>
      </c>
      <c r="E37" s="23" t="n">
        <v>0</v>
      </c>
      <c r="F37" s="22" t="n">
        <v>0.2575</v>
      </c>
      <c r="G37" s="24" t="n">
        <v>0</v>
      </c>
      <c r="J37" s="40" t="n">
        <v>0</v>
      </c>
      <c r="M37" s="28" t="n">
        <v>0</v>
      </c>
      <c r="O37" s="0" t="n">
        <v>0.2575</v>
      </c>
      <c r="Q37" s="0" t="n">
        <v>37742</v>
      </c>
      <c r="R37" s="0" t="n">
        <v>0.2575</v>
      </c>
      <c r="S37" s="0" t="n">
        <v>0</v>
      </c>
    </row>
    <row r="38" customFormat="false" ht="12" hidden="false" customHeight="false" outlineLevel="0" collapsed="false">
      <c r="B38" s="20" t="n">
        <v>37773</v>
      </c>
      <c r="C38" s="21" t="n">
        <v>-51.769</v>
      </c>
      <c r="D38" s="22" t="n">
        <v>0.255</v>
      </c>
      <c r="E38" s="23" t="n">
        <v>0</v>
      </c>
      <c r="F38" s="22" t="n">
        <v>0.255</v>
      </c>
      <c r="G38" s="24" t="n">
        <v>0</v>
      </c>
      <c r="J38" s="40" t="n">
        <v>0</v>
      </c>
      <c r="M38" s="28" t="n">
        <v>0</v>
      </c>
      <c r="O38" s="0" t="n">
        <v>0.255</v>
      </c>
      <c r="Q38" s="0" t="n">
        <v>37773</v>
      </c>
      <c r="R38" s="0" t="n">
        <v>0.255</v>
      </c>
      <c r="S38" s="0" t="n">
        <v>0</v>
      </c>
    </row>
    <row r="39" customFormat="false" ht="12" hidden="false" customHeight="false" outlineLevel="0" collapsed="false">
      <c r="B39" s="20" t="n">
        <v>37803</v>
      </c>
      <c r="C39" s="21" t="n">
        <v>-52.0228</v>
      </c>
      <c r="D39" s="22" t="n">
        <v>0.255</v>
      </c>
      <c r="E39" s="23" t="n">
        <v>0</v>
      </c>
      <c r="F39" s="22" t="n">
        <v>0.255</v>
      </c>
      <c r="G39" s="24" t="n">
        <v>0</v>
      </c>
      <c r="J39" s="40" t="n">
        <v>0</v>
      </c>
      <c r="M39" s="28" t="n">
        <v>0</v>
      </c>
      <c r="O39" s="0" t="n">
        <v>0.255</v>
      </c>
      <c r="Q39" s="0" t="n">
        <v>37803</v>
      </c>
      <c r="R39" s="0" t="n">
        <v>0.255</v>
      </c>
      <c r="S39" s="0" t="n">
        <v>0</v>
      </c>
    </row>
    <row r="40" customFormat="false" ht="12" hidden="false" customHeight="false" outlineLevel="0" collapsed="false">
      <c r="B40" s="20" t="n">
        <v>37834</v>
      </c>
      <c r="C40" s="21" t="n">
        <v>-52.3119</v>
      </c>
      <c r="D40" s="22" t="n">
        <v>0.255</v>
      </c>
      <c r="E40" s="23" t="n">
        <v>0</v>
      </c>
      <c r="F40" s="22" t="n">
        <v>0.255</v>
      </c>
      <c r="G40" s="24" t="n">
        <v>0</v>
      </c>
      <c r="J40" s="40" t="n">
        <v>0</v>
      </c>
      <c r="M40" s="28" t="n">
        <v>0</v>
      </c>
      <c r="O40" s="0" t="n">
        <v>0.255</v>
      </c>
      <c r="Q40" s="0" t="n">
        <v>37834</v>
      </c>
      <c r="R40" s="0" t="n">
        <v>0.255</v>
      </c>
      <c r="S40" s="0" t="n">
        <v>0</v>
      </c>
    </row>
    <row r="41" customFormat="false" ht="12" hidden="false" customHeight="false" outlineLevel="0" collapsed="false">
      <c r="B41" s="20" t="n">
        <v>37865</v>
      </c>
      <c r="C41" s="21" t="n">
        <v>-52.6474</v>
      </c>
      <c r="D41" s="22" t="n">
        <v>0.255</v>
      </c>
      <c r="E41" s="23" t="n">
        <v>0</v>
      </c>
      <c r="F41" s="22" t="n">
        <v>0.255</v>
      </c>
      <c r="G41" s="24" t="n">
        <v>0</v>
      </c>
      <c r="J41" s="40" t="n">
        <v>0</v>
      </c>
      <c r="M41" s="28" t="n">
        <v>0</v>
      </c>
      <c r="O41" s="0" t="n">
        <v>0.255</v>
      </c>
      <c r="Q41" s="0" t="n">
        <v>37865</v>
      </c>
      <c r="R41" s="0" t="n">
        <v>0.255</v>
      </c>
      <c r="S41" s="0" t="n">
        <v>0</v>
      </c>
    </row>
    <row r="42" customFormat="false" ht="12" hidden="false" customHeight="false" outlineLevel="0" collapsed="false">
      <c r="B42" s="20" t="n">
        <v>37895</v>
      </c>
      <c r="C42" s="21" t="n">
        <v>-62.1494</v>
      </c>
      <c r="D42" s="22" t="n">
        <v>0.255</v>
      </c>
      <c r="E42" s="23" t="n">
        <v>0</v>
      </c>
      <c r="F42" s="22" t="n">
        <v>0.255</v>
      </c>
      <c r="G42" s="24" t="n">
        <v>0</v>
      </c>
      <c r="J42" s="40" t="n">
        <v>0</v>
      </c>
      <c r="M42" s="28" t="n">
        <v>0</v>
      </c>
      <c r="O42" s="0" t="n">
        <v>0.255</v>
      </c>
      <c r="Q42" s="0" t="n">
        <v>37895</v>
      </c>
      <c r="R42" s="0" t="n">
        <v>0.255</v>
      </c>
      <c r="S42" s="0" t="n">
        <v>0</v>
      </c>
    </row>
    <row r="43" customFormat="false" ht="12" hidden="false" customHeight="false" outlineLevel="0" collapsed="false">
      <c r="B43" s="20" t="n">
        <v>37926</v>
      </c>
      <c r="C43" s="21" t="n">
        <v>-72.0461</v>
      </c>
      <c r="D43" s="22" t="n">
        <v>0.265</v>
      </c>
      <c r="E43" s="23" t="n">
        <v>0</v>
      </c>
      <c r="F43" s="22" t="n">
        <v>0.265</v>
      </c>
      <c r="G43" s="24" t="n">
        <v>0</v>
      </c>
      <c r="J43" s="40" t="n">
        <v>0</v>
      </c>
      <c r="M43" s="34" t="n">
        <v>0</v>
      </c>
      <c r="O43" s="0" t="n">
        <v>0.265</v>
      </c>
      <c r="Q43" s="0" t="n">
        <v>37926</v>
      </c>
      <c r="R43" s="0" t="n">
        <v>0.265</v>
      </c>
      <c r="S43" s="0" t="n">
        <v>0</v>
      </c>
    </row>
    <row r="44" customFormat="false" ht="12" hidden="false" customHeight="false" outlineLevel="0" collapsed="false">
      <c r="B44" s="20" t="n">
        <v>37956</v>
      </c>
      <c r="C44" s="21" t="n">
        <v>-73.4407</v>
      </c>
      <c r="D44" s="22" t="n">
        <v>0.27</v>
      </c>
      <c r="E44" s="23" t="n">
        <v>0</v>
      </c>
      <c r="F44" s="22" t="n">
        <v>0.27</v>
      </c>
      <c r="G44" s="24" t="n">
        <v>0</v>
      </c>
      <c r="J44" s="40" t="n">
        <v>0</v>
      </c>
      <c r="M44" s="34" t="n">
        <v>0</v>
      </c>
      <c r="O44" s="0" t="n">
        <v>0.27</v>
      </c>
      <c r="Q44" s="0" t="n">
        <v>37956</v>
      </c>
      <c r="R44" s="0" t="n">
        <v>0.27</v>
      </c>
      <c r="S44" s="0" t="n">
        <v>0</v>
      </c>
    </row>
    <row r="45" customFormat="false" ht="12" hidden="false" customHeight="false" outlineLevel="0" collapsed="false">
      <c r="B45" s="20" t="n">
        <v>37987</v>
      </c>
      <c r="C45" s="21" t="n">
        <v>38.2822</v>
      </c>
      <c r="D45" s="22" t="n">
        <v>0.2875</v>
      </c>
      <c r="E45" s="23" t="n">
        <v>0</v>
      </c>
      <c r="F45" s="22" t="n">
        <v>0.2875</v>
      </c>
      <c r="G45" s="24" t="n">
        <v>0</v>
      </c>
      <c r="J45" s="40" t="n">
        <v>0</v>
      </c>
      <c r="M45" s="34" t="n">
        <v>0</v>
      </c>
      <c r="O45" s="0" t="n">
        <v>0.2875</v>
      </c>
      <c r="Q45" s="0" t="n">
        <v>37987</v>
      </c>
      <c r="R45" s="0" t="n">
        <v>0.2875</v>
      </c>
      <c r="S45" s="0" t="n">
        <v>0</v>
      </c>
    </row>
    <row r="46" customFormat="false" ht="12" hidden="false" customHeight="false" outlineLevel="0" collapsed="false">
      <c r="B46" s="20" t="n">
        <v>38018</v>
      </c>
      <c r="C46" s="21" t="n">
        <v>37.7992</v>
      </c>
      <c r="D46" s="22" t="n">
        <v>0.275</v>
      </c>
      <c r="E46" s="23" t="n">
        <v>0</v>
      </c>
      <c r="F46" s="22" t="n">
        <v>0.275</v>
      </c>
      <c r="G46" s="24" t="n">
        <v>0</v>
      </c>
      <c r="J46" s="40" t="n">
        <v>0</v>
      </c>
      <c r="M46" s="34" t="n">
        <v>0</v>
      </c>
      <c r="O46" s="0" t="n">
        <v>0.275</v>
      </c>
      <c r="Q46" s="0" t="n">
        <v>38018</v>
      </c>
      <c r="R46" s="0" t="n">
        <v>0.275</v>
      </c>
      <c r="S46" s="0" t="n">
        <v>0</v>
      </c>
    </row>
    <row r="47" customFormat="false" ht="12" hidden="false" customHeight="false" outlineLevel="0" collapsed="false">
      <c r="B47" s="20" t="n">
        <v>38047</v>
      </c>
      <c r="C47" s="21" t="n">
        <v>41.4357</v>
      </c>
      <c r="D47" s="22" t="n">
        <v>0.275</v>
      </c>
      <c r="E47" s="23" t="n">
        <v>0</v>
      </c>
      <c r="F47" s="22" t="n">
        <v>0.275</v>
      </c>
      <c r="G47" s="24" t="n">
        <v>0</v>
      </c>
      <c r="J47" s="40" t="n">
        <v>0</v>
      </c>
      <c r="M47" s="34" t="n">
        <v>0</v>
      </c>
      <c r="O47" s="0" t="n">
        <v>0.275</v>
      </c>
      <c r="Q47" s="0" t="n">
        <v>38047</v>
      </c>
      <c r="R47" s="0" t="n">
        <v>0.275</v>
      </c>
      <c r="S47" s="0" t="n">
        <v>0</v>
      </c>
    </row>
    <row r="48" customFormat="false" ht="12" hidden="false" customHeight="false" outlineLevel="0" collapsed="false">
      <c r="B48" s="20" t="n">
        <v>38078</v>
      </c>
      <c r="C48" s="21" t="n">
        <v>41.5276</v>
      </c>
      <c r="D48" s="22" t="n">
        <v>0.255</v>
      </c>
      <c r="E48" s="23" t="n">
        <v>0</v>
      </c>
      <c r="F48" s="22" t="n">
        <v>0.255</v>
      </c>
      <c r="G48" s="24" t="n">
        <v>0</v>
      </c>
      <c r="J48" s="40" t="n">
        <v>0</v>
      </c>
      <c r="M48" s="34" t="n">
        <v>0</v>
      </c>
      <c r="O48" s="0" t="n">
        <v>0.255</v>
      </c>
      <c r="Q48" s="0" t="n">
        <v>38078</v>
      </c>
      <c r="R48" s="0" t="n">
        <v>0.255</v>
      </c>
      <c r="S48" s="0" t="n">
        <v>0</v>
      </c>
    </row>
    <row r="49" customFormat="false" ht="12" hidden="false" customHeight="false" outlineLevel="0" collapsed="false">
      <c r="B49" s="20" t="n">
        <v>38108</v>
      </c>
      <c r="C49" s="21" t="n">
        <v>42.9486</v>
      </c>
      <c r="D49" s="22" t="n">
        <v>0.255</v>
      </c>
      <c r="E49" s="23" t="n">
        <v>0</v>
      </c>
      <c r="F49" s="22" t="n">
        <v>0.255</v>
      </c>
      <c r="G49" s="24" t="n">
        <v>0</v>
      </c>
      <c r="J49" s="40" t="n">
        <v>0</v>
      </c>
      <c r="M49" s="34" t="n">
        <v>0</v>
      </c>
      <c r="O49" s="0" t="n">
        <v>0.255</v>
      </c>
      <c r="Q49" s="0" t="n">
        <v>38108</v>
      </c>
      <c r="R49" s="0" t="n">
        <v>0.255</v>
      </c>
      <c r="S49" s="0" t="n">
        <v>0</v>
      </c>
    </row>
    <row r="50" customFormat="false" ht="12" hidden="false" customHeight="false" outlineLevel="0" collapsed="false">
      <c r="B50" s="20" t="n">
        <v>38139</v>
      </c>
      <c r="C50" s="21" t="n">
        <v>40.6882</v>
      </c>
      <c r="D50" s="22" t="n">
        <v>0.255</v>
      </c>
      <c r="E50" s="23" t="n">
        <v>0</v>
      </c>
      <c r="F50" s="22" t="n">
        <v>0.255</v>
      </c>
      <c r="G50" s="24" t="n">
        <v>0</v>
      </c>
      <c r="J50" s="40" t="n">
        <v>0</v>
      </c>
      <c r="M50" s="34" t="n">
        <v>0</v>
      </c>
      <c r="O50" s="0" t="n">
        <v>0.255</v>
      </c>
      <c r="Q50" s="0" t="n">
        <v>38139</v>
      </c>
      <c r="R50" s="0" t="n">
        <v>0.255</v>
      </c>
      <c r="S50" s="0" t="n">
        <v>0</v>
      </c>
    </row>
    <row r="51" customFormat="false" ht="12" hidden="false" customHeight="false" outlineLevel="0" collapsed="false">
      <c r="B51" s="20" t="n">
        <v>38169</v>
      </c>
      <c r="C51" s="21" t="n">
        <v>41.5885</v>
      </c>
      <c r="D51" s="22" t="n">
        <v>0.2525</v>
      </c>
      <c r="E51" s="23" t="n">
        <v>0</v>
      </c>
      <c r="F51" s="22" t="n">
        <v>0.2525</v>
      </c>
      <c r="G51" s="24" t="n">
        <v>0</v>
      </c>
      <c r="J51" s="40" t="n">
        <v>0</v>
      </c>
      <c r="M51" s="34" t="n">
        <v>0</v>
      </c>
      <c r="O51" s="0" t="n">
        <v>0.2525</v>
      </c>
      <c r="Q51" s="0" t="n">
        <v>38169</v>
      </c>
      <c r="R51" s="0" t="n">
        <v>0.2525</v>
      </c>
      <c r="S51" s="0" t="n">
        <v>0</v>
      </c>
    </row>
    <row r="52" customFormat="false" ht="12" hidden="false" customHeight="false" outlineLevel="0" collapsed="false">
      <c r="B52" s="20" t="n">
        <v>38200</v>
      </c>
      <c r="C52" s="21" t="n">
        <v>41.7417</v>
      </c>
      <c r="D52" s="22" t="n">
        <v>0.2525</v>
      </c>
      <c r="E52" s="23" t="n">
        <v>0</v>
      </c>
      <c r="F52" s="22" t="n">
        <v>0.2525</v>
      </c>
      <c r="G52" s="24" t="n">
        <v>0</v>
      </c>
      <c r="J52" s="40" t="n">
        <v>0</v>
      </c>
      <c r="M52" s="34" t="n">
        <v>0</v>
      </c>
      <c r="O52" s="0" t="n">
        <v>0.2525</v>
      </c>
      <c r="Q52" s="0" t="n">
        <v>38200</v>
      </c>
      <c r="R52" s="0" t="n">
        <v>0.2525</v>
      </c>
      <c r="S52" s="0" t="n">
        <v>0</v>
      </c>
    </row>
    <row r="53" customFormat="false" ht="12" hidden="false" customHeight="false" outlineLevel="0" collapsed="false">
      <c r="B53" s="20" t="n">
        <v>38231</v>
      </c>
      <c r="C53" s="21" t="n">
        <v>41.3224</v>
      </c>
      <c r="D53" s="22" t="n">
        <v>0.2525</v>
      </c>
      <c r="E53" s="23" t="n">
        <v>0</v>
      </c>
      <c r="F53" s="22" t="n">
        <v>0.2525</v>
      </c>
      <c r="G53" s="24" t="n">
        <v>0</v>
      </c>
      <c r="J53" s="40" t="n">
        <v>0</v>
      </c>
      <c r="M53" s="34" t="n">
        <v>0</v>
      </c>
      <c r="O53" s="0" t="n">
        <v>0.2525</v>
      </c>
      <c r="Q53" s="0" t="n">
        <v>38231</v>
      </c>
      <c r="R53" s="0" t="n">
        <v>0.2525</v>
      </c>
      <c r="S53" s="0" t="n">
        <v>0</v>
      </c>
    </row>
    <row r="54" customFormat="false" ht="12" hidden="false" customHeight="false" outlineLevel="0" collapsed="false">
      <c r="B54" s="20" t="n">
        <v>38261</v>
      </c>
      <c r="C54" s="21" t="n">
        <v>44.1123</v>
      </c>
      <c r="D54" s="22" t="n">
        <v>0.2525</v>
      </c>
      <c r="E54" s="23" t="n">
        <v>0</v>
      </c>
      <c r="F54" s="22" t="n">
        <v>0.2525</v>
      </c>
      <c r="G54" s="24" t="n">
        <v>0</v>
      </c>
      <c r="J54" s="40" t="n">
        <v>0</v>
      </c>
      <c r="M54" s="34" t="n">
        <v>0</v>
      </c>
      <c r="O54" s="0" t="n">
        <v>0.2525</v>
      </c>
      <c r="Q54" s="0" t="n">
        <v>38261</v>
      </c>
      <c r="R54" s="0" t="n">
        <v>0.2525</v>
      </c>
      <c r="S54" s="0" t="n">
        <v>0</v>
      </c>
    </row>
    <row r="55" customFormat="false" ht="12" hidden="false" customHeight="false" outlineLevel="0" collapsed="false">
      <c r="B55" s="20" t="n">
        <v>38292</v>
      </c>
      <c r="C55" s="21" t="n">
        <v>42.9772</v>
      </c>
      <c r="D55" s="22" t="n">
        <v>0.255</v>
      </c>
      <c r="E55" s="23" t="n">
        <v>0</v>
      </c>
      <c r="F55" s="22" t="n">
        <v>0.255</v>
      </c>
      <c r="G55" s="24" t="n">
        <v>0</v>
      </c>
      <c r="J55" s="40" t="n">
        <v>0</v>
      </c>
      <c r="M55" s="34" t="n">
        <v>0</v>
      </c>
      <c r="O55" s="0" t="n">
        <v>0.255</v>
      </c>
      <c r="Q55" s="0" t="n">
        <v>38292</v>
      </c>
      <c r="R55" s="0" t="n">
        <v>0.255</v>
      </c>
      <c r="S55" s="0" t="n">
        <v>0</v>
      </c>
    </row>
    <row r="56" customFormat="false" ht="12" hidden="false" customHeight="false" outlineLevel="0" collapsed="false">
      <c r="B56" s="20" t="n">
        <v>38322</v>
      </c>
      <c r="C56" s="21" t="n">
        <v>43.6934</v>
      </c>
      <c r="D56" s="22" t="n">
        <v>0.2575</v>
      </c>
      <c r="E56" s="23" t="n">
        <v>0</v>
      </c>
      <c r="F56" s="22" t="n">
        <v>0.2575</v>
      </c>
      <c r="G56" s="24" t="n">
        <v>0</v>
      </c>
      <c r="J56" s="40" t="n">
        <v>0</v>
      </c>
      <c r="M56" s="34" t="n">
        <v>0</v>
      </c>
      <c r="O56" s="0" t="n">
        <v>0.2575</v>
      </c>
      <c r="Q56" s="0" t="n">
        <v>38322</v>
      </c>
      <c r="R56" s="0" t="n">
        <v>0.2575</v>
      </c>
      <c r="S56" s="0" t="n">
        <v>0</v>
      </c>
    </row>
    <row r="57" customFormat="false" ht="12" hidden="false" customHeight="false" outlineLevel="0" collapsed="false">
      <c r="B57" s="20" t="n">
        <v>38353</v>
      </c>
      <c r="C57" s="21" t="n">
        <v>-8.7494</v>
      </c>
      <c r="D57" s="22" t="n">
        <v>0.2625</v>
      </c>
      <c r="E57" s="23" t="n">
        <v>0</v>
      </c>
      <c r="F57" s="22" t="n">
        <v>0.2625</v>
      </c>
      <c r="G57" s="24" t="n">
        <v>0</v>
      </c>
      <c r="J57" s="40" t="n">
        <v>0</v>
      </c>
      <c r="M57" s="34" t="n">
        <v>0</v>
      </c>
      <c r="O57" s="0" t="n">
        <v>0.2625</v>
      </c>
      <c r="Q57" s="0" t="n">
        <v>38353</v>
      </c>
      <c r="R57" s="0" t="n">
        <v>0.2625</v>
      </c>
      <c r="S57" s="0" t="n">
        <v>0</v>
      </c>
    </row>
    <row r="58" customFormat="false" ht="12" hidden="false" customHeight="false" outlineLevel="0" collapsed="false">
      <c r="B58" s="20" t="n">
        <v>38384</v>
      </c>
      <c r="C58" s="21" t="n">
        <v>-10.895</v>
      </c>
      <c r="D58" s="22" t="n">
        <v>0.25</v>
      </c>
      <c r="E58" s="23" t="n">
        <v>0</v>
      </c>
      <c r="F58" s="22" t="n">
        <v>0.25</v>
      </c>
      <c r="G58" s="24" t="n">
        <v>0</v>
      </c>
      <c r="J58" s="40" t="n">
        <v>0</v>
      </c>
      <c r="M58" s="34" t="n">
        <v>0</v>
      </c>
      <c r="O58" s="0" t="n">
        <v>0.25</v>
      </c>
      <c r="Q58" s="0" t="n">
        <v>38384</v>
      </c>
      <c r="R58" s="0" t="n">
        <v>0.25</v>
      </c>
      <c r="S58" s="0" t="n">
        <v>0</v>
      </c>
    </row>
    <row r="59" customFormat="false" ht="12" hidden="false" customHeight="false" outlineLevel="0" collapsed="false">
      <c r="B59" s="20" t="n">
        <v>38412</v>
      </c>
      <c r="C59" s="21" t="n">
        <v>-7.0237</v>
      </c>
      <c r="D59" s="22" t="n">
        <v>0.245</v>
      </c>
      <c r="E59" s="23" t="n">
        <v>0</v>
      </c>
      <c r="F59" s="22" t="n">
        <v>0.245</v>
      </c>
      <c r="G59" s="24" t="n">
        <v>0</v>
      </c>
      <c r="J59" s="40" t="n">
        <v>0</v>
      </c>
      <c r="M59" s="34" t="n">
        <v>0</v>
      </c>
      <c r="O59" s="0" t="n">
        <v>0.245</v>
      </c>
      <c r="Q59" s="0" t="n">
        <v>38412</v>
      </c>
      <c r="R59" s="0" t="n">
        <v>0.245</v>
      </c>
      <c r="S59" s="0" t="n">
        <v>0</v>
      </c>
    </row>
    <row r="60" customFormat="false" ht="12" hidden="false" customHeight="false" outlineLevel="0" collapsed="false">
      <c r="B60" s="20" t="n">
        <v>38443</v>
      </c>
      <c r="C60" s="21" t="n">
        <v>-6.5862</v>
      </c>
      <c r="D60" s="22" t="n">
        <v>0.2325</v>
      </c>
      <c r="E60" s="23" t="n">
        <v>0</v>
      </c>
      <c r="F60" s="22" t="n">
        <v>0.2325</v>
      </c>
      <c r="G60" s="24" t="n">
        <v>0</v>
      </c>
      <c r="J60" s="40" t="n">
        <v>0</v>
      </c>
      <c r="M60" s="34" t="n">
        <v>0</v>
      </c>
      <c r="O60" s="0" t="n">
        <v>0.2325</v>
      </c>
      <c r="Q60" s="0" t="n">
        <v>38443</v>
      </c>
      <c r="R60" s="0" t="n">
        <v>0.2325</v>
      </c>
      <c r="S60" s="0" t="n">
        <v>0</v>
      </c>
    </row>
    <row r="61" customFormat="false" ht="12" hidden="false" customHeight="false" outlineLevel="0" collapsed="false">
      <c r="B61" s="20" t="n">
        <v>38473</v>
      </c>
      <c r="C61" s="21" t="n">
        <v>-5.3362</v>
      </c>
      <c r="D61" s="22" t="n">
        <v>0.2325</v>
      </c>
      <c r="E61" s="23" t="n">
        <v>0</v>
      </c>
      <c r="F61" s="22" t="n">
        <v>0.2325</v>
      </c>
      <c r="G61" s="24" t="n">
        <v>0</v>
      </c>
      <c r="J61" s="40" t="n">
        <v>0</v>
      </c>
      <c r="M61" s="34" t="n">
        <v>0</v>
      </c>
      <c r="O61" s="0" t="n">
        <v>0.2325</v>
      </c>
      <c r="Q61" s="0" t="n">
        <v>38473</v>
      </c>
      <c r="R61" s="0" t="n">
        <v>0.2325</v>
      </c>
      <c r="S61" s="0" t="n">
        <v>0</v>
      </c>
    </row>
    <row r="62" customFormat="false" ht="12" hidden="false" customHeight="false" outlineLevel="0" collapsed="false">
      <c r="B62" s="20" t="n">
        <v>38504</v>
      </c>
      <c r="C62" s="21" t="n">
        <v>-6.4366</v>
      </c>
      <c r="D62" s="22" t="n">
        <v>0.2325</v>
      </c>
      <c r="E62" s="23" t="n">
        <v>0</v>
      </c>
      <c r="F62" s="22" t="n">
        <v>0.2325</v>
      </c>
      <c r="G62" s="24" t="n">
        <v>0</v>
      </c>
      <c r="J62" s="40" t="n">
        <v>0</v>
      </c>
      <c r="M62" s="34" t="n">
        <v>0</v>
      </c>
      <c r="O62" s="0" t="n">
        <v>0.2325</v>
      </c>
      <c r="Q62" s="0" t="n">
        <v>38504</v>
      </c>
      <c r="R62" s="0" t="n">
        <v>0.2325</v>
      </c>
      <c r="S62" s="0" t="n">
        <v>0</v>
      </c>
    </row>
    <row r="63" customFormat="false" ht="12" hidden="false" customHeight="false" outlineLevel="0" collapsed="false">
      <c r="B63" s="20" t="n">
        <v>38534</v>
      </c>
      <c r="C63" s="21" t="n">
        <v>-5.6567</v>
      </c>
      <c r="D63" s="22" t="n">
        <v>0.2325</v>
      </c>
      <c r="E63" s="23" t="n">
        <v>0</v>
      </c>
      <c r="F63" s="22" t="n">
        <v>0.2325</v>
      </c>
      <c r="G63" s="24" t="n">
        <v>0</v>
      </c>
      <c r="J63" s="40" t="n">
        <v>0</v>
      </c>
      <c r="M63" s="34" t="n">
        <v>0</v>
      </c>
      <c r="O63" s="0" t="n">
        <v>0.2325</v>
      </c>
      <c r="Q63" s="0" t="n">
        <v>38534</v>
      </c>
      <c r="R63" s="0" t="n">
        <v>0.2325</v>
      </c>
      <c r="S63" s="0" t="n">
        <v>0</v>
      </c>
    </row>
    <row r="64" customFormat="false" ht="12" hidden="false" customHeight="false" outlineLevel="0" collapsed="false">
      <c r="B64" s="20" t="n">
        <v>38565</v>
      </c>
      <c r="C64" s="21" t="n">
        <v>-5.8012</v>
      </c>
      <c r="D64" s="22" t="n">
        <v>0.2325</v>
      </c>
      <c r="E64" s="23" t="n">
        <v>0</v>
      </c>
      <c r="F64" s="22" t="n">
        <v>0.2325</v>
      </c>
      <c r="G64" s="24" t="n">
        <v>0</v>
      </c>
      <c r="J64" s="40" t="n">
        <v>0</v>
      </c>
      <c r="M64" s="34" t="n">
        <v>0</v>
      </c>
      <c r="O64" s="0" t="n">
        <v>0.2325</v>
      </c>
      <c r="Q64" s="0" t="n">
        <v>38565</v>
      </c>
      <c r="R64" s="0" t="n">
        <v>0.2325</v>
      </c>
      <c r="S64" s="0" t="n">
        <v>0</v>
      </c>
    </row>
    <row r="65" customFormat="false" ht="12" hidden="false" customHeight="false" outlineLevel="0" collapsed="false">
      <c r="B65" s="20" t="n">
        <v>38596</v>
      </c>
      <c r="C65" s="21" t="n">
        <v>-34.69</v>
      </c>
      <c r="D65" s="22" t="n">
        <v>0.2325</v>
      </c>
      <c r="E65" s="23" t="n">
        <v>0</v>
      </c>
      <c r="F65" s="22" t="n">
        <v>0.2325</v>
      </c>
      <c r="G65" s="24" t="n">
        <v>0</v>
      </c>
      <c r="J65" s="40" t="n">
        <v>0</v>
      </c>
      <c r="M65" s="34" t="n">
        <v>0</v>
      </c>
      <c r="O65" s="0" t="n">
        <v>0.2325</v>
      </c>
      <c r="Q65" s="0" t="n">
        <v>38596</v>
      </c>
      <c r="R65" s="0" t="n">
        <v>0.2325</v>
      </c>
      <c r="S65" s="0" t="n">
        <v>0</v>
      </c>
    </row>
    <row r="66" customFormat="false" ht="12" hidden="false" customHeight="false" outlineLevel="0" collapsed="false">
      <c r="B66" s="20" t="n">
        <v>38626</v>
      </c>
      <c r="C66" s="21" t="n">
        <v>-34.814</v>
      </c>
      <c r="D66" s="22" t="n">
        <v>0.2325</v>
      </c>
      <c r="E66" s="23" t="n">
        <v>0</v>
      </c>
      <c r="F66" s="22" t="n">
        <v>0.2325</v>
      </c>
      <c r="G66" s="24" t="n">
        <v>0</v>
      </c>
      <c r="J66" s="40" t="n">
        <v>0</v>
      </c>
      <c r="M66" s="34" t="n">
        <v>0</v>
      </c>
      <c r="O66" s="0" t="n">
        <v>0.2325</v>
      </c>
      <c r="Q66" s="0" t="n">
        <v>38626</v>
      </c>
      <c r="R66" s="0" t="n">
        <v>0.2325</v>
      </c>
      <c r="S66" s="0" t="n">
        <v>0</v>
      </c>
    </row>
    <row r="67" customFormat="false" ht="12" hidden="false" customHeight="false" outlineLevel="0" collapsed="false">
      <c r="B67" s="20" t="n">
        <v>38657</v>
      </c>
      <c r="C67" s="21" t="n">
        <v>-35.0684</v>
      </c>
      <c r="D67" s="22" t="n">
        <v>0.2325</v>
      </c>
      <c r="E67" s="23" t="n">
        <v>0</v>
      </c>
      <c r="F67" s="22" t="n">
        <v>0.2325</v>
      </c>
      <c r="G67" s="24" t="n">
        <v>0</v>
      </c>
      <c r="J67" s="40" t="n">
        <v>0</v>
      </c>
      <c r="M67" s="34" t="n">
        <v>0</v>
      </c>
      <c r="O67" s="0" t="n">
        <v>0.2325</v>
      </c>
      <c r="Q67" s="0" t="n">
        <v>38657</v>
      </c>
      <c r="R67" s="0" t="n">
        <v>0.2325</v>
      </c>
      <c r="S67" s="0" t="n">
        <v>0</v>
      </c>
    </row>
    <row r="68" customFormat="false" ht="12" hidden="false" customHeight="false" outlineLevel="0" collapsed="false">
      <c r="B68" s="20" t="n">
        <v>38687</v>
      </c>
      <c r="C68" s="21" t="n">
        <v>-35.2465</v>
      </c>
      <c r="D68" s="22" t="n">
        <v>0.235</v>
      </c>
      <c r="E68" s="23" t="n">
        <v>0</v>
      </c>
      <c r="F68" s="22" t="n">
        <v>0.235</v>
      </c>
      <c r="G68" s="24" t="n">
        <v>0</v>
      </c>
      <c r="J68" s="40" t="n">
        <v>0</v>
      </c>
      <c r="M68" s="34" t="n">
        <v>0</v>
      </c>
      <c r="O68" s="0" t="n">
        <v>0.235</v>
      </c>
      <c r="Q68" s="0" t="n">
        <v>38687</v>
      </c>
      <c r="R68" s="0" t="n">
        <v>0.235</v>
      </c>
      <c r="S68" s="0" t="n">
        <v>0</v>
      </c>
    </row>
    <row r="69" customFormat="false" ht="12" hidden="false" customHeight="false" outlineLevel="0" collapsed="false">
      <c r="B69" s="20" t="n">
        <v>38718</v>
      </c>
      <c r="C69" s="21" t="n">
        <v>0</v>
      </c>
      <c r="D69" s="22" t="n">
        <v>0.235</v>
      </c>
      <c r="E69" s="23" t="n">
        <v>0</v>
      </c>
      <c r="F69" s="22" t="n">
        <v>0.235</v>
      </c>
      <c r="G69" s="24" t="n">
        <v>0</v>
      </c>
      <c r="J69" s="40" t="n">
        <v>0</v>
      </c>
      <c r="M69" s="34" t="n">
        <v>0</v>
      </c>
      <c r="O69" s="0" t="n">
        <v>0.235</v>
      </c>
      <c r="Q69" s="0" t="n">
        <v>38718</v>
      </c>
      <c r="R69" s="0" t="n">
        <v>0.235</v>
      </c>
      <c r="S69" s="0" t="n">
        <v>0</v>
      </c>
    </row>
    <row r="70" customFormat="false" ht="12" hidden="false" customHeight="false" outlineLevel="0" collapsed="false">
      <c r="B70" s="20" t="n">
        <v>38749</v>
      </c>
      <c r="C70" s="21" t="n">
        <v>0</v>
      </c>
      <c r="D70" s="22" t="n">
        <v>0.2325</v>
      </c>
      <c r="E70" s="23" t="n">
        <v>0</v>
      </c>
      <c r="F70" s="22" t="n">
        <v>0.2325</v>
      </c>
      <c r="G70" s="24" t="n">
        <v>0</v>
      </c>
      <c r="J70" s="40" t="n">
        <v>0</v>
      </c>
      <c r="M70" s="34" t="n">
        <v>0</v>
      </c>
      <c r="O70" s="0" t="n">
        <v>0.2325</v>
      </c>
      <c r="Q70" s="0" t="n">
        <v>38749</v>
      </c>
      <c r="R70" s="0" t="n">
        <v>0.2325</v>
      </c>
      <c r="S70" s="0" t="n">
        <v>0</v>
      </c>
    </row>
    <row r="71" customFormat="false" ht="12" hidden="false" customHeight="false" outlineLevel="0" collapsed="false">
      <c r="B71" s="20" t="n">
        <v>38777</v>
      </c>
      <c r="C71" s="21" t="n">
        <v>0</v>
      </c>
      <c r="D71" s="22" t="n">
        <v>0.23</v>
      </c>
      <c r="E71" s="23" t="n">
        <v>0</v>
      </c>
      <c r="F71" s="22" t="n">
        <v>0.23</v>
      </c>
      <c r="G71" s="24" t="n">
        <v>0</v>
      </c>
      <c r="J71" s="40" t="n">
        <v>0</v>
      </c>
      <c r="M71" s="34" t="n">
        <v>0</v>
      </c>
      <c r="O71" s="0" t="n">
        <v>0.23</v>
      </c>
      <c r="Q71" s="0" t="n">
        <v>38777</v>
      </c>
      <c r="R71" s="0" t="n">
        <v>0.23</v>
      </c>
      <c r="S71" s="0" t="n">
        <v>0</v>
      </c>
    </row>
    <row r="72" customFormat="false" ht="12" hidden="false" customHeight="false" outlineLevel="0" collapsed="false">
      <c r="B72" s="20" t="n">
        <v>38808</v>
      </c>
      <c r="C72" s="21" t="n">
        <v>0</v>
      </c>
      <c r="D72" s="22" t="n">
        <v>0.23</v>
      </c>
      <c r="E72" s="23" t="n">
        <v>0</v>
      </c>
      <c r="F72" s="22" t="n">
        <v>0.23</v>
      </c>
      <c r="G72" s="24" t="n">
        <v>0</v>
      </c>
      <c r="J72" s="40" t="n">
        <v>0</v>
      </c>
      <c r="M72" s="34" t="n">
        <v>0</v>
      </c>
      <c r="O72" s="0" t="n">
        <v>0.23</v>
      </c>
      <c r="Q72" s="0" t="n">
        <v>38808</v>
      </c>
      <c r="R72" s="0" t="n">
        <v>0.23</v>
      </c>
      <c r="S72" s="0" t="n">
        <v>0</v>
      </c>
    </row>
    <row r="73" customFormat="false" ht="12" hidden="false" customHeight="false" outlineLevel="0" collapsed="false">
      <c r="B73" s="20" t="n">
        <v>38838</v>
      </c>
      <c r="C73" s="21" t="n">
        <v>0</v>
      </c>
      <c r="D73" s="22" t="n">
        <v>0.2275</v>
      </c>
      <c r="E73" s="23" t="n">
        <v>0</v>
      </c>
      <c r="F73" s="22" t="n">
        <v>0.2275</v>
      </c>
      <c r="G73" s="24" t="n">
        <v>0</v>
      </c>
      <c r="J73" s="40" t="n">
        <v>0</v>
      </c>
      <c r="M73" s="34" t="n">
        <v>0</v>
      </c>
      <c r="O73" s="0" t="n">
        <v>0.2275</v>
      </c>
      <c r="Q73" s="0" t="n">
        <v>38838</v>
      </c>
      <c r="R73" s="0" t="n">
        <v>0.2275</v>
      </c>
      <c r="S73" s="0" t="n">
        <v>0</v>
      </c>
    </row>
    <row r="74" customFormat="false" ht="12" hidden="false" customHeight="false" outlineLevel="0" collapsed="false">
      <c r="B74" s="20" t="n">
        <v>38869</v>
      </c>
      <c r="C74" s="21" t="n">
        <v>0</v>
      </c>
      <c r="D74" s="22" t="n">
        <v>0.2275</v>
      </c>
      <c r="E74" s="23" t="n">
        <v>0</v>
      </c>
      <c r="F74" s="22" t="n">
        <v>0.2275</v>
      </c>
      <c r="G74" s="24" t="n">
        <v>0</v>
      </c>
      <c r="J74" s="40" t="n">
        <v>0</v>
      </c>
      <c r="M74" s="34" t="n">
        <v>0</v>
      </c>
      <c r="O74" s="0" t="n">
        <v>0.2275</v>
      </c>
      <c r="Q74" s="0" t="n">
        <v>38869</v>
      </c>
      <c r="R74" s="0" t="n">
        <v>0.2275</v>
      </c>
      <c r="S74" s="0" t="n">
        <v>0</v>
      </c>
    </row>
    <row r="75" customFormat="false" ht="12" hidden="false" customHeight="false" outlineLevel="0" collapsed="false">
      <c r="B75" s="20" t="n">
        <v>38899</v>
      </c>
      <c r="C75" s="21" t="n">
        <v>0</v>
      </c>
      <c r="D75" s="22" t="n">
        <v>0.2275</v>
      </c>
      <c r="E75" s="23" t="n">
        <v>0</v>
      </c>
      <c r="F75" s="22" t="n">
        <v>0.2275</v>
      </c>
      <c r="G75" s="24" t="n">
        <v>0</v>
      </c>
      <c r="J75" s="40" t="n">
        <v>0</v>
      </c>
      <c r="M75" s="34" t="n">
        <v>0</v>
      </c>
      <c r="O75" s="0" t="n">
        <v>0.2275</v>
      </c>
      <c r="Q75" s="0" t="n">
        <v>38899</v>
      </c>
      <c r="R75" s="0" t="n">
        <v>0.2275</v>
      </c>
      <c r="S75" s="0" t="n">
        <v>0</v>
      </c>
    </row>
    <row r="76" customFormat="false" ht="12" hidden="false" customHeight="false" outlineLevel="0" collapsed="false">
      <c r="B76" s="20" t="n">
        <v>38930</v>
      </c>
      <c r="C76" s="21" t="n">
        <v>0</v>
      </c>
      <c r="D76" s="22" t="n">
        <v>0.2275</v>
      </c>
      <c r="E76" s="23" t="n">
        <v>0</v>
      </c>
      <c r="F76" s="22" t="n">
        <v>0.2275</v>
      </c>
      <c r="G76" s="24" t="n">
        <v>0</v>
      </c>
      <c r="J76" s="40" t="n">
        <v>0</v>
      </c>
      <c r="M76" s="34" t="n">
        <v>0</v>
      </c>
      <c r="O76" s="0" t="n">
        <v>0.2275</v>
      </c>
      <c r="Q76" s="0" t="n">
        <v>38930</v>
      </c>
      <c r="R76" s="0" t="n">
        <v>0.2275</v>
      </c>
      <c r="S76" s="0" t="n">
        <v>0</v>
      </c>
    </row>
    <row r="77" customFormat="false" ht="12" hidden="false" customHeight="false" outlineLevel="0" collapsed="false">
      <c r="B77" s="20" t="n">
        <v>38961</v>
      </c>
      <c r="C77" s="21" t="n">
        <v>0</v>
      </c>
      <c r="D77" s="22" t="n">
        <v>0.2275</v>
      </c>
      <c r="E77" s="23" t="n">
        <v>0</v>
      </c>
      <c r="F77" s="22" t="n">
        <v>0.2275</v>
      </c>
      <c r="G77" s="24" t="n">
        <v>0</v>
      </c>
      <c r="J77" s="40" t="n">
        <v>0</v>
      </c>
      <c r="M77" s="34" t="n">
        <v>0</v>
      </c>
      <c r="O77" s="0" t="n">
        <v>0.2275</v>
      </c>
      <c r="Q77" s="0" t="n">
        <v>38961</v>
      </c>
      <c r="R77" s="0" t="n">
        <v>0.2275</v>
      </c>
      <c r="S77" s="0" t="n">
        <v>0</v>
      </c>
    </row>
    <row r="78" customFormat="false" ht="12" hidden="false" customHeight="false" outlineLevel="0" collapsed="false">
      <c r="B78" s="20" t="n">
        <v>38991</v>
      </c>
      <c r="C78" s="21" t="n">
        <v>0</v>
      </c>
      <c r="D78" s="22" t="n">
        <v>0.2275</v>
      </c>
      <c r="E78" s="23" t="n">
        <v>0</v>
      </c>
      <c r="F78" s="22" t="n">
        <v>0.2275</v>
      </c>
      <c r="G78" s="24" t="n">
        <v>0</v>
      </c>
      <c r="J78" s="40" t="n">
        <v>0</v>
      </c>
      <c r="M78" s="34" t="n">
        <v>0</v>
      </c>
      <c r="O78" s="0" t="n">
        <v>0.2275</v>
      </c>
      <c r="Q78" s="0" t="n">
        <v>38991</v>
      </c>
      <c r="R78" s="0" t="n">
        <v>0.2275</v>
      </c>
      <c r="S78" s="0" t="n">
        <v>0</v>
      </c>
    </row>
    <row r="79" customFormat="false" ht="12" hidden="false" customHeight="false" outlineLevel="0" collapsed="false">
      <c r="B79" s="20" t="n">
        <v>39022</v>
      </c>
      <c r="C79" s="21" t="n">
        <v>0</v>
      </c>
      <c r="D79" s="22" t="n">
        <v>0.23</v>
      </c>
      <c r="E79" s="23" t="n">
        <v>0</v>
      </c>
      <c r="F79" s="22" t="n">
        <v>0.23</v>
      </c>
      <c r="G79" s="24" t="n">
        <v>0</v>
      </c>
      <c r="J79" s="40" t="n">
        <v>0</v>
      </c>
      <c r="M79" s="34" t="n">
        <v>0</v>
      </c>
      <c r="O79" s="0" t="n">
        <v>0.23</v>
      </c>
      <c r="Q79" s="0" t="n">
        <v>39022</v>
      </c>
      <c r="R79" s="0" t="n">
        <v>0.23</v>
      </c>
      <c r="S79" s="0" t="n">
        <v>0</v>
      </c>
    </row>
    <row r="80" customFormat="false" ht="12" hidden="false" customHeight="false" outlineLevel="0" collapsed="false">
      <c r="B80" s="20" t="n">
        <v>39052</v>
      </c>
      <c r="C80" s="21" t="n">
        <v>0</v>
      </c>
      <c r="D80" s="22" t="n">
        <v>0.24</v>
      </c>
      <c r="E80" s="23" t="n">
        <v>0</v>
      </c>
      <c r="F80" s="22" t="n">
        <v>0.24</v>
      </c>
      <c r="G80" s="24" t="n">
        <v>0</v>
      </c>
      <c r="J80" s="40" t="n">
        <v>0</v>
      </c>
      <c r="M80" s="34" t="n">
        <v>0</v>
      </c>
      <c r="O80" s="0" t="n">
        <v>0.24</v>
      </c>
      <c r="Q80" s="0" t="n">
        <v>39052</v>
      </c>
      <c r="R80" s="0" t="n">
        <v>0.24</v>
      </c>
      <c r="S80" s="0" t="n">
        <v>0</v>
      </c>
    </row>
    <row r="81" customFormat="false" ht="12" hidden="false" customHeight="false" outlineLevel="0" collapsed="false">
      <c r="B81" s="20" t="n">
        <v>39083</v>
      </c>
      <c r="C81" s="21" t="n">
        <v>0</v>
      </c>
      <c r="D81" s="22" t="n">
        <v>0.245</v>
      </c>
      <c r="E81" s="23" t="n">
        <v>0</v>
      </c>
      <c r="F81" s="22" t="n">
        <v>0.245</v>
      </c>
      <c r="G81" s="24" t="n">
        <v>0</v>
      </c>
      <c r="J81" s="40" t="n">
        <v>0</v>
      </c>
      <c r="M81" s="34" t="n">
        <v>0</v>
      </c>
      <c r="O81" s="0" t="n">
        <v>0.245</v>
      </c>
      <c r="Q81" s="0" t="n">
        <v>39083</v>
      </c>
      <c r="R81" s="0" t="n">
        <v>0.245</v>
      </c>
      <c r="S81" s="0" t="n">
        <v>0</v>
      </c>
    </row>
    <row r="82" customFormat="false" ht="12" hidden="false" customHeight="false" outlineLevel="0" collapsed="false">
      <c r="B82" s="20" t="n">
        <v>39114</v>
      </c>
      <c r="C82" s="21" t="n">
        <v>0</v>
      </c>
      <c r="D82" s="22" t="n">
        <v>0.23</v>
      </c>
      <c r="E82" s="23" t="n">
        <v>0</v>
      </c>
      <c r="F82" s="22" t="n">
        <v>0.23</v>
      </c>
      <c r="G82" s="24" t="n">
        <v>0</v>
      </c>
      <c r="J82" s="40" t="n">
        <v>0</v>
      </c>
      <c r="M82" s="34" t="n">
        <v>0</v>
      </c>
      <c r="O82" s="0" t="n">
        <v>0.23</v>
      </c>
      <c r="Q82" s="0" t="n">
        <v>39114</v>
      </c>
      <c r="R82" s="0" t="n">
        <v>0.23</v>
      </c>
      <c r="S82" s="0" t="n">
        <v>0</v>
      </c>
    </row>
    <row r="83" customFormat="false" ht="12" hidden="false" customHeight="false" outlineLevel="0" collapsed="false">
      <c r="B83" s="20" t="n">
        <v>39142</v>
      </c>
      <c r="C83" s="21" t="n">
        <v>0</v>
      </c>
      <c r="D83" s="22" t="n">
        <v>0.22</v>
      </c>
      <c r="E83" s="23" t="n">
        <v>0</v>
      </c>
      <c r="F83" s="22" t="n">
        <v>0.22</v>
      </c>
      <c r="G83" s="24" t="n">
        <v>0</v>
      </c>
      <c r="J83" s="40" t="n">
        <v>0</v>
      </c>
      <c r="M83" s="34" t="n">
        <v>0</v>
      </c>
      <c r="O83" s="0" t="n">
        <v>0.22</v>
      </c>
      <c r="Q83" s="0" t="n">
        <v>39142</v>
      </c>
      <c r="R83" s="0" t="n">
        <v>0.22</v>
      </c>
      <c r="S83" s="0" t="n">
        <v>0</v>
      </c>
    </row>
    <row r="84" customFormat="false" ht="12" hidden="false" customHeight="false" outlineLevel="0" collapsed="false">
      <c r="B84" s="20" t="n">
        <v>39173</v>
      </c>
      <c r="C84" s="21" t="n">
        <v>0</v>
      </c>
      <c r="D84" s="22" t="n">
        <v>0.22</v>
      </c>
      <c r="E84" s="23" t="n">
        <v>0</v>
      </c>
      <c r="F84" s="22" t="n">
        <v>0.22</v>
      </c>
      <c r="G84" s="24" t="n">
        <v>0</v>
      </c>
      <c r="J84" s="40" t="n">
        <v>0</v>
      </c>
      <c r="M84" s="34" t="n">
        <v>0</v>
      </c>
      <c r="O84" s="0" t="n">
        <v>0.22</v>
      </c>
      <c r="Q84" s="0" t="n">
        <v>39173</v>
      </c>
      <c r="R84" s="0" t="n">
        <v>0.22</v>
      </c>
      <c r="S84" s="0" t="n">
        <v>0</v>
      </c>
    </row>
    <row r="85" customFormat="false" ht="12" hidden="false" customHeight="false" outlineLevel="0" collapsed="false">
      <c r="B85" s="20" t="n">
        <v>39203</v>
      </c>
      <c r="C85" s="21" t="n">
        <v>0</v>
      </c>
      <c r="D85" s="22" t="n">
        <v>0.22</v>
      </c>
      <c r="E85" s="23" t="n">
        <v>0</v>
      </c>
      <c r="F85" s="22" t="n">
        <v>0.22</v>
      </c>
      <c r="G85" s="24" t="n">
        <v>0</v>
      </c>
      <c r="J85" s="40" t="n">
        <v>0</v>
      </c>
      <c r="M85" s="34" t="n">
        <v>0</v>
      </c>
      <c r="O85" s="0" t="n">
        <v>0.22</v>
      </c>
      <c r="Q85" s="0" t="n">
        <v>39203</v>
      </c>
      <c r="R85" s="0" t="n">
        <v>0.22</v>
      </c>
      <c r="S85" s="0" t="n">
        <v>0</v>
      </c>
    </row>
    <row r="86" customFormat="false" ht="12" hidden="false" customHeight="false" outlineLevel="0" collapsed="false">
      <c r="B86" s="20" t="n">
        <v>39234</v>
      </c>
      <c r="C86" s="21" t="n">
        <v>0</v>
      </c>
      <c r="D86" s="22" t="n">
        <v>0.21</v>
      </c>
      <c r="E86" s="23" t="n">
        <v>0</v>
      </c>
      <c r="F86" s="22" t="n">
        <v>0.21</v>
      </c>
      <c r="G86" s="24" t="n">
        <v>0</v>
      </c>
      <c r="J86" s="40" t="n">
        <v>0</v>
      </c>
      <c r="M86" s="34" t="n">
        <v>0</v>
      </c>
      <c r="O86" s="0" t="n">
        <v>0.21</v>
      </c>
      <c r="Q86" s="0" t="n">
        <v>39234</v>
      </c>
      <c r="R86" s="0" t="n">
        <v>0.21</v>
      </c>
      <c r="S86" s="0" t="n">
        <v>0</v>
      </c>
    </row>
    <row r="87" customFormat="false" ht="12" hidden="false" customHeight="false" outlineLevel="0" collapsed="false">
      <c r="B87" s="20" t="n">
        <v>39264</v>
      </c>
      <c r="C87" s="21" t="n">
        <v>0</v>
      </c>
      <c r="D87" s="22" t="n">
        <v>0.21</v>
      </c>
      <c r="E87" s="23" t="n">
        <v>0</v>
      </c>
      <c r="F87" s="22" t="n">
        <v>0.21</v>
      </c>
      <c r="G87" s="24" t="n">
        <v>0</v>
      </c>
      <c r="J87" s="40" t="n">
        <v>0</v>
      </c>
      <c r="M87" s="34" t="n">
        <v>0</v>
      </c>
      <c r="O87" s="0" t="n">
        <v>0.21</v>
      </c>
      <c r="Q87" s="0" t="n">
        <v>39264</v>
      </c>
      <c r="R87" s="0" t="n">
        <v>0.21</v>
      </c>
      <c r="S87" s="0" t="n">
        <v>0</v>
      </c>
    </row>
    <row r="88" customFormat="false" ht="12" hidden="false" customHeight="false" outlineLevel="0" collapsed="false">
      <c r="B88" s="20" t="n">
        <v>39295</v>
      </c>
      <c r="C88" s="21" t="n">
        <v>0</v>
      </c>
      <c r="D88" s="22" t="n">
        <v>0.21</v>
      </c>
      <c r="E88" s="23" t="n">
        <v>0</v>
      </c>
      <c r="F88" s="22" t="n">
        <v>0.21</v>
      </c>
      <c r="G88" s="24" t="n">
        <v>0</v>
      </c>
      <c r="J88" s="40" t="n">
        <v>0</v>
      </c>
      <c r="M88" s="34" t="n">
        <v>0</v>
      </c>
      <c r="O88" s="0" t="n">
        <v>0.21</v>
      </c>
      <c r="Q88" s="0" t="n">
        <v>39295</v>
      </c>
      <c r="R88" s="0" t="n">
        <v>0.21</v>
      </c>
      <c r="S88" s="0" t="n">
        <v>0</v>
      </c>
    </row>
    <row r="89" customFormat="false" ht="12" hidden="false" customHeight="false" outlineLevel="0" collapsed="false">
      <c r="B89" s="20" t="n">
        <v>39326</v>
      </c>
      <c r="C89" s="21" t="n">
        <v>0</v>
      </c>
      <c r="D89" s="22" t="n">
        <v>0.21</v>
      </c>
      <c r="E89" s="23" t="n">
        <v>0</v>
      </c>
      <c r="F89" s="22" t="n">
        <v>0.21</v>
      </c>
      <c r="G89" s="24" t="n">
        <v>0</v>
      </c>
      <c r="J89" s="40" t="n">
        <v>0</v>
      </c>
      <c r="M89" s="34" t="n">
        <v>0</v>
      </c>
      <c r="O89" s="0" t="n">
        <v>0.21</v>
      </c>
      <c r="Q89" s="0" t="n">
        <v>39326</v>
      </c>
      <c r="R89" s="0" t="n">
        <v>0.21</v>
      </c>
      <c r="S89" s="0" t="n">
        <v>0</v>
      </c>
    </row>
    <row r="90" customFormat="false" ht="12" hidden="false" customHeight="false" outlineLevel="0" collapsed="false">
      <c r="B90" s="20" t="n">
        <v>39356</v>
      </c>
      <c r="C90" s="21" t="n">
        <v>0</v>
      </c>
      <c r="D90" s="22" t="n">
        <v>0.2</v>
      </c>
      <c r="E90" s="23" t="n">
        <v>0</v>
      </c>
      <c r="F90" s="22" t="n">
        <v>0.2</v>
      </c>
      <c r="G90" s="24" t="n">
        <v>0</v>
      </c>
      <c r="J90" s="40" t="n">
        <v>0</v>
      </c>
      <c r="M90" s="34" t="n">
        <v>0</v>
      </c>
      <c r="O90" s="0" t="n">
        <v>0.2</v>
      </c>
      <c r="Q90" s="0" t="n">
        <v>39356</v>
      </c>
      <c r="R90" s="0" t="n">
        <v>0.2</v>
      </c>
      <c r="S90" s="0" t="n">
        <v>0</v>
      </c>
    </row>
    <row r="91" customFormat="false" ht="12" hidden="false" customHeight="false" outlineLevel="0" collapsed="false">
      <c r="B91" s="20" t="n">
        <v>39387</v>
      </c>
      <c r="C91" s="21" t="n">
        <v>0</v>
      </c>
      <c r="D91" s="22" t="n">
        <v>0.2</v>
      </c>
      <c r="E91" s="23" t="n">
        <v>0</v>
      </c>
      <c r="F91" s="22" t="n">
        <v>0.2</v>
      </c>
      <c r="G91" s="24" t="n">
        <v>0</v>
      </c>
      <c r="J91" s="40" t="n">
        <v>0</v>
      </c>
      <c r="M91" s="34" t="n">
        <v>0</v>
      </c>
      <c r="O91" s="0" t="n">
        <v>0.2</v>
      </c>
      <c r="Q91" s="0" t="n">
        <v>39387</v>
      </c>
      <c r="R91" s="0" t="n">
        <v>0.2</v>
      </c>
      <c r="S91" s="0" t="n">
        <v>0</v>
      </c>
    </row>
    <row r="92" customFormat="false" ht="12" hidden="false" customHeight="false" outlineLevel="0" collapsed="false">
      <c r="B92" s="20" t="n">
        <v>39417</v>
      </c>
      <c r="C92" s="21" t="n">
        <v>0</v>
      </c>
      <c r="D92" s="22" t="n">
        <v>0.2</v>
      </c>
      <c r="E92" s="23" t="n">
        <v>0</v>
      </c>
      <c r="F92" s="22" t="n">
        <v>0.2</v>
      </c>
      <c r="G92" s="24" t="n">
        <v>0</v>
      </c>
      <c r="J92" s="40" t="n">
        <v>0</v>
      </c>
      <c r="M92" s="34" t="n">
        <v>0</v>
      </c>
      <c r="O92" s="0" t="n">
        <v>0.2</v>
      </c>
      <c r="Q92" s="0" t="n">
        <v>39417</v>
      </c>
      <c r="R92" s="0" t="n">
        <v>0.2</v>
      </c>
      <c r="S92" s="0" t="n">
        <v>0</v>
      </c>
    </row>
    <row r="93" customFormat="false" ht="12" hidden="false" customHeight="false" outlineLevel="0" collapsed="false">
      <c r="B93" s="20" t="n">
        <v>39448</v>
      </c>
      <c r="C93" s="21" t="n">
        <v>0</v>
      </c>
      <c r="D93" s="22" t="n">
        <v>0.2</v>
      </c>
      <c r="E93" s="23" t="n">
        <v>0</v>
      </c>
      <c r="F93" s="22" t="n">
        <v>0.2</v>
      </c>
      <c r="G93" s="24" t="n">
        <v>0</v>
      </c>
      <c r="J93" s="40" t="n">
        <v>0</v>
      </c>
      <c r="M93" s="34" t="n">
        <v>0</v>
      </c>
      <c r="O93" s="0" t="n">
        <v>0.2</v>
      </c>
      <c r="Q93" s="0" t="n">
        <v>39448</v>
      </c>
      <c r="R93" s="0" t="n">
        <v>0.2</v>
      </c>
      <c r="S93" s="0" t="n">
        <v>0</v>
      </c>
    </row>
    <row r="94" customFormat="false" ht="12" hidden="false" customHeight="false" outlineLevel="0" collapsed="false">
      <c r="B94" s="20" t="n">
        <v>39479</v>
      </c>
      <c r="C94" s="21" t="n">
        <v>0</v>
      </c>
      <c r="D94" s="22" t="n">
        <v>0.2</v>
      </c>
      <c r="E94" s="23" t="n">
        <v>0</v>
      </c>
      <c r="F94" s="22" t="n">
        <v>0.2</v>
      </c>
      <c r="G94" s="24" t="n">
        <v>0</v>
      </c>
      <c r="J94" s="40" t="n">
        <v>0</v>
      </c>
      <c r="M94" s="34" t="n">
        <v>0</v>
      </c>
      <c r="O94" s="0" t="n">
        <v>0.2</v>
      </c>
      <c r="Q94" s="0" t="n">
        <v>39479</v>
      </c>
      <c r="R94" s="0" t="n">
        <v>0.2</v>
      </c>
      <c r="S94" s="0" t="n">
        <v>0</v>
      </c>
    </row>
    <row r="95" customFormat="false" ht="12" hidden="false" customHeight="false" outlineLevel="0" collapsed="false">
      <c r="B95" s="20" t="n">
        <v>39508</v>
      </c>
      <c r="C95" s="21" t="n">
        <v>0</v>
      </c>
      <c r="D95" s="22" t="n">
        <v>0.2</v>
      </c>
      <c r="E95" s="23" t="n">
        <v>0</v>
      </c>
      <c r="F95" s="22" t="n">
        <v>0.2</v>
      </c>
      <c r="G95" s="24" t="n">
        <v>0</v>
      </c>
      <c r="J95" s="40" t="n">
        <v>0</v>
      </c>
      <c r="M95" s="34" t="n">
        <v>0</v>
      </c>
      <c r="O95" s="0" t="n">
        <v>0.2</v>
      </c>
      <c r="Q95" s="0" t="n">
        <v>39508</v>
      </c>
      <c r="R95" s="0" t="n">
        <v>0.2</v>
      </c>
      <c r="S95" s="0" t="n">
        <v>0</v>
      </c>
    </row>
    <row r="96" customFormat="false" ht="12" hidden="false" customHeight="false" outlineLevel="0" collapsed="false">
      <c r="B96" s="20" t="n">
        <v>39539</v>
      </c>
      <c r="C96" s="21" t="n">
        <v>0</v>
      </c>
      <c r="D96" s="22" t="n">
        <v>0.2</v>
      </c>
      <c r="E96" s="23" t="n">
        <v>0</v>
      </c>
      <c r="F96" s="22" t="n">
        <v>0.2</v>
      </c>
      <c r="G96" s="24" t="n">
        <v>0</v>
      </c>
      <c r="J96" s="40" t="n">
        <v>0</v>
      </c>
      <c r="M96" s="34" t="n">
        <v>0</v>
      </c>
      <c r="O96" s="0" t="n">
        <v>0.2</v>
      </c>
      <c r="Q96" s="0" t="n">
        <v>39539</v>
      </c>
      <c r="R96" s="0" t="n">
        <v>0.2</v>
      </c>
      <c r="S96" s="0" t="n">
        <v>0</v>
      </c>
    </row>
    <row r="97" customFormat="false" ht="12" hidden="false" customHeight="false" outlineLevel="0" collapsed="false">
      <c r="B97" s="20" t="n">
        <v>39569</v>
      </c>
      <c r="C97" s="21" t="n">
        <v>0</v>
      </c>
      <c r="D97" s="22" t="n">
        <v>0.2</v>
      </c>
      <c r="E97" s="23" t="n">
        <v>0</v>
      </c>
      <c r="F97" s="22" t="n">
        <v>0.2</v>
      </c>
      <c r="G97" s="24" t="n">
        <v>0</v>
      </c>
      <c r="J97" s="40" t="n">
        <v>0</v>
      </c>
      <c r="M97" s="34" t="n">
        <v>0</v>
      </c>
      <c r="O97" s="0" t="n">
        <v>0.2</v>
      </c>
      <c r="Q97" s="0" t="n">
        <v>39569</v>
      </c>
      <c r="R97" s="0" t="n">
        <v>0.2</v>
      </c>
      <c r="S97" s="0" t="n">
        <v>0</v>
      </c>
    </row>
    <row r="98" customFormat="false" ht="12" hidden="false" customHeight="false" outlineLevel="0" collapsed="false">
      <c r="B98" s="20" t="n">
        <v>39600</v>
      </c>
      <c r="C98" s="21" t="n">
        <v>0</v>
      </c>
      <c r="D98" s="22" t="n">
        <v>0.2</v>
      </c>
      <c r="E98" s="23" t="n">
        <v>0</v>
      </c>
      <c r="F98" s="22" t="n">
        <v>0.2</v>
      </c>
      <c r="G98" s="24" t="n">
        <v>0</v>
      </c>
      <c r="J98" s="40" t="n">
        <v>0</v>
      </c>
      <c r="M98" s="34" t="n">
        <v>0</v>
      </c>
      <c r="O98" s="0" t="n">
        <v>0.2</v>
      </c>
      <c r="Q98" s="0" t="n">
        <v>39600</v>
      </c>
      <c r="R98" s="0" t="n">
        <v>0.2</v>
      </c>
      <c r="S98" s="0" t="n">
        <v>0</v>
      </c>
    </row>
    <row r="99" customFormat="false" ht="12" hidden="false" customHeight="false" outlineLevel="0" collapsed="false">
      <c r="B99" s="20" t="n">
        <v>39630</v>
      </c>
      <c r="C99" s="21" t="n">
        <v>0</v>
      </c>
      <c r="D99" s="22" t="n">
        <v>0.18</v>
      </c>
      <c r="E99" s="23" t="n">
        <v>0</v>
      </c>
      <c r="F99" s="22" t="n">
        <v>0.18</v>
      </c>
      <c r="G99" s="24" t="n">
        <v>0</v>
      </c>
      <c r="J99" s="40" t="n">
        <v>0</v>
      </c>
      <c r="M99" s="34" t="n">
        <v>0</v>
      </c>
      <c r="O99" s="0" t="n">
        <v>0.18</v>
      </c>
      <c r="Q99" s="0" t="n">
        <v>39630</v>
      </c>
      <c r="R99" s="0" t="n">
        <v>0.18</v>
      </c>
      <c r="S99" s="0" t="n">
        <v>0</v>
      </c>
    </row>
    <row r="100" customFormat="false" ht="12" hidden="false" customHeight="false" outlineLevel="0" collapsed="false">
      <c r="B100" s="20" t="n">
        <v>39661</v>
      </c>
      <c r="C100" s="21" t="n">
        <v>0</v>
      </c>
      <c r="D100" s="22" t="n">
        <v>0.18</v>
      </c>
      <c r="E100" s="23" t="n">
        <v>0</v>
      </c>
      <c r="F100" s="22" t="n">
        <v>0.18</v>
      </c>
      <c r="G100" s="24" t="n">
        <v>0</v>
      </c>
      <c r="J100" s="40" t="n">
        <v>0</v>
      </c>
      <c r="M100" s="34" t="n">
        <v>0</v>
      </c>
      <c r="O100" s="0" t="n">
        <v>0.18</v>
      </c>
      <c r="Q100" s="0" t="n">
        <v>39661</v>
      </c>
      <c r="R100" s="0" t="n">
        <v>0.18</v>
      </c>
      <c r="S100" s="0" t="n">
        <v>0</v>
      </c>
    </row>
    <row r="101" customFormat="false" ht="12" hidden="false" customHeight="false" outlineLevel="0" collapsed="false">
      <c r="B101" s="20" t="n">
        <v>39692</v>
      </c>
      <c r="C101" s="21" t="n">
        <v>0</v>
      </c>
      <c r="D101" s="22" t="n">
        <v>0.18</v>
      </c>
      <c r="E101" s="23" t="n">
        <v>0</v>
      </c>
      <c r="F101" s="22" t="n">
        <v>0.18</v>
      </c>
      <c r="G101" s="24" t="n">
        <v>0</v>
      </c>
      <c r="J101" s="40" t="n">
        <v>0</v>
      </c>
      <c r="M101" s="34" t="n">
        <v>0</v>
      </c>
      <c r="O101" s="0" t="n">
        <v>0.18</v>
      </c>
      <c r="Q101" s="0" t="n">
        <v>39692</v>
      </c>
      <c r="R101" s="0" t="n">
        <v>0.18</v>
      </c>
      <c r="S101" s="0" t="n">
        <v>0</v>
      </c>
    </row>
    <row r="102" customFormat="false" ht="12" hidden="false" customHeight="false" outlineLevel="0" collapsed="false">
      <c r="B102" s="20" t="n">
        <v>39722</v>
      </c>
      <c r="C102" s="21" t="n">
        <v>0</v>
      </c>
      <c r="D102" s="22" t="n">
        <v>0.18</v>
      </c>
      <c r="E102" s="23" t="n">
        <v>0</v>
      </c>
      <c r="F102" s="22" t="n">
        <v>0.18</v>
      </c>
      <c r="G102" s="24" t="n">
        <v>0</v>
      </c>
      <c r="J102" s="40" t="n">
        <v>0</v>
      </c>
      <c r="M102" s="34" t="n">
        <v>0</v>
      </c>
      <c r="O102" s="0" t="n">
        <v>0.18</v>
      </c>
      <c r="Q102" s="0" t="n">
        <v>39722</v>
      </c>
      <c r="R102" s="0" t="n">
        <v>0.18</v>
      </c>
      <c r="S102" s="0" t="n">
        <v>0</v>
      </c>
    </row>
    <row r="103" customFormat="false" ht="12" hidden="false" customHeight="false" outlineLevel="0" collapsed="false">
      <c r="B103" s="20" t="n">
        <v>39753</v>
      </c>
      <c r="C103" s="21" t="n">
        <v>0</v>
      </c>
      <c r="D103" s="22" t="n">
        <v>0.18</v>
      </c>
      <c r="E103" s="23" t="n">
        <v>0</v>
      </c>
      <c r="F103" s="22" t="n">
        <v>0.18</v>
      </c>
      <c r="G103" s="24" t="n">
        <v>0</v>
      </c>
      <c r="J103" s="40" t="n">
        <v>0</v>
      </c>
      <c r="M103" s="34" t="n">
        <v>0</v>
      </c>
      <c r="O103" s="0" t="n">
        <v>0.18</v>
      </c>
      <c r="Q103" s="0" t="n">
        <v>39753</v>
      </c>
      <c r="R103" s="0" t="n">
        <v>0.18</v>
      </c>
      <c r="S103" s="0" t="n">
        <v>0</v>
      </c>
    </row>
    <row r="104" customFormat="false" ht="12" hidden="false" customHeight="false" outlineLevel="0" collapsed="false">
      <c r="B104" s="20" t="n">
        <v>39783</v>
      </c>
      <c r="C104" s="21" t="n">
        <v>0</v>
      </c>
      <c r="D104" s="22" t="n">
        <v>0.18</v>
      </c>
      <c r="E104" s="23" t="n">
        <v>0</v>
      </c>
      <c r="F104" s="22" t="n">
        <v>0.18</v>
      </c>
      <c r="G104" s="24" t="n">
        <v>0</v>
      </c>
      <c r="J104" s="40" t="n">
        <v>0</v>
      </c>
      <c r="M104" s="34" t="n">
        <v>0</v>
      </c>
      <c r="O104" s="0" t="n">
        <v>0.18</v>
      </c>
      <c r="Q104" s="0" t="n">
        <v>39783</v>
      </c>
      <c r="R104" s="0" t="n">
        <v>0.18</v>
      </c>
      <c r="S104" s="0" t="n">
        <v>0</v>
      </c>
    </row>
    <row r="105" customFormat="false" ht="12" hidden="false" customHeight="false" outlineLevel="0" collapsed="false">
      <c r="B105" s="20" t="n">
        <v>39814</v>
      </c>
      <c r="C105" s="21" t="n">
        <v>0</v>
      </c>
      <c r="D105" s="22" t="n">
        <v>0.18</v>
      </c>
      <c r="E105" s="23" t="n">
        <v>0</v>
      </c>
      <c r="F105" s="22" t="n">
        <v>0.18</v>
      </c>
      <c r="G105" s="24" t="n">
        <v>0</v>
      </c>
      <c r="J105" s="40" t="n">
        <v>0</v>
      </c>
      <c r="M105" s="34" t="n">
        <v>0</v>
      </c>
      <c r="O105" s="0" t="n">
        <v>0.18</v>
      </c>
      <c r="Q105" s="0" t="n">
        <v>39814</v>
      </c>
      <c r="R105" s="0" t="n">
        <v>0.18</v>
      </c>
      <c r="S105" s="0" t="n">
        <v>0</v>
      </c>
    </row>
    <row r="106" customFormat="false" ht="12" hidden="false" customHeight="false" outlineLevel="0" collapsed="false">
      <c r="B106" s="20" t="n">
        <v>39845</v>
      </c>
      <c r="C106" s="21" t="n">
        <v>0</v>
      </c>
      <c r="D106" s="22" t="n">
        <v>0.18</v>
      </c>
      <c r="E106" s="23" t="n">
        <v>0</v>
      </c>
      <c r="F106" s="22" t="n">
        <v>0.18</v>
      </c>
      <c r="G106" s="24" t="n">
        <v>0</v>
      </c>
      <c r="J106" s="40" t="n">
        <v>0</v>
      </c>
      <c r="M106" s="34" t="n">
        <v>0</v>
      </c>
      <c r="O106" s="0" t="n">
        <v>0.18</v>
      </c>
      <c r="Q106" s="0" t="n">
        <v>39845</v>
      </c>
      <c r="R106" s="0" t="n">
        <v>0.18</v>
      </c>
      <c r="S106" s="0" t="n">
        <v>0</v>
      </c>
    </row>
    <row r="107" customFormat="false" ht="12" hidden="false" customHeight="false" outlineLevel="0" collapsed="false">
      <c r="B107" s="20" t="n">
        <v>39873</v>
      </c>
      <c r="C107" s="21" t="n">
        <v>0</v>
      </c>
      <c r="D107" s="22" t="n">
        <v>0.17</v>
      </c>
      <c r="E107" s="23" t="n">
        <v>0</v>
      </c>
      <c r="F107" s="22" t="n">
        <v>0.17</v>
      </c>
      <c r="G107" s="24" t="n">
        <v>0</v>
      </c>
      <c r="J107" s="40" t="n">
        <v>0</v>
      </c>
      <c r="M107" s="34" t="n">
        <v>0</v>
      </c>
      <c r="O107" s="0" t="n">
        <v>0.17</v>
      </c>
      <c r="Q107" s="0" t="n">
        <v>39873</v>
      </c>
      <c r="R107" s="0" t="n">
        <v>0.17</v>
      </c>
      <c r="S107" s="0" t="n">
        <v>0</v>
      </c>
    </row>
    <row r="108" customFormat="false" ht="12" hidden="false" customHeight="false" outlineLevel="0" collapsed="false">
      <c r="B108" s="20" t="n">
        <v>39904</v>
      </c>
      <c r="C108" s="21" t="n">
        <v>0</v>
      </c>
      <c r="D108" s="22" t="n">
        <v>0.17</v>
      </c>
      <c r="E108" s="23" t="n">
        <v>0</v>
      </c>
      <c r="F108" s="22" t="n">
        <v>0.17</v>
      </c>
      <c r="G108" s="24" t="n">
        <v>0</v>
      </c>
      <c r="J108" s="40" t="n">
        <v>0</v>
      </c>
      <c r="M108" s="34" t="n">
        <v>0</v>
      </c>
      <c r="O108" s="0" t="n">
        <v>0.17</v>
      </c>
      <c r="Q108" s="0" t="n">
        <v>39904</v>
      </c>
      <c r="R108" s="0" t="n">
        <v>0.17</v>
      </c>
      <c r="S108" s="0" t="n">
        <v>0</v>
      </c>
    </row>
    <row r="109" customFormat="false" ht="12" hidden="false" customHeight="false" outlineLevel="0" collapsed="false">
      <c r="B109" s="20" t="n">
        <v>39934</v>
      </c>
      <c r="C109" s="21" t="n">
        <v>0</v>
      </c>
      <c r="D109" s="22" t="n">
        <v>0.17</v>
      </c>
      <c r="E109" s="23" t="n">
        <v>0</v>
      </c>
      <c r="F109" s="22" t="n">
        <v>0.17</v>
      </c>
      <c r="G109" s="24" t="n">
        <v>0</v>
      </c>
      <c r="J109" s="40" t="n">
        <v>0</v>
      </c>
      <c r="M109" s="34" t="n">
        <v>0</v>
      </c>
      <c r="O109" s="0" t="n">
        <v>0.17</v>
      </c>
      <c r="Q109" s="0" t="n">
        <v>39934</v>
      </c>
      <c r="R109" s="0" t="n">
        <v>0.17</v>
      </c>
      <c r="S109" s="0" t="n">
        <v>0</v>
      </c>
    </row>
    <row r="110" customFormat="false" ht="12" hidden="false" customHeight="false" outlineLevel="0" collapsed="false">
      <c r="B110" s="20" t="n">
        <v>39965</v>
      </c>
      <c r="C110" s="21" t="n">
        <v>0</v>
      </c>
      <c r="D110" s="22" t="n">
        <v>0.17</v>
      </c>
      <c r="E110" s="23" t="n">
        <v>0</v>
      </c>
      <c r="F110" s="22" t="n">
        <v>0.17</v>
      </c>
      <c r="G110" s="24" t="n">
        <v>0</v>
      </c>
      <c r="J110" s="40" t="n">
        <v>0</v>
      </c>
      <c r="M110" s="34" t="n">
        <v>0</v>
      </c>
      <c r="O110" s="0" t="n">
        <v>0.17</v>
      </c>
      <c r="Q110" s="0" t="n">
        <v>39965</v>
      </c>
      <c r="R110" s="0" t="n">
        <v>0.17</v>
      </c>
      <c r="S110" s="0" t="n">
        <v>0</v>
      </c>
    </row>
    <row r="111" customFormat="false" ht="12" hidden="false" customHeight="false" outlineLevel="0" collapsed="false">
      <c r="B111" s="20" t="n">
        <v>39995</v>
      </c>
      <c r="C111" s="21" t="n">
        <v>0</v>
      </c>
      <c r="D111" s="22" t="n">
        <v>0.17</v>
      </c>
      <c r="E111" s="23" t="n">
        <v>0</v>
      </c>
      <c r="F111" s="22" t="n">
        <v>0.17</v>
      </c>
      <c r="G111" s="24" t="n">
        <v>0</v>
      </c>
      <c r="J111" s="40" t="n">
        <v>0</v>
      </c>
      <c r="M111" s="34" t="n">
        <v>0</v>
      </c>
      <c r="O111" s="0" t="n">
        <v>0.17</v>
      </c>
      <c r="Q111" s="0" t="n">
        <v>39995</v>
      </c>
      <c r="R111" s="0" t="n">
        <v>0.17</v>
      </c>
      <c r="S111" s="0" t="n">
        <v>0</v>
      </c>
    </row>
    <row r="112" customFormat="false" ht="12" hidden="false" customHeight="false" outlineLevel="0" collapsed="false">
      <c r="B112" s="20" t="n">
        <v>40026</v>
      </c>
      <c r="C112" s="21" t="n">
        <v>0</v>
      </c>
      <c r="D112" s="22" t="n">
        <v>0.17</v>
      </c>
      <c r="E112" s="23" t="n">
        <v>0</v>
      </c>
      <c r="F112" s="22" t="n">
        <v>0.17</v>
      </c>
      <c r="G112" s="24" t="n">
        <v>0</v>
      </c>
      <c r="J112" s="40" t="n">
        <v>0</v>
      </c>
      <c r="M112" s="34" t="n">
        <v>0</v>
      </c>
      <c r="O112" s="0" t="n">
        <v>0.17</v>
      </c>
      <c r="Q112" s="0" t="n">
        <v>40026</v>
      </c>
      <c r="R112" s="0" t="n">
        <v>0.17</v>
      </c>
      <c r="S112" s="0" t="n">
        <v>0</v>
      </c>
    </row>
    <row r="113" customFormat="false" ht="12" hidden="false" customHeight="false" outlineLevel="0" collapsed="false">
      <c r="B113" s="20" t="n">
        <v>40057</v>
      </c>
      <c r="C113" s="21" t="n">
        <v>0</v>
      </c>
      <c r="D113" s="22" t="n">
        <v>0.17</v>
      </c>
      <c r="E113" s="23" t="n">
        <v>0</v>
      </c>
      <c r="F113" s="22" t="n">
        <v>0.17</v>
      </c>
      <c r="G113" s="24" t="n">
        <v>0</v>
      </c>
      <c r="J113" s="40" t="n">
        <v>0</v>
      </c>
      <c r="M113" s="34" t="n">
        <v>0</v>
      </c>
      <c r="O113" s="0" t="n">
        <v>0.17</v>
      </c>
      <c r="Q113" s="0" t="n">
        <v>40057</v>
      </c>
      <c r="R113" s="0" t="n">
        <v>0.17</v>
      </c>
      <c r="S113" s="0" t="n">
        <v>0</v>
      </c>
    </row>
    <row r="114" customFormat="false" ht="12" hidden="false" customHeight="false" outlineLevel="0" collapsed="false">
      <c r="B114" s="20" t="n">
        <v>40087</v>
      </c>
      <c r="C114" s="21" t="n">
        <v>0</v>
      </c>
      <c r="D114" s="22" t="n">
        <v>0.17</v>
      </c>
      <c r="E114" s="23" t="n">
        <v>0</v>
      </c>
      <c r="F114" s="22" t="n">
        <v>0.17</v>
      </c>
      <c r="G114" s="24" t="n">
        <v>0</v>
      </c>
      <c r="J114" s="40" t="n">
        <v>0</v>
      </c>
      <c r="M114" s="34" t="n">
        <v>0</v>
      </c>
      <c r="O114" s="0" t="n">
        <v>0.17</v>
      </c>
      <c r="Q114" s="0" t="n">
        <v>40087</v>
      </c>
      <c r="R114" s="0" t="n">
        <v>0.17</v>
      </c>
      <c r="S114" s="0" t="n">
        <v>0</v>
      </c>
    </row>
    <row r="115" customFormat="false" ht="12" hidden="false" customHeight="false" outlineLevel="0" collapsed="false">
      <c r="B115" s="20" t="n">
        <v>40118</v>
      </c>
      <c r="C115" s="21" t="n">
        <v>0</v>
      </c>
      <c r="D115" s="22" t="n">
        <v>0.17</v>
      </c>
      <c r="E115" s="23" t="n">
        <v>0</v>
      </c>
      <c r="F115" s="22" t="n">
        <v>0.17</v>
      </c>
      <c r="G115" s="24" t="n">
        <v>0</v>
      </c>
      <c r="J115" s="40" t="n">
        <v>0</v>
      </c>
      <c r="M115" s="34" t="n">
        <v>0</v>
      </c>
      <c r="O115" s="0" t="n">
        <v>0.17</v>
      </c>
      <c r="Q115" s="0" t="n">
        <v>40118</v>
      </c>
      <c r="R115" s="0" t="n">
        <v>0.17</v>
      </c>
      <c r="S115" s="0" t="n">
        <v>0</v>
      </c>
    </row>
    <row r="116" customFormat="false" ht="12" hidden="false" customHeight="false" outlineLevel="0" collapsed="false">
      <c r="B116" s="20" t="n">
        <v>40148</v>
      </c>
      <c r="C116" s="21" t="n">
        <v>0</v>
      </c>
      <c r="D116" s="22" t="n">
        <v>0.17</v>
      </c>
      <c r="E116" s="23" t="n">
        <v>0</v>
      </c>
      <c r="F116" s="22" t="n">
        <v>0.17</v>
      </c>
      <c r="G116" s="24" t="n">
        <v>0</v>
      </c>
      <c r="J116" s="40" t="n">
        <v>0</v>
      </c>
      <c r="M116" s="34" t="n">
        <v>0</v>
      </c>
      <c r="O116" s="0" t="n">
        <v>0.17</v>
      </c>
      <c r="Q116" s="0" t="n">
        <v>40148</v>
      </c>
      <c r="R116" s="0" t="n">
        <v>0.17</v>
      </c>
      <c r="S116" s="0" t="n">
        <v>0</v>
      </c>
    </row>
    <row r="117" customFormat="false" ht="12" hidden="false" customHeight="false" outlineLevel="0" collapsed="false">
      <c r="B117" s="20" t="n">
        <v>40179</v>
      </c>
      <c r="C117" s="21" t="n">
        <v>0</v>
      </c>
      <c r="D117" s="22" t="n">
        <v>0.17</v>
      </c>
      <c r="E117" s="23" t="n">
        <v>0</v>
      </c>
      <c r="F117" s="22" t="n">
        <v>0.17</v>
      </c>
      <c r="G117" s="24" t="n">
        <v>0</v>
      </c>
      <c r="J117" s="40" t="n">
        <v>0</v>
      </c>
      <c r="M117" s="34" t="n">
        <v>0</v>
      </c>
      <c r="O117" s="0" t="n">
        <v>0.17</v>
      </c>
      <c r="Q117" s="0" t="n">
        <v>40179</v>
      </c>
      <c r="R117" s="0" t="n">
        <v>0.17</v>
      </c>
      <c r="S117" s="0" t="n">
        <v>0</v>
      </c>
    </row>
    <row r="118" customFormat="false" ht="12" hidden="false" customHeight="false" outlineLevel="0" collapsed="false">
      <c r="B118" s="20" t="n">
        <v>40210</v>
      </c>
      <c r="C118" s="21" t="n">
        <v>0</v>
      </c>
      <c r="D118" s="22" t="n">
        <v>0.17</v>
      </c>
      <c r="E118" s="23" t="n">
        <v>0</v>
      </c>
      <c r="F118" s="22" t="n">
        <v>0.17</v>
      </c>
      <c r="G118" s="24" t="n">
        <v>0</v>
      </c>
      <c r="J118" s="40" t="n">
        <v>0</v>
      </c>
      <c r="M118" s="34" t="n">
        <v>0</v>
      </c>
      <c r="O118" s="0" t="n">
        <v>0.17</v>
      </c>
      <c r="Q118" s="0" t="n">
        <v>40210</v>
      </c>
      <c r="R118" s="0" t="n">
        <v>0.17</v>
      </c>
      <c r="S118" s="0" t="n">
        <v>0</v>
      </c>
    </row>
    <row r="119" customFormat="false" ht="12" hidden="false" customHeight="false" outlineLevel="0" collapsed="false">
      <c r="B119" s="20" t="n">
        <v>40238</v>
      </c>
      <c r="C119" s="21" t="n">
        <v>0</v>
      </c>
      <c r="D119" s="22" t="n">
        <v>0.16</v>
      </c>
      <c r="E119" s="23" t="n">
        <v>0</v>
      </c>
      <c r="F119" s="22" t="n">
        <v>0.16</v>
      </c>
      <c r="G119" s="24" t="n">
        <v>0</v>
      </c>
      <c r="J119" s="40" t="n">
        <v>0</v>
      </c>
      <c r="M119" s="34" t="n">
        <v>0</v>
      </c>
      <c r="O119" s="0" t="n">
        <v>0.16</v>
      </c>
      <c r="Q119" s="0" t="n">
        <v>40238</v>
      </c>
      <c r="R119" s="0" t="n">
        <v>0.16</v>
      </c>
      <c r="S119" s="0" t="n">
        <v>0</v>
      </c>
    </row>
    <row r="120" customFormat="false" ht="12" hidden="false" customHeight="false" outlineLevel="0" collapsed="false">
      <c r="B120" s="20" t="n">
        <v>40269</v>
      </c>
      <c r="C120" s="21" t="n">
        <v>0</v>
      </c>
      <c r="D120" s="22" t="n">
        <v>0.16</v>
      </c>
      <c r="E120" s="23" t="n">
        <v>0</v>
      </c>
      <c r="F120" s="22" t="n">
        <v>0.16</v>
      </c>
      <c r="G120" s="24" t="n">
        <v>0</v>
      </c>
      <c r="J120" s="40" t="n">
        <v>0</v>
      </c>
      <c r="M120" s="34" t="n">
        <v>0</v>
      </c>
      <c r="O120" s="0" t="n">
        <v>0.16</v>
      </c>
      <c r="Q120" s="0" t="n">
        <v>40269</v>
      </c>
      <c r="R120" s="0" t="n">
        <v>0.16</v>
      </c>
      <c r="S120" s="0" t="n">
        <v>0</v>
      </c>
    </row>
    <row r="121" customFormat="false" ht="12" hidden="false" customHeight="false" outlineLevel="0" collapsed="false">
      <c r="B121" s="20" t="n">
        <v>40299</v>
      </c>
      <c r="C121" s="21" t="n">
        <v>0</v>
      </c>
      <c r="D121" s="22" t="n">
        <v>0.16</v>
      </c>
      <c r="E121" s="23" t="n">
        <v>0</v>
      </c>
      <c r="F121" s="22" t="n">
        <v>0.16</v>
      </c>
      <c r="G121" s="24" t="n">
        <v>0</v>
      </c>
      <c r="J121" s="40" t="n">
        <v>0</v>
      </c>
      <c r="M121" s="34" t="n">
        <v>0</v>
      </c>
      <c r="O121" s="0" t="n">
        <v>0.16</v>
      </c>
      <c r="Q121" s="0" t="n">
        <v>40299</v>
      </c>
      <c r="R121" s="0" t="n">
        <v>0.16</v>
      </c>
      <c r="S121" s="0" t="n">
        <v>0</v>
      </c>
    </row>
    <row r="122" customFormat="false" ht="12" hidden="false" customHeight="false" outlineLevel="0" collapsed="false">
      <c r="B122" s="20" t="n">
        <v>40330</v>
      </c>
      <c r="C122" s="21" t="n">
        <v>0</v>
      </c>
      <c r="D122" s="22" t="n">
        <v>0.16</v>
      </c>
      <c r="E122" s="23" t="n">
        <v>0</v>
      </c>
      <c r="F122" s="22" t="n">
        <v>0.16</v>
      </c>
      <c r="G122" s="24" t="n">
        <v>0</v>
      </c>
      <c r="J122" s="40" t="n">
        <v>0</v>
      </c>
      <c r="M122" s="34" t="n">
        <v>0</v>
      </c>
      <c r="O122" s="0" t="n">
        <v>0.16</v>
      </c>
      <c r="Q122" s="0" t="n">
        <v>40330</v>
      </c>
      <c r="R122" s="0" t="n">
        <v>0.16</v>
      </c>
      <c r="S122" s="0" t="n">
        <v>0</v>
      </c>
    </row>
    <row r="123" customFormat="false" ht="12" hidden="false" customHeight="false" outlineLevel="0" collapsed="false">
      <c r="B123" s="20" t="n">
        <v>40360</v>
      </c>
      <c r="C123" s="21" t="n">
        <v>0</v>
      </c>
      <c r="D123" s="22" t="n">
        <v>0.16</v>
      </c>
      <c r="E123" s="23" t="n">
        <v>0</v>
      </c>
      <c r="F123" s="22" t="n">
        <v>0.16</v>
      </c>
      <c r="G123" s="24" t="n">
        <v>0</v>
      </c>
      <c r="J123" s="40" t="n">
        <v>0</v>
      </c>
      <c r="M123" s="34" t="n">
        <v>0</v>
      </c>
      <c r="O123" s="0" t="n">
        <v>0.16</v>
      </c>
      <c r="Q123" s="0" t="n">
        <v>40360</v>
      </c>
      <c r="R123" s="0" t="n">
        <v>0.16</v>
      </c>
      <c r="S123" s="0" t="n">
        <v>0</v>
      </c>
    </row>
    <row r="124" customFormat="false" ht="12" hidden="false" customHeight="false" outlineLevel="0" collapsed="false">
      <c r="B124" s="20" t="n">
        <v>40391</v>
      </c>
      <c r="C124" s="21" t="n">
        <v>0</v>
      </c>
      <c r="D124" s="22" t="n">
        <v>0.16</v>
      </c>
      <c r="E124" s="23" t="n">
        <v>0</v>
      </c>
      <c r="F124" s="22" t="n">
        <v>0.16</v>
      </c>
      <c r="G124" s="24" t="n">
        <v>0</v>
      </c>
      <c r="J124" s="40" t="n">
        <v>0</v>
      </c>
      <c r="M124" s="34" t="n">
        <v>0</v>
      </c>
      <c r="O124" s="0" t="n">
        <v>0.16</v>
      </c>
      <c r="Q124" s="0" t="n">
        <v>40391</v>
      </c>
      <c r="R124" s="0" t="n">
        <v>0.16</v>
      </c>
      <c r="S124" s="0" t="n">
        <v>0</v>
      </c>
    </row>
    <row r="125" customFormat="false" ht="12" hidden="false" customHeight="false" outlineLevel="0" collapsed="false">
      <c r="B125" s="20" t="n">
        <v>40422</v>
      </c>
      <c r="C125" s="21" t="n">
        <v>0</v>
      </c>
      <c r="D125" s="22" t="n">
        <v>0.16</v>
      </c>
      <c r="E125" s="23" t="n">
        <v>0</v>
      </c>
      <c r="F125" s="22" t="n">
        <v>0.16</v>
      </c>
      <c r="G125" s="24" t="n">
        <v>0</v>
      </c>
      <c r="J125" s="40" t="n">
        <v>0</v>
      </c>
      <c r="M125" s="34" t="n">
        <v>0</v>
      </c>
      <c r="O125" s="0" t="n">
        <v>0.16</v>
      </c>
      <c r="Q125" s="0" t="n">
        <v>40422</v>
      </c>
      <c r="R125" s="0" t="n">
        <v>0.16</v>
      </c>
      <c r="S125" s="0" t="n">
        <v>0</v>
      </c>
    </row>
    <row r="126" customFormat="false" ht="12" hidden="false" customHeight="false" outlineLevel="0" collapsed="false">
      <c r="B126" s="20" t="n">
        <v>40452</v>
      </c>
      <c r="C126" s="21" t="n">
        <v>0</v>
      </c>
      <c r="D126" s="22" t="n">
        <v>0.16</v>
      </c>
      <c r="E126" s="23" t="n">
        <v>0</v>
      </c>
      <c r="F126" s="22" t="n">
        <v>0.16</v>
      </c>
      <c r="G126" s="24" t="n">
        <v>0</v>
      </c>
      <c r="J126" s="40" t="n">
        <v>0</v>
      </c>
      <c r="M126" s="34" t="n">
        <v>0</v>
      </c>
      <c r="O126" s="0" t="n">
        <v>0.16</v>
      </c>
      <c r="Q126" s="0" t="n">
        <v>40452</v>
      </c>
      <c r="R126" s="0" t="n">
        <v>0.16</v>
      </c>
      <c r="S126" s="0" t="n">
        <v>0</v>
      </c>
    </row>
    <row r="127" customFormat="false" ht="12" hidden="false" customHeight="false" outlineLevel="0" collapsed="false">
      <c r="B127" s="20" t="n">
        <v>40483</v>
      </c>
      <c r="C127" s="21" t="n">
        <v>0</v>
      </c>
      <c r="D127" s="22" t="n">
        <v>0.16</v>
      </c>
      <c r="E127" s="23" t="n">
        <v>0</v>
      </c>
      <c r="F127" s="22" t="n">
        <v>0.16</v>
      </c>
      <c r="G127" s="24" t="n">
        <v>0</v>
      </c>
      <c r="J127" s="40" t="n">
        <v>0</v>
      </c>
      <c r="M127" s="34" t="n">
        <v>0</v>
      </c>
      <c r="O127" s="0" t="n">
        <v>0.16</v>
      </c>
      <c r="Q127" s="0" t="n">
        <v>40483</v>
      </c>
      <c r="R127" s="0" t="n">
        <v>0.16</v>
      </c>
      <c r="S127" s="0" t="n">
        <v>0</v>
      </c>
    </row>
    <row r="128" customFormat="false" ht="12" hidden="false" customHeight="false" outlineLevel="0" collapsed="false">
      <c r="B128" s="20" t="n">
        <v>40513</v>
      </c>
      <c r="C128" s="21" t="n">
        <v>0</v>
      </c>
      <c r="D128" s="22" t="n">
        <v>0.16</v>
      </c>
      <c r="E128" s="23" t="n">
        <v>0</v>
      </c>
      <c r="F128" s="22" t="n">
        <v>0.16</v>
      </c>
      <c r="G128" s="24" t="n">
        <v>0</v>
      </c>
      <c r="J128" s="40" t="n">
        <v>0</v>
      </c>
      <c r="M128" s="34" t="n">
        <v>0</v>
      </c>
      <c r="O128" s="0" t="n">
        <v>0.16</v>
      </c>
      <c r="Q128" s="0" t="n">
        <v>40513</v>
      </c>
      <c r="R128" s="0" t="n">
        <v>0.16</v>
      </c>
      <c r="S128" s="0" t="n">
        <v>0</v>
      </c>
    </row>
    <row r="129" customFormat="false" ht="12" hidden="false" customHeight="false" outlineLevel="0" collapsed="false">
      <c r="B129" s="20" t="n">
        <v>40544</v>
      </c>
      <c r="C129" s="21" t="n">
        <v>0</v>
      </c>
      <c r="D129" s="22" t="n">
        <v>0.16</v>
      </c>
      <c r="E129" s="23" t="n">
        <v>0</v>
      </c>
      <c r="F129" s="22" t="n">
        <v>0.16</v>
      </c>
      <c r="G129" s="24" t="n">
        <v>0</v>
      </c>
      <c r="J129" s="40" t="n">
        <v>0</v>
      </c>
      <c r="M129" s="34" t="n">
        <v>0</v>
      </c>
      <c r="O129" s="0" t="n">
        <v>0.16</v>
      </c>
      <c r="Q129" s="0" t="n">
        <v>40544</v>
      </c>
      <c r="R129" s="0" t="n">
        <v>0.16</v>
      </c>
      <c r="S129" s="0" t="n">
        <v>0</v>
      </c>
    </row>
    <row r="130" customFormat="false" ht="12" hidden="false" customHeight="false" outlineLevel="0" collapsed="false">
      <c r="B130" s="20" t="n">
        <v>40575</v>
      </c>
      <c r="C130" s="21" t="n">
        <v>0</v>
      </c>
      <c r="D130" s="22" t="n">
        <v>0.16</v>
      </c>
      <c r="E130" s="23" t="n">
        <v>0</v>
      </c>
      <c r="F130" s="22" t="n">
        <v>0.16</v>
      </c>
      <c r="G130" s="24" t="n">
        <v>0</v>
      </c>
      <c r="J130" s="40" t="n">
        <v>0</v>
      </c>
      <c r="M130" s="34" t="n">
        <v>0</v>
      </c>
      <c r="O130" s="0" t="n">
        <v>0.16</v>
      </c>
      <c r="Q130" s="0" t="n">
        <v>40575</v>
      </c>
      <c r="R130" s="0" t="n">
        <v>0.16</v>
      </c>
      <c r="S130" s="0" t="n">
        <v>0</v>
      </c>
    </row>
    <row r="131" customFormat="false" ht="12" hidden="false" customHeight="false" outlineLevel="0" collapsed="false">
      <c r="B131" s="20" t="n">
        <v>40603</v>
      </c>
      <c r="C131" s="21" t="n">
        <v>0</v>
      </c>
      <c r="D131" s="22" t="n">
        <v>0.155</v>
      </c>
      <c r="E131" s="23" t="n">
        <v>0</v>
      </c>
      <c r="F131" s="22" t="n">
        <v>0.155</v>
      </c>
      <c r="G131" s="24" t="n">
        <v>0</v>
      </c>
      <c r="J131" s="40" t="n">
        <v>0</v>
      </c>
      <c r="M131" s="34" t="n">
        <v>0</v>
      </c>
      <c r="O131" s="0" t="n">
        <v>0.155</v>
      </c>
      <c r="Q131" s="0" t="n">
        <v>40603</v>
      </c>
      <c r="R131" s="0" t="n">
        <v>0.155</v>
      </c>
      <c r="S131" s="0" t="n">
        <v>0</v>
      </c>
    </row>
    <row r="132" customFormat="false" ht="12" hidden="false" customHeight="false" outlineLevel="0" collapsed="false">
      <c r="B132" s="20" t="n">
        <v>40634</v>
      </c>
      <c r="C132" s="21" t="n">
        <v>0</v>
      </c>
      <c r="D132" s="22" t="n">
        <v>0.155</v>
      </c>
      <c r="E132" s="23" t="n">
        <v>0</v>
      </c>
      <c r="F132" s="22" t="n">
        <v>0.155</v>
      </c>
      <c r="G132" s="24" t="n">
        <v>0</v>
      </c>
      <c r="J132" s="40" t="n">
        <v>0</v>
      </c>
      <c r="M132" s="34" t="n">
        <v>0</v>
      </c>
      <c r="O132" s="0" t="n">
        <v>0.155</v>
      </c>
      <c r="Q132" s="0" t="n">
        <v>40634</v>
      </c>
      <c r="R132" s="0" t="n">
        <v>0.155</v>
      </c>
      <c r="S132" s="0" t="n">
        <v>0</v>
      </c>
    </row>
    <row r="133" customFormat="false" ht="12" hidden="false" customHeight="false" outlineLevel="0" collapsed="false">
      <c r="B133" s="20" t="n">
        <v>40664</v>
      </c>
      <c r="C133" s="21" t="n">
        <v>0</v>
      </c>
      <c r="D133" s="22" t="n">
        <v>0.155</v>
      </c>
      <c r="E133" s="23" t="n">
        <v>0</v>
      </c>
      <c r="F133" s="22" t="n">
        <v>0.155</v>
      </c>
      <c r="G133" s="24" t="n">
        <v>0</v>
      </c>
      <c r="J133" s="40" t="n">
        <v>0</v>
      </c>
      <c r="M133" s="34" t="n">
        <v>0</v>
      </c>
      <c r="O133" s="0" t="n">
        <v>0.155</v>
      </c>
      <c r="Q133" s="0" t="n">
        <v>40664</v>
      </c>
      <c r="R133" s="0" t="n">
        <v>0.155</v>
      </c>
      <c r="S133" s="0" t="n">
        <v>0</v>
      </c>
    </row>
    <row r="134" customFormat="false" ht="12" hidden="false" customHeight="false" outlineLevel="0" collapsed="false">
      <c r="B134" s="20" t="n">
        <v>40695</v>
      </c>
      <c r="C134" s="21" t="n">
        <v>0</v>
      </c>
      <c r="D134" s="22" t="n">
        <v>0.155</v>
      </c>
      <c r="E134" s="23" t="n">
        <v>0</v>
      </c>
      <c r="F134" s="22" t="n">
        <v>0.155</v>
      </c>
      <c r="G134" s="24" t="n">
        <v>0</v>
      </c>
      <c r="J134" s="40" t="n">
        <v>0</v>
      </c>
      <c r="M134" s="34" t="n">
        <v>0</v>
      </c>
      <c r="O134" s="0" t="n">
        <v>0.155</v>
      </c>
      <c r="Q134" s="0" t="n">
        <v>40695</v>
      </c>
      <c r="R134" s="0" t="n">
        <v>0.155</v>
      </c>
      <c r="S134" s="0" t="n">
        <v>0</v>
      </c>
    </row>
    <row r="135" customFormat="false" ht="12" hidden="false" customHeight="false" outlineLevel="0" collapsed="false">
      <c r="B135" s="20" t="n">
        <v>40725</v>
      </c>
      <c r="C135" s="21" t="n">
        <v>0</v>
      </c>
      <c r="D135" s="22" t="n">
        <v>0.155</v>
      </c>
      <c r="E135" s="23" t="n">
        <v>0</v>
      </c>
      <c r="F135" s="22" t="n">
        <v>0.155</v>
      </c>
      <c r="G135" s="24" t="n">
        <v>0</v>
      </c>
      <c r="J135" s="40" t="n">
        <v>0</v>
      </c>
      <c r="M135" s="34" t="n">
        <v>0</v>
      </c>
      <c r="O135" s="0" t="n">
        <v>0.155</v>
      </c>
      <c r="Q135" s="0" t="n">
        <v>40725</v>
      </c>
      <c r="R135" s="0" t="n">
        <v>0.155</v>
      </c>
      <c r="S135" s="0" t="n">
        <v>0</v>
      </c>
    </row>
    <row r="136" customFormat="false" ht="12" hidden="false" customHeight="false" outlineLevel="0" collapsed="false">
      <c r="B136" s="20" t="n">
        <v>40756</v>
      </c>
      <c r="C136" s="21" t="n">
        <v>0</v>
      </c>
      <c r="D136" s="22" t="n">
        <v>0.155</v>
      </c>
      <c r="E136" s="23" t="n">
        <v>0</v>
      </c>
      <c r="F136" s="22" t="n">
        <v>0.155</v>
      </c>
      <c r="G136" s="24" t="n">
        <v>0</v>
      </c>
      <c r="J136" s="40" t="n">
        <v>0</v>
      </c>
      <c r="M136" s="34" t="n">
        <v>0</v>
      </c>
      <c r="O136" s="0" t="n">
        <v>0.155</v>
      </c>
      <c r="Q136" s="0" t="n">
        <v>40756</v>
      </c>
      <c r="R136" s="0" t="n">
        <v>0.155</v>
      </c>
      <c r="S136" s="0" t="n">
        <v>0</v>
      </c>
    </row>
    <row r="137" customFormat="false" ht="12" hidden="false" customHeight="false" outlineLevel="0" collapsed="false">
      <c r="B137" s="20" t="n">
        <v>40787</v>
      </c>
      <c r="C137" s="21" t="n">
        <v>0</v>
      </c>
      <c r="D137" s="22" t="n">
        <v>0.155</v>
      </c>
      <c r="E137" s="23" t="n">
        <v>0</v>
      </c>
      <c r="F137" s="22" t="n">
        <v>0.155</v>
      </c>
      <c r="G137" s="24" t="n">
        <v>0</v>
      </c>
      <c r="J137" s="40" t="n">
        <v>0</v>
      </c>
      <c r="M137" s="34" t="n">
        <v>0</v>
      </c>
      <c r="O137" s="0" t="n">
        <v>0.155</v>
      </c>
      <c r="Q137" s="0" t="n">
        <v>40787</v>
      </c>
      <c r="R137" s="0" t="n">
        <v>0.155</v>
      </c>
      <c r="S137" s="0" t="n">
        <v>0</v>
      </c>
    </row>
    <row r="138" customFormat="false" ht="12" hidden="false" customHeight="false" outlineLevel="0" collapsed="false">
      <c r="B138" s="20" t="n">
        <v>40817</v>
      </c>
      <c r="C138" s="21" t="n">
        <v>0</v>
      </c>
      <c r="D138" s="22" t="n">
        <v>0.155</v>
      </c>
      <c r="E138" s="23" t="n">
        <v>0</v>
      </c>
      <c r="F138" s="22" t="n">
        <v>0.155</v>
      </c>
      <c r="G138" s="24" t="n">
        <v>0</v>
      </c>
      <c r="J138" s="40" t="n">
        <v>0</v>
      </c>
      <c r="M138" s="34" t="n">
        <v>0</v>
      </c>
      <c r="O138" s="0" t="n">
        <v>0.155</v>
      </c>
      <c r="Q138" s="0" t="n">
        <v>40817</v>
      </c>
      <c r="R138" s="0" t="n">
        <v>0.155</v>
      </c>
      <c r="S138" s="0" t="n">
        <v>0</v>
      </c>
    </row>
    <row r="139" customFormat="false" ht="12" hidden="false" customHeight="false" outlineLevel="0" collapsed="false">
      <c r="B139" s="20" t="n">
        <v>40848</v>
      </c>
      <c r="C139" s="21" t="n">
        <v>0</v>
      </c>
      <c r="D139" s="22" t="n">
        <v>0.155</v>
      </c>
      <c r="E139" s="23" t="n">
        <v>0</v>
      </c>
      <c r="F139" s="22" t="n">
        <v>0.155</v>
      </c>
      <c r="G139" s="24" t="n">
        <v>0</v>
      </c>
      <c r="J139" s="40" t="n">
        <v>0</v>
      </c>
      <c r="M139" s="34" t="n">
        <v>0</v>
      </c>
      <c r="O139" s="0" t="n">
        <v>0.155</v>
      </c>
      <c r="Q139" s="0" t="n">
        <v>40848</v>
      </c>
      <c r="R139" s="0" t="n">
        <v>0.155</v>
      </c>
      <c r="S139" s="0" t="n">
        <v>0</v>
      </c>
    </row>
    <row r="140" customFormat="false" ht="12" hidden="false" customHeight="false" outlineLevel="0" collapsed="false">
      <c r="B140" s="20" t="n">
        <v>40878</v>
      </c>
      <c r="C140" s="21" t="n">
        <v>0</v>
      </c>
      <c r="D140" s="22" t="n">
        <v>0.155</v>
      </c>
      <c r="E140" s="23" t="n">
        <v>0</v>
      </c>
      <c r="F140" s="22" t="n">
        <v>0.155</v>
      </c>
      <c r="G140" s="24" t="n">
        <v>0</v>
      </c>
      <c r="J140" s="40" t="n">
        <v>0</v>
      </c>
      <c r="M140" s="34" t="n">
        <v>0</v>
      </c>
      <c r="O140" s="0" t="n">
        <v>0.155</v>
      </c>
      <c r="Q140" s="0" t="n">
        <v>40878</v>
      </c>
      <c r="R140" s="0" t="n">
        <v>0.155</v>
      </c>
      <c r="S140" s="0" t="n">
        <v>0</v>
      </c>
    </row>
    <row r="141" customFormat="false" ht="12" hidden="false" customHeight="false" outlineLevel="0" collapsed="false">
      <c r="B141" s="20" t="n">
        <v>40909</v>
      </c>
      <c r="C141" s="21" t="n">
        <v>0</v>
      </c>
      <c r="D141" s="22" t="n">
        <v>0.155</v>
      </c>
      <c r="E141" s="23" t="n">
        <v>0</v>
      </c>
      <c r="F141" s="22" t="n">
        <v>0.155</v>
      </c>
      <c r="G141" s="24" t="n">
        <v>0</v>
      </c>
      <c r="J141" s="40" t="n">
        <v>0</v>
      </c>
      <c r="M141" s="34" t="n">
        <v>0</v>
      </c>
      <c r="O141" s="0" t="n">
        <v>0.155</v>
      </c>
      <c r="Q141" s="0" t="n">
        <v>40909</v>
      </c>
      <c r="R141" s="0" t="n">
        <v>0.155</v>
      </c>
      <c r="S141" s="0" t="n">
        <v>0</v>
      </c>
    </row>
    <row r="142" customFormat="false" ht="12" hidden="false" customHeight="false" outlineLevel="0" collapsed="false">
      <c r="B142" s="20" t="n">
        <v>40940</v>
      </c>
      <c r="C142" s="21" t="n">
        <v>0</v>
      </c>
      <c r="D142" s="22" t="n">
        <v>0.155</v>
      </c>
      <c r="E142" s="23" t="n">
        <v>0</v>
      </c>
      <c r="F142" s="22" t="n">
        <v>0.155</v>
      </c>
      <c r="G142" s="24" t="n">
        <v>0</v>
      </c>
      <c r="J142" s="40" t="n">
        <v>0</v>
      </c>
      <c r="M142" s="34" t="n">
        <v>0</v>
      </c>
      <c r="O142" s="0" t="n">
        <v>0.155</v>
      </c>
      <c r="Q142" s="0" t="n">
        <v>40940</v>
      </c>
      <c r="R142" s="0" t="n">
        <v>0.155</v>
      </c>
      <c r="S142" s="0" t="n">
        <v>0</v>
      </c>
    </row>
    <row r="143" customFormat="false" ht="12" hidden="false" customHeight="false" outlineLevel="0" collapsed="false">
      <c r="B143" s="20" t="n">
        <v>40969</v>
      </c>
      <c r="C143" s="21" t="n">
        <v>0</v>
      </c>
      <c r="D143" s="22" t="n">
        <v>0.15</v>
      </c>
      <c r="E143" s="23" t="n">
        <v>0</v>
      </c>
      <c r="F143" s="22" t="n">
        <v>0.15</v>
      </c>
      <c r="G143" s="24" t="n">
        <v>0</v>
      </c>
      <c r="J143" s="40" t="n">
        <v>0</v>
      </c>
      <c r="M143" s="34" t="n">
        <v>0</v>
      </c>
      <c r="O143" s="0" t="n">
        <v>0.15</v>
      </c>
      <c r="Q143" s="0" t="n">
        <v>40969</v>
      </c>
      <c r="R143" s="0" t="n">
        <v>0.15</v>
      </c>
      <c r="S143" s="0" t="n">
        <v>0</v>
      </c>
    </row>
    <row r="144" customFormat="false" ht="12" hidden="false" customHeight="false" outlineLevel="0" collapsed="false">
      <c r="B144" s="20" t="n">
        <v>41000</v>
      </c>
      <c r="C144" s="21" t="n">
        <v>0</v>
      </c>
      <c r="D144" s="22" t="n">
        <v>0.15</v>
      </c>
      <c r="E144" s="23" t="n">
        <v>0</v>
      </c>
      <c r="F144" s="22" t="n">
        <v>0.15</v>
      </c>
      <c r="G144" s="24" t="n">
        <v>0</v>
      </c>
      <c r="J144" s="40" t="n">
        <v>0</v>
      </c>
      <c r="M144" s="34" t="n">
        <v>0</v>
      </c>
      <c r="O144" s="0" t="n">
        <v>0.15</v>
      </c>
      <c r="Q144" s="0" t="n">
        <v>41000</v>
      </c>
      <c r="R144" s="0" t="n">
        <v>0.15</v>
      </c>
      <c r="S144" s="0" t="n">
        <v>0</v>
      </c>
    </row>
    <row r="145" customFormat="false" ht="12" hidden="false" customHeight="false" outlineLevel="0" collapsed="false">
      <c r="B145" s="20" t="n">
        <v>41030</v>
      </c>
      <c r="C145" s="21" t="n">
        <v>0</v>
      </c>
      <c r="D145" s="22" t="n">
        <v>0.15</v>
      </c>
      <c r="E145" s="23" t="n">
        <v>0</v>
      </c>
      <c r="F145" s="22" t="n">
        <v>0.15</v>
      </c>
      <c r="G145" s="24" t="n">
        <v>0</v>
      </c>
      <c r="J145" s="40" t="n">
        <v>0</v>
      </c>
      <c r="M145" s="34" t="n">
        <v>0</v>
      </c>
      <c r="O145" s="0" t="n">
        <v>0.15</v>
      </c>
      <c r="Q145" s="0" t="n">
        <v>41030</v>
      </c>
      <c r="R145" s="0" t="n">
        <v>0.15</v>
      </c>
      <c r="S145" s="0" t="n">
        <v>0</v>
      </c>
    </row>
    <row r="146" customFormat="false" ht="12" hidden="false" customHeight="false" outlineLevel="0" collapsed="false">
      <c r="B146" s="20" t="n">
        <v>41061</v>
      </c>
      <c r="C146" s="21" t="n">
        <v>0</v>
      </c>
      <c r="D146" s="22" t="n">
        <v>0.15</v>
      </c>
      <c r="E146" s="23" t="n">
        <v>0</v>
      </c>
      <c r="F146" s="22" t="n">
        <v>0.15</v>
      </c>
      <c r="G146" s="24" t="n">
        <v>0</v>
      </c>
      <c r="J146" s="40" t="n">
        <v>0</v>
      </c>
      <c r="M146" s="34" t="n">
        <v>0</v>
      </c>
      <c r="O146" s="0" t="n">
        <v>0.15</v>
      </c>
      <c r="Q146" s="0" t="n">
        <v>41061</v>
      </c>
      <c r="R146" s="0" t="n">
        <v>0.15</v>
      </c>
      <c r="S146" s="0" t="n">
        <v>0</v>
      </c>
    </row>
    <row r="147" customFormat="false" ht="12" hidden="false" customHeight="false" outlineLevel="0" collapsed="false">
      <c r="B147" s="20" t="n">
        <v>41091</v>
      </c>
      <c r="C147" s="21" t="n">
        <v>0</v>
      </c>
      <c r="D147" s="22" t="n">
        <v>0.15</v>
      </c>
      <c r="E147" s="23" t="n">
        <v>0</v>
      </c>
      <c r="F147" s="22" t="n">
        <v>0.15</v>
      </c>
      <c r="G147" s="24" t="n">
        <v>0</v>
      </c>
      <c r="J147" s="40" t="n">
        <v>0</v>
      </c>
      <c r="M147" s="34" t="n">
        <v>0</v>
      </c>
      <c r="O147" s="0" t="n">
        <v>0.15</v>
      </c>
      <c r="Q147" s="0" t="n">
        <v>41091</v>
      </c>
      <c r="R147" s="0" t="n">
        <v>0.15</v>
      </c>
      <c r="S147" s="0" t="n">
        <v>0</v>
      </c>
    </row>
    <row r="148" customFormat="false" ht="12" hidden="false" customHeight="false" outlineLevel="0" collapsed="false">
      <c r="B148" s="20" t="n">
        <v>41122</v>
      </c>
      <c r="C148" s="21" t="n">
        <v>0</v>
      </c>
      <c r="D148" s="22" t="n">
        <v>0.15</v>
      </c>
      <c r="E148" s="23" t="n">
        <v>0</v>
      </c>
      <c r="F148" s="22" t="n">
        <v>0.15</v>
      </c>
      <c r="G148" s="24" t="n">
        <v>0</v>
      </c>
      <c r="J148" s="40" t="n">
        <v>0</v>
      </c>
      <c r="M148" s="34" t="n">
        <v>0</v>
      </c>
      <c r="O148" s="0" t="n">
        <v>0.15</v>
      </c>
      <c r="Q148" s="0" t="n">
        <v>41122</v>
      </c>
      <c r="R148" s="0" t="n">
        <v>0.15</v>
      </c>
      <c r="S148" s="0" t="n">
        <v>0</v>
      </c>
    </row>
    <row r="149" customFormat="false" ht="12" hidden="false" customHeight="false" outlineLevel="0" collapsed="false">
      <c r="B149" s="20" t="n">
        <v>41153</v>
      </c>
      <c r="C149" s="21" t="n">
        <v>0</v>
      </c>
      <c r="D149" s="22" t="n">
        <v>0.15</v>
      </c>
      <c r="E149" s="23" t="n">
        <v>0</v>
      </c>
      <c r="F149" s="22" t="n">
        <v>0.15</v>
      </c>
      <c r="G149" s="24" t="n">
        <v>0</v>
      </c>
      <c r="J149" s="40" t="n">
        <v>0</v>
      </c>
      <c r="M149" s="34" t="n">
        <v>0</v>
      </c>
      <c r="O149" s="0" t="n">
        <v>0.15</v>
      </c>
      <c r="Q149" s="0" t="n">
        <v>41153</v>
      </c>
      <c r="R149" s="0" t="n">
        <v>0.15</v>
      </c>
      <c r="S149" s="0" t="n">
        <v>0</v>
      </c>
    </row>
    <row r="150" customFormat="false" ht="12" hidden="false" customHeight="false" outlineLevel="0" collapsed="false">
      <c r="B150" s="20" t="n">
        <v>41183</v>
      </c>
      <c r="C150" s="21" t="n">
        <v>0</v>
      </c>
      <c r="D150" s="22" t="n">
        <v>0.15</v>
      </c>
      <c r="E150" s="23" t="n">
        <v>0</v>
      </c>
      <c r="F150" s="22" t="n">
        <v>0.15</v>
      </c>
      <c r="G150" s="24" t="n">
        <v>0</v>
      </c>
      <c r="J150" s="40" t="n">
        <v>0</v>
      </c>
      <c r="M150" s="34" t="n">
        <v>0</v>
      </c>
      <c r="O150" s="0" t="n">
        <v>0.15</v>
      </c>
      <c r="Q150" s="0" t="n">
        <v>41183</v>
      </c>
      <c r="R150" s="0" t="n">
        <v>0.15</v>
      </c>
      <c r="S150" s="0" t="n">
        <v>0</v>
      </c>
    </row>
    <row r="151" customFormat="false" ht="12" hidden="false" customHeight="false" outlineLevel="0" collapsed="false">
      <c r="B151" s="20" t="n">
        <v>41214</v>
      </c>
      <c r="C151" s="21" t="n">
        <v>0</v>
      </c>
      <c r="D151" s="22" t="n">
        <v>0.15</v>
      </c>
      <c r="E151" s="23" t="n">
        <v>0</v>
      </c>
      <c r="F151" s="22" t="n">
        <v>0.15</v>
      </c>
      <c r="G151" s="24" t="n">
        <v>0</v>
      </c>
      <c r="J151" s="40" t="n">
        <v>0</v>
      </c>
      <c r="M151" s="34" t="n">
        <v>0</v>
      </c>
      <c r="O151" s="0" t="n">
        <v>0.15</v>
      </c>
      <c r="Q151" s="0" t="n">
        <v>41214</v>
      </c>
      <c r="R151" s="0" t="n">
        <v>0.15</v>
      </c>
      <c r="S151" s="0" t="n">
        <v>0</v>
      </c>
    </row>
    <row r="152" customFormat="false" ht="12" hidden="false" customHeight="false" outlineLevel="0" collapsed="false">
      <c r="B152" s="20" t="n">
        <v>41244</v>
      </c>
      <c r="C152" s="21" t="n">
        <v>0</v>
      </c>
      <c r="D152" s="22" t="n">
        <v>0.15</v>
      </c>
      <c r="E152" s="23" t="n">
        <v>0</v>
      </c>
      <c r="F152" s="22" t="n">
        <v>0.15</v>
      </c>
      <c r="G152" s="24" t="n">
        <v>0</v>
      </c>
      <c r="J152" s="40" t="n">
        <v>0</v>
      </c>
      <c r="M152" s="34" t="n">
        <v>0</v>
      </c>
      <c r="O152" s="0" t="n">
        <v>0.15</v>
      </c>
      <c r="Q152" s="0" t="n">
        <v>41244</v>
      </c>
      <c r="R152" s="0" t="n">
        <v>0.15</v>
      </c>
      <c r="S152" s="0" t="n">
        <v>0</v>
      </c>
    </row>
    <row r="153" customFormat="false" ht="12" hidden="false" customHeight="false" outlineLevel="0" collapsed="false">
      <c r="B153" s="20" t="n">
        <v>41275</v>
      </c>
      <c r="C153" s="21" t="n">
        <v>0</v>
      </c>
      <c r="D153" s="22" t="n">
        <v>0.15</v>
      </c>
      <c r="E153" s="23" t="n">
        <v>0</v>
      </c>
      <c r="F153" s="22" t="n">
        <v>0.15</v>
      </c>
      <c r="G153" s="24" t="n">
        <v>0</v>
      </c>
      <c r="J153" s="40" t="n">
        <v>0</v>
      </c>
      <c r="M153" s="34" t="n">
        <v>0</v>
      </c>
      <c r="O153" s="0" t="n">
        <v>0.15</v>
      </c>
      <c r="Q153" s="0" t="n">
        <v>41275</v>
      </c>
      <c r="R153" s="0" t="n">
        <v>0.15</v>
      </c>
      <c r="S153" s="0" t="n">
        <v>0</v>
      </c>
    </row>
    <row r="154" customFormat="false" ht="12" hidden="false" customHeight="false" outlineLevel="0" collapsed="false">
      <c r="B154" s="20" t="n">
        <v>41306</v>
      </c>
      <c r="C154" s="21" t="n">
        <v>0</v>
      </c>
      <c r="D154" s="22" t="n">
        <v>0.15</v>
      </c>
      <c r="E154" s="23" t="n">
        <v>0</v>
      </c>
      <c r="F154" s="22" t="n">
        <v>0.15</v>
      </c>
      <c r="G154" s="24" t="n">
        <v>0</v>
      </c>
      <c r="J154" s="40" t="n">
        <v>0</v>
      </c>
      <c r="M154" s="34" t="n">
        <v>0</v>
      </c>
      <c r="O154" s="0" t="n">
        <v>0.15</v>
      </c>
      <c r="Q154" s="0" t="n">
        <v>41306</v>
      </c>
      <c r="R154" s="0" t="n">
        <v>0.15</v>
      </c>
      <c r="S154" s="0" t="n">
        <v>0</v>
      </c>
    </row>
    <row r="155" customFormat="false" ht="12" hidden="false" customHeight="false" outlineLevel="0" collapsed="false">
      <c r="B155" s="20" t="n">
        <v>41334</v>
      </c>
      <c r="C155" s="21" t="n">
        <v>0</v>
      </c>
      <c r="D155" s="22" t="n">
        <v>0.15</v>
      </c>
      <c r="E155" s="23" t="n">
        <v>0</v>
      </c>
      <c r="F155" s="22" t="n">
        <v>0.15</v>
      </c>
      <c r="G155" s="24" t="n">
        <v>0</v>
      </c>
      <c r="J155" s="40" t="n">
        <v>0</v>
      </c>
      <c r="M155" s="34" t="n">
        <v>0</v>
      </c>
      <c r="O155" s="0" t="n">
        <v>0.15</v>
      </c>
      <c r="Q155" s="0" t="n">
        <v>41334</v>
      </c>
      <c r="R155" s="0" t="n">
        <v>0.15</v>
      </c>
      <c r="S155" s="0" t="n">
        <v>0</v>
      </c>
    </row>
    <row r="156" customFormat="false" ht="12" hidden="false" customHeight="false" outlineLevel="0" collapsed="false">
      <c r="B156" s="20" t="n">
        <v>41365</v>
      </c>
      <c r="C156" s="21" t="n">
        <v>0</v>
      </c>
      <c r="D156" s="22" t="n">
        <v>0.15</v>
      </c>
      <c r="E156" s="23" t="n">
        <v>0</v>
      </c>
      <c r="F156" s="22" t="n">
        <v>0.15</v>
      </c>
      <c r="G156" s="24" t="n">
        <v>0</v>
      </c>
      <c r="J156" s="40" t="n">
        <v>0</v>
      </c>
      <c r="M156" s="34" t="n">
        <v>0</v>
      </c>
      <c r="O156" s="0" t="n">
        <v>0.15</v>
      </c>
      <c r="Q156" s="0" t="n">
        <v>41365</v>
      </c>
      <c r="R156" s="0" t="n">
        <v>0.15</v>
      </c>
      <c r="S156" s="0" t="n">
        <v>0</v>
      </c>
    </row>
    <row r="157" customFormat="false" ht="12" hidden="false" customHeight="false" outlineLevel="0" collapsed="false">
      <c r="B157" s="20" t="n">
        <v>41395</v>
      </c>
      <c r="C157" s="21" t="n">
        <v>0</v>
      </c>
      <c r="D157" s="22" t="n">
        <v>0.15</v>
      </c>
      <c r="E157" s="23" t="n">
        <v>0</v>
      </c>
      <c r="F157" s="22" t="n">
        <v>0.15</v>
      </c>
      <c r="G157" s="24" t="n">
        <v>0</v>
      </c>
      <c r="J157" s="40" t="n">
        <v>0</v>
      </c>
      <c r="M157" s="34" t="n">
        <v>0</v>
      </c>
      <c r="O157" s="0" t="n">
        <v>0.15</v>
      </c>
      <c r="Q157" s="0" t="n">
        <v>41395</v>
      </c>
      <c r="R157" s="0" t="n">
        <v>0.15</v>
      </c>
      <c r="S157" s="0" t="n">
        <v>0</v>
      </c>
    </row>
    <row r="158" customFormat="false" ht="12" hidden="false" customHeight="false" outlineLevel="0" collapsed="false">
      <c r="B158" s="20" t="n">
        <v>41426</v>
      </c>
      <c r="C158" s="21" t="n">
        <v>0</v>
      </c>
      <c r="D158" s="22" t="n">
        <v>0.15</v>
      </c>
      <c r="E158" s="23" t="n">
        <v>0</v>
      </c>
      <c r="F158" s="22" t="n">
        <v>0.15</v>
      </c>
      <c r="G158" s="24" t="n">
        <v>0</v>
      </c>
      <c r="J158" s="40" t="n">
        <v>0</v>
      </c>
      <c r="M158" s="34" t="n">
        <v>0</v>
      </c>
      <c r="O158" s="0" t="n">
        <v>0.15</v>
      </c>
      <c r="Q158" s="0" t="n">
        <v>41426</v>
      </c>
      <c r="R158" s="0" t="n">
        <v>0.15</v>
      </c>
      <c r="S158" s="0" t="n">
        <v>0</v>
      </c>
    </row>
    <row r="159" customFormat="false" ht="12" hidden="false" customHeight="false" outlineLevel="0" collapsed="false">
      <c r="B159" s="20" t="n">
        <v>41456</v>
      </c>
      <c r="C159" s="21" t="n">
        <v>0</v>
      </c>
      <c r="D159" s="22" t="n">
        <v>0.15</v>
      </c>
      <c r="E159" s="23" t="n">
        <v>0</v>
      </c>
      <c r="F159" s="22" t="n">
        <v>0.15</v>
      </c>
      <c r="G159" s="24" t="n">
        <v>0</v>
      </c>
      <c r="J159" s="40" t="n">
        <v>0</v>
      </c>
      <c r="M159" s="34" t="n">
        <v>0</v>
      </c>
      <c r="O159" s="0" t="n">
        <v>0.15</v>
      </c>
      <c r="Q159" s="0" t="n">
        <v>41456</v>
      </c>
      <c r="R159" s="0" t="n">
        <v>0.15</v>
      </c>
      <c r="S159" s="0" t="n">
        <v>0</v>
      </c>
    </row>
    <row r="160" customFormat="false" ht="12" hidden="false" customHeight="false" outlineLevel="0" collapsed="false">
      <c r="B160" s="20" t="n">
        <v>41487</v>
      </c>
      <c r="C160" s="21" t="n">
        <v>0</v>
      </c>
      <c r="D160" s="22" t="n">
        <v>0.15</v>
      </c>
      <c r="E160" s="23" t="n">
        <v>0</v>
      </c>
      <c r="F160" s="22" t="n">
        <v>0.15</v>
      </c>
      <c r="G160" s="24" t="n">
        <v>0</v>
      </c>
      <c r="J160" s="40" t="n">
        <v>0</v>
      </c>
      <c r="M160" s="34" t="n">
        <v>0</v>
      </c>
      <c r="O160" s="0" t="n">
        <v>0.15</v>
      </c>
      <c r="Q160" s="0" t="n">
        <v>41487</v>
      </c>
      <c r="R160" s="0" t="n">
        <v>0.15</v>
      </c>
      <c r="S160" s="0" t="n">
        <v>0</v>
      </c>
    </row>
    <row r="161" customFormat="false" ht="12" hidden="false" customHeight="false" outlineLevel="0" collapsed="false">
      <c r="B161" s="20" t="n">
        <v>41518</v>
      </c>
      <c r="C161" s="21" t="n">
        <v>0</v>
      </c>
      <c r="D161" s="22" t="n">
        <v>0.15</v>
      </c>
      <c r="E161" s="23" t="n">
        <v>0</v>
      </c>
      <c r="F161" s="22" t="n">
        <v>0.15</v>
      </c>
      <c r="G161" s="24" t="n">
        <v>0</v>
      </c>
      <c r="J161" s="40" t="n">
        <v>0</v>
      </c>
      <c r="M161" s="34" t="n">
        <v>0</v>
      </c>
      <c r="O161" s="0" t="n">
        <v>0.15</v>
      </c>
      <c r="Q161" s="0" t="n">
        <v>41518</v>
      </c>
      <c r="R161" s="0" t="n">
        <v>0.15</v>
      </c>
      <c r="S161" s="0" t="n">
        <v>0</v>
      </c>
    </row>
    <row r="162" customFormat="false" ht="12" hidden="false" customHeight="false" outlineLevel="0" collapsed="false">
      <c r="B162" s="20" t="n">
        <v>41548</v>
      </c>
      <c r="C162" s="21" t="n">
        <v>0</v>
      </c>
      <c r="D162" s="22" t="n">
        <v>0.15</v>
      </c>
      <c r="E162" s="23" t="n">
        <v>0</v>
      </c>
      <c r="F162" s="22" t="n">
        <v>0.15</v>
      </c>
      <c r="G162" s="24" t="n">
        <v>0</v>
      </c>
      <c r="J162" s="40" t="n">
        <v>0</v>
      </c>
      <c r="M162" s="34" t="n">
        <v>0</v>
      </c>
      <c r="O162" s="0" t="n">
        <v>0.15</v>
      </c>
      <c r="Q162" s="0" t="n">
        <v>41548</v>
      </c>
      <c r="R162" s="0" t="n">
        <v>0.15</v>
      </c>
      <c r="S162" s="0" t="n">
        <v>0</v>
      </c>
    </row>
    <row r="163" customFormat="false" ht="12" hidden="false" customHeight="false" outlineLevel="0" collapsed="false">
      <c r="B163" s="20" t="n">
        <v>41579</v>
      </c>
      <c r="C163" s="21" t="n">
        <v>0</v>
      </c>
      <c r="D163" s="22" t="n">
        <v>0.15</v>
      </c>
      <c r="E163" s="23" t="n">
        <v>0</v>
      </c>
      <c r="F163" s="22" t="n">
        <v>0.15</v>
      </c>
      <c r="G163" s="24" t="n">
        <v>0</v>
      </c>
      <c r="J163" s="40" t="n">
        <v>0</v>
      </c>
      <c r="M163" s="34" t="n">
        <v>0</v>
      </c>
      <c r="O163" s="0" t="n">
        <v>0.15</v>
      </c>
      <c r="Q163" s="0" t="n">
        <v>41579</v>
      </c>
      <c r="R163" s="0" t="n">
        <v>0.15</v>
      </c>
      <c r="S163" s="0" t="n">
        <v>0</v>
      </c>
    </row>
    <row r="164" customFormat="false" ht="12" hidden="false" customHeight="false" outlineLevel="0" collapsed="false">
      <c r="B164" s="20" t="n">
        <v>41609</v>
      </c>
      <c r="C164" s="21" t="n">
        <v>0</v>
      </c>
      <c r="D164" s="22" t="n">
        <v>0.15</v>
      </c>
      <c r="E164" s="23" t="n">
        <v>0</v>
      </c>
      <c r="F164" s="22" t="n">
        <v>0.15</v>
      </c>
      <c r="G164" s="24" t="n">
        <v>0</v>
      </c>
      <c r="J164" s="40" t="n">
        <v>0</v>
      </c>
      <c r="M164" s="34" t="n">
        <v>0</v>
      </c>
      <c r="O164" s="0" t="n">
        <v>0.15</v>
      </c>
      <c r="Q164" s="0" t="n">
        <v>41609</v>
      </c>
      <c r="R164" s="0" t="n">
        <v>0.15</v>
      </c>
      <c r="S164" s="0" t="n">
        <v>0</v>
      </c>
    </row>
    <row r="165" customFormat="false" ht="12" hidden="false" customHeight="false" outlineLevel="0" collapsed="false">
      <c r="B165" s="20" t="n">
        <v>41640</v>
      </c>
      <c r="C165" s="21" t="n">
        <v>0</v>
      </c>
      <c r="D165" s="22" t="n">
        <v>0.15</v>
      </c>
      <c r="E165" s="23" t="n">
        <v>0</v>
      </c>
      <c r="F165" s="22" t="n">
        <v>0.15</v>
      </c>
      <c r="G165" s="24" t="n">
        <v>0</v>
      </c>
      <c r="J165" s="40" t="n">
        <v>0</v>
      </c>
      <c r="M165" s="34" t="n">
        <v>0</v>
      </c>
      <c r="O165" s="0" t="n">
        <v>0.15</v>
      </c>
      <c r="Q165" s="0" t="n">
        <v>41640</v>
      </c>
      <c r="R165" s="0" t="n">
        <v>0.15</v>
      </c>
      <c r="S165" s="0" t="n">
        <v>0</v>
      </c>
    </row>
    <row r="166" customFormat="false" ht="12" hidden="false" customHeight="false" outlineLevel="0" collapsed="false">
      <c r="B166" s="20" t="n">
        <v>41671</v>
      </c>
      <c r="C166" s="21" t="n">
        <v>0</v>
      </c>
      <c r="D166" s="22" t="n">
        <v>0.15</v>
      </c>
      <c r="E166" s="23" t="n">
        <v>0</v>
      </c>
      <c r="F166" s="22" t="n">
        <v>0.15</v>
      </c>
      <c r="G166" s="24" t="n">
        <v>0</v>
      </c>
      <c r="J166" s="40" t="n">
        <v>0</v>
      </c>
      <c r="M166" s="34" t="n">
        <v>0</v>
      </c>
      <c r="O166" s="0" t="n">
        <v>0.15</v>
      </c>
      <c r="Q166" s="0" t="n">
        <v>41671</v>
      </c>
      <c r="R166" s="0" t="n">
        <v>0.15</v>
      </c>
      <c r="S166" s="0" t="n">
        <v>0</v>
      </c>
    </row>
    <row r="167" customFormat="false" ht="12" hidden="false" customHeight="false" outlineLevel="0" collapsed="false">
      <c r="B167" s="20" t="n">
        <v>41699</v>
      </c>
      <c r="C167" s="21" t="n">
        <v>0</v>
      </c>
      <c r="D167" s="22" t="n">
        <v>0.15</v>
      </c>
      <c r="E167" s="23" t="n">
        <v>0</v>
      </c>
      <c r="F167" s="22" t="n">
        <v>0.15</v>
      </c>
      <c r="G167" s="24" t="n">
        <v>0</v>
      </c>
      <c r="J167" s="40" t="n">
        <v>0</v>
      </c>
      <c r="M167" s="34" t="n">
        <v>0</v>
      </c>
      <c r="O167" s="0" t="n">
        <v>0.15</v>
      </c>
      <c r="Q167" s="0" t="n">
        <v>41699</v>
      </c>
      <c r="R167" s="0" t="n">
        <v>0.15</v>
      </c>
      <c r="S167" s="0" t="n">
        <v>0</v>
      </c>
    </row>
    <row r="168" customFormat="false" ht="12" hidden="false" customHeight="false" outlineLevel="0" collapsed="false">
      <c r="B168" s="20" t="n">
        <v>41730</v>
      </c>
      <c r="C168" s="21" t="n">
        <v>0</v>
      </c>
      <c r="D168" s="22" t="n">
        <v>0.15</v>
      </c>
      <c r="E168" s="23" t="n">
        <v>0</v>
      </c>
      <c r="F168" s="22" t="n">
        <v>0.15</v>
      </c>
      <c r="G168" s="24" t="n">
        <v>0</v>
      </c>
      <c r="J168" s="40" t="n">
        <v>0</v>
      </c>
      <c r="M168" s="34" t="n">
        <v>0</v>
      </c>
      <c r="O168" s="0" t="n">
        <v>0.15</v>
      </c>
      <c r="Q168" s="0" t="n">
        <v>41730</v>
      </c>
      <c r="R168" s="0" t="n">
        <v>0.15</v>
      </c>
      <c r="S168" s="0" t="n">
        <v>0</v>
      </c>
    </row>
    <row r="169" customFormat="false" ht="12" hidden="false" customHeight="false" outlineLevel="0" collapsed="false">
      <c r="B169" s="20" t="n">
        <v>41760</v>
      </c>
      <c r="C169" s="21" t="n">
        <v>0</v>
      </c>
      <c r="D169" s="22" t="n">
        <v>0.15</v>
      </c>
      <c r="E169" s="23" t="n">
        <v>0</v>
      </c>
      <c r="F169" s="22" t="n">
        <v>0.15</v>
      </c>
      <c r="G169" s="24" t="n">
        <v>0</v>
      </c>
      <c r="J169" s="40" t="n">
        <v>0</v>
      </c>
      <c r="M169" s="34" t="n">
        <v>0</v>
      </c>
      <c r="O169" s="0" t="n">
        <v>0.15</v>
      </c>
      <c r="Q169" s="0" t="n">
        <v>41760</v>
      </c>
      <c r="R169" s="0" t="n">
        <v>0.15</v>
      </c>
      <c r="S169" s="0" t="n">
        <v>0</v>
      </c>
    </row>
    <row r="170" customFormat="false" ht="12" hidden="false" customHeight="false" outlineLevel="0" collapsed="false">
      <c r="B170" s="20" t="n">
        <v>41791</v>
      </c>
      <c r="C170" s="21" t="n">
        <v>0</v>
      </c>
      <c r="D170" s="22" t="n">
        <v>0.15</v>
      </c>
      <c r="E170" s="23" t="n">
        <v>0</v>
      </c>
      <c r="F170" s="22" t="n">
        <v>0.15</v>
      </c>
      <c r="G170" s="24" t="n">
        <v>0</v>
      </c>
      <c r="J170" s="40" t="n">
        <v>0</v>
      </c>
      <c r="M170" s="34" t="n">
        <v>0</v>
      </c>
      <c r="O170" s="0" t="n">
        <v>0.15</v>
      </c>
      <c r="Q170" s="0" t="n">
        <v>41791</v>
      </c>
      <c r="R170" s="0" t="n">
        <v>0.15</v>
      </c>
      <c r="S170" s="0" t="n">
        <v>0</v>
      </c>
    </row>
    <row r="171" customFormat="false" ht="12" hidden="false" customHeight="false" outlineLevel="0" collapsed="false">
      <c r="B171" s="20" t="n">
        <v>41821</v>
      </c>
      <c r="C171" s="21" t="n">
        <v>0</v>
      </c>
      <c r="D171" s="22" t="n">
        <v>0.15</v>
      </c>
      <c r="E171" s="23" t="n">
        <v>0</v>
      </c>
      <c r="F171" s="22" t="n">
        <v>0.15</v>
      </c>
      <c r="G171" s="24" t="n">
        <v>0</v>
      </c>
      <c r="J171" s="40" t="n">
        <v>0</v>
      </c>
      <c r="M171" s="34" t="n">
        <v>0</v>
      </c>
      <c r="O171" s="0" t="n">
        <v>0.15</v>
      </c>
      <c r="Q171" s="0" t="n">
        <v>41821</v>
      </c>
      <c r="R171" s="0" t="n">
        <v>0.15</v>
      </c>
      <c r="S171" s="0" t="n">
        <v>0</v>
      </c>
    </row>
    <row r="172" customFormat="false" ht="12" hidden="false" customHeight="false" outlineLevel="0" collapsed="false">
      <c r="B172" s="20" t="n">
        <v>41852</v>
      </c>
      <c r="C172" s="21" t="n">
        <v>0</v>
      </c>
      <c r="D172" s="22" t="n">
        <v>0.15</v>
      </c>
      <c r="E172" s="23" t="n">
        <v>0</v>
      </c>
      <c r="F172" s="22" t="n">
        <v>0.15</v>
      </c>
      <c r="G172" s="24" t="n">
        <v>0</v>
      </c>
      <c r="J172" s="40" t="n">
        <v>0</v>
      </c>
      <c r="M172" s="34" t="n">
        <v>0</v>
      </c>
      <c r="O172" s="0" t="n">
        <v>0.15</v>
      </c>
      <c r="Q172" s="0" t="n">
        <v>41852</v>
      </c>
      <c r="R172" s="0" t="n">
        <v>0.15</v>
      </c>
      <c r="S172" s="0" t="n">
        <v>0</v>
      </c>
    </row>
    <row r="173" customFormat="false" ht="12" hidden="false" customHeight="false" outlineLevel="0" collapsed="false">
      <c r="B173" s="20" t="n">
        <v>41883</v>
      </c>
      <c r="C173" s="21" t="n">
        <v>0</v>
      </c>
      <c r="D173" s="22" t="n">
        <v>0.15</v>
      </c>
      <c r="E173" s="23" t="n">
        <v>0</v>
      </c>
      <c r="F173" s="22" t="n">
        <v>0.15</v>
      </c>
      <c r="G173" s="24" t="n">
        <v>0</v>
      </c>
      <c r="J173" s="40" t="n">
        <v>0</v>
      </c>
      <c r="M173" s="34" t="n">
        <v>0</v>
      </c>
      <c r="O173" s="0" t="n">
        <v>0.15</v>
      </c>
      <c r="Q173" s="0" t="n">
        <v>41883</v>
      </c>
      <c r="R173" s="0" t="n">
        <v>0.15</v>
      </c>
      <c r="S173" s="0" t="n">
        <v>0</v>
      </c>
    </row>
    <row r="174" customFormat="false" ht="12" hidden="false" customHeight="false" outlineLevel="0" collapsed="false">
      <c r="B174" s="20" t="n">
        <v>41913</v>
      </c>
      <c r="C174" s="21" t="n">
        <v>0</v>
      </c>
      <c r="D174" s="22" t="n">
        <v>0.15</v>
      </c>
      <c r="E174" s="23" t="n">
        <v>0</v>
      </c>
      <c r="F174" s="22" t="n">
        <v>0.15</v>
      </c>
      <c r="G174" s="24" t="n">
        <v>0</v>
      </c>
      <c r="J174" s="40" t="n">
        <v>0</v>
      </c>
      <c r="M174" s="34" t="n">
        <v>0</v>
      </c>
      <c r="O174" s="0" t="n">
        <v>0.15</v>
      </c>
      <c r="Q174" s="0" t="n">
        <v>41913</v>
      </c>
      <c r="R174" s="0" t="n">
        <v>0.15</v>
      </c>
      <c r="S174" s="0" t="n">
        <v>0</v>
      </c>
    </row>
    <row r="175" customFormat="false" ht="12" hidden="false" customHeight="false" outlineLevel="0" collapsed="false">
      <c r="B175" s="20" t="n">
        <v>41944</v>
      </c>
      <c r="C175" s="21" t="n">
        <v>0</v>
      </c>
      <c r="D175" s="22" t="n">
        <v>0.15</v>
      </c>
      <c r="E175" s="23" t="n">
        <v>0</v>
      </c>
      <c r="F175" s="22" t="n">
        <v>0.15</v>
      </c>
      <c r="G175" s="24" t="n">
        <v>0</v>
      </c>
      <c r="J175" s="40" t="n">
        <v>0</v>
      </c>
      <c r="M175" s="34" t="n">
        <v>0</v>
      </c>
      <c r="O175" s="0" t="n">
        <v>0.15</v>
      </c>
      <c r="Q175" s="0" t="n">
        <v>41944</v>
      </c>
      <c r="R175" s="0" t="n">
        <v>0.15</v>
      </c>
      <c r="S175" s="0" t="n">
        <v>0</v>
      </c>
    </row>
    <row r="176" customFormat="false" ht="12" hidden="false" customHeight="false" outlineLevel="0" collapsed="false">
      <c r="B176" s="20" t="n">
        <v>41974</v>
      </c>
      <c r="C176" s="21" t="n">
        <v>0</v>
      </c>
      <c r="D176" s="22" t="n">
        <v>0.15</v>
      </c>
      <c r="E176" s="23" t="n">
        <v>0</v>
      </c>
      <c r="F176" s="22" t="n">
        <v>0.15</v>
      </c>
      <c r="G176" s="24" t="n">
        <v>0</v>
      </c>
      <c r="J176" s="40" t="n">
        <v>0</v>
      </c>
      <c r="M176" s="34" t="n">
        <v>0</v>
      </c>
      <c r="O176" s="0" t="n">
        <v>0.15</v>
      </c>
      <c r="Q176" s="0" t="n">
        <v>41974</v>
      </c>
      <c r="R176" s="0" t="n">
        <v>0.15</v>
      </c>
      <c r="S176" s="0" t="n">
        <v>0</v>
      </c>
    </row>
    <row r="177" customFormat="false" ht="12" hidden="false" customHeight="false" outlineLevel="0" collapsed="false">
      <c r="B177" s="20" t="n">
        <v>42005</v>
      </c>
      <c r="C177" s="21" t="n">
        <v>0</v>
      </c>
      <c r="D177" s="22" t="n">
        <v>0.15</v>
      </c>
      <c r="E177" s="23" t="n">
        <v>0</v>
      </c>
      <c r="F177" s="22" t="n">
        <v>0.15</v>
      </c>
      <c r="G177" s="24" t="n">
        <v>0</v>
      </c>
      <c r="J177" s="40" t="n">
        <v>0</v>
      </c>
      <c r="M177" s="34" t="n">
        <v>0</v>
      </c>
      <c r="O177" s="0" t="n">
        <v>0.15</v>
      </c>
      <c r="Q177" s="0" t="n">
        <v>42005</v>
      </c>
      <c r="R177" s="0" t="n">
        <v>0.15</v>
      </c>
      <c r="S177" s="0" t="n">
        <v>0</v>
      </c>
    </row>
    <row r="178" customFormat="false" ht="12" hidden="false" customHeight="false" outlineLevel="0" collapsed="false">
      <c r="B178" s="20" t="n">
        <v>42036</v>
      </c>
      <c r="C178" s="21" t="n">
        <v>0</v>
      </c>
      <c r="D178" s="22" t="n">
        <v>0.15</v>
      </c>
      <c r="E178" s="23" t="n">
        <v>0</v>
      </c>
      <c r="F178" s="22" t="n">
        <v>0.15</v>
      </c>
      <c r="G178" s="24" t="n">
        <v>0</v>
      </c>
      <c r="J178" s="40" t="n">
        <v>0</v>
      </c>
      <c r="M178" s="34" t="n">
        <v>0</v>
      </c>
      <c r="O178" s="0" t="n">
        <v>0.15</v>
      </c>
      <c r="Q178" s="0" t="n">
        <v>42036</v>
      </c>
      <c r="R178" s="0" t="n">
        <v>0.15</v>
      </c>
      <c r="S178" s="0" t="n">
        <v>0</v>
      </c>
    </row>
    <row r="179" customFormat="false" ht="12" hidden="false" customHeight="false" outlineLevel="0" collapsed="false">
      <c r="B179" s="20" t="n">
        <v>42064</v>
      </c>
      <c r="C179" s="21" t="n">
        <v>0</v>
      </c>
      <c r="D179" s="22" t="n">
        <v>0.15</v>
      </c>
      <c r="E179" s="23" t="n">
        <v>0</v>
      </c>
      <c r="F179" s="22" t="n">
        <v>0.15</v>
      </c>
      <c r="G179" s="24" t="n">
        <v>0</v>
      </c>
      <c r="J179" s="40" t="n">
        <v>0</v>
      </c>
      <c r="M179" s="34" t="n">
        <v>0</v>
      </c>
      <c r="O179" s="0" t="n">
        <v>0.15</v>
      </c>
      <c r="Q179" s="0" t="n">
        <v>42064</v>
      </c>
      <c r="R179" s="0" t="n">
        <v>0.15</v>
      </c>
      <c r="S179" s="0" t="n">
        <v>0</v>
      </c>
    </row>
    <row r="180" customFormat="false" ht="12" hidden="false" customHeight="false" outlineLevel="0" collapsed="false">
      <c r="B180" s="20" t="n">
        <v>42095</v>
      </c>
      <c r="C180" s="21" t="n">
        <v>0</v>
      </c>
      <c r="D180" s="22" t="n">
        <v>0.15</v>
      </c>
      <c r="E180" s="23" t="n">
        <v>0</v>
      </c>
      <c r="F180" s="22" t="n">
        <v>0.15</v>
      </c>
      <c r="G180" s="24" t="n">
        <v>0</v>
      </c>
      <c r="J180" s="40" t="n">
        <v>0</v>
      </c>
      <c r="M180" s="34" t="n">
        <v>0</v>
      </c>
      <c r="O180" s="0" t="n">
        <v>0.15</v>
      </c>
      <c r="Q180" s="0" t="n">
        <v>42095</v>
      </c>
      <c r="R180" s="0" t="n">
        <v>0.15</v>
      </c>
      <c r="S180" s="0" t="n">
        <v>0</v>
      </c>
    </row>
    <row r="181" customFormat="false" ht="12" hidden="false" customHeight="false" outlineLevel="0" collapsed="false">
      <c r="B181" s="20" t="n">
        <v>42125</v>
      </c>
      <c r="C181" s="21" t="n">
        <v>0</v>
      </c>
      <c r="D181" s="22" t="n">
        <v>0.15</v>
      </c>
      <c r="E181" s="23" t="n">
        <v>0</v>
      </c>
      <c r="F181" s="22" t="n">
        <v>0.15</v>
      </c>
      <c r="G181" s="24" t="n">
        <v>0</v>
      </c>
      <c r="J181" s="40" t="n">
        <v>0</v>
      </c>
      <c r="M181" s="34" t="n">
        <v>0</v>
      </c>
      <c r="O181" s="0" t="n">
        <v>0.15</v>
      </c>
      <c r="Q181" s="0" t="n">
        <v>42125</v>
      </c>
      <c r="R181" s="0" t="n">
        <v>0.15</v>
      </c>
      <c r="S181" s="0" t="n">
        <v>0</v>
      </c>
    </row>
    <row r="182" customFormat="false" ht="12" hidden="false" customHeight="false" outlineLevel="0" collapsed="false">
      <c r="B182" s="20" t="n">
        <v>42156</v>
      </c>
      <c r="C182" s="21" t="n">
        <v>0</v>
      </c>
      <c r="D182" s="22" t="n">
        <v>0.15</v>
      </c>
      <c r="E182" s="23" t="n">
        <v>0</v>
      </c>
      <c r="F182" s="22" t="n">
        <v>0.15</v>
      </c>
      <c r="G182" s="24" t="n">
        <v>0</v>
      </c>
      <c r="J182" s="40" t="n">
        <v>0</v>
      </c>
      <c r="M182" s="34" t="n">
        <v>0</v>
      </c>
      <c r="O182" s="0" t="n">
        <v>0.15</v>
      </c>
      <c r="Q182" s="0" t="n">
        <v>42156</v>
      </c>
      <c r="R182" s="0" t="n">
        <v>0.15</v>
      </c>
      <c r="S182" s="0" t="n">
        <v>0</v>
      </c>
    </row>
    <row r="183" customFormat="false" ht="12" hidden="false" customHeight="false" outlineLevel="0" collapsed="false">
      <c r="B183" s="20" t="n">
        <v>42186</v>
      </c>
      <c r="C183" s="21" t="n">
        <v>0</v>
      </c>
      <c r="D183" s="22" t="n">
        <v>0.15</v>
      </c>
      <c r="E183" s="23" t="n">
        <v>0</v>
      </c>
      <c r="F183" s="22" t="n">
        <v>0.15</v>
      </c>
      <c r="G183" s="24" t="n">
        <v>0</v>
      </c>
      <c r="J183" s="40" t="n">
        <v>0</v>
      </c>
      <c r="M183" s="34" t="n">
        <v>0</v>
      </c>
      <c r="O183" s="0" t="n">
        <v>0.15</v>
      </c>
      <c r="Q183" s="0" t="n">
        <v>42186</v>
      </c>
      <c r="R183" s="0" t="n">
        <v>0.15</v>
      </c>
      <c r="S183" s="0" t="n">
        <v>0</v>
      </c>
    </row>
    <row r="184" customFormat="false" ht="12" hidden="false" customHeight="false" outlineLevel="0" collapsed="false">
      <c r="B184" s="20" t="n">
        <v>42217</v>
      </c>
      <c r="C184" s="21" t="n">
        <v>0</v>
      </c>
      <c r="D184" s="22" t="n">
        <v>0.15</v>
      </c>
      <c r="E184" s="23" t="n">
        <v>0</v>
      </c>
      <c r="F184" s="22" t="n">
        <v>0.15</v>
      </c>
      <c r="G184" s="24" t="n">
        <v>0</v>
      </c>
      <c r="J184" s="40" t="n">
        <v>0</v>
      </c>
      <c r="M184" s="34" t="n">
        <v>0</v>
      </c>
      <c r="O184" s="0" t="n">
        <v>0.15</v>
      </c>
      <c r="Q184" s="0" t="n">
        <v>42217</v>
      </c>
      <c r="R184" s="0" t="n">
        <v>0.15</v>
      </c>
      <c r="S184" s="0" t="n">
        <v>0</v>
      </c>
    </row>
    <row r="185" customFormat="false" ht="12" hidden="false" customHeight="false" outlineLevel="0" collapsed="false">
      <c r="B185" s="20" t="n">
        <v>42248</v>
      </c>
      <c r="C185" s="21" t="n">
        <v>0</v>
      </c>
      <c r="D185" s="22" t="n">
        <v>0.15</v>
      </c>
      <c r="E185" s="23" t="n">
        <v>0</v>
      </c>
      <c r="F185" s="22" t="n">
        <v>0.15</v>
      </c>
      <c r="G185" s="24" t="n">
        <v>0</v>
      </c>
      <c r="J185" s="40" t="n">
        <v>0</v>
      </c>
      <c r="M185" s="34" t="n">
        <v>0</v>
      </c>
      <c r="O185" s="0" t="n">
        <v>0.15</v>
      </c>
      <c r="Q185" s="0" t="n">
        <v>42248</v>
      </c>
      <c r="R185" s="0" t="n">
        <v>0.15</v>
      </c>
      <c r="S185" s="0" t="n">
        <v>0</v>
      </c>
    </row>
    <row r="186" customFormat="false" ht="12" hidden="false" customHeight="false" outlineLevel="0" collapsed="false">
      <c r="B186" s="20" t="n">
        <v>42278</v>
      </c>
      <c r="C186" s="21" t="n">
        <v>0</v>
      </c>
      <c r="D186" s="22" t="n">
        <v>0.15</v>
      </c>
      <c r="E186" s="23" t="n">
        <v>0</v>
      </c>
      <c r="F186" s="22" t="n">
        <v>0.15</v>
      </c>
      <c r="G186" s="24" t="n">
        <v>0</v>
      </c>
      <c r="J186" s="40" t="n">
        <v>0</v>
      </c>
      <c r="M186" s="34" t="n">
        <v>0</v>
      </c>
      <c r="O186" s="0" t="n">
        <v>0.15</v>
      </c>
      <c r="Q186" s="0" t="n">
        <v>42278</v>
      </c>
      <c r="R186" s="0" t="n">
        <v>0.15</v>
      </c>
      <c r="S186" s="0" t="n">
        <v>0</v>
      </c>
    </row>
    <row r="187" customFormat="false" ht="12" hidden="false" customHeight="false" outlineLevel="0" collapsed="false">
      <c r="B187" s="20" t="n">
        <v>42309</v>
      </c>
      <c r="C187" s="21" t="n">
        <v>0</v>
      </c>
      <c r="D187" s="22" t="n">
        <v>0.15</v>
      </c>
      <c r="E187" s="23" t="n">
        <v>0</v>
      </c>
      <c r="F187" s="22" t="n">
        <v>0.15</v>
      </c>
      <c r="G187" s="24" t="n">
        <v>0</v>
      </c>
      <c r="J187" s="40" t="n">
        <v>0</v>
      </c>
      <c r="M187" s="34" t="n">
        <v>0</v>
      </c>
      <c r="O187" s="0" t="n">
        <v>0.15</v>
      </c>
      <c r="Q187" s="0" t="n">
        <v>42309</v>
      </c>
      <c r="R187" s="0" t="n">
        <v>0.15</v>
      </c>
      <c r="S187" s="0" t="n">
        <v>0</v>
      </c>
    </row>
    <row r="188" customFormat="false" ht="12" hidden="false" customHeight="false" outlineLevel="0" collapsed="false">
      <c r="B188" s="20" t="n">
        <v>42339</v>
      </c>
      <c r="C188" s="21" t="n">
        <v>0</v>
      </c>
      <c r="D188" s="22" t="n">
        <v>0.15</v>
      </c>
      <c r="E188" s="23" t="n">
        <v>0</v>
      </c>
      <c r="F188" s="22" t="n">
        <v>0.15</v>
      </c>
      <c r="G188" s="24" t="n">
        <v>0</v>
      </c>
      <c r="J188" s="40" t="n">
        <v>0</v>
      </c>
      <c r="M188" s="34" t="n">
        <v>0</v>
      </c>
      <c r="O188" s="0" t="n">
        <v>0.15</v>
      </c>
      <c r="Q188" s="0" t="n">
        <v>42339</v>
      </c>
      <c r="R188" s="0" t="n">
        <v>0.15</v>
      </c>
      <c r="S188" s="0" t="n">
        <v>0</v>
      </c>
    </row>
    <row r="189" customFormat="false" ht="12" hidden="false" customHeight="false" outlineLevel="0" collapsed="false">
      <c r="B189" s="20" t="n">
        <v>42370</v>
      </c>
      <c r="C189" s="21" t="n">
        <v>0</v>
      </c>
      <c r="D189" s="22" t="n">
        <v>0.15</v>
      </c>
      <c r="E189" s="23" t="n">
        <v>0</v>
      </c>
      <c r="F189" s="22" t="n">
        <v>0.15</v>
      </c>
      <c r="G189" s="24" t="n">
        <v>0</v>
      </c>
      <c r="J189" s="40" t="n">
        <v>0</v>
      </c>
      <c r="M189" s="34" t="n">
        <v>0</v>
      </c>
      <c r="O189" s="0" t="n">
        <v>0.15</v>
      </c>
      <c r="Q189" s="0" t="n">
        <v>42370</v>
      </c>
      <c r="R189" s="0" t="n">
        <v>0.15</v>
      </c>
      <c r="S189" s="0" t="n">
        <v>0</v>
      </c>
    </row>
    <row r="190" customFormat="false" ht="12" hidden="false" customHeight="false" outlineLevel="0" collapsed="false">
      <c r="B190" s="20" t="n">
        <v>42401</v>
      </c>
      <c r="C190" s="21" t="n">
        <v>0</v>
      </c>
      <c r="D190" s="22" t="n">
        <v>0.15</v>
      </c>
      <c r="E190" s="23" t="n">
        <v>0</v>
      </c>
      <c r="F190" s="22" t="n">
        <v>0.15</v>
      </c>
      <c r="G190" s="24" t="n">
        <v>0</v>
      </c>
      <c r="J190" s="40" t="n">
        <v>0</v>
      </c>
      <c r="M190" s="34" t="n">
        <v>0</v>
      </c>
      <c r="O190" s="0" t="n">
        <v>0.15</v>
      </c>
      <c r="Q190" s="0" t="n">
        <v>42401</v>
      </c>
      <c r="R190" s="0" t="n">
        <v>0.15</v>
      </c>
      <c r="S190" s="0" t="n">
        <v>0</v>
      </c>
    </row>
    <row r="191" customFormat="false" ht="12" hidden="false" customHeight="false" outlineLevel="0" collapsed="false">
      <c r="B191" s="20" t="n">
        <v>42430</v>
      </c>
      <c r="C191" s="21" t="n">
        <v>0</v>
      </c>
      <c r="D191" s="22" t="n">
        <v>0.15</v>
      </c>
      <c r="E191" s="23" t="n">
        <v>0</v>
      </c>
      <c r="F191" s="22" t="n">
        <v>0.15</v>
      </c>
      <c r="G191" s="24" t="n">
        <v>0</v>
      </c>
      <c r="J191" s="40" t="n">
        <v>0</v>
      </c>
      <c r="M191" s="34" t="n">
        <v>0</v>
      </c>
      <c r="O191" s="0" t="n">
        <v>0.15</v>
      </c>
      <c r="Q191" s="0" t="n">
        <v>42430</v>
      </c>
      <c r="R191" s="0" t="n">
        <v>0.15</v>
      </c>
      <c r="S191" s="0" t="n">
        <v>0</v>
      </c>
    </row>
    <row r="192" customFormat="false" ht="12" hidden="false" customHeight="false" outlineLevel="0" collapsed="false">
      <c r="B192" s="20" t="n">
        <v>42461</v>
      </c>
      <c r="C192" s="21" t="n">
        <v>0</v>
      </c>
      <c r="D192" s="22" t="n">
        <v>0.15</v>
      </c>
      <c r="E192" s="23" t="n">
        <v>0</v>
      </c>
      <c r="F192" s="22" t="n">
        <v>0.15</v>
      </c>
      <c r="G192" s="24" t="n">
        <v>0</v>
      </c>
      <c r="J192" s="40" t="n">
        <v>0</v>
      </c>
      <c r="M192" s="34" t="n">
        <v>0</v>
      </c>
      <c r="O192" s="0" t="n">
        <v>0.15</v>
      </c>
      <c r="Q192" s="0" t="n">
        <v>42461</v>
      </c>
      <c r="R192" s="0" t="n">
        <v>0.15</v>
      </c>
      <c r="S192" s="0" t="n">
        <v>0</v>
      </c>
    </row>
    <row r="193" customFormat="false" ht="12" hidden="false" customHeight="false" outlineLevel="0" collapsed="false">
      <c r="B193" s="20" t="n">
        <v>42491</v>
      </c>
      <c r="C193" s="21" t="n">
        <v>0</v>
      </c>
      <c r="D193" s="22" t="n">
        <v>0.15</v>
      </c>
      <c r="E193" s="23" t="n">
        <v>0</v>
      </c>
      <c r="F193" s="22" t="n">
        <v>0.15</v>
      </c>
      <c r="G193" s="24" t="n">
        <v>0</v>
      </c>
      <c r="J193" s="40" t="n">
        <v>0</v>
      </c>
      <c r="M193" s="34" t="n">
        <v>0</v>
      </c>
      <c r="O193" s="0" t="n">
        <v>0.15</v>
      </c>
      <c r="Q193" s="0" t="n">
        <v>42491</v>
      </c>
      <c r="R193" s="0" t="n">
        <v>0.15</v>
      </c>
      <c r="S193" s="0" t="n">
        <v>0</v>
      </c>
    </row>
    <row r="194" customFormat="false" ht="12" hidden="false" customHeight="false" outlineLevel="0" collapsed="false">
      <c r="B194" s="20" t="n">
        <v>42522</v>
      </c>
      <c r="C194" s="21" t="n">
        <v>0</v>
      </c>
      <c r="D194" s="22" t="n">
        <v>0.15</v>
      </c>
      <c r="E194" s="23" t="n">
        <v>0</v>
      </c>
      <c r="F194" s="22" t="n">
        <v>0.15</v>
      </c>
      <c r="G194" s="24" t="n">
        <v>0</v>
      </c>
      <c r="J194" s="40" t="n">
        <v>0</v>
      </c>
      <c r="M194" s="34" t="n">
        <v>0</v>
      </c>
      <c r="O194" s="0" t="n">
        <v>0.15</v>
      </c>
      <c r="Q194" s="0" t="n">
        <v>42522</v>
      </c>
      <c r="R194" s="0" t="n">
        <v>0.15</v>
      </c>
      <c r="S194" s="0" t="n">
        <v>0</v>
      </c>
    </row>
    <row r="195" customFormat="false" ht="12" hidden="false" customHeight="false" outlineLevel="0" collapsed="false">
      <c r="B195" s="20" t="n">
        <v>42552</v>
      </c>
      <c r="C195" s="21" t="n">
        <v>0</v>
      </c>
      <c r="D195" s="22" t="n">
        <v>0.15</v>
      </c>
      <c r="E195" s="23" t="n">
        <v>0</v>
      </c>
      <c r="F195" s="22" t="n">
        <v>0.15</v>
      </c>
      <c r="G195" s="24" t="n">
        <v>0</v>
      </c>
      <c r="J195" s="40" t="n">
        <v>0</v>
      </c>
      <c r="M195" s="34" t="n">
        <v>0</v>
      </c>
      <c r="O195" s="0" t="n">
        <v>0.15</v>
      </c>
      <c r="Q195" s="0" t="n">
        <v>42552</v>
      </c>
      <c r="R195" s="0" t="n">
        <v>0.15</v>
      </c>
      <c r="S195" s="0" t="n">
        <v>0</v>
      </c>
    </row>
    <row r="196" customFormat="false" ht="12" hidden="false" customHeight="false" outlineLevel="0" collapsed="false">
      <c r="B196" s="20" t="n">
        <v>42583</v>
      </c>
      <c r="C196" s="21" t="n">
        <v>0</v>
      </c>
      <c r="D196" s="22" t="n">
        <v>0.15</v>
      </c>
      <c r="E196" s="23" t="n">
        <v>0</v>
      </c>
      <c r="F196" s="22" t="n">
        <v>0.15</v>
      </c>
      <c r="G196" s="24" t="n">
        <v>0</v>
      </c>
      <c r="J196" s="40" t="n">
        <v>0</v>
      </c>
      <c r="M196" s="34" t="n">
        <v>0</v>
      </c>
      <c r="O196" s="0" t="n">
        <v>0.15</v>
      </c>
      <c r="Q196" s="0" t="n">
        <v>42583</v>
      </c>
      <c r="R196" s="0" t="n">
        <v>0.15</v>
      </c>
      <c r="S196" s="0" t="n">
        <v>0</v>
      </c>
    </row>
    <row r="197" customFormat="false" ht="12" hidden="false" customHeight="false" outlineLevel="0" collapsed="false">
      <c r="B197" s="20" t="n">
        <v>42614</v>
      </c>
      <c r="C197" s="21" t="n">
        <v>0</v>
      </c>
      <c r="D197" s="22" t="n">
        <v>0.15</v>
      </c>
      <c r="E197" s="23" t="n">
        <v>0</v>
      </c>
      <c r="F197" s="22" t="n">
        <v>0.15</v>
      </c>
      <c r="G197" s="24" t="n">
        <v>0</v>
      </c>
      <c r="J197" s="40" t="n">
        <v>0</v>
      </c>
      <c r="M197" s="34" t="n">
        <v>0</v>
      </c>
      <c r="O197" s="0" t="n">
        <v>0.15</v>
      </c>
      <c r="Q197" s="0" t="n">
        <v>42614</v>
      </c>
      <c r="R197" s="0" t="n">
        <v>0.15</v>
      </c>
      <c r="S197" s="0" t="n">
        <v>0</v>
      </c>
    </row>
    <row r="198" customFormat="false" ht="12" hidden="false" customHeight="false" outlineLevel="0" collapsed="false">
      <c r="B198" s="20" t="n">
        <v>42644</v>
      </c>
      <c r="C198" s="21" t="n">
        <v>0</v>
      </c>
      <c r="D198" s="22" t="n">
        <v>0.15</v>
      </c>
      <c r="E198" s="23" t="n">
        <v>0</v>
      </c>
      <c r="F198" s="22" t="n">
        <v>0.15</v>
      </c>
      <c r="G198" s="24" t="n">
        <v>0</v>
      </c>
      <c r="J198" s="40" t="n">
        <v>0</v>
      </c>
      <c r="M198" s="34" t="n">
        <v>0</v>
      </c>
      <c r="O198" s="0" t="n">
        <v>0.15</v>
      </c>
      <c r="Q198" s="0" t="n">
        <v>42644</v>
      </c>
      <c r="R198" s="0" t="n">
        <v>0.15</v>
      </c>
      <c r="S198" s="0" t="n">
        <v>0</v>
      </c>
    </row>
    <row r="199" customFormat="false" ht="12" hidden="false" customHeight="false" outlineLevel="0" collapsed="false">
      <c r="B199" s="20" t="n">
        <v>42675</v>
      </c>
      <c r="C199" s="21" t="n">
        <v>0</v>
      </c>
      <c r="D199" s="22" t="n">
        <v>0.15</v>
      </c>
      <c r="E199" s="23" t="n">
        <v>0</v>
      </c>
      <c r="F199" s="22" t="n">
        <v>0.15</v>
      </c>
      <c r="G199" s="24" t="n">
        <v>0</v>
      </c>
      <c r="J199" s="40" t="n">
        <v>0</v>
      </c>
      <c r="M199" s="34" t="n">
        <v>0</v>
      </c>
      <c r="O199" s="0" t="n">
        <v>0.15</v>
      </c>
      <c r="Q199" s="0" t="n">
        <v>42675</v>
      </c>
      <c r="R199" s="0" t="n">
        <v>0.15</v>
      </c>
      <c r="S199" s="0" t="n">
        <v>0</v>
      </c>
    </row>
    <row r="200" customFormat="false" ht="12" hidden="false" customHeight="false" outlineLevel="0" collapsed="false">
      <c r="B200" s="20" t="n">
        <v>42705</v>
      </c>
      <c r="C200" s="21" t="n">
        <v>0</v>
      </c>
      <c r="D200" s="22" t="n">
        <v>0.15</v>
      </c>
      <c r="E200" s="23" t="n">
        <v>0</v>
      </c>
      <c r="F200" s="22" t="n">
        <v>0.15</v>
      </c>
      <c r="G200" s="24" t="n">
        <v>0</v>
      </c>
      <c r="J200" s="40" t="n">
        <v>0</v>
      </c>
      <c r="M200" s="34" t="n">
        <v>0</v>
      </c>
      <c r="O200" s="0" t="n">
        <v>0.15</v>
      </c>
      <c r="Q200" s="0" t="n">
        <v>42705</v>
      </c>
      <c r="R200" s="0" t="n">
        <v>0.15</v>
      </c>
      <c r="S200" s="0" t="n">
        <v>0</v>
      </c>
    </row>
    <row r="201" customFormat="false" ht="12" hidden="false" customHeight="false" outlineLevel="0" collapsed="false">
      <c r="B201" s="20" t="n">
        <v>42736</v>
      </c>
      <c r="C201" s="21" t="n">
        <v>0</v>
      </c>
      <c r="D201" s="22" t="n">
        <v>0.15</v>
      </c>
      <c r="E201" s="23" t="n">
        <v>0</v>
      </c>
      <c r="F201" s="22" t="n">
        <v>0.15</v>
      </c>
      <c r="G201" s="24" t="n">
        <v>0</v>
      </c>
      <c r="J201" s="40" t="n">
        <v>0</v>
      </c>
      <c r="M201" s="34" t="n">
        <v>0</v>
      </c>
      <c r="O201" s="0" t="n">
        <v>0.15</v>
      </c>
      <c r="Q201" s="0" t="n">
        <v>42736</v>
      </c>
      <c r="R201" s="0" t="n">
        <v>0.15</v>
      </c>
      <c r="S201" s="0" t="n">
        <v>0</v>
      </c>
    </row>
    <row r="202" customFormat="false" ht="12" hidden="false" customHeight="false" outlineLevel="0" collapsed="false">
      <c r="B202" s="20" t="n">
        <v>42767</v>
      </c>
      <c r="C202" s="21" t="n">
        <v>0</v>
      </c>
      <c r="D202" s="22" t="n">
        <v>0.15</v>
      </c>
      <c r="E202" s="23" t="n">
        <v>0</v>
      </c>
      <c r="F202" s="22" t="n">
        <v>0.15</v>
      </c>
      <c r="G202" s="24" t="n">
        <v>0</v>
      </c>
      <c r="J202" s="40" t="n">
        <v>0</v>
      </c>
      <c r="M202" s="34" t="n">
        <v>0</v>
      </c>
      <c r="O202" s="0" t="n">
        <v>0.15</v>
      </c>
      <c r="Q202" s="0" t="n">
        <v>42767</v>
      </c>
      <c r="R202" s="0" t="n">
        <v>0.15</v>
      </c>
      <c r="S202" s="0" t="n">
        <v>0</v>
      </c>
    </row>
    <row r="203" customFormat="false" ht="12" hidden="false" customHeight="false" outlineLevel="0" collapsed="false">
      <c r="B203" s="20" t="n">
        <v>42795</v>
      </c>
      <c r="C203" s="21" t="n">
        <v>0</v>
      </c>
      <c r="D203" s="22" t="n">
        <v>0.15</v>
      </c>
      <c r="E203" s="23" t="n">
        <v>0</v>
      </c>
      <c r="F203" s="22" t="n">
        <v>0.15</v>
      </c>
      <c r="G203" s="24" t="n">
        <v>0</v>
      </c>
      <c r="J203" s="40" t="n">
        <v>0</v>
      </c>
      <c r="M203" s="34" t="n">
        <v>0</v>
      </c>
      <c r="O203" s="0" t="n">
        <v>0.15</v>
      </c>
      <c r="Q203" s="0" t="n">
        <v>42795</v>
      </c>
      <c r="R203" s="0" t="n">
        <v>0.15</v>
      </c>
      <c r="S203" s="0" t="n">
        <v>0</v>
      </c>
    </row>
    <row r="204" customFormat="false" ht="12" hidden="false" customHeight="false" outlineLevel="0" collapsed="false">
      <c r="B204" s="20" t="n">
        <v>42826</v>
      </c>
      <c r="C204" s="21" t="n">
        <v>0</v>
      </c>
      <c r="D204" s="22" t="n">
        <v>0.15</v>
      </c>
      <c r="E204" s="23" t="n">
        <v>0</v>
      </c>
      <c r="F204" s="22" t="n">
        <v>0.15</v>
      </c>
      <c r="G204" s="24" t="n">
        <v>0</v>
      </c>
      <c r="J204" s="40" t="n">
        <v>0</v>
      </c>
      <c r="M204" s="34" t="n">
        <v>0</v>
      </c>
      <c r="O204" s="0" t="n">
        <v>0.15</v>
      </c>
      <c r="Q204" s="0" t="n">
        <v>42826</v>
      </c>
      <c r="R204" s="0" t="n">
        <v>0.15</v>
      </c>
      <c r="S204" s="0" t="n">
        <v>0</v>
      </c>
    </row>
    <row r="205" customFormat="false" ht="12" hidden="false" customHeight="false" outlineLevel="0" collapsed="false">
      <c r="B205" s="20" t="n">
        <v>42856</v>
      </c>
      <c r="C205" s="21" t="n">
        <v>0</v>
      </c>
      <c r="D205" s="22" t="n">
        <v>0.15</v>
      </c>
      <c r="E205" s="23" t="n">
        <v>0</v>
      </c>
      <c r="F205" s="22" t="n">
        <v>0.15</v>
      </c>
      <c r="G205" s="24" t="n">
        <v>0</v>
      </c>
      <c r="J205" s="40" t="n">
        <v>0</v>
      </c>
      <c r="M205" s="34" t="n">
        <v>0</v>
      </c>
      <c r="O205" s="0" t="n">
        <v>0.15</v>
      </c>
      <c r="Q205" s="0" t="n">
        <v>42856</v>
      </c>
      <c r="R205" s="0" t="n">
        <v>0.15</v>
      </c>
      <c r="S205" s="0" t="n">
        <v>0</v>
      </c>
    </row>
    <row r="206" customFormat="false" ht="12" hidden="false" customHeight="false" outlineLevel="0" collapsed="false">
      <c r="B206" s="20" t="n">
        <v>42887</v>
      </c>
      <c r="C206" s="21" t="n">
        <v>0</v>
      </c>
      <c r="D206" s="22" t="n">
        <v>0.15</v>
      </c>
      <c r="E206" s="23" t="n">
        <v>0</v>
      </c>
      <c r="F206" s="22" t="n">
        <v>0.15</v>
      </c>
      <c r="G206" s="24" t="n">
        <v>0</v>
      </c>
      <c r="J206" s="40" t="n">
        <v>0</v>
      </c>
      <c r="M206" s="34" t="n">
        <v>0</v>
      </c>
      <c r="O206" s="0" t="n">
        <v>0.15</v>
      </c>
      <c r="Q206" s="0" t="n">
        <v>42887</v>
      </c>
      <c r="R206" s="0" t="n">
        <v>0.15</v>
      </c>
      <c r="S206" s="0" t="n">
        <v>0</v>
      </c>
    </row>
    <row r="207" customFormat="false" ht="12" hidden="false" customHeight="false" outlineLevel="0" collapsed="false">
      <c r="B207" s="20" t="n">
        <v>42917</v>
      </c>
      <c r="C207" s="21" t="n">
        <v>0</v>
      </c>
      <c r="D207" s="22" t="n">
        <v>0.15</v>
      </c>
      <c r="E207" s="23" t="n">
        <v>0</v>
      </c>
      <c r="F207" s="22" t="n">
        <v>0.15</v>
      </c>
      <c r="G207" s="24" t="n">
        <v>0</v>
      </c>
      <c r="J207" s="40" t="n">
        <v>0</v>
      </c>
      <c r="M207" s="34" t="n">
        <v>0</v>
      </c>
      <c r="O207" s="0" t="n">
        <v>0.15</v>
      </c>
      <c r="Q207" s="0" t="n">
        <v>42917</v>
      </c>
      <c r="R207" s="0" t="n">
        <v>0.15</v>
      </c>
      <c r="S207" s="0" t="n">
        <v>0</v>
      </c>
    </row>
    <row r="208" customFormat="false" ht="12" hidden="false" customHeight="false" outlineLevel="0" collapsed="false">
      <c r="B208" s="20" t="n">
        <v>42948</v>
      </c>
      <c r="C208" s="21" t="n">
        <v>0</v>
      </c>
      <c r="D208" s="22" t="n">
        <v>0.15</v>
      </c>
      <c r="E208" s="23" t="n">
        <v>0</v>
      </c>
      <c r="F208" s="22" t="n">
        <v>0.15</v>
      </c>
      <c r="G208" s="24" t="n">
        <v>0</v>
      </c>
      <c r="J208" s="40" t="n">
        <v>0</v>
      </c>
      <c r="M208" s="34" t="n">
        <v>0</v>
      </c>
      <c r="O208" s="0" t="n">
        <v>0.15</v>
      </c>
      <c r="Q208" s="0" t="n">
        <v>42948</v>
      </c>
      <c r="R208" s="0" t="n">
        <v>0.15</v>
      </c>
      <c r="S208" s="0" t="n">
        <v>0</v>
      </c>
    </row>
    <row r="209" customFormat="false" ht="12" hidden="false" customHeight="false" outlineLevel="0" collapsed="false">
      <c r="B209" s="20" t="n">
        <v>42979</v>
      </c>
      <c r="C209" s="21" t="n">
        <v>0</v>
      </c>
      <c r="D209" s="22" t="n">
        <v>0.15</v>
      </c>
      <c r="E209" s="23" t="n">
        <v>0</v>
      </c>
      <c r="F209" s="22" t="n">
        <v>0.15</v>
      </c>
      <c r="G209" s="24" t="n">
        <v>0</v>
      </c>
      <c r="J209" s="40" t="n">
        <v>0</v>
      </c>
      <c r="M209" s="34" t="n">
        <v>0</v>
      </c>
      <c r="O209" s="0" t="n">
        <v>0.15</v>
      </c>
      <c r="Q209" s="0" t="n">
        <v>42979</v>
      </c>
      <c r="R209" s="0" t="n">
        <v>0.15</v>
      </c>
      <c r="S209" s="0" t="n">
        <v>0</v>
      </c>
    </row>
    <row r="210" customFormat="false" ht="12" hidden="false" customHeight="false" outlineLevel="0" collapsed="false">
      <c r="B210" s="20" t="n">
        <v>43009</v>
      </c>
      <c r="C210" s="21" t="n">
        <v>0</v>
      </c>
      <c r="D210" s="22" t="n">
        <v>0.15</v>
      </c>
      <c r="E210" s="23" t="n">
        <v>0</v>
      </c>
      <c r="F210" s="22" t="n">
        <v>0.15</v>
      </c>
      <c r="G210" s="24" t="n">
        <v>0</v>
      </c>
      <c r="J210" s="40" t="n">
        <v>0</v>
      </c>
      <c r="M210" s="34" t="n">
        <v>0</v>
      </c>
      <c r="O210" s="0" t="n">
        <v>0.15</v>
      </c>
      <c r="Q210" s="0" t="n">
        <v>43009</v>
      </c>
      <c r="R210" s="0" t="n">
        <v>0.15</v>
      </c>
      <c r="S210" s="0" t="n">
        <v>0</v>
      </c>
    </row>
    <row r="211" customFormat="false" ht="12" hidden="false" customHeight="false" outlineLevel="0" collapsed="false">
      <c r="B211" s="20" t="n">
        <v>43040</v>
      </c>
      <c r="C211" s="21" t="n">
        <v>0</v>
      </c>
      <c r="D211" s="22" t="n">
        <v>0.15</v>
      </c>
      <c r="E211" s="23" t="n">
        <v>0</v>
      </c>
      <c r="F211" s="22" t="n">
        <v>0.15</v>
      </c>
      <c r="G211" s="24" t="n">
        <v>0</v>
      </c>
      <c r="J211" s="40" t="n">
        <v>0</v>
      </c>
      <c r="M211" s="34" t="n">
        <v>0</v>
      </c>
      <c r="O211" s="0" t="n">
        <v>0.15</v>
      </c>
      <c r="Q211" s="0" t="n">
        <v>43040</v>
      </c>
      <c r="R211" s="0" t="n">
        <v>0.15</v>
      </c>
      <c r="S211" s="0" t="n">
        <v>0</v>
      </c>
    </row>
    <row r="212" customFormat="false" ht="12" hidden="false" customHeight="false" outlineLevel="0" collapsed="false">
      <c r="B212" s="20" t="n">
        <v>43070</v>
      </c>
      <c r="C212" s="21" t="n">
        <v>0</v>
      </c>
      <c r="D212" s="22" t="n">
        <v>0.15</v>
      </c>
      <c r="E212" s="23" t="n">
        <v>0</v>
      </c>
      <c r="F212" s="22" t="n">
        <v>0.15</v>
      </c>
      <c r="G212" s="24" t="n">
        <v>0</v>
      </c>
      <c r="J212" s="40" t="n">
        <v>0</v>
      </c>
      <c r="M212" s="34" t="n">
        <v>0</v>
      </c>
      <c r="O212" s="0" t="n">
        <v>0.15</v>
      </c>
      <c r="Q212" s="0" t="n">
        <v>43070</v>
      </c>
      <c r="R212" s="0" t="n">
        <v>0.15</v>
      </c>
      <c r="S212" s="0" t="n">
        <v>0</v>
      </c>
    </row>
    <row r="213" customFormat="false" ht="12" hidden="false" customHeight="false" outlineLevel="0" collapsed="false">
      <c r="B213" s="20" t="n">
        <v>43101</v>
      </c>
      <c r="C213" s="21" t="n">
        <v>0</v>
      </c>
      <c r="D213" s="22" t="n">
        <v>0.15</v>
      </c>
      <c r="E213" s="23" t="n">
        <v>0</v>
      </c>
      <c r="F213" s="22" t="n">
        <v>0.15</v>
      </c>
      <c r="G213" s="24" t="n">
        <v>0</v>
      </c>
      <c r="J213" s="40" t="n">
        <v>0</v>
      </c>
      <c r="M213" s="34" t="n">
        <v>0</v>
      </c>
      <c r="O213" s="0" t="n">
        <v>0.15</v>
      </c>
      <c r="Q213" s="0" t="n">
        <v>43101</v>
      </c>
      <c r="R213" s="0" t="n">
        <v>0.15</v>
      </c>
      <c r="S213" s="0" t="n">
        <v>0</v>
      </c>
    </row>
    <row r="214" customFormat="false" ht="12" hidden="false" customHeight="false" outlineLevel="0" collapsed="false">
      <c r="B214" s="20" t="n">
        <v>43132</v>
      </c>
      <c r="C214" s="21" t="n">
        <v>0</v>
      </c>
      <c r="D214" s="22" t="n">
        <v>0.15</v>
      </c>
      <c r="E214" s="23" t="n">
        <v>0</v>
      </c>
      <c r="F214" s="22" t="n">
        <v>0.15</v>
      </c>
      <c r="G214" s="24" t="n">
        <v>0</v>
      </c>
      <c r="J214" s="40" t="n">
        <v>0</v>
      </c>
      <c r="M214" s="34" t="n">
        <v>0</v>
      </c>
      <c r="O214" s="0" t="n">
        <v>0.15</v>
      </c>
      <c r="Q214" s="0" t="n">
        <v>43132</v>
      </c>
      <c r="R214" s="0" t="n">
        <v>0.15</v>
      </c>
      <c r="S214" s="0" t="n">
        <v>0</v>
      </c>
    </row>
    <row r="215" customFormat="false" ht="12" hidden="false" customHeight="false" outlineLevel="0" collapsed="false">
      <c r="B215" s="20" t="n">
        <v>43160</v>
      </c>
      <c r="C215" s="21" t="n">
        <v>0</v>
      </c>
      <c r="D215" s="22" t="n">
        <v>0.15</v>
      </c>
      <c r="E215" s="23" t="n">
        <v>0</v>
      </c>
      <c r="F215" s="22" t="n">
        <v>0.15</v>
      </c>
      <c r="G215" s="24" t="n">
        <v>0</v>
      </c>
      <c r="J215" s="40" t="n">
        <v>0</v>
      </c>
      <c r="M215" s="34" t="n">
        <v>0</v>
      </c>
      <c r="O215" s="0" t="n">
        <v>0.15</v>
      </c>
      <c r="Q215" s="0" t="n">
        <v>43160</v>
      </c>
      <c r="R215" s="0" t="n">
        <v>0.15</v>
      </c>
      <c r="S215" s="0" t="n">
        <v>0</v>
      </c>
    </row>
    <row r="216" customFormat="false" ht="12" hidden="false" customHeight="false" outlineLevel="0" collapsed="false">
      <c r="B216" s="20" t="n">
        <v>43191</v>
      </c>
      <c r="C216" s="21" t="n">
        <v>0</v>
      </c>
      <c r="D216" s="22" t="n">
        <v>0.15</v>
      </c>
      <c r="E216" s="23" t="n">
        <v>0</v>
      </c>
      <c r="F216" s="22" t="n">
        <v>0.15</v>
      </c>
      <c r="G216" s="24" t="n">
        <v>0</v>
      </c>
      <c r="J216" s="40" t="n">
        <v>0</v>
      </c>
      <c r="M216" s="34" t="n">
        <v>0</v>
      </c>
      <c r="O216" s="0" t="n">
        <v>0.15</v>
      </c>
      <c r="Q216" s="0" t="n">
        <v>43191</v>
      </c>
      <c r="R216" s="0" t="n">
        <v>0.15</v>
      </c>
      <c r="S216" s="0" t="n">
        <v>0</v>
      </c>
    </row>
    <row r="217" customFormat="false" ht="12" hidden="false" customHeight="false" outlineLevel="0" collapsed="false">
      <c r="B217" s="20" t="n">
        <v>43221</v>
      </c>
      <c r="C217" s="21" t="n">
        <v>0</v>
      </c>
      <c r="D217" s="22" t="n">
        <v>0.15</v>
      </c>
      <c r="E217" s="23" t="n">
        <v>0</v>
      </c>
      <c r="F217" s="22" t="n">
        <v>0.15</v>
      </c>
      <c r="G217" s="24" t="n">
        <v>0</v>
      </c>
      <c r="J217" s="40" t="n">
        <v>0</v>
      </c>
      <c r="M217" s="34" t="n">
        <v>0</v>
      </c>
      <c r="O217" s="0" t="n">
        <v>0.15</v>
      </c>
      <c r="Q217" s="0" t="n">
        <v>43221</v>
      </c>
      <c r="R217" s="0" t="n">
        <v>0.15</v>
      </c>
      <c r="S217" s="0" t="n">
        <v>0</v>
      </c>
    </row>
    <row r="218" customFormat="false" ht="12" hidden="false" customHeight="false" outlineLevel="0" collapsed="false">
      <c r="B218" s="20" t="n">
        <v>43252</v>
      </c>
      <c r="C218" s="21" t="n">
        <v>0</v>
      </c>
      <c r="D218" s="22" t="n">
        <v>0.15</v>
      </c>
      <c r="E218" s="23" t="n">
        <v>0</v>
      </c>
      <c r="F218" s="22" t="n">
        <v>0.15</v>
      </c>
      <c r="G218" s="24" t="n">
        <v>0</v>
      </c>
      <c r="J218" s="40" t="n">
        <v>0</v>
      </c>
      <c r="M218" s="34" t="n">
        <v>0</v>
      </c>
      <c r="O218" s="0" t="n">
        <v>0.15</v>
      </c>
      <c r="Q218" s="0" t="n">
        <v>43252</v>
      </c>
      <c r="R218" s="0" t="n">
        <v>0.15</v>
      </c>
      <c r="S218" s="0" t="n">
        <v>0</v>
      </c>
    </row>
    <row r="219" customFormat="false" ht="12" hidden="false" customHeight="false" outlineLevel="0" collapsed="false">
      <c r="B219" s="20" t="n">
        <v>43282</v>
      </c>
      <c r="C219" s="21" t="n">
        <v>0</v>
      </c>
      <c r="D219" s="22" t="n">
        <v>0.15</v>
      </c>
      <c r="E219" s="23" t="n">
        <v>0</v>
      </c>
      <c r="F219" s="22" t="n">
        <v>0.15</v>
      </c>
      <c r="G219" s="24" t="n">
        <v>0</v>
      </c>
      <c r="J219" s="40" t="n">
        <v>0</v>
      </c>
      <c r="M219" s="34" t="n">
        <v>0</v>
      </c>
      <c r="O219" s="0" t="n">
        <v>0.15</v>
      </c>
      <c r="Q219" s="0" t="n">
        <v>43282</v>
      </c>
      <c r="R219" s="0" t="n">
        <v>0.15</v>
      </c>
      <c r="S219" s="0" t="n">
        <v>0</v>
      </c>
    </row>
    <row r="220" customFormat="false" ht="12" hidden="false" customHeight="false" outlineLevel="0" collapsed="false">
      <c r="B220" s="20" t="n">
        <v>43313</v>
      </c>
      <c r="C220" s="21" t="n">
        <v>0</v>
      </c>
      <c r="D220" s="22" t="n">
        <v>0.15</v>
      </c>
      <c r="E220" s="23" t="n">
        <v>0</v>
      </c>
      <c r="F220" s="22" t="n">
        <v>0.15</v>
      </c>
      <c r="G220" s="24" t="n">
        <v>0</v>
      </c>
      <c r="J220" s="40" t="n">
        <v>0</v>
      </c>
      <c r="M220" s="34" t="n">
        <v>0</v>
      </c>
      <c r="O220" s="0" t="n">
        <v>0.15</v>
      </c>
      <c r="Q220" s="0" t="n">
        <v>43313</v>
      </c>
      <c r="R220" s="0" t="n">
        <v>0.15</v>
      </c>
      <c r="S220" s="0" t="n">
        <v>0</v>
      </c>
    </row>
    <row r="221" customFormat="false" ht="12" hidden="false" customHeight="false" outlineLevel="0" collapsed="false">
      <c r="B221" s="20" t="n">
        <v>43344</v>
      </c>
      <c r="C221" s="21" t="n">
        <v>0</v>
      </c>
      <c r="D221" s="22" t="n">
        <v>0.15</v>
      </c>
      <c r="E221" s="23" t="n">
        <v>0</v>
      </c>
      <c r="F221" s="22" t="n">
        <v>0.15</v>
      </c>
      <c r="G221" s="24" t="n">
        <v>0</v>
      </c>
      <c r="J221" s="40" t="n">
        <v>0</v>
      </c>
      <c r="M221" s="34" t="n">
        <v>0</v>
      </c>
      <c r="O221" s="0" t="n">
        <v>0.15</v>
      </c>
      <c r="Q221" s="0" t="n">
        <v>43344</v>
      </c>
      <c r="R221" s="0" t="n">
        <v>0.15</v>
      </c>
      <c r="S221" s="0" t="n">
        <v>0</v>
      </c>
    </row>
    <row r="222" customFormat="false" ht="12" hidden="false" customHeight="false" outlineLevel="0" collapsed="false">
      <c r="B222" s="20" t="n">
        <v>43374</v>
      </c>
      <c r="C222" s="21" t="n">
        <v>0</v>
      </c>
      <c r="D222" s="22" t="n">
        <v>0.15</v>
      </c>
      <c r="E222" s="23" t="n">
        <v>0</v>
      </c>
      <c r="F222" s="22" t="n">
        <v>0.15</v>
      </c>
      <c r="G222" s="24" t="n">
        <v>0</v>
      </c>
      <c r="J222" s="40" t="n">
        <v>0</v>
      </c>
      <c r="M222" s="34" t="n">
        <v>0</v>
      </c>
      <c r="O222" s="0" t="n">
        <v>0.15</v>
      </c>
      <c r="Q222" s="0" t="n">
        <v>43374</v>
      </c>
      <c r="R222" s="0" t="n">
        <v>0.15</v>
      </c>
      <c r="S222" s="0" t="n">
        <v>0</v>
      </c>
    </row>
    <row r="223" customFormat="false" ht="12" hidden="false" customHeight="false" outlineLevel="0" collapsed="false">
      <c r="B223" s="20" t="n">
        <v>43405</v>
      </c>
      <c r="C223" s="21" t="n">
        <v>0</v>
      </c>
      <c r="D223" s="22" t="n">
        <v>0.15</v>
      </c>
      <c r="E223" s="23" t="n">
        <v>0</v>
      </c>
      <c r="F223" s="22" t="n">
        <v>0.15</v>
      </c>
      <c r="G223" s="24" t="n">
        <v>0</v>
      </c>
      <c r="J223" s="40" t="n">
        <v>0</v>
      </c>
      <c r="M223" s="34" t="n">
        <v>0</v>
      </c>
      <c r="O223" s="0" t="n">
        <v>0.15</v>
      </c>
      <c r="Q223" s="0" t="n">
        <v>43405</v>
      </c>
      <c r="R223" s="0" t="n">
        <v>0.15</v>
      </c>
      <c r="S223" s="0" t="n">
        <v>0</v>
      </c>
    </row>
    <row r="224" customFormat="false" ht="12" hidden="false" customHeight="false" outlineLevel="0" collapsed="false">
      <c r="B224" s="20" t="n">
        <v>43435</v>
      </c>
      <c r="C224" s="21" t="n">
        <v>0</v>
      </c>
      <c r="D224" s="22" t="n">
        <v>0.15</v>
      </c>
      <c r="E224" s="23" t="n">
        <v>0</v>
      </c>
      <c r="F224" s="22" t="n">
        <v>0.15</v>
      </c>
      <c r="G224" s="24" t="n">
        <v>0</v>
      </c>
      <c r="J224" s="40" t="n">
        <v>0</v>
      </c>
      <c r="M224" s="34" t="n">
        <v>0</v>
      </c>
      <c r="O224" s="0" t="n">
        <v>0.15</v>
      </c>
      <c r="Q224" s="0" t="n">
        <v>43435</v>
      </c>
      <c r="R224" s="0" t="n">
        <v>0.15</v>
      </c>
      <c r="S224" s="0" t="n">
        <v>0</v>
      </c>
    </row>
    <row r="225" customFormat="false" ht="12" hidden="false" customHeight="false" outlineLevel="0" collapsed="false">
      <c r="B225" s="20" t="n">
        <v>43466</v>
      </c>
      <c r="C225" s="21" t="n">
        <v>0</v>
      </c>
      <c r="D225" s="22" t="n">
        <v>0.15</v>
      </c>
      <c r="E225" s="23" t="n">
        <v>0</v>
      </c>
      <c r="F225" s="22" t="n">
        <v>0.15</v>
      </c>
      <c r="G225" s="24" t="n">
        <v>0</v>
      </c>
      <c r="J225" s="40" t="n">
        <v>0</v>
      </c>
      <c r="M225" s="34" t="n">
        <v>0</v>
      </c>
      <c r="O225" s="0" t="n">
        <v>0.15</v>
      </c>
      <c r="Q225" s="0" t="n">
        <v>43466</v>
      </c>
      <c r="R225" s="0" t="n">
        <v>0.15</v>
      </c>
      <c r="S225" s="0" t="n">
        <v>0</v>
      </c>
    </row>
    <row r="226" customFormat="false" ht="12" hidden="false" customHeight="false" outlineLevel="0" collapsed="false">
      <c r="B226" s="20" t="n">
        <v>43497</v>
      </c>
      <c r="C226" s="21" t="n">
        <v>0</v>
      </c>
      <c r="D226" s="22" t="n">
        <v>0.15</v>
      </c>
      <c r="E226" s="23" t="n">
        <v>0</v>
      </c>
      <c r="F226" s="22" t="n">
        <v>0.15</v>
      </c>
      <c r="G226" s="24" t="n">
        <v>0</v>
      </c>
      <c r="J226" s="40" t="n">
        <v>0</v>
      </c>
      <c r="M226" s="34" t="n">
        <v>0</v>
      </c>
      <c r="O226" s="0" t="n">
        <v>0.15</v>
      </c>
      <c r="Q226" s="0" t="n">
        <v>43497</v>
      </c>
      <c r="R226" s="0" t="n">
        <v>0.15</v>
      </c>
      <c r="S226" s="0" t="n">
        <v>0</v>
      </c>
    </row>
    <row r="227" customFormat="false" ht="12" hidden="false" customHeight="false" outlineLevel="0" collapsed="false">
      <c r="B227" s="20" t="n">
        <v>43525</v>
      </c>
      <c r="C227" s="21" t="n">
        <v>0</v>
      </c>
      <c r="D227" s="22" t="n">
        <v>0.15</v>
      </c>
      <c r="E227" s="23" t="n">
        <v>0</v>
      </c>
      <c r="F227" s="22" t="n">
        <v>0.15</v>
      </c>
      <c r="G227" s="24" t="n">
        <v>0</v>
      </c>
      <c r="J227" s="40" t="n">
        <v>0</v>
      </c>
      <c r="M227" s="34" t="n">
        <v>0</v>
      </c>
      <c r="O227" s="0" t="n">
        <v>0.15</v>
      </c>
      <c r="Q227" s="0" t="n">
        <v>43525</v>
      </c>
      <c r="R227" s="0" t="n">
        <v>0.15</v>
      </c>
      <c r="S227" s="0" t="n">
        <v>0</v>
      </c>
    </row>
    <row r="228" customFormat="false" ht="12" hidden="false" customHeight="false" outlineLevel="0" collapsed="false">
      <c r="B228" s="20" t="n">
        <v>43556</v>
      </c>
      <c r="C228" s="21" t="n">
        <v>0</v>
      </c>
      <c r="D228" s="22" t="n">
        <v>0.15</v>
      </c>
      <c r="E228" s="23" t="n">
        <v>0</v>
      </c>
      <c r="F228" s="22" t="n">
        <v>0.15</v>
      </c>
      <c r="G228" s="24" t="n">
        <v>0</v>
      </c>
      <c r="J228" s="40" t="n">
        <v>0</v>
      </c>
      <c r="M228" s="34" t="n">
        <v>0</v>
      </c>
      <c r="O228" s="0" t="n">
        <v>0.15</v>
      </c>
      <c r="Q228" s="0" t="n">
        <v>43556</v>
      </c>
      <c r="R228" s="0" t="n">
        <v>0.15</v>
      </c>
      <c r="S228" s="0" t="n">
        <v>0</v>
      </c>
    </row>
    <row r="229" customFormat="false" ht="12" hidden="false" customHeight="false" outlineLevel="0" collapsed="false">
      <c r="B229" s="20" t="n">
        <v>43586</v>
      </c>
      <c r="C229" s="21" t="n">
        <v>0</v>
      </c>
      <c r="D229" s="22" t="n">
        <v>0.15</v>
      </c>
      <c r="E229" s="23" t="n">
        <v>0</v>
      </c>
      <c r="F229" s="22" t="n">
        <v>0.15</v>
      </c>
      <c r="G229" s="24" t="n">
        <v>0</v>
      </c>
      <c r="J229" s="40" t="n">
        <v>0</v>
      </c>
      <c r="M229" s="34" t="n">
        <v>0</v>
      </c>
      <c r="O229" s="0" t="n">
        <v>0.15</v>
      </c>
      <c r="Q229" s="0" t="n">
        <v>43586</v>
      </c>
      <c r="R229" s="0" t="n">
        <v>0.15</v>
      </c>
      <c r="S229" s="0" t="n">
        <v>0</v>
      </c>
    </row>
    <row r="230" customFormat="false" ht="12" hidden="false" customHeight="false" outlineLevel="0" collapsed="false">
      <c r="B230" s="20" t="n">
        <v>43617</v>
      </c>
      <c r="C230" s="21" t="n">
        <v>0</v>
      </c>
      <c r="D230" s="22" t="n">
        <v>0.15</v>
      </c>
      <c r="E230" s="23" t="n">
        <v>0</v>
      </c>
      <c r="F230" s="22" t="n">
        <v>0.15</v>
      </c>
      <c r="G230" s="24" t="n">
        <v>0</v>
      </c>
      <c r="J230" s="40" t="n">
        <v>0</v>
      </c>
      <c r="M230" s="34" t="n">
        <v>0</v>
      </c>
      <c r="O230" s="0" t="n">
        <v>0.15</v>
      </c>
      <c r="Q230" s="0" t="n">
        <v>43617</v>
      </c>
      <c r="R230" s="0" t="n">
        <v>0.15</v>
      </c>
      <c r="S230" s="0" t="n">
        <v>0</v>
      </c>
    </row>
    <row r="231" customFormat="false" ht="12" hidden="false" customHeight="false" outlineLevel="0" collapsed="false">
      <c r="B231" s="20" t="n">
        <v>43647</v>
      </c>
      <c r="C231" s="21" t="n">
        <v>0</v>
      </c>
      <c r="D231" s="22" t="n">
        <v>0.15</v>
      </c>
      <c r="E231" s="23" t="n">
        <v>0</v>
      </c>
      <c r="F231" s="22" t="n">
        <v>0.15</v>
      </c>
      <c r="G231" s="24" t="n">
        <v>0</v>
      </c>
      <c r="J231" s="40" t="n">
        <v>0</v>
      </c>
      <c r="M231" s="34" t="n">
        <v>0</v>
      </c>
      <c r="O231" s="0" t="n">
        <v>0.15</v>
      </c>
      <c r="Q231" s="0" t="n">
        <v>43647</v>
      </c>
      <c r="R231" s="0" t="n">
        <v>0.15</v>
      </c>
      <c r="S231" s="0" t="n">
        <v>0</v>
      </c>
    </row>
    <row r="232" customFormat="false" ht="12" hidden="false" customHeight="false" outlineLevel="0" collapsed="false">
      <c r="B232" s="20" t="n">
        <v>43678</v>
      </c>
      <c r="C232" s="21" t="n">
        <v>0</v>
      </c>
      <c r="D232" s="22" t="n">
        <v>0.15</v>
      </c>
      <c r="E232" s="23" t="n">
        <v>0</v>
      </c>
      <c r="F232" s="22" t="n">
        <v>0.15</v>
      </c>
      <c r="G232" s="24" t="n">
        <v>0</v>
      </c>
      <c r="J232" s="40" t="n">
        <v>0</v>
      </c>
      <c r="M232" s="34" t="n">
        <v>0</v>
      </c>
      <c r="O232" s="0" t="n">
        <v>0.15</v>
      </c>
      <c r="Q232" s="0" t="n">
        <v>43678</v>
      </c>
      <c r="R232" s="0" t="n">
        <v>0.15</v>
      </c>
      <c r="S232" s="0" t="n">
        <v>0</v>
      </c>
    </row>
    <row r="233" customFormat="false" ht="12" hidden="false" customHeight="false" outlineLevel="0" collapsed="false">
      <c r="B233" s="20" t="n">
        <v>43709</v>
      </c>
      <c r="C233" s="21" t="n">
        <v>0</v>
      </c>
      <c r="D233" s="22" t="n">
        <v>0.15</v>
      </c>
      <c r="E233" s="23" t="n">
        <v>0</v>
      </c>
      <c r="F233" s="22" t="n">
        <v>0.15</v>
      </c>
      <c r="G233" s="24" t="n">
        <v>0</v>
      </c>
      <c r="J233" s="40" t="n">
        <v>0</v>
      </c>
      <c r="M233" s="34" t="n">
        <v>0</v>
      </c>
      <c r="O233" s="0" t="n">
        <v>0.15</v>
      </c>
      <c r="Q233" s="0" t="n">
        <v>43709</v>
      </c>
      <c r="R233" s="0" t="n">
        <v>0.15</v>
      </c>
      <c r="S233" s="0" t="n">
        <v>0</v>
      </c>
    </row>
    <row r="234" customFormat="false" ht="12" hidden="false" customHeight="false" outlineLevel="0" collapsed="false">
      <c r="B234" s="20" t="n">
        <v>43739</v>
      </c>
      <c r="C234" s="21" t="n">
        <v>0</v>
      </c>
      <c r="D234" s="22" t="n">
        <v>0.15</v>
      </c>
      <c r="E234" s="23" t="n">
        <v>0</v>
      </c>
      <c r="F234" s="22" t="n">
        <v>0.15</v>
      </c>
      <c r="G234" s="24" t="n">
        <v>0</v>
      </c>
      <c r="J234" s="40" t="n">
        <v>0</v>
      </c>
      <c r="M234" s="34" t="n">
        <v>0</v>
      </c>
      <c r="O234" s="0" t="n">
        <v>0.15</v>
      </c>
      <c r="Q234" s="0" t="n">
        <v>43739</v>
      </c>
      <c r="R234" s="0" t="n">
        <v>0.15</v>
      </c>
      <c r="S234" s="0" t="n">
        <v>0</v>
      </c>
    </row>
    <row r="235" customFormat="false" ht="12" hidden="false" customHeight="false" outlineLevel="0" collapsed="false">
      <c r="B235" s="20" t="n">
        <v>43770</v>
      </c>
      <c r="C235" s="21" t="n">
        <v>0</v>
      </c>
      <c r="D235" s="22" t="n">
        <v>0.15</v>
      </c>
      <c r="E235" s="23" t="n">
        <v>0</v>
      </c>
      <c r="F235" s="22" t="n">
        <v>0.15</v>
      </c>
      <c r="G235" s="24" t="n">
        <v>0</v>
      </c>
      <c r="J235" s="40" t="n">
        <v>0</v>
      </c>
      <c r="M235" s="34" t="n">
        <v>0</v>
      </c>
      <c r="O235" s="0" t="n">
        <v>0.15</v>
      </c>
      <c r="Q235" s="0" t="n">
        <v>43770</v>
      </c>
      <c r="R235" s="0" t="n">
        <v>0.15</v>
      </c>
      <c r="S235" s="0" t="n">
        <v>0</v>
      </c>
    </row>
    <row r="236" customFormat="false" ht="12" hidden="false" customHeight="false" outlineLevel="0" collapsed="false">
      <c r="B236" s="20" t="n">
        <v>43800</v>
      </c>
      <c r="C236" s="21" t="n">
        <v>0</v>
      </c>
      <c r="D236" s="22" t="n">
        <v>0.15</v>
      </c>
      <c r="E236" s="23" t="n">
        <v>0</v>
      </c>
      <c r="F236" s="22" t="n">
        <v>0.15</v>
      </c>
      <c r="G236" s="24" t="n">
        <v>0</v>
      </c>
      <c r="J236" s="40" t="n">
        <v>0</v>
      </c>
      <c r="M236" s="34" t="n">
        <v>0</v>
      </c>
      <c r="O236" s="0" t="n">
        <v>0.15</v>
      </c>
      <c r="Q236" s="0" t="n">
        <v>43800</v>
      </c>
      <c r="R236" s="0" t="n">
        <v>0.15</v>
      </c>
      <c r="S236" s="0" t="n">
        <v>0</v>
      </c>
    </row>
    <row r="237" customFormat="false" ht="12" hidden="false" customHeight="false" outlineLevel="0" collapsed="false">
      <c r="B237" s="20" t="n">
        <v>43831</v>
      </c>
      <c r="C237" s="21" t="n">
        <v>0</v>
      </c>
      <c r="D237" s="22" t="n">
        <v>0.15</v>
      </c>
      <c r="E237" s="23" t="n">
        <v>0</v>
      </c>
      <c r="F237" s="22" t="n">
        <v>0.15</v>
      </c>
      <c r="G237" s="24" t="n">
        <v>0</v>
      </c>
      <c r="J237" s="40" t="n">
        <v>0</v>
      </c>
      <c r="M237" s="34" t="n">
        <v>0</v>
      </c>
      <c r="O237" s="0" t="n">
        <v>0.15</v>
      </c>
      <c r="Q237" s="0" t="n">
        <v>43831</v>
      </c>
      <c r="R237" s="0" t="n">
        <v>0.15</v>
      </c>
      <c r="S237" s="0" t="n">
        <v>0</v>
      </c>
    </row>
    <row r="238" customFormat="false" ht="12" hidden="false" customHeight="false" outlineLevel="0" collapsed="false">
      <c r="B238" s="20" t="n">
        <v>43862</v>
      </c>
      <c r="C238" s="21" t="n">
        <v>0</v>
      </c>
      <c r="D238" s="22" t="n">
        <v>0.15</v>
      </c>
      <c r="E238" s="23" t="n">
        <v>0</v>
      </c>
      <c r="F238" s="22" t="n">
        <v>0.15</v>
      </c>
      <c r="G238" s="24" t="n">
        <v>0</v>
      </c>
      <c r="J238" s="40" t="n">
        <v>0</v>
      </c>
      <c r="M238" s="34" t="n">
        <v>0</v>
      </c>
      <c r="O238" s="0" t="n">
        <v>0.15</v>
      </c>
      <c r="Q238" s="0" t="n">
        <v>43862</v>
      </c>
      <c r="R238" s="0" t="n">
        <v>0.15</v>
      </c>
      <c r="S238" s="0" t="n">
        <v>0</v>
      </c>
    </row>
    <row r="239" customFormat="false" ht="12" hidden="false" customHeight="false" outlineLevel="0" collapsed="false">
      <c r="B239" s="20" t="n">
        <v>43891</v>
      </c>
      <c r="C239" s="21" t="n">
        <v>0</v>
      </c>
      <c r="D239" s="22" t="n">
        <v>0.15</v>
      </c>
      <c r="E239" s="23" t="n">
        <v>0</v>
      </c>
      <c r="F239" s="22" t="n">
        <v>0.15</v>
      </c>
      <c r="G239" s="24" t="n">
        <v>0</v>
      </c>
      <c r="J239" s="40" t="n">
        <v>0</v>
      </c>
      <c r="M239" s="34" t="n">
        <v>0</v>
      </c>
      <c r="O239" s="0" t="n">
        <v>0.15</v>
      </c>
      <c r="Q239" s="0" t="n">
        <v>43891</v>
      </c>
      <c r="R239" s="0" t="n">
        <v>0.15</v>
      </c>
      <c r="S239" s="0" t="n">
        <v>0</v>
      </c>
    </row>
    <row r="240" customFormat="false" ht="12" hidden="false" customHeight="false" outlineLevel="0" collapsed="false">
      <c r="B240" s="20" t="n">
        <v>43922</v>
      </c>
      <c r="C240" s="21" t="n">
        <v>0</v>
      </c>
      <c r="D240" s="22" t="n">
        <v>0.15</v>
      </c>
      <c r="E240" s="23" t="n">
        <v>0</v>
      </c>
      <c r="F240" s="22" t="n">
        <v>0.15</v>
      </c>
      <c r="G240" s="24" t="n">
        <v>0</v>
      </c>
      <c r="J240" s="40" t="n">
        <v>0</v>
      </c>
      <c r="M240" s="34" t="n">
        <v>0</v>
      </c>
      <c r="O240" s="0" t="n">
        <v>0.15</v>
      </c>
      <c r="Q240" s="0" t="n">
        <v>43922</v>
      </c>
      <c r="R240" s="0" t="n">
        <v>0.15</v>
      </c>
      <c r="S240" s="0" t="n">
        <v>0</v>
      </c>
    </row>
    <row r="241" customFormat="false" ht="12" hidden="false" customHeight="false" outlineLevel="0" collapsed="false">
      <c r="B241" s="20" t="n">
        <v>43952</v>
      </c>
      <c r="C241" s="21" t="n">
        <v>0</v>
      </c>
      <c r="D241" s="22" t="n">
        <v>0.15</v>
      </c>
      <c r="E241" s="23" t="n">
        <v>0</v>
      </c>
      <c r="F241" s="22" t="n">
        <v>0.15</v>
      </c>
      <c r="G241" s="24" t="n">
        <v>0</v>
      </c>
      <c r="J241" s="40" t="n">
        <v>0</v>
      </c>
      <c r="M241" s="34" t="n">
        <v>0</v>
      </c>
      <c r="O241" s="0" t="n">
        <v>0.15</v>
      </c>
      <c r="Q241" s="0" t="n">
        <v>43952</v>
      </c>
      <c r="R241" s="0" t="n">
        <v>0.15</v>
      </c>
      <c r="S241" s="0" t="n">
        <v>0</v>
      </c>
    </row>
    <row r="242" customFormat="false" ht="12" hidden="false" customHeight="false" outlineLevel="0" collapsed="false">
      <c r="B242" s="20" t="n">
        <v>43983</v>
      </c>
      <c r="C242" s="21" t="n">
        <v>0</v>
      </c>
      <c r="D242" s="22" t="n">
        <v>0.15</v>
      </c>
      <c r="E242" s="23" t="n">
        <v>0</v>
      </c>
      <c r="F242" s="22" t="n">
        <v>0.15</v>
      </c>
      <c r="G242" s="24" t="n">
        <v>0</v>
      </c>
      <c r="J242" s="40" t="n">
        <v>0</v>
      </c>
      <c r="M242" s="34" t="n">
        <v>0</v>
      </c>
      <c r="O242" s="0" t="n">
        <v>0.15</v>
      </c>
      <c r="Q242" s="0" t="n">
        <v>43983</v>
      </c>
      <c r="R242" s="0" t="n">
        <v>0.15</v>
      </c>
      <c r="S242" s="0" t="n">
        <v>0</v>
      </c>
    </row>
    <row r="243" customFormat="false" ht="12" hidden="false" customHeight="false" outlineLevel="0" collapsed="false">
      <c r="B243" s="20" t="n">
        <v>44013</v>
      </c>
      <c r="C243" s="21" t="n">
        <v>0</v>
      </c>
      <c r="D243" s="22" t="n">
        <v>0.15</v>
      </c>
      <c r="E243" s="23" t="n">
        <v>0</v>
      </c>
      <c r="F243" s="22" t="n">
        <v>0.15</v>
      </c>
      <c r="G243" s="24" t="n">
        <v>0</v>
      </c>
      <c r="J243" s="40" t="n">
        <v>0</v>
      </c>
      <c r="M243" s="34" t="n">
        <v>0</v>
      </c>
      <c r="O243" s="0" t="n">
        <v>0.15</v>
      </c>
      <c r="Q243" s="0" t="n">
        <v>44013</v>
      </c>
      <c r="R243" s="0" t="n">
        <v>0.15</v>
      </c>
      <c r="S243" s="0" t="n">
        <v>0</v>
      </c>
    </row>
    <row r="244" customFormat="false" ht="12" hidden="false" customHeight="false" outlineLevel="0" collapsed="false">
      <c r="B244" s="20" t="n">
        <v>44044</v>
      </c>
      <c r="C244" s="21" t="n">
        <v>0</v>
      </c>
      <c r="D244" s="22" t="n">
        <v>0.15</v>
      </c>
      <c r="E244" s="23" t="n">
        <v>0</v>
      </c>
      <c r="F244" s="22" t="n">
        <v>0.15</v>
      </c>
      <c r="G244" s="24" t="n">
        <v>0</v>
      </c>
      <c r="J244" s="40" t="n">
        <v>0</v>
      </c>
      <c r="M244" s="34" t="n">
        <v>0</v>
      </c>
      <c r="O244" s="0" t="n">
        <v>0.15</v>
      </c>
      <c r="Q244" s="0" t="n">
        <v>44044</v>
      </c>
      <c r="R244" s="0" t="n">
        <v>0.15</v>
      </c>
      <c r="S244" s="0" t="n">
        <v>0</v>
      </c>
    </row>
    <row r="245" customFormat="false" ht="12" hidden="false" customHeight="false" outlineLevel="0" collapsed="false">
      <c r="B245" s="20" t="n">
        <v>44075</v>
      </c>
      <c r="C245" s="21" t="n">
        <v>0</v>
      </c>
      <c r="D245" s="22" t="n">
        <v>0.15</v>
      </c>
      <c r="E245" s="23" t="n">
        <v>0</v>
      </c>
      <c r="F245" s="22" t="n">
        <v>0.15</v>
      </c>
      <c r="G245" s="24" t="n">
        <v>0</v>
      </c>
      <c r="J245" s="40" t="n">
        <v>0</v>
      </c>
      <c r="M245" s="34" t="n">
        <v>0</v>
      </c>
      <c r="O245" s="0" t="n">
        <v>0.15</v>
      </c>
      <c r="Q245" s="0" t="n">
        <v>44075</v>
      </c>
      <c r="R245" s="0" t="n">
        <v>0.15</v>
      </c>
      <c r="S245" s="0" t="n">
        <v>0</v>
      </c>
    </row>
    <row r="246" customFormat="false" ht="12" hidden="false" customHeight="false" outlineLevel="0" collapsed="false">
      <c r="B246" s="20" t="n">
        <v>44105</v>
      </c>
      <c r="C246" s="21" t="n">
        <v>0</v>
      </c>
      <c r="D246" s="22" t="n">
        <v>0.15</v>
      </c>
      <c r="E246" s="23" t="n">
        <v>0</v>
      </c>
      <c r="F246" s="22" t="n">
        <v>0.15</v>
      </c>
      <c r="G246" s="24" t="n">
        <v>0</v>
      </c>
      <c r="J246" s="40" t="n">
        <v>0</v>
      </c>
      <c r="M246" s="34" t="n">
        <v>0</v>
      </c>
      <c r="O246" s="0" t="n">
        <v>0.15</v>
      </c>
      <c r="Q246" s="0" t="n">
        <v>44105</v>
      </c>
      <c r="R246" s="0" t="n">
        <v>0.15</v>
      </c>
      <c r="S246" s="0" t="n">
        <v>0</v>
      </c>
    </row>
    <row r="247" customFormat="false" ht="12" hidden="false" customHeight="false" outlineLevel="0" collapsed="false">
      <c r="B247" s="20" t="n">
        <v>44136</v>
      </c>
      <c r="C247" s="21" t="n">
        <v>0</v>
      </c>
      <c r="D247" s="22" t="n">
        <v>0.15</v>
      </c>
      <c r="E247" s="23" t="n">
        <v>0</v>
      </c>
      <c r="F247" s="22" t="n">
        <v>0.15</v>
      </c>
      <c r="G247" s="24" t="n">
        <v>0</v>
      </c>
      <c r="J247" s="40" t="n">
        <v>0</v>
      </c>
      <c r="M247" s="34" t="n">
        <v>0</v>
      </c>
      <c r="O247" s="0" t="n">
        <v>0.15</v>
      </c>
      <c r="Q247" s="0" t="n">
        <v>44136</v>
      </c>
      <c r="R247" s="0" t="n">
        <v>0.15</v>
      </c>
      <c r="S247" s="0" t="n">
        <v>0</v>
      </c>
    </row>
    <row r="248" customFormat="false" ht="12" hidden="false" customHeight="false" outlineLevel="0" collapsed="false">
      <c r="B248" s="20" t="n">
        <v>44166</v>
      </c>
      <c r="C248" s="21" t="n">
        <v>0</v>
      </c>
      <c r="D248" s="22" t="n">
        <v>0.15</v>
      </c>
      <c r="E248" s="23" t="n">
        <v>0</v>
      </c>
      <c r="F248" s="22" t="n">
        <v>0.15</v>
      </c>
      <c r="G248" s="24" t="n">
        <v>0</v>
      </c>
      <c r="J248" s="40" t="n">
        <v>0</v>
      </c>
      <c r="M248" s="34" t="n">
        <v>0</v>
      </c>
      <c r="O248" s="0" t="n">
        <v>0.15</v>
      </c>
      <c r="Q248" s="0" t="n">
        <v>44166</v>
      </c>
      <c r="R248" s="0" t="n">
        <v>0.15</v>
      </c>
      <c r="S248" s="0" t="n">
        <v>0</v>
      </c>
    </row>
    <row r="249" customFormat="false" ht="12" hidden="false" customHeight="false" outlineLevel="0" collapsed="false">
      <c r="B249" s="20" t="n">
        <v>44197</v>
      </c>
      <c r="C249" s="21" t="n">
        <v>0</v>
      </c>
      <c r="D249" s="22" t="n">
        <v>0.15</v>
      </c>
      <c r="E249" s="23" t="n">
        <v>0</v>
      </c>
      <c r="F249" s="22" t="n">
        <v>0.15</v>
      </c>
      <c r="G249" s="24" t="n">
        <v>0</v>
      </c>
      <c r="J249" s="40" t="n">
        <v>0</v>
      </c>
      <c r="M249" s="34" t="n">
        <v>0</v>
      </c>
      <c r="O249" s="0" t="n">
        <v>0.15</v>
      </c>
      <c r="Q249" s="0" t="n">
        <v>44197</v>
      </c>
      <c r="R249" s="0" t="n">
        <v>0.15</v>
      </c>
      <c r="S249" s="0" t="n">
        <v>0</v>
      </c>
    </row>
    <row r="250" customFormat="false" ht="12" hidden="false" customHeight="false" outlineLevel="0" collapsed="false">
      <c r="B250" s="20" t="n">
        <v>44228</v>
      </c>
      <c r="C250" s="21" t="n">
        <v>0</v>
      </c>
      <c r="D250" s="22" t="n">
        <v>0.15</v>
      </c>
      <c r="E250" s="23" t="n">
        <v>0</v>
      </c>
      <c r="F250" s="22" t="n">
        <v>0.15</v>
      </c>
      <c r="G250" s="24" t="n">
        <v>0</v>
      </c>
      <c r="J250" s="40" t="n">
        <v>0</v>
      </c>
      <c r="M250" s="34" t="n">
        <v>0</v>
      </c>
      <c r="O250" s="0" t="n">
        <v>0.15</v>
      </c>
      <c r="Q250" s="0" t="n">
        <v>44228</v>
      </c>
      <c r="R250" s="0" t="n">
        <v>0.15</v>
      </c>
      <c r="S250" s="0" t="n">
        <v>0</v>
      </c>
    </row>
    <row r="251" customFormat="false" ht="12" hidden="false" customHeight="false" outlineLevel="0" collapsed="false">
      <c r="B251" s="20" t="n">
        <v>44256</v>
      </c>
      <c r="C251" s="21" t="n">
        <v>0</v>
      </c>
      <c r="D251" s="22" t="n">
        <v>0.15</v>
      </c>
      <c r="E251" s="23" t="n">
        <v>0</v>
      </c>
      <c r="F251" s="22" t="n">
        <v>0.15</v>
      </c>
      <c r="G251" s="24" t="n">
        <v>0</v>
      </c>
      <c r="J251" s="40" t="n">
        <v>0</v>
      </c>
      <c r="M251" s="34" t="n">
        <v>0</v>
      </c>
      <c r="O251" s="0" t="n">
        <v>0.15</v>
      </c>
      <c r="Q251" s="0" t="n">
        <v>44256</v>
      </c>
      <c r="R251" s="0" t="n">
        <v>0.15</v>
      </c>
      <c r="S251" s="0" t="n">
        <v>0</v>
      </c>
    </row>
    <row r="252" customFormat="false" ht="12" hidden="false" customHeight="false" outlineLevel="0" collapsed="false">
      <c r="B252" s="20" t="n">
        <v>44287</v>
      </c>
      <c r="C252" s="21" t="n">
        <v>0</v>
      </c>
      <c r="D252" s="22" t="n">
        <v>0.15</v>
      </c>
      <c r="E252" s="23" t="n">
        <v>0</v>
      </c>
      <c r="F252" s="22" t="n">
        <v>0.15</v>
      </c>
      <c r="G252" s="24" t="n">
        <v>0</v>
      </c>
      <c r="J252" s="40" t="n">
        <v>0</v>
      </c>
      <c r="M252" s="34" t="n">
        <v>0</v>
      </c>
      <c r="O252" s="0" t="n">
        <v>0.15</v>
      </c>
      <c r="Q252" s="0" t="n">
        <v>44287</v>
      </c>
      <c r="R252" s="0" t="n">
        <v>0.15</v>
      </c>
      <c r="S252" s="0" t="n">
        <v>0</v>
      </c>
    </row>
    <row r="253" customFormat="false" ht="12" hidden="false" customHeight="false" outlineLevel="0" collapsed="false">
      <c r="B253" s="20" t="n">
        <v>44317</v>
      </c>
      <c r="C253" s="21" t="n">
        <v>0</v>
      </c>
      <c r="D253" s="22" t="n">
        <v>0.15</v>
      </c>
      <c r="E253" s="23" t="n">
        <v>0</v>
      </c>
      <c r="F253" s="22" t="n">
        <v>0.15</v>
      </c>
      <c r="G253" s="24" t="n">
        <v>0</v>
      </c>
      <c r="J253" s="40" t="n">
        <v>0</v>
      </c>
      <c r="M253" s="34" t="n">
        <v>0</v>
      </c>
      <c r="O253" s="0" t="n">
        <v>0.15</v>
      </c>
      <c r="Q253" s="0" t="n">
        <v>44317</v>
      </c>
      <c r="R253" s="0" t="n">
        <v>0.15</v>
      </c>
      <c r="S253" s="0" t="n">
        <v>0</v>
      </c>
    </row>
    <row r="254" customFormat="false" ht="12" hidden="false" customHeight="false" outlineLevel="0" collapsed="false">
      <c r="B254" s="20" t="n">
        <v>44348</v>
      </c>
      <c r="C254" s="21" t="n">
        <v>0</v>
      </c>
      <c r="D254" s="22" t="n">
        <v>0.15</v>
      </c>
      <c r="E254" s="23" t="n">
        <v>0</v>
      </c>
      <c r="F254" s="22" t="n">
        <v>0.15</v>
      </c>
      <c r="G254" s="24" t="n">
        <v>0</v>
      </c>
      <c r="J254" s="40" t="n">
        <v>0</v>
      </c>
      <c r="M254" s="34" t="n">
        <v>0</v>
      </c>
      <c r="O254" s="0" t="n">
        <v>0.15</v>
      </c>
      <c r="Q254" s="0" t="n">
        <v>44348</v>
      </c>
      <c r="R254" s="0" t="n">
        <v>0.15</v>
      </c>
      <c r="S254" s="0" t="n">
        <v>0</v>
      </c>
    </row>
    <row r="255" customFormat="false" ht="12" hidden="false" customHeight="false" outlineLevel="0" collapsed="false">
      <c r="B255" s="20" t="n">
        <v>44378</v>
      </c>
      <c r="C255" s="21" t="n">
        <v>0</v>
      </c>
      <c r="D255" s="22" t="n">
        <v>0.15</v>
      </c>
      <c r="E255" s="23" t="n">
        <v>0</v>
      </c>
      <c r="F255" s="22" t="n">
        <v>0.15</v>
      </c>
      <c r="G255" s="24" t="n">
        <v>0</v>
      </c>
      <c r="J255" s="40" t="n">
        <v>0</v>
      </c>
      <c r="M255" s="34" t="n">
        <v>0</v>
      </c>
      <c r="O255" s="0" t="n">
        <v>0.15</v>
      </c>
      <c r="Q255" s="0" t="n">
        <v>44378</v>
      </c>
      <c r="R255" s="0" t="n">
        <v>0.15</v>
      </c>
      <c r="S255" s="0" t="n">
        <v>0</v>
      </c>
    </row>
    <row r="256" customFormat="false" ht="12" hidden="false" customHeight="false" outlineLevel="0" collapsed="false">
      <c r="B256" s="20" t="n">
        <v>44409</v>
      </c>
      <c r="C256" s="21" t="n">
        <v>0</v>
      </c>
      <c r="D256" s="22" t="n">
        <v>0.15</v>
      </c>
      <c r="E256" s="23" t="n">
        <v>0</v>
      </c>
      <c r="F256" s="22" t="n">
        <v>0.15</v>
      </c>
      <c r="G256" s="24" t="n">
        <v>0</v>
      </c>
      <c r="J256" s="40" t="n">
        <v>0</v>
      </c>
      <c r="M256" s="34" t="n">
        <v>0</v>
      </c>
      <c r="O256" s="0" t="n">
        <v>0.15</v>
      </c>
      <c r="Q256" s="0" t="n">
        <v>44409</v>
      </c>
      <c r="R256" s="0" t="n">
        <v>0.15</v>
      </c>
      <c r="S256" s="0" t="n">
        <v>0</v>
      </c>
    </row>
    <row r="257" customFormat="false" ht="12" hidden="false" customHeight="false" outlineLevel="0" collapsed="false">
      <c r="B257" s="20" t="n">
        <v>44440</v>
      </c>
      <c r="C257" s="21" t="n">
        <v>0</v>
      </c>
      <c r="D257" s="22" t="n">
        <v>0.15</v>
      </c>
      <c r="E257" s="23" t="n">
        <v>0</v>
      </c>
      <c r="F257" s="22" t="n">
        <v>0.15</v>
      </c>
      <c r="G257" s="24" t="n">
        <v>0</v>
      </c>
      <c r="J257" s="40" t="n">
        <v>0</v>
      </c>
      <c r="M257" s="34" t="n">
        <v>0</v>
      </c>
      <c r="O257" s="0" t="n">
        <v>0.15</v>
      </c>
      <c r="Q257" s="0" t="n">
        <v>44440</v>
      </c>
      <c r="R257" s="0" t="n">
        <v>0.15</v>
      </c>
      <c r="S257" s="0" t="n">
        <v>0</v>
      </c>
    </row>
    <row r="258" customFormat="false" ht="12" hidden="false" customHeight="false" outlineLevel="0" collapsed="false">
      <c r="B258" s="20" t="n">
        <v>44470</v>
      </c>
      <c r="C258" s="21" t="n">
        <v>0</v>
      </c>
      <c r="D258" s="22" t="n">
        <v>0.15</v>
      </c>
      <c r="E258" s="23" t="n">
        <v>0</v>
      </c>
      <c r="F258" s="22" t="n">
        <v>0.15</v>
      </c>
      <c r="G258" s="24" t="n">
        <v>0</v>
      </c>
      <c r="J258" s="40" t="n">
        <v>0</v>
      </c>
      <c r="M258" s="34" t="n">
        <v>0</v>
      </c>
      <c r="O258" s="0" t="n">
        <v>0.15</v>
      </c>
      <c r="Q258" s="0" t="n">
        <v>44470</v>
      </c>
      <c r="R258" s="0" t="n">
        <v>0.15</v>
      </c>
      <c r="S258" s="0" t="n">
        <v>0</v>
      </c>
    </row>
    <row r="259" customFormat="false" ht="12" hidden="false" customHeight="false" outlineLevel="0" collapsed="false">
      <c r="B259" s="20" t="n">
        <v>44501</v>
      </c>
      <c r="C259" s="21" t="n">
        <v>0</v>
      </c>
      <c r="D259" s="22" t="n">
        <v>0.15</v>
      </c>
      <c r="E259" s="23" t="n">
        <v>0</v>
      </c>
      <c r="F259" s="22" t="n">
        <v>0.15</v>
      </c>
      <c r="G259" s="24" t="n">
        <v>0</v>
      </c>
      <c r="J259" s="40" t="n">
        <v>0</v>
      </c>
      <c r="M259" s="34" t="n">
        <v>0</v>
      </c>
      <c r="O259" s="0" t="n">
        <v>0.15</v>
      </c>
      <c r="Q259" s="0" t="n">
        <v>44501</v>
      </c>
      <c r="R259" s="0" t="n">
        <v>0.15</v>
      </c>
      <c r="S259" s="0" t="n">
        <v>0</v>
      </c>
    </row>
    <row r="260" customFormat="false" ht="12" hidden="false" customHeight="false" outlineLevel="0" collapsed="false">
      <c r="B260" s="20" t="n">
        <v>44531</v>
      </c>
      <c r="C260" s="21" t="n">
        <v>0</v>
      </c>
      <c r="D260" s="22" t="n">
        <v>0.15</v>
      </c>
      <c r="E260" s="23" t="n">
        <v>0</v>
      </c>
      <c r="F260" s="22" t="n">
        <v>0.15</v>
      </c>
      <c r="G260" s="24" t="n">
        <v>0</v>
      </c>
      <c r="J260" s="40" t="n">
        <v>0</v>
      </c>
      <c r="M260" s="34" t="n">
        <v>0</v>
      </c>
      <c r="O260" s="0" t="n">
        <v>0.15</v>
      </c>
      <c r="Q260" s="0" t="n">
        <v>44531</v>
      </c>
      <c r="R260" s="0" t="n">
        <v>0.15</v>
      </c>
      <c r="S260" s="0" t="n">
        <v>0</v>
      </c>
    </row>
    <row r="261" customFormat="false" ht="12" hidden="false" customHeight="false" outlineLevel="0" collapsed="false">
      <c r="B261" s="20" t="n">
        <v>44562</v>
      </c>
      <c r="C261" s="21" t="n">
        <v>0</v>
      </c>
      <c r="D261" s="22" t="n">
        <v>0.15</v>
      </c>
      <c r="E261" s="23" t="n">
        <v>0</v>
      </c>
      <c r="F261" s="22" t="n">
        <v>0.15</v>
      </c>
      <c r="G261" s="24" t="n">
        <v>0</v>
      </c>
      <c r="J261" s="40" t="n">
        <v>0</v>
      </c>
      <c r="M261" s="34" t="n">
        <v>0</v>
      </c>
      <c r="O261" s="0" t="n">
        <v>0.15</v>
      </c>
      <c r="Q261" s="0" t="n">
        <v>44562</v>
      </c>
      <c r="R261" s="0" t="n">
        <v>0.15</v>
      </c>
      <c r="S261" s="0" t="n">
        <v>0</v>
      </c>
    </row>
    <row r="262" customFormat="false" ht="12" hidden="false" customHeight="false" outlineLevel="0" collapsed="false">
      <c r="B262" s="20" t="n">
        <v>44593</v>
      </c>
      <c r="C262" s="21" t="n">
        <v>0</v>
      </c>
      <c r="D262" s="22" t="n">
        <v>0.15</v>
      </c>
      <c r="E262" s="23" t="n">
        <v>0</v>
      </c>
      <c r="F262" s="22" t="n">
        <v>0.15</v>
      </c>
      <c r="G262" s="24" t="n">
        <v>0</v>
      </c>
      <c r="J262" s="40" t="n">
        <v>0</v>
      </c>
      <c r="M262" s="34" t="n">
        <v>0</v>
      </c>
      <c r="O262" s="0" t="n">
        <v>0.15</v>
      </c>
      <c r="Q262" s="0" t="n">
        <v>44593</v>
      </c>
      <c r="R262" s="0" t="n">
        <v>0.15</v>
      </c>
      <c r="S262" s="0" t="n">
        <v>0</v>
      </c>
    </row>
    <row r="263" customFormat="false" ht="12" hidden="false" customHeight="false" outlineLevel="0" collapsed="false">
      <c r="B263" s="20" t="n">
        <v>44621</v>
      </c>
      <c r="C263" s="21" t="n">
        <v>0</v>
      </c>
      <c r="D263" s="22" t="n">
        <v>0.15</v>
      </c>
      <c r="E263" s="23" t="n">
        <v>0</v>
      </c>
      <c r="F263" s="22" t="n">
        <v>0.15</v>
      </c>
      <c r="G263" s="24" t="n">
        <v>0</v>
      </c>
      <c r="J263" s="40" t="n">
        <v>0</v>
      </c>
      <c r="M263" s="34" t="n">
        <v>0</v>
      </c>
      <c r="O263" s="0" t="n">
        <v>0.15</v>
      </c>
      <c r="Q263" s="0" t="n">
        <v>44621</v>
      </c>
      <c r="R263" s="0" t="n">
        <v>0.15</v>
      </c>
      <c r="S263" s="0" t="n">
        <v>0</v>
      </c>
    </row>
    <row r="264" customFormat="false" ht="12" hidden="false" customHeight="false" outlineLevel="0" collapsed="false">
      <c r="B264" s="20" t="n">
        <v>44652</v>
      </c>
      <c r="C264" s="21" t="n">
        <v>0</v>
      </c>
      <c r="D264" s="22" t="n">
        <v>0.15</v>
      </c>
      <c r="E264" s="23" t="n">
        <v>0</v>
      </c>
      <c r="F264" s="22" t="n">
        <v>0.15</v>
      </c>
      <c r="G264" s="24" t="n">
        <v>0</v>
      </c>
      <c r="J264" s="40" t="n">
        <v>0</v>
      </c>
      <c r="M264" s="34" t="n">
        <v>0</v>
      </c>
      <c r="O264" s="0" t="n">
        <v>0.15</v>
      </c>
      <c r="Q264" s="0" t="n">
        <v>44652</v>
      </c>
      <c r="R264" s="0" t="n">
        <v>0.15</v>
      </c>
      <c r="S264" s="0" t="n">
        <v>0</v>
      </c>
    </row>
    <row r="265" customFormat="false" ht="12" hidden="false" customHeight="false" outlineLevel="0" collapsed="false">
      <c r="B265" s="20" t="n">
        <v>44682</v>
      </c>
      <c r="C265" s="21" t="n">
        <v>0</v>
      </c>
      <c r="D265" s="22" t="n">
        <v>0.15</v>
      </c>
      <c r="E265" s="23" t="n">
        <v>0</v>
      </c>
      <c r="F265" s="22" t="n">
        <v>0.15</v>
      </c>
      <c r="G265" s="24" t="n">
        <v>0</v>
      </c>
      <c r="J265" s="40" t="n">
        <v>0</v>
      </c>
      <c r="M265" s="34" t="n">
        <v>0</v>
      </c>
      <c r="O265" s="0" t="n">
        <v>0.15</v>
      </c>
      <c r="Q265" s="0" t="n">
        <v>44682</v>
      </c>
      <c r="R265" s="0" t="n">
        <v>0.15</v>
      </c>
      <c r="S265" s="0" t="n">
        <v>0</v>
      </c>
    </row>
    <row r="266" customFormat="false" ht="12" hidden="false" customHeight="false" outlineLevel="0" collapsed="false">
      <c r="B266" s="20" t="n">
        <v>44713</v>
      </c>
      <c r="C266" s="21" t="n">
        <v>0</v>
      </c>
      <c r="D266" s="22" t="n">
        <v>0.15</v>
      </c>
      <c r="E266" s="23" t="n">
        <v>0</v>
      </c>
      <c r="F266" s="22" t="n">
        <v>0.15</v>
      </c>
      <c r="G266" s="24" t="n">
        <v>0</v>
      </c>
      <c r="J266" s="40" t="n">
        <v>0</v>
      </c>
      <c r="M266" s="34" t="n">
        <v>0</v>
      </c>
      <c r="O266" s="0" t="n">
        <v>0.15</v>
      </c>
      <c r="Q266" s="0" t="n">
        <v>44713</v>
      </c>
      <c r="R266" s="0" t="n">
        <v>0.15</v>
      </c>
      <c r="S266" s="0" t="n">
        <v>0</v>
      </c>
    </row>
    <row r="267" customFormat="false" ht="12" hidden="false" customHeight="false" outlineLevel="0" collapsed="false">
      <c r="B267" s="20" t="n">
        <v>44743</v>
      </c>
      <c r="C267" s="21" t="n">
        <v>0</v>
      </c>
      <c r="D267" s="22" t="n">
        <v>0.15</v>
      </c>
      <c r="E267" s="23" t="n">
        <v>0</v>
      </c>
      <c r="F267" s="22" t="n">
        <v>0.15</v>
      </c>
      <c r="G267" s="24" t="n">
        <v>0</v>
      </c>
      <c r="J267" s="40" t="n">
        <v>0</v>
      </c>
      <c r="M267" s="34" t="n">
        <v>0</v>
      </c>
      <c r="O267" s="0" t="n">
        <v>0.15</v>
      </c>
      <c r="Q267" s="0" t="n">
        <v>44743</v>
      </c>
      <c r="R267" s="0" t="n">
        <v>0.15</v>
      </c>
      <c r="S267" s="0" t="n">
        <v>0</v>
      </c>
    </row>
    <row r="268" customFormat="false" ht="12" hidden="false" customHeight="false" outlineLevel="0" collapsed="false">
      <c r="B268" s="20" t="n">
        <v>44774</v>
      </c>
      <c r="C268" s="21" t="n">
        <v>0</v>
      </c>
      <c r="D268" s="22" t="n">
        <v>0.15</v>
      </c>
      <c r="E268" s="23" t="n">
        <v>0</v>
      </c>
      <c r="F268" s="22" t="n">
        <v>0.15</v>
      </c>
      <c r="G268" s="24" t="n">
        <v>0</v>
      </c>
      <c r="J268" s="40" t="n">
        <v>0</v>
      </c>
      <c r="M268" s="34" t="n">
        <v>0</v>
      </c>
      <c r="O268" s="0" t="n">
        <v>0.15</v>
      </c>
      <c r="Q268" s="0" t="n">
        <v>44774</v>
      </c>
      <c r="R268" s="0" t="n">
        <v>0.15</v>
      </c>
      <c r="S268" s="0" t="n">
        <v>0</v>
      </c>
    </row>
    <row r="269" customFormat="false" ht="12" hidden="false" customHeight="false" outlineLevel="0" collapsed="false">
      <c r="B269" s="20" t="n">
        <v>44805</v>
      </c>
      <c r="C269" s="21" t="n">
        <v>0</v>
      </c>
      <c r="D269" s="22" t="n">
        <v>0.15</v>
      </c>
      <c r="E269" s="23" t="n">
        <v>0</v>
      </c>
      <c r="F269" s="22" t="n">
        <v>0.15</v>
      </c>
      <c r="G269" s="24" t="n">
        <v>0</v>
      </c>
      <c r="J269" s="40" t="n">
        <v>0</v>
      </c>
      <c r="M269" s="34" t="n">
        <v>0</v>
      </c>
      <c r="O269" s="0" t="n">
        <v>0.15</v>
      </c>
      <c r="Q269" s="0" t="n">
        <v>44805</v>
      </c>
      <c r="R269" s="0" t="n">
        <v>0.15</v>
      </c>
      <c r="S269" s="0" t="n">
        <v>0</v>
      </c>
    </row>
    <row r="270" customFormat="false" ht="12" hidden="false" customHeight="false" outlineLevel="0" collapsed="false">
      <c r="B270" s="20" t="n">
        <v>44835</v>
      </c>
      <c r="C270" s="21" t="n">
        <v>0</v>
      </c>
      <c r="D270" s="22" t="n">
        <v>0.15</v>
      </c>
      <c r="E270" s="23" t="n">
        <v>0</v>
      </c>
      <c r="F270" s="22" t="n">
        <v>0.15</v>
      </c>
      <c r="G270" s="24" t="n">
        <v>0</v>
      </c>
      <c r="J270" s="40" t="n">
        <v>0</v>
      </c>
      <c r="M270" s="34" t="n">
        <v>0</v>
      </c>
      <c r="O270" s="0" t="n">
        <v>0.15</v>
      </c>
      <c r="Q270" s="0" t="n">
        <v>44835</v>
      </c>
      <c r="R270" s="0" t="n">
        <v>0.15</v>
      </c>
      <c r="S270" s="0" t="n">
        <v>0</v>
      </c>
    </row>
    <row r="271" customFormat="false" ht="12" hidden="false" customHeight="false" outlineLevel="0" collapsed="false">
      <c r="B271" s="20" t="n">
        <v>44866</v>
      </c>
      <c r="C271" s="21" t="n">
        <v>0</v>
      </c>
      <c r="D271" s="22" t="n">
        <v>0.15</v>
      </c>
      <c r="E271" s="23" t="n">
        <v>0</v>
      </c>
      <c r="F271" s="22" t="n">
        <v>0.15</v>
      </c>
      <c r="G271" s="24" t="n">
        <v>0</v>
      </c>
      <c r="J271" s="40" t="n">
        <v>0</v>
      </c>
      <c r="M271" s="34" t="n">
        <v>0</v>
      </c>
      <c r="O271" s="0" t="n">
        <v>0.15</v>
      </c>
      <c r="Q271" s="0" t="n">
        <v>44866</v>
      </c>
      <c r="R271" s="0" t="n">
        <v>0.15</v>
      </c>
      <c r="S271" s="0" t="n">
        <v>0</v>
      </c>
    </row>
    <row r="272" customFormat="false" ht="12" hidden="false" customHeight="false" outlineLevel="0" collapsed="false">
      <c r="B272" s="20" t="n">
        <v>44896</v>
      </c>
      <c r="C272" s="21" t="n">
        <v>0</v>
      </c>
      <c r="D272" s="22" t="n">
        <v>0.15</v>
      </c>
      <c r="E272" s="23" t="n">
        <v>0</v>
      </c>
      <c r="F272" s="22" t="n">
        <v>0.15</v>
      </c>
      <c r="G272" s="24" t="n">
        <v>0</v>
      </c>
      <c r="J272" s="40" t="n">
        <v>0</v>
      </c>
      <c r="M272" s="34" t="n">
        <v>0</v>
      </c>
      <c r="O272" s="0" t="n">
        <v>0.15</v>
      </c>
      <c r="Q272" s="0" t="n">
        <v>44896</v>
      </c>
      <c r="R272" s="0" t="n">
        <v>0.15</v>
      </c>
      <c r="S272" s="0" t="n">
        <v>0</v>
      </c>
    </row>
    <row r="273" customFormat="false" ht="12" hidden="false" customHeight="false" outlineLevel="0" collapsed="false">
      <c r="B273" s="20" t="n">
        <v>44927</v>
      </c>
      <c r="C273" s="21" t="n">
        <v>0</v>
      </c>
      <c r="D273" s="22" t="n">
        <v>0.15</v>
      </c>
      <c r="E273" s="23" t="n">
        <v>0</v>
      </c>
      <c r="F273" s="22" t="n">
        <v>0.15</v>
      </c>
      <c r="G273" s="24" t="n">
        <v>0</v>
      </c>
      <c r="J273" s="40" t="n">
        <v>0</v>
      </c>
      <c r="M273" s="34" t="n">
        <v>0</v>
      </c>
      <c r="O273" s="0" t="n">
        <v>0.15</v>
      </c>
      <c r="Q273" s="0" t="n">
        <v>44927</v>
      </c>
      <c r="R273" s="0" t="n">
        <v>0.15</v>
      </c>
      <c r="S273" s="0" t="n">
        <v>0</v>
      </c>
    </row>
    <row r="274" customFormat="false" ht="12" hidden="false" customHeight="false" outlineLevel="0" collapsed="false">
      <c r="B274" s="20" t="n">
        <v>44958</v>
      </c>
      <c r="C274" s="21" t="n">
        <v>0</v>
      </c>
      <c r="D274" s="22" t="n">
        <v>0.15</v>
      </c>
      <c r="E274" s="23" t="n">
        <v>0</v>
      </c>
      <c r="F274" s="22" t="n">
        <v>0.15</v>
      </c>
      <c r="G274" s="24" t="n">
        <v>0</v>
      </c>
      <c r="J274" s="40" t="n">
        <v>0</v>
      </c>
      <c r="M274" s="34" t="n">
        <v>0</v>
      </c>
      <c r="O274" s="0" t="n">
        <v>0.15</v>
      </c>
      <c r="Q274" s="0" t="n">
        <v>44958</v>
      </c>
      <c r="R274" s="0" t="n">
        <v>0.15</v>
      </c>
      <c r="S274" s="0" t="n">
        <v>0</v>
      </c>
    </row>
    <row r="275" customFormat="false" ht="12" hidden="false" customHeight="false" outlineLevel="0" collapsed="false">
      <c r="B275" s="20" t="n">
        <v>44986</v>
      </c>
      <c r="C275" s="21" t="n">
        <v>0</v>
      </c>
      <c r="D275" s="22" t="n">
        <v>0.15</v>
      </c>
      <c r="E275" s="23" t="n">
        <v>0</v>
      </c>
      <c r="F275" s="22" t="n">
        <v>0.15</v>
      </c>
      <c r="G275" s="24" t="n">
        <v>0</v>
      </c>
      <c r="J275" s="40" t="n">
        <v>0</v>
      </c>
      <c r="M275" s="34" t="n">
        <v>0</v>
      </c>
      <c r="O275" s="0" t="n">
        <v>0.15</v>
      </c>
      <c r="Q275" s="0" t="n">
        <v>44986</v>
      </c>
      <c r="R275" s="0" t="n">
        <v>0.15</v>
      </c>
      <c r="S275" s="0" t="n">
        <v>0</v>
      </c>
    </row>
    <row r="276" customFormat="false" ht="12" hidden="false" customHeight="false" outlineLevel="0" collapsed="false">
      <c r="B276" s="20" t="n">
        <v>45017</v>
      </c>
      <c r="C276" s="21" t="n">
        <v>0</v>
      </c>
      <c r="D276" s="22" t="n">
        <v>0.15</v>
      </c>
      <c r="E276" s="23" t="n">
        <v>0</v>
      </c>
      <c r="F276" s="22" t="n">
        <v>0.15</v>
      </c>
      <c r="G276" s="24" t="n">
        <v>0</v>
      </c>
      <c r="J276" s="40" t="n">
        <v>0</v>
      </c>
      <c r="M276" s="34" t="n">
        <v>0</v>
      </c>
      <c r="O276" s="0" t="n">
        <v>0.15</v>
      </c>
      <c r="Q276" s="0" t="n">
        <v>45017</v>
      </c>
      <c r="R276" s="0" t="n">
        <v>0.15</v>
      </c>
      <c r="S276" s="0" t="n">
        <v>0</v>
      </c>
    </row>
    <row r="277" customFormat="false" ht="12" hidden="false" customHeight="false" outlineLevel="0" collapsed="false">
      <c r="B277" s="20" t="n">
        <v>45047</v>
      </c>
      <c r="C277" s="21" t="n">
        <v>0</v>
      </c>
      <c r="D277" s="22" t="n">
        <v>0.15</v>
      </c>
      <c r="E277" s="23" t="n">
        <v>0</v>
      </c>
      <c r="F277" s="22" t="n">
        <v>0.15</v>
      </c>
      <c r="G277" s="24" t="n">
        <v>0</v>
      </c>
      <c r="J277" s="40" t="n">
        <v>0</v>
      </c>
      <c r="M277" s="34" t="n">
        <v>0</v>
      </c>
      <c r="O277" s="0" t="n">
        <v>0.15</v>
      </c>
      <c r="Q277" s="0" t="n">
        <v>45047</v>
      </c>
      <c r="R277" s="0" t="n">
        <v>0.15</v>
      </c>
      <c r="S277" s="0" t="n">
        <v>0</v>
      </c>
    </row>
    <row r="278" customFormat="false" ht="12" hidden="false" customHeight="false" outlineLevel="0" collapsed="false">
      <c r="B278" s="20" t="n">
        <v>45078</v>
      </c>
      <c r="C278" s="21" t="n">
        <v>0</v>
      </c>
      <c r="D278" s="22" t="n">
        <v>0.15</v>
      </c>
      <c r="E278" s="23" t="n">
        <v>0</v>
      </c>
      <c r="F278" s="22" t="n">
        <v>0.15</v>
      </c>
      <c r="G278" s="24" t="n">
        <v>0</v>
      </c>
      <c r="J278" s="40" t="n">
        <v>0</v>
      </c>
      <c r="M278" s="34" t="n">
        <v>0</v>
      </c>
      <c r="O278" s="0" t="n">
        <v>0.15</v>
      </c>
      <c r="Q278" s="0" t="n">
        <v>45078</v>
      </c>
      <c r="R278" s="0" t="n">
        <v>0.15</v>
      </c>
      <c r="S278" s="0" t="n">
        <v>0</v>
      </c>
    </row>
    <row r="279" customFormat="false" ht="12" hidden="false" customHeight="false" outlineLevel="0" collapsed="false">
      <c r="B279" s="0" t="n">
        <v>45108</v>
      </c>
      <c r="C279" s="0" t="n">
        <v>0</v>
      </c>
      <c r="D279" s="0" t="n">
        <v>0.15</v>
      </c>
      <c r="E279" s="0" t="n">
        <v>0</v>
      </c>
      <c r="F279" s="0" t="n">
        <v>0.15</v>
      </c>
      <c r="G279" s="0" t="n">
        <v>0</v>
      </c>
      <c r="J279" s="0" t="n">
        <v>0</v>
      </c>
      <c r="M279" s="34" t="n">
        <v>0</v>
      </c>
      <c r="O279" s="0" t="n">
        <v>0.15</v>
      </c>
      <c r="Q279" s="0" t="n">
        <v>45108</v>
      </c>
      <c r="R279" s="0" t="n">
        <v>0.15</v>
      </c>
      <c r="S279" s="0" t="n">
        <v>0</v>
      </c>
    </row>
    <row r="280" customFormat="false" ht="12" hidden="false" customHeight="false" outlineLevel="0" collapsed="false">
      <c r="B280" s="0" t="n">
        <v>45139</v>
      </c>
      <c r="C280" s="0" t="n">
        <v>0</v>
      </c>
      <c r="D280" s="0" t="n">
        <v>0.15</v>
      </c>
      <c r="E280" s="0" t="n">
        <v>0</v>
      </c>
      <c r="F280" s="0" t="n">
        <v>0.15</v>
      </c>
      <c r="G280" s="0" t="n">
        <v>0</v>
      </c>
      <c r="J280" s="0" t="n">
        <v>0</v>
      </c>
      <c r="M280" s="34" t="n">
        <v>0</v>
      </c>
      <c r="O280" s="0" t="n">
        <v>0.15</v>
      </c>
      <c r="Q280" s="0" t="n">
        <v>45139</v>
      </c>
      <c r="R280" s="0" t="n">
        <v>0.15</v>
      </c>
      <c r="S280" s="0" t="n">
        <v>0</v>
      </c>
    </row>
    <row r="281" customFormat="false" ht="12" hidden="false" customHeight="false" outlineLevel="0" collapsed="false">
      <c r="B281" s="0" t="n">
        <v>45170</v>
      </c>
      <c r="C281" s="0" t="n">
        <v>0</v>
      </c>
      <c r="D281" s="0" t="n">
        <v>0.15</v>
      </c>
      <c r="E281" s="0" t="n">
        <v>0</v>
      </c>
      <c r="F281" s="0" t="n">
        <v>0.15</v>
      </c>
      <c r="G281" s="0" t="n">
        <v>0</v>
      </c>
      <c r="J281" s="0" t="n">
        <v>0</v>
      </c>
      <c r="M281" s="34" t="n">
        <v>0</v>
      </c>
      <c r="O281" s="0" t="n">
        <v>0.15</v>
      </c>
      <c r="Q281" s="0" t="n">
        <v>45170</v>
      </c>
      <c r="R281" s="0" t="n">
        <v>0.15</v>
      </c>
      <c r="S281" s="0" t="n">
        <v>0</v>
      </c>
    </row>
    <row r="282" customFormat="false" ht="12" hidden="false" customHeight="false" outlineLevel="0" collapsed="false">
      <c r="B282" s="0" t="n">
        <v>45200</v>
      </c>
      <c r="C282" s="0" t="n">
        <v>0</v>
      </c>
      <c r="D282" s="0" t="n">
        <v>0.15</v>
      </c>
      <c r="E282" s="0" t="n">
        <v>0</v>
      </c>
      <c r="F282" s="0" t="n">
        <v>0.15</v>
      </c>
      <c r="G282" s="0" t="n">
        <v>0</v>
      </c>
      <c r="J282" s="0" t="n">
        <v>0</v>
      </c>
      <c r="M282" s="34" t="n">
        <v>0</v>
      </c>
      <c r="O282" s="0" t="n">
        <v>0.15</v>
      </c>
      <c r="Q282" s="0" t="n">
        <v>45200</v>
      </c>
      <c r="R282" s="0" t="n">
        <v>0.15</v>
      </c>
      <c r="S282" s="0" t="n">
        <v>0</v>
      </c>
    </row>
    <row r="283" customFormat="false" ht="12" hidden="false" customHeight="false" outlineLevel="0" collapsed="false">
      <c r="B283" s="0" t="n">
        <v>45231</v>
      </c>
      <c r="C283" s="0" t="n">
        <v>0</v>
      </c>
      <c r="D283" s="0" t="n">
        <v>0.15</v>
      </c>
      <c r="E283" s="0" t="n">
        <v>0</v>
      </c>
      <c r="F283" s="0" t="n">
        <v>0.15</v>
      </c>
      <c r="G283" s="0" t="n">
        <v>0</v>
      </c>
      <c r="J283" s="0" t="n">
        <v>0</v>
      </c>
      <c r="M283" s="34" t="n">
        <v>0</v>
      </c>
      <c r="O283" s="0" t="n">
        <v>0.15</v>
      </c>
      <c r="Q283" s="0" t="n">
        <v>45231</v>
      </c>
      <c r="R283" s="0" t="n">
        <v>0.15</v>
      </c>
      <c r="S283" s="0" t="n">
        <v>0</v>
      </c>
    </row>
    <row r="284" customFormat="false" ht="12" hidden="false" customHeight="false" outlineLevel="0" collapsed="false">
      <c r="B284" s="0" t="n">
        <v>45261</v>
      </c>
      <c r="C284" s="0" t="n">
        <v>0</v>
      </c>
      <c r="D284" s="0" t="n">
        <v>0.15</v>
      </c>
      <c r="E284" s="0" t="n">
        <v>0</v>
      </c>
      <c r="F284" s="0" t="n">
        <v>0.15</v>
      </c>
      <c r="G284" s="0" t="n">
        <v>0</v>
      </c>
      <c r="J284" s="0" t="n">
        <v>0</v>
      </c>
      <c r="M284" s="34" t="n">
        <v>0</v>
      </c>
      <c r="O284" s="0" t="n">
        <v>0.15</v>
      </c>
      <c r="Q284" s="0" t="n">
        <v>45261</v>
      </c>
      <c r="R284" s="0" t="n">
        <v>0.15</v>
      </c>
      <c r="S284" s="0" t="n">
        <v>0</v>
      </c>
    </row>
    <row r="285" customFormat="false" ht="12" hidden="false" customHeight="false" outlineLevel="0" collapsed="false">
      <c r="B285" s="0" t="n">
        <v>45292</v>
      </c>
      <c r="C285" s="0" t="n">
        <v>0</v>
      </c>
      <c r="D285" s="0" t="n">
        <v>0.15</v>
      </c>
      <c r="E285" s="0" t="n">
        <v>0</v>
      </c>
      <c r="F285" s="0" t="n">
        <v>0.15</v>
      </c>
      <c r="G285" s="0" t="n">
        <v>0</v>
      </c>
      <c r="J285" s="0" t="n">
        <v>0</v>
      </c>
      <c r="M285" s="34" t="n">
        <v>0</v>
      </c>
      <c r="O285" s="0" t="n">
        <v>0.15</v>
      </c>
      <c r="Q285" s="0" t="n">
        <v>45292</v>
      </c>
      <c r="R285" s="0" t="n">
        <v>0.15</v>
      </c>
      <c r="S285" s="0" t="n">
        <v>0</v>
      </c>
    </row>
    <row r="286" customFormat="false" ht="12" hidden="false" customHeight="false" outlineLevel="0" collapsed="false">
      <c r="B286" s="0" t="n">
        <v>45323</v>
      </c>
      <c r="C286" s="0" t="n">
        <v>0</v>
      </c>
      <c r="D286" s="0" t="n">
        <v>0.15</v>
      </c>
      <c r="E286" s="0" t="n">
        <v>0</v>
      </c>
      <c r="F286" s="0" t="n">
        <v>0.15</v>
      </c>
      <c r="G286" s="0" t="n">
        <v>0</v>
      </c>
      <c r="J286" s="0" t="n">
        <v>0</v>
      </c>
      <c r="M286" s="34" t="n">
        <v>0</v>
      </c>
      <c r="O286" s="0" t="n">
        <v>0.15</v>
      </c>
      <c r="Q286" s="0" t="n">
        <v>45323</v>
      </c>
      <c r="R286" s="0" t="n">
        <v>0.15</v>
      </c>
      <c r="S286" s="0" t="n">
        <v>0</v>
      </c>
    </row>
    <row r="287" customFormat="false" ht="12" hidden="false" customHeight="false" outlineLevel="0" collapsed="false">
      <c r="B287" s="0" t="n">
        <v>45352</v>
      </c>
      <c r="C287" s="0" t="n">
        <v>0</v>
      </c>
      <c r="D287" s="0" t="n">
        <v>0.15</v>
      </c>
      <c r="E287" s="0" t="n">
        <v>0</v>
      </c>
      <c r="F287" s="0" t="n">
        <v>0.15</v>
      </c>
      <c r="G287" s="0" t="n">
        <v>0</v>
      </c>
      <c r="J287" s="0" t="n">
        <v>0</v>
      </c>
      <c r="M287" s="34" t="n">
        <v>0</v>
      </c>
      <c r="O287" s="0" t="n">
        <v>0.15</v>
      </c>
      <c r="Q287" s="0" t="n">
        <v>45352</v>
      </c>
      <c r="R287" s="0" t="n">
        <v>0.15</v>
      </c>
      <c r="S287" s="0" t="n">
        <v>0</v>
      </c>
    </row>
    <row r="288" customFormat="false" ht="12" hidden="false" customHeight="false" outlineLevel="0" collapsed="false">
      <c r="B288" s="0" t="n">
        <v>45383</v>
      </c>
      <c r="C288" s="0" t="n">
        <v>0</v>
      </c>
      <c r="D288" s="0" t="n">
        <v>0.15</v>
      </c>
      <c r="E288" s="0" t="n">
        <v>0</v>
      </c>
      <c r="F288" s="0" t="n">
        <v>0.15</v>
      </c>
      <c r="G288" s="0" t="n">
        <v>0</v>
      </c>
      <c r="J288" s="0" t="n">
        <v>0</v>
      </c>
      <c r="M288" s="34" t="n">
        <v>0</v>
      </c>
      <c r="O288" s="0" t="n">
        <v>0.15</v>
      </c>
      <c r="Q288" s="0" t="n">
        <v>45383</v>
      </c>
      <c r="R288" s="0" t="n">
        <v>0.15</v>
      </c>
      <c r="S288" s="0" t="n">
        <v>0</v>
      </c>
    </row>
    <row r="289" customFormat="false" ht="12" hidden="false" customHeight="false" outlineLevel="0" collapsed="false">
      <c r="B289" s="0" t="n">
        <v>45413</v>
      </c>
      <c r="C289" s="0" t="n">
        <v>0</v>
      </c>
      <c r="D289" s="0" t="n">
        <v>0.15</v>
      </c>
      <c r="E289" s="0" t="n">
        <v>0</v>
      </c>
      <c r="F289" s="0" t="n">
        <v>0.15</v>
      </c>
      <c r="G289" s="0" t="n">
        <v>0</v>
      </c>
      <c r="J289" s="0" t="n">
        <v>0</v>
      </c>
      <c r="M289" s="34" t="n">
        <v>0</v>
      </c>
      <c r="O289" s="0" t="n">
        <v>0.15</v>
      </c>
      <c r="Q289" s="0" t="n">
        <v>45413</v>
      </c>
      <c r="R289" s="0" t="n">
        <v>0.15</v>
      </c>
      <c r="S289" s="0" t="n">
        <v>0</v>
      </c>
    </row>
    <row r="290" customFormat="false" ht="12" hidden="false" customHeight="false" outlineLevel="0" collapsed="false">
      <c r="B290" s="0" t="n">
        <v>45444</v>
      </c>
      <c r="C290" s="0" t="n">
        <v>0</v>
      </c>
      <c r="D290" s="0" t="n">
        <v>0.15</v>
      </c>
      <c r="E290" s="0" t="n">
        <v>0</v>
      </c>
      <c r="F290" s="0" t="n">
        <v>0.15</v>
      </c>
      <c r="G290" s="0" t="n">
        <v>0</v>
      </c>
      <c r="J290" s="0" t="n">
        <v>0</v>
      </c>
      <c r="M290" s="34" t="n">
        <v>0</v>
      </c>
      <c r="O290" s="0" t="n">
        <v>0.15</v>
      </c>
      <c r="Q290" s="0" t="n">
        <v>45444</v>
      </c>
      <c r="R290" s="0" t="n">
        <v>0.15</v>
      </c>
      <c r="S290" s="0" t="n">
        <v>0</v>
      </c>
    </row>
    <row r="291" customFormat="false" ht="12" hidden="false" customHeight="false" outlineLevel="0" collapsed="false">
      <c r="B291" s="0" t="n">
        <v>45474</v>
      </c>
      <c r="C291" s="0" t="n">
        <v>0</v>
      </c>
      <c r="D291" s="0" t="n">
        <v>0.15</v>
      </c>
      <c r="E291" s="0" t="n">
        <v>0</v>
      </c>
      <c r="F291" s="0" t="n">
        <v>0.15</v>
      </c>
      <c r="G291" s="0" t="n">
        <v>0</v>
      </c>
      <c r="J291" s="0" t="n">
        <v>0</v>
      </c>
      <c r="M291" s="34" t="n">
        <v>0</v>
      </c>
      <c r="O291" s="0" t="n">
        <v>0.15</v>
      </c>
      <c r="Q291" s="0" t="n">
        <v>45474</v>
      </c>
      <c r="R291" s="0" t="n">
        <v>0.15</v>
      </c>
      <c r="S291" s="0" t="n">
        <v>0</v>
      </c>
    </row>
    <row r="292" customFormat="false" ht="12" hidden="false" customHeight="false" outlineLevel="0" collapsed="false">
      <c r="B292" s="0" t="n">
        <v>45505</v>
      </c>
      <c r="C292" s="0" t="n">
        <v>0</v>
      </c>
      <c r="D292" s="0" t="n">
        <v>0.15</v>
      </c>
      <c r="E292" s="0" t="n">
        <v>0</v>
      </c>
      <c r="F292" s="0" t="n">
        <v>0.15</v>
      </c>
      <c r="G292" s="0" t="n">
        <v>0</v>
      </c>
      <c r="J292" s="0" t="n">
        <v>0</v>
      </c>
      <c r="M292" s="34" t="n">
        <v>0</v>
      </c>
      <c r="O292" s="0" t="n">
        <v>0.15</v>
      </c>
      <c r="Q292" s="0" t="n">
        <v>45505</v>
      </c>
      <c r="R292" s="0" t="n">
        <v>0.15</v>
      </c>
      <c r="S292" s="0" t="n">
        <v>0</v>
      </c>
    </row>
    <row r="293" customFormat="false" ht="12" hidden="false" customHeight="false" outlineLevel="0" collapsed="false">
      <c r="B293" s="0" t="n">
        <v>45536</v>
      </c>
      <c r="C293" s="0" t="n">
        <v>0</v>
      </c>
      <c r="D293" s="0" t="n">
        <v>0.15</v>
      </c>
      <c r="E293" s="0" t="n">
        <v>0</v>
      </c>
      <c r="F293" s="0" t="n">
        <v>0.15</v>
      </c>
      <c r="G293" s="0" t="n">
        <v>0</v>
      </c>
      <c r="J293" s="0" t="n">
        <v>0</v>
      </c>
      <c r="M293" s="34" t="n">
        <v>0</v>
      </c>
      <c r="O293" s="0" t="n">
        <v>0.15</v>
      </c>
      <c r="Q293" s="0" t="n">
        <v>45536</v>
      </c>
      <c r="R293" s="0" t="n">
        <v>0.15</v>
      </c>
      <c r="S293" s="0" t="n">
        <v>0</v>
      </c>
    </row>
    <row r="294" customFormat="false" ht="12" hidden="false" customHeight="false" outlineLevel="0" collapsed="false">
      <c r="B294" s="0" t="n">
        <v>45566</v>
      </c>
      <c r="C294" s="0" t="n">
        <v>0</v>
      </c>
      <c r="D294" s="0" t="n">
        <v>0.15</v>
      </c>
      <c r="E294" s="0" t="n">
        <v>0</v>
      </c>
      <c r="F294" s="0" t="n">
        <v>0.15</v>
      </c>
      <c r="G294" s="0" t="n">
        <v>0</v>
      </c>
      <c r="J294" s="0" t="n">
        <v>0</v>
      </c>
      <c r="M294" s="34" t="n">
        <v>0</v>
      </c>
      <c r="O294" s="0" t="n">
        <v>0.15</v>
      </c>
      <c r="Q294" s="0" t="n">
        <v>45566</v>
      </c>
      <c r="R294" s="0" t="n">
        <v>0.15</v>
      </c>
      <c r="S294" s="0" t="n">
        <v>0</v>
      </c>
    </row>
    <row r="295" customFormat="false" ht="12" hidden="false" customHeight="false" outlineLevel="0" collapsed="false">
      <c r="B295" s="0" t="n">
        <v>45597</v>
      </c>
      <c r="C295" s="0" t="n">
        <v>0</v>
      </c>
      <c r="D295" s="0" t="n">
        <v>0.15</v>
      </c>
      <c r="E295" s="0" t="n">
        <v>0</v>
      </c>
      <c r="F295" s="0" t="n">
        <v>0.15</v>
      </c>
      <c r="G295" s="0" t="n">
        <v>0</v>
      </c>
      <c r="J295" s="0" t="n">
        <v>0</v>
      </c>
      <c r="M295" s="34" t="n">
        <v>0</v>
      </c>
      <c r="O295" s="0" t="n">
        <v>0.15</v>
      </c>
      <c r="Q295" s="0" t="n">
        <v>45597</v>
      </c>
      <c r="R295" s="0" t="n">
        <v>0.15</v>
      </c>
      <c r="S295" s="0" t="n">
        <v>0</v>
      </c>
    </row>
    <row r="296" customFormat="false" ht="12" hidden="false" customHeight="false" outlineLevel="0" collapsed="false">
      <c r="B296" s="0" t="n">
        <v>45627</v>
      </c>
      <c r="C296" s="0" t="n">
        <v>0</v>
      </c>
      <c r="D296" s="0" t="n">
        <v>0.15</v>
      </c>
      <c r="E296" s="0" t="n">
        <v>0</v>
      </c>
      <c r="F296" s="0" t="n">
        <v>0.15</v>
      </c>
      <c r="G296" s="0" t="n">
        <v>0</v>
      </c>
      <c r="J296" s="0" t="n">
        <v>0</v>
      </c>
      <c r="M296" s="34" t="n">
        <v>0</v>
      </c>
      <c r="O296" s="0" t="n">
        <v>0.15</v>
      </c>
      <c r="Q296" s="0" t="n">
        <v>45627</v>
      </c>
      <c r="R296" s="0" t="n">
        <v>0.15</v>
      </c>
      <c r="S296" s="0" t="n">
        <v>0</v>
      </c>
    </row>
    <row r="297" customFormat="false" ht="12" hidden="false" customHeight="false" outlineLevel="0" collapsed="false">
      <c r="B297" s="0" t="n">
        <v>45658</v>
      </c>
      <c r="C297" s="0" t="n">
        <v>0</v>
      </c>
      <c r="D297" s="0" t="n">
        <v>0.15</v>
      </c>
      <c r="E297" s="0" t="n">
        <v>0</v>
      </c>
      <c r="F297" s="0" t="n">
        <v>0.15</v>
      </c>
      <c r="G297" s="0" t="n">
        <v>0</v>
      </c>
      <c r="J297" s="0" t="n">
        <v>0</v>
      </c>
      <c r="M297" s="34" t="n">
        <v>0</v>
      </c>
      <c r="O297" s="0" t="n">
        <v>0.15</v>
      </c>
      <c r="Q297" s="0" t="n">
        <v>45658</v>
      </c>
      <c r="R297" s="0" t="n">
        <v>0.15</v>
      </c>
      <c r="S297" s="0" t="n">
        <v>0</v>
      </c>
    </row>
    <row r="298" customFormat="false" ht="12" hidden="false" customHeight="false" outlineLevel="0" collapsed="false">
      <c r="B298" s="0" t="n">
        <v>45689</v>
      </c>
      <c r="C298" s="0" t="n">
        <v>0</v>
      </c>
      <c r="D298" s="0" t="n">
        <v>0.15</v>
      </c>
      <c r="E298" s="0" t="n">
        <v>0</v>
      </c>
      <c r="F298" s="0" t="n">
        <v>0.15</v>
      </c>
      <c r="G298" s="0" t="n">
        <v>0</v>
      </c>
      <c r="J298" s="0" t="n">
        <v>0</v>
      </c>
      <c r="M298" s="34" t="n">
        <v>0</v>
      </c>
      <c r="O298" s="0" t="n">
        <v>0.15</v>
      </c>
      <c r="Q298" s="0" t="n">
        <v>45689</v>
      </c>
      <c r="R298" s="0" t="n">
        <v>0.15</v>
      </c>
      <c r="S298" s="0" t="n">
        <v>0</v>
      </c>
    </row>
    <row r="299" customFormat="false" ht="12" hidden="false" customHeight="false" outlineLevel="0" collapsed="false">
      <c r="B299" s="0" t="n">
        <v>45717</v>
      </c>
      <c r="C299" s="0" t="n">
        <v>0</v>
      </c>
      <c r="D299" s="0" t="n">
        <v>0.15</v>
      </c>
      <c r="E299" s="0" t="n">
        <v>0</v>
      </c>
      <c r="F299" s="0" t="n">
        <v>0.15</v>
      </c>
      <c r="G299" s="0" t="n">
        <v>0</v>
      </c>
      <c r="J299" s="0" t="n">
        <v>0</v>
      </c>
      <c r="M299" s="34" t="n">
        <v>0</v>
      </c>
      <c r="O299" s="0" t="n">
        <v>0.15</v>
      </c>
      <c r="Q299" s="0" t="n">
        <v>45717</v>
      </c>
      <c r="R299" s="0" t="n">
        <v>0.15</v>
      </c>
      <c r="S299" s="0" t="n">
        <v>0</v>
      </c>
    </row>
    <row r="300" customFormat="false" ht="12" hidden="false" customHeight="false" outlineLevel="0" collapsed="false">
      <c r="B300" s="0" t="n">
        <v>45748</v>
      </c>
      <c r="C300" s="0" t="n">
        <v>0</v>
      </c>
      <c r="D300" s="0" t="n">
        <v>0.15</v>
      </c>
      <c r="E300" s="0" t="n">
        <v>0</v>
      </c>
      <c r="F300" s="0" t="n">
        <v>0.15</v>
      </c>
      <c r="G300" s="0" t="n">
        <v>0</v>
      </c>
      <c r="J300" s="0" t="n">
        <v>0</v>
      </c>
      <c r="M300" s="34" t="n">
        <v>0</v>
      </c>
      <c r="O300" s="0" t="n">
        <v>0.15</v>
      </c>
      <c r="Q300" s="0" t="n">
        <v>45748</v>
      </c>
      <c r="R300" s="0" t="n">
        <v>0.15</v>
      </c>
      <c r="S300" s="0" t="n">
        <v>0</v>
      </c>
    </row>
    <row r="301" customFormat="false" ht="12" hidden="false" customHeight="false" outlineLevel="0" collapsed="false">
      <c r="B301" s="0" t="n">
        <v>45778</v>
      </c>
      <c r="C301" s="0" t="n">
        <v>0</v>
      </c>
      <c r="D301" s="0" t="n">
        <v>0.15</v>
      </c>
      <c r="E301" s="0" t="n">
        <v>0</v>
      </c>
      <c r="F301" s="0" t="n">
        <v>0.15</v>
      </c>
      <c r="G301" s="0" t="n">
        <v>0</v>
      </c>
      <c r="J301" s="0" t="n">
        <v>0</v>
      </c>
      <c r="M301" s="34" t="n">
        <v>0</v>
      </c>
      <c r="O301" s="0" t="n">
        <v>0.15</v>
      </c>
      <c r="Q301" s="0" t="n">
        <v>45778</v>
      </c>
      <c r="R301" s="0" t="n">
        <v>0.15</v>
      </c>
      <c r="S301" s="0" t="n">
        <v>0</v>
      </c>
    </row>
    <row r="302" customFormat="false" ht="12" hidden="false" customHeight="false" outlineLevel="0" collapsed="false">
      <c r="B302" s="0" t="n">
        <v>45809</v>
      </c>
      <c r="C302" s="0" t="n">
        <v>0</v>
      </c>
      <c r="D302" s="0" t="n">
        <v>0.15</v>
      </c>
      <c r="E302" s="0" t="n">
        <v>0</v>
      </c>
      <c r="F302" s="0" t="n">
        <v>0.15</v>
      </c>
      <c r="G302" s="0" t="n">
        <v>0</v>
      </c>
      <c r="J302" s="0" t="n">
        <v>0</v>
      </c>
      <c r="M302" s="34" t="n">
        <v>0</v>
      </c>
      <c r="O302" s="0" t="n">
        <v>0.15</v>
      </c>
      <c r="Q302" s="0" t="n">
        <v>45809</v>
      </c>
      <c r="R302" s="0" t="n">
        <v>0.15</v>
      </c>
      <c r="S302" s="0" t="n">
        <v>0</v>
      </c>
    </row>
    <row r="303" customFormat="false" ht="12" hidden="false" customHeight="false" outlineLevel="0" collapsed="false">
      <c r="B303" s="0" t="n">
        <v>45839</v>
      </c>
      <c r="C303" s="0" t="n">
        <v>0</v>
      </c>
      <c r="E303" s="0" t="n">
        <v>0</v>
      </c>
      <c r="F303" s="0" t="n">
        <v>0</v>
      </c>
      <c r="G303" s="0" t="n">
        <v>0</v>
      </c>
      <c r="J303" s="0" t="n">
        <v>0</v>
      </c>
      <c r="M303" s="34" t="n">
        <v>0</v>
      </c>
    </row>
    <row r="304" customFormat="false" ht="12" hidden="false" customHeight="false" outlineLevel="0" collapsed="false">
      <c r="M304" s="34"/>
    </row>
    <row r="305" customFormat="false" ht="12" hidden="false" customHeight="false" outlineLevel="0" collapsed="false">
      <c r="M305" s="34"/>
    </row>
    <row r="306" customFormat="false" ht="12" hidden="false" customHeight="false" outlineLevel="0" collapsed="false">
      <c r="M306" s="34"/>
    </row>
    <row r="307" customFormat="false" ht="12" hidden="false" customHeight="false" outlineLevel="0" collapsed="false">
      <c r="M307" s="34"/>
    </row>
    <row r="308" customFormat="false" ht="12" hidden="false" customHeight="false" outlineLevel="0" collapsed="false">
      <c r="M308" s="34"/>
    </row>
    <row r="309" customFormat="false" ht="12" hidden="false" customHeight="false" outlineLevel="0" collapsed="false">
      <c r="M309" s="34"/>
    </row>
    <row r="310" customFormat="false" ht="12" hidden="false" customHeight="false" outlineLevel="0" collapsed="false">
      <c r="M310" s="34"/>
    </row>
    <row r="311" customFormat="false" ht="12" hidden="false" customHeight="false" outlineLevel="0" collapsed="false">
      <c r="M311" s="34"/>
    </row>
    <row r="312" customFormat="false" ht="12" hidden="false" customHeight="false" outlineLevel="0" collapsed="false">
      <c r="M312" s="34"/>
    </row>
    <row r="313" customFormat="false" ht="12" hidden="false" customHeight="false" outlineLevel="0" collapsed="false">
      <c r="M313" s="34"/>
    </row>
    <row r="314" customFormat="false" ht="12" hidden="false" customHeight="false" outlineLevel="0" collapsed="false">
      <c r="M314" s="34"/>
    </row>
    <row r="315" customFormat="false" ht="12" hidden="false" customHeight="false" outlineLevel="0" collapsed="false">
      <c r="M315" s="34"/>
    </row>
    <row r="316" customFormat="false" ht="12" hidden="false" customHeight="false" outlineLevel="0" collapsed="false">
      <c r="M316" s="34"/>
    </row>
    <row r="317" customFormat="false" ht="12" hidden="false" customHeight="false" outlineLevel="0" collapsed="false">
      <c r="M317" s="34"/>
    </row>
    <row r="318" customFormat="false" ht="12" hidden="false" customHeight="false" outlineLevel="0" collapsed="false">
      <c r="M318" s="34"/>
    </row>
    <row r="319" customFormat="false" ht="12" hidden="false" customHeight="false" outlineLevel="0" collapsed="false">
      <c r="M319" s="34"/>
    </row>
    <row r="320" customFormat="false" ht="12" hidden="false" customHeight="false" outlineLevel="0" collapsed="false">
      <c r="M320" s="34"/>
    </row>
    <row r="321" customFormat="false" ht="12" hidden="false" customHeight="false" outlineLevel="0" collapsed="false">
      <c r="M321" s="34"/>
    </row>
    <row r="322" customFormat="false" ht="12" hidden="false" customHeight="false" outlineLevel="0" collapsed="false">
      <c r="M322" s="34"/>
    </row>
    <row r="323" customFormat="false" ht="12" hidden="false" customHeight="false" outlineLevel="0" collapsed="false">
      <c r="M323" s="34"/>
    </row>
    <row r="324" customFormat="false" ht="12" hidden="false" customHeight="false" outlineLevel="0" collapsed="false">
      <c r="M324" s="34"/>
    </row>
    <row r="325" customFormat="false" ht="12" hidden="false" customHeight="false" outlineLevel="0" collapsed="false">
      <c r="M325" s="34"/>
    </row>
    <row r="326" customFormat="false" ht="12" hidden="false" customHeight="false" outlineLevel="0" collapsed="false">
      <c r="M326" s="34"/>
    </row>
    <row r="327" customFormat="false" ht="12" hidden="false" customHeight="false" outlineLevel="0" collapsed="false">
      <c r="M327" s="34"/>
    </row>
    <row r="328" customFormat="false" ht="12" hidden="false" customHeight="false" outlineLevel="0" collapsed="false">
      <c r="M328" s="34"/>
    </row>
    <row r="329" customFormat="false" ht="12" hidden="false" customHeight="false" outlineLevel="0" collapsed="false">
      <c r="M329" s="34"/>
    </row>
    <row r="330" customFormat="false" ht="12" hidden="false" customHeight="false" outlineLevel="0" collapsed="false">
      <c r="M330" s="34"/>
    </row>
    <row r="331" customFormat="false" ht="12" hidden="false" customHeight="false" outlineLevel="0" collapsed="false">
      <c r="M331" s="34"/>
    </row>
    <row r="332" customFormat="false" ht="12" hidden="false" customHeight="false" outlineLevel="0" collapsed="false">
      <c r="M332" s="34"/>
    </row>
    <row r="333" customFormat="false" ht="12" hidden="false" customHeight="false" outlineLevel="0" collapsed="false">
      <c r="M333" s="34"/>
    </row>
    <row r="334" customFormat="false" ht="12" hidden="false" customHeight="false" outlineLevel="0" collapsed="false">
      <c r="M334" s="34"/>
    </row>
    <row r="335" customFormat="false" ht="12" hidden="false" customHeight="false" outlineLevel="0" collapsed="false">
      <c r="M335" s="34"/>
    </row>
    <row r="336" customFormat="false" ht="12" hidden="false" customHeight="false" outlineLevel="0" collapsed="false">
      <c r="M336" s="34"/>
    </row>
    <row r="337" customFormat="false" ht="12" hidden="false" customHeight="false" outlineLevel="0" collapsed="false">
      <c r="M337" s="34"/>
    </row>
    <row r="338" customFormat="false" ht="12" hidden="false" customHeight="false" outlineLevel="0" collapsed="false">
      <c r="M338" s="34"/>
    </row>
    <row r="339" customFormat="false" ht="12" hidden="false" customHeight="false" outlineLevel="0" collapsed="false">
      <c r="M339" s="34"/>
    </row>
    <row r="340" customFormat="false" ht="12" hidden="false" customHeight="false" outlineLevel="0" collapsed="false">
      <c r="M340" s="34"/>
    </row>
    <row r="341" customFormat="false" ht="12" hidden="false" customHeight="false" outlineLevel="0" collapsed="false">
      <c r="M341" s="34"/>
    </row>
    <row r="342" customFormat="false" ht="12" hidden="false" customHeight="false" outlineLevel="0" collapsed="false">
      <c r="M342" s="34"/>
    </row>
    <row r="343" customFormat="false" ht="12" hidden="false" customHeight="false" outlineLevel="0" collapsed="false">
      <c r="M343" s="34"/>
    </row>
    <row r="344" customFormat="false" ht="12" hidden="false" customHeight="false" outlineLevel="0" collapsed="false">
      <c r="M344" s="34"/>
    </row>
    <row r="345" customFormat="false" ht="12" hidden="false" customHeight="false" outlineLevel="0" collapsed="false">
      <c r="M345" s="34"/>
    </row>
    <row r="346" customFormat="false" ht="12" hidden="false" customHeight="false" outlineLevel="0" collapsed="false">
      <c r="M346" s="34"/>
    </row>
    <row r="347" customFormat="false" ht="12" hidden="false" customHeight="false" outlineLevel="0" collapsed="false">
      <c r="M347" s="34"/>
    </row>
    <row r="348" customFormat="false" ht="12" hidden="false" customHeight="false" outlineLevel="0" collapsed="false">
      <c r="M348" s="34"/>
    </row>
    <row r="349" customFormat="false" ht="12" hidden="false" customHeight="false" outlineLevel="0" collapsed="false">
      <c r="M349" s="34"/>
    </row>
    <row r="350" customFormat="false" ht="12" hidden="false" customHeight="false" outlineLevel="0" collapsed="false">
      <c r="M350" s="34"/>
    </row>
    <row r="351" customFormat="false" ht="12" hidden="false" customHeight="false" outlineLevel="0" collapsed="false">
      <c r="M351" s="34"/>
    </row>
    <row r="352" customFormat="false" ht="12" hidden="false" customHeight="false" outlineLevel="0" collapsed="false">
      <c r="M352" s="34"/>
    </row>
    <row r="353" customFormat="false" ht="12" hidden="false" customHeight="false" outlineLevel="0" collapsed="false">
      <c r="M353" s="34"/>
    </row>
    <row r="354" customFormat="false" ht="12" hidden="false" customHeight="false" outlineLevel="0" collapsed="false">
      <c r="M354" s="34"/>
    </row>
    <row r="355" customFormat="false" ht="12" hidden="false" customHeight="false" outlineLevel="0" collapsed="false">
      <c r="M355" s="34"/>
    </row>
    <row r="356" customFormat="false" ht="12" hidden="false" customHeight="false" outlineLevel="0" collapsed="false">
      <c r="M356" s="34"/>
    </row>
    <row r="357" customFormat="false" ht="12" hidden="false" customHeight="false" outlineLevel="0" collapsed="false">
      <c r="M357" s="34"/>
    </row>
    <row r="358" customFormat="false" ht="12" hidden="false" customHeight="false" outlineLevel="0" collapsed="false">
      <c r="M358" s="34"/>
    </row>
    <row r="359" customFormat="false" ht="12" hidden="false" customHeight="false" outlineLevel="0" collapsed="false">
      <c r="M359" s="34"/>
    </row>
    <row r="360" customFormat="false" ht="12" hidden="false" customHeight="false" outlineLevel="0" collapsed="false">
      <c r="M360" s="34"/>
    </row>
    <row r="361" customFormat="false" ht="12" hidden="false" customHeight="false" outlineLevel="0" collapsed="false">
      <c r="M361" s="34"/>
    </row>
    <row r="362" customFormat="false" ht="12" hidden="false" customHeight="false" outlineLevel="0" collapsed="false">
      <c r="M362" s="34"/>
    </row>
    <row r="363" customFormat="false" ht="12" hidden="false" customHeight="false" outlineLevel="0" collapsed="false">
      <c r="M363" s="34"/>
    </row>
    <row r="364" customFormat="false" ht="12" hidden="false" customHeight="false" outlineLevel="0" collapsed="false">
      <c r="M364" s="34"/>
    </row>
    <row r="365" customFormat="false" ht="12" hidden="false" customHeight="false" outlineLevel="0" collapsed="false">
      <c r="M365" s="34"/>
    </row>
    <row r="366" customFormat="false" ht="12" hidden="false" customHeight="false" outlineLevel="0" collapsed="false">
      <c r="M366" s="34"/>
    </row>
    <row r="367" customFormat="false" ht="12" hidden="false" customHeight="false" outlineLevel="0" collapsed="false">
      <c r="M367" s="34"/>
    </row>
    <row r="368" customFormat="false" ht="12" hidden="false" customHeight="false" outlineLevel="0" collapsed="false">
      <c r="M368" s="34"/>
    </row>
    <row r="369" customFormat="false" ht="12" hidden="false" customHeight="false" outlineLevel="0" collapsed="false">
      <c r="M369" s="34"/>
    </row>
    <row r="370" customFormat="false" ht="12" hidden="false" customHeight="false" outlineLevel="0" collapsed="false">
      <c r="M370" s="34"/>
    </row>
    <row r="371" customFormat="false" ht="12" hidden="false" customHeight="false" outlineLevel="0" collapsed="false">
      <c r="M371" s="34"/>
    </row>
    <row r="372" customFormat="false" ht="12" hidden="false" customHeight="false" outlineLevel="0" collapsed="false">
      <c r="M372" s="34"/>
    </row>
    <row r="373" customFormat="false" ht="12" hidden="false" customHeight="false" outlineLevel="0" collapsed="false">
      <c r="M373" s="34"/>
    </row>
    <row r="374" customFormat="false" ht="12" hidden="false" customHeight="false" outlineLevel="0" collapsed="false">
      <c r="M374" s="34"/>
    </row>
    <row r="375" customFormat="false" ht="12" hidden="false" customHeight="false" outlineLevel="0" collapsed="false">
      <c r="M375" s="34"/>
    </row>
    <row r="376" customFormat="false" ht="12" hidden="false" customHeight="false" outlineLevel="0" collapsed="false">
      <c r="M376" s="34"/>
    </row>
    <row r="377" customFormat="false" ht="12" hidden="false" customHeight="false" outlineLevel="0" collapsed="false">
      <c r="M377" s="34"/>
    </row>
    <row r="378" customFormat="false" ht="12" hidden="false" customHeight="false" outlineLevel="0" collapsed="false">
      <c r="M378" s="34"/>
    </row>
    <row r="379" customFormat="false" ht="12" hidden="false" customHeight="false" outlineLevel="0" collapsed="false">
      <c r="M379" s="34"/>
    </row>
    <row r="380" customFormat="false" ht="12" hidden="false" customHeight="false" outlineLevel="0" collapsed="false">
      <c r="M380" s="34"/>
    </row>
    <row r="381" customFormat="false" ht="12" hidden="false" customHeight="false" outlineLevel="0" collapsed="false">
      <c r="M381" s="34"/>
    </row>
    <row r="382" customFormat="false" ht="12" hidden="false" customHeight="false" outlineLevel="0" collapsed="false">
      <c r="M382" s="34"/>
    </row>
    <row r="383" customFormat="false" ht="12" hidden="false" customHeight="false" outlineLevel="0" collapsed="false">
      <c r="M383" s="34"/>
    </row>
    <row r="384" customFormat="false" ht="12" hidden="false" customHeight="false" outlineLevel="0" collapsed="false">
      <c r="M384" s="34"/>
    </row>
    <row r="385" customFormat="false" ht="12" hidden="false" customHeight="false" outlineLevel="0" collapsed="false">
      <c r="M385" s="34"/>
    </row>
    <row r="386" customFormat="false" ht="12" hidden="false" customHeight="false" outlineLevel="0" collapsed="false">
      <c r="M386" s="34"/>
    </row>
    <row r="387" customFormat="false" ht="12" hidden="false" customHeight="false" outlineLevel="0" collapsed="false">
      <c r="M387" s="34"/>
    </row>
    <row r="388" customFormat="false" ht="12" hidden="false" customHeight="false" outlineLevel="0" collapsed="false">
      <c r="M388" s="34"/>
    </row>
    <row r="389" customFormat="false" ht="12" hidden="false" customHeight="false" outlineLevel="0" collapsed="false">
      <c r="M389" s="34"/>
    </row>
    <row r="390" customFormat="false" ht="12" hidden="false" customHeight="false" outlineLevel="0" collapsed="false">
      <c r="M390" s="34"/>
    </row>
    <row r="391" customFormat="false" ht="12" hidden="false" customHeight="false" outlineLevel="0" collapsed="false">
      <c r="M391" s="34"/>
    </row>
    <row r="392" customFormat="false" ht="12" hidden="false" customHeight="false" outlineLevel="0" collapsed="false">
      <c r="M392" s="34"/>
    </row>
    <row r="393" customFormat="false" ht="12" hidden="false" customHeight="false" outlineLevel="0" collapsed="false">
      <c r="M393" s="34"/>
    </row>
    <row r="394" customFormat="false" ht="12" hidden="false" customHeight="false" outlineLevel="0" collapsed="false">
      <c r="M394" s="34"/>
    </row>
    <row r="395" customFormat="false" ht="12" hidden="false" customHeight="false" outlineLevel="0" collapsed="false">
      <c r="M395" s="34"/>
    </row>
    <row r="396" customFormat="false" ht="12" hidden="false" customHeight="false" outlineLevel="0" collapsed="false">
      <c r="M396" s="34"/>
    </row>
    <row r="397" customFormat="false" ht="12" hidden="false" customHeight="false" outlineLevel="0" collapsed="false">
      <c r="M397" s="34"/>
    </row>
    <row r="398" customFormat="false" ht="12" hidden="false" customHeight="false" outlineLevel="0" collapsed="false">
      <c r="M398" s="34"/>
    </row>
    <row r="399" customFormat="false" ht="12" hidden="false" customHeight="false" outlineLevel="0" collapsed="false">
      <c r="M399" s="34"/>
    </row>
    <row r="400" customFormat="false" ht="12" hidden="false" customHeight="false" outlineLevel="0" collapsed="false">
      <c r="M400" s="34"/>
    </row>
    <row r="401" customFormat="false" ht="12" hidden="false" customHeight="false" outlineLevel="0" collapsed="false">
      <c r="M401" s="34"/>
    </row>
    <row r="402" customFormat="false" ht="12" hidden="false" customHeight="false" outlineLevel="0" collapsed="false">
      <c r="M402" s="34"/>
    </row>
    <row r="403" customFormat="false" ht="12" hidden="false" customHeight="false" outlineLevel="0" collapsed="false">
      <c r="M403" s="34"/>
    </row>
    <row r="404" customFormat="false" ht="12" hidden="false" customHeight="false" outlineLevel="0" collapsed="false">
      <c r="M404" s="34"/>
    </row>
    <row r="405" customFormat="false" ht="12" hidden="false" customHeight="false" outlineLevel="0" collapsed="false">
      <c r="M405" s="34"/>
    </row>
    <row r="406" customFormat="false" ht="12" hidden="false" customHeight="false" outlineLevel="0" collapsed="false">
      <c r="M406" s="34"/>
    </row>
    <row r="407" customFormat="false" ht="12" hidden="false" customHeight="false" outlineLevel="0" collapsed="false">
      <c r="M407" s="34"/>
    </row>
    <row r="408" customFormat="false" ht="12" hidden="false" customHeight="false" outlineLevel="0" collapsed="false">
      <c r="M408" s="34"/>
    </row>
    <row r="409" customFormat="false" ht="12" hidden="false" customHeight="false" outlineLevel="0" collapsed="false">
      <c r="M409" s="34"/>
    </row>
    <row r="410" customFormat="false" ht="12" hidden="false" customHeight="false" outlineLevel="0" collapsed="false">
      <c r="M410" s="34"/>
    </row>
    <row r="411" customFormat="false" ht="12" hidden="false" customHeight="false" outlineLevel="0" collapsed="false">
      <c r="M411" s="34"/>
    </row>
    <row r="412" customFormat="false" ht="12" hidden="false" customHeight="false" outlineLevel="0" collapsed="false">
      <c r="M412" s="34"/>
    </row>
    <row r="413" customFormat="false" ht="12" hidden="false" customHeight="false" outlineLevel="0" collapsed="false">
      <c r="M413" s="34"/>
    </row>
    <row r="414" customFormat="false" ht="12" hidden="false" customHeight="false" outlineLevel="0" collapsed="false">
      <c r="M414" s="34"/>
    </row>
    <row r="415" customFormat="false" ht="12" hidden="false" customHeight="false" outlineLevel="0" collapsed="false">
      <c r="M415" s="34"/>
    </row>
    <row r="416" customFormat="false" ht="12" hidden="false" customHeight="false" outlineLevel="0" collapsed="false">
      <c r="M416" s="34"/>
    </row>
    <row r="417" customFormat="false" ht="12" hidden="false" customHeight="false" outlineLevel="0" collapsed="false">
      <c r="M417" s="34"/>
    </row>
    <row r="418" customFormat="false" ht="12" hidden="false" customHeight="false" outlineLevel="0" collapsed="false">
      <c r="M418" s="34"/>
    </row>
    <row r="419" customFormat="false" ht="12" hidden="false" customHeight="false" outlineLevel="0" collapsed="false">
      <c r="M419" s="34"/>
    </row>
    <row r="420" customFormat="false" ht="12" hidden="false" customHeight="false" outlineLevel="0" collapsed="false">
      <c r="M420" s="34"/>
    </row>
    <row r="421" customFormat="false" ht="12" hidden="false" customHeight="false" outlineLevel="0" collapsed="false">
      <c r="M421" s="34"/>
    </row>
    <row r="422" customFormat="false" ht="12" hidden="false" customHeight="false" outlineLevel="0" collapsed="false">
      <c r="M422" s="34"/>
    </row>
    <row r="423" customFormat="false" ht="12" hidden="false" customHeight="false" outlineLevel="0" collapsed="false">
      <c r="M423" s="34"/>
    </row>
    <row r="424" customFormat="false" ht="12" hidden="false" customHeight="false" outlineLevel="0" collapsed="false">
      <c r="M424" s="34"/>
    </row>
    <row r="425" customFormat="false" ht="12" hidden="false" customHeight="false" outlineLevel="0" collapsed="false">
      <c r="M425" s="34"/>
    </row>
    <row r="426" customFormat="false" ht="12" hidden="false" customHeight="false" outlineLevel="0" collapsed="false">
      <c r="M426" s="34"/>
    </row>
    <row r="427" customFormat="false" ht="12" hidden="false" customHeight="false" outlineLevel="0" collapsed="false">
      <c r="M427" s="34"/>
    </row>
    <row r="428" customFormat="false" ht="12" hidden="false" customHeight="false" outlineLevel="0" collapsed="false">
      <c r="M428" s="34"/>
    </row>
    <row r="429" customFormat="false" ht="12" hidden="false" customHeight="false" outlineLevel="0" collapsed="false">
      <c r="M429" s="34"/>
    </row>
    <row r="430" customFormat="false" ht="12" hidden="false" customHeight="false" outlineLevel="0" collapsed="false">
      <c r="M430" s="34"/>
    </row>
    <row r="431" customFormat="false" ht="12" hidden="false" customHeight="false" outlineLevel="0" collapsed="false">
      <c r="M431" s="34"/>
    </row>
    <row r="432" customFormat="false" ht="12" hidden="false" customHeight="false" outlineLevel="0" collapsed="false">
      <c r="M432" s="34"/>
    </row>
    <row r="433" customFormat="false" ht="12" hidden="false" customHeight="false" outlineLevel="0" collapsed="false">
      <c r="M433" s="34"/>
    </row>
    <row r="434" customFormat="false" ht="12" hidden="false" customHeight="false" outlineLevel="0" collapsed="false">
      <c r="M434" s="34"/>
    </row>
    <row r="435" customFormat="false" ht="12" hidden="false" customHeight="false" outlineLevel="0" collapsed="false">
      <c r="M435" s="34"/>
    </row>
    <row r="436" customFormat="false" ht="12" hidden="false" customHeight="false" outlineLevel="0" collapsed="false">
      <c r="M436" s="34"/>
    </row>
    <row r="437" customFormat="false" ht="12" hidden="false" customHeight="false" outlineLevel="0" collapsed="false">
      <c r="M437" s="34"/>
    </row>
    <row r="438" customFormat="false" ht="12" hidden="false" customHeight="false" outlineLevel="0" collapsed="false">
      <c r="M438" s="34"/>
    </row>
    <row r="439" customFormat="false" ht="12" hidden="false" customHeight="false" outlineLevel="0" collapsed="false">
      <c r="M439" s="34"/>
    </row>
    <row r="440" customFormat="false" ht="12" hidden="false" customHeight="false" outlineLevel="0" collapsed="false">
      <c r="M440" s="34"/>
    </row>
    <row r="441" customFormat="false" ht="12" hidden="false" customHeight="false" outlineLevel="0" collapsed="false">
      <c r="M441" s="34"/>
    </row>
    <row r="442" customFormat="false" ht="12" hidden="false" customHeight="false" outlineLevel="0" collapsed="false">
      <c r="M442" s="34"/>
    </row>
    <row r="443" customFormat="false" ht="12" hidden="false" customHeight="false" outlineLevel="0" collapsed="false">
      <c r="M443" s="34"/>
    </row>
    <row r="444" customFormat="false" ht="12" hidden="false" customHeight="false" outlineLevel="0" collapsed="false">
      <c r="M444" s="34"/>
    </row>
    <row r="445" customFormat="false" ht="12" hidden="false" customHeight="false" outlineLevel="0" collapsed="false">
      <c r="M445" s="34"/>
    </row>
    <row r="446" customFormat="false" ht="12" hidden="false" customHeight="false" outlineLevel="0" collapsed="false">
      <c r="M446" s="34"/>
    </row>
    <row r="447" customFormat="false" ht="12" hidden="false" customHeight="false" outlineLevel="0" collapsed="false">
      <c r="M447" s="34"/>
    </row>
    <row r="448" customFormat="false" ht="12" hidden="false" customHeight="false" outlineLevel="0" collapsed="false">
      <c r="M448" s="34"/>
    </row>
    <row r="449" customFormat="false" ht="12" hidden="false" customHeight="false" outlineLevel="0" collapsed="false">
      <c r="M449" s="34"/>
    </row>
    <row r="450" customFormat="false" ht="12" hidden="false" customHeight="false" outlineLevel="0" collapsed="false">
      <c r="M450" s="34"/>
    </row>
    <row r="451" customFormat="false" ht="12" hidden="false" customHeight="false" outlineLevel="0" collapsed="false">
      <c r="M451" s="34"/>
    </row>
    <row r="452" customFormat="false" ht="12" hidden="false" customHeight="false" outlineLevel="0" collapsed="false">
      <c r="M452" s="34"/>
    </row>
    <row r="453" customFormat="false" ht="12" hidden="false" customHeight="false" outlineLevel="0" collapsed="false">
      <c r="M453" s="3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T37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38" activeCellId="0" sqref="C38"/>
    </sheetView>
  </sheetViews>
  <sheetFormatPr defaultColWidth="9.05078125" defaultRowHeight="12" customHeight="true" zeroHeight="false" outlineLevelRow="0" outlineLevelCol="0"/>
  <cols>
    <col collapsed="false" customWidth="true" hidden="false" outlineLevel="0" max="5" min="5" style="29" width="10.62"/>
    <col collapsed="false" customWidth="true" hidden="false" outlineLevel="0" max="7" min="6" style="28" width="14.37"/>
    <col collapsed="false" customWidth="true" hidden="false" outlineLevel="0" max="8" min="8" style="0" width="14.37"/>
  </cols>
  <sheetData>
    <row r="1" customFormat="false" ht="12" hidden="false" customHeight="false" outlineLevel="0" collapsed="false">
      <c r="E1" s="0"/>
      <c r="F1" s="0"/>
      <c r="G1" s="0"/>
    </row>
    <row r="2" customFormat="false" ht="12" hidden="false" customHeight="false" outlineLevel="0" collapsed="false">
      <c r="E2" s="0"/>
      <c r="F2" s="0"/>
      <c r="G2" s="0"/>
    </row>
    <row r="3" customFormat="false" ht="12" hidden="false" customHeight="false" outlineLevel="0" collapsed="false">
      <c r="E3" s="0"/>
      <c r="F3" s="0"/>
      <c r="G3" s="0"/>
    </row>
    <row r="4" customFormat="false" ht="12.75" hidden="false" customHeight="false" outlineLevel="0" collapsed="false">
      <c r="B4" s="42" t="s">
        <v>11</v>
      </c>
      <c r="C4" s="43" t="s">
        <v>12</v>
      </c>
      <c r="E4" s="44" t="s">
        <v>13</v>
      </c>
      <c r="F4" s="45" t="n">
        <v>1</v>
      </c>
      <c r="G4" s="46" t="n">
        <v>2</v>
      </c>
      <c r="H4" s="46" t="n">
        <v>3</v>
      </c>
    </row>
    <row r="5" customFormat="false" ht="12.75" hidden="false" customHeight="false" outlineLevel="0" collapsed="false">
      <c r="B5" s="42" t="s">
        <v>14</v>
      </c>
      <c r="C5" s="43" t="s">
        <v>12</v>
      </c>
      <c r="E5" s="42" t="s">
        <v>15</v>
      </c>
      <c r="F5" s="47" t="n">
        <v>36782</v>
      </c>
      <c r="G5" s="48" t="n">
        <f aca="false">F5</f>
        <v>36782</v>
      </c>
      <c r="H5" s="48" t="n">
        <f aca="false">G5</f>
        <v>36782</v>
      </c>
    </row>
    <row r="6" customFormat="false" ht="12.75" hidden="false" customHeight="false" outlineLevel="0" collapsed="false">
      <c r="E6" s="42" t="s">
        <v>16</v>
      </c>
      <c r="F6" s="49" t="n">
        <f aca="false">EOMONTH(CurveData,0)+1</f>
        <v>36800</v>
      </c>
      <c r="G6" s="50" t="n">
        <f aca="false">F6</f>
        <v>36800</v>
      </c>
      <c r="H6" s="50" t="n">
        <f aca="false">G6</f>
        <v>36800</v>
      </c>
      <c r="O6" s="51" t="s">
        <v>17</v>
      </c>
    </row>
    <row r="7" customFormat="false" ht="12.75" hidden="false" customHeight="false" outlineLevel="0" collapsed="false">
      <c r="E7" s="42" t="s">
        <v>18</v>
      </c>
      <c r="F7" s="50" t="s">
        <v>19</v>
      </c>
      <c r="G7" s="50" t="s">
        <v>19</v>
      </c>
      <c r="H7" s="50" t="s">
        <v>20</v>
      </c>
    </row>
    <row r="8" customFormat="false" ht="12.75" hidden="false" customHeight="false" outlineLevel="0" collapsed="false">
      <c r="E8" s="42" t="s">
        <v>21</v>
      </c>
      <c r="F8" s="43" t="s">
        <v>22</v>
      </c>
      <c r="G8" s="43" t="s">
        <v>23</v>
      </c>
      <c r="H8" s="43" t="s">
        <v>24</v>
      </c>
      <c r="O8" s="0" t="n">
        <v>36434</v>
      </c>
      <c r="P8" s="0" t="n">
        <v>2.628</v>
      </c>
      <c r="Q8" s="0" t="n">
        <v>0.585</v>
      </c>
      <c r="T8" s="0" t="n">
        <v>0.055120676726243</v>
      </c>
    </row>
    <row r="9" customFormat="false" ht="12.75" hidden="false" customHeight="false" outlineLevel="0" collapsed="false">
      <c r="E9" s="42" t="s">
        <v>25</v>
      </c>
      <c r="F9" s="43" t="s">
        <v>26</v>
      </c>
      <c r="G9" s="43" t="s">
        <v>26</v>
      </c>
      <c r="H9" s="43" t="s">
        <v>27</v>
      </c>
      <c r="O9" s="0" t="n">
        <v>36465</v>
      </c>
      <c r="P9" s="0" t="n">
        <v>2.806</v>
      </c>
      <c r="Q9" s="0" t="n">
        <v>0.585</v>
      </c>
      <c r="T9" s="0" t="n">
        <v>0.055464115797064</v>
      </c>
    </row>
    <row r="10" customFormat="false" ht="12.75" hidden="false" customHeight="false" outlineLevel="0" collapsed="false">
      <c r="E10" s="42" t="s">
        <v>28</v>
      </c>
      <c r="F10" s="43" t="s">
        <v>29</v>
      </c>
      <c r="G10" s="43" t="s">
        <v>30</v>
      </c>
      <c r="H10" s="43" t="s">
        <v>31</v>
      </c>
      <c r="O10" s="0" t="n">
        <v>36495</v>
      </c>
      <c r="P10" s="0" t="n">
        <v>2.946</v>
      </c>
      <c r="Q10" s="0" t="n">
        <v>0.5975</v>
      </c>
      <c r="T10" s="0" t="n">
        <v>0.056024839315149</v>
      </c>
    </row>
    <row r="11" customFormat="false" ht="12" hidden="false" customHeight="false" outlineLevel="0" collapsed="false">
      <c r="E11" s="29" t="n">
        <v>36800</v>
      </c>
      <c r="F11" s="28" t="n">
        <v>5.055</v>
      </c>
      <c r="G11" s="28" t="n">
        <v>0.44</v>
      </c>
      <c r="H11" s="0" t="n">
        <v>0.067784016810155</v>
      </c>
      <c r="O11" s="0" t="n">
        <v>36526</v>
      </c>
      <c r="P11" s="0" t="n">
        <v>2.976</v>
      </c>
      <c r="Q11" s="0" t="n">
        <v>0.6125</v>
      </c>
      <c r="T11" s="0" t="n">
        <v>0.057120768406398</v>
      </c>
    </row>
    <row r="12" customFormat="false" ht="12" hidden="false" customHeight="false" outlineLevel="0" collapsed="false">
      <c r="E12" s="29" t="n">
        <v>36831</v>
      </c>
      <c r="F12" s="28" t="n">
        <v>5.157</v>
      </c>
      <c r="G12" s="28" t="n">
        <v>0.51</v>
      </c>
      <c r="H12" s="0" t="n">
        <v>0.067978313110536</v>
      </c>
      <c r="O12" s="0" t="n">
        <v>36557</v>
      </c>
      <c r="P12" s="0" t="n">
        <v>2.799</v>
      </c>
      <c r="Q12" s="0" t="n">
        <v>0.5925</v>
      </c>
      <c r="T12" s="0" t="n">
        <v>0.058144179238442</v>
      </c>
    </row>
    <row r="13" customFormat="false" ht="12" hidden="false" customHeight="false" outlineLevel="0" collapsed="false">
      <c r="E13" s="29" t="n">
        <v>36861</v>
      </c>
      <c r="F13" s="28" t="n">
        <v>5.26</v>
      </c>
      <c r="G13" s="28" t="n">
        <v>0.5675</v>
      </c>
      <c r="H13" s="0" t="n">
        <v>0.068107205311945</v>
      </c>
      <c r="O13" s="0" t="n">
        <v>36586</v>
      </c>
      <c r="P13" s="0" t="n">
        <v>2.669</v>
      </c>
      <c r="Q13" s="0" t="n">
        <v>0.5</v>
      </c>
      <c r="T13" s="0" t="n">
        <v>0.058429107381172</v>
      </c>
    </row>
    <row r="14" customFormat="false" ht="12" hidden="false" customHeight="false" outlineLevel="0" collapsed="false">
      <c r="E14" s="29" t="n">
        <v>36892</v>
      </c>
      <c r="F14" s="28" t="n">
        <v>5.225</v>
      </c>
      <c r="G14" s="28" t="n">
        <v>0.6</v>
      </c>
      <c r="H14" s="0" t="n">
        <v>0.068121107954315</v>
      </c>
      <c r="O14" s="0" t="n">
        <v>36617</v>
      </c>
      <c r="P14" s="0" t="n">
        <v>2.534</v>
      </c>
      <c r="Q14" s="0" t="n">
        <v>0.375</v>
      </c>
      <c r="T14" s="0" t="n">
        <v>0.058441475611375</v>
      </c>
    </row>
    <row r="15" customFormat="false" ht="12" hidden="false" customHeight="false" outlineLevel="0" collapsed="false">
      <c r="E15" s="29" t="n">
        <v>36923</v>
      </c>
      <c r="F15" s="28" t="n">
        <v>4.955</v>
      </c>
      <c r="G15" s="28" t="n">
        <v>0.59</v>
      </c>
      <c r="H15" s="0" t="n">
        <v>0.068273474609384</v>
      </c>
      <c r="O15" s="0" t="n">
        <v>36647</v>
      </c>
      <c r="P15" s="0" t="n">
        <v>2.483</v>
      </c>
      <c r="Q15" s="0" t="n">
        <v>0.3025</v>
      </c>
      <c r="T15" s="0" t="n">
        <v>0.058471478071455</v>
      </c>
    </row>
    <row r="16" customFormat="false" ht="12" hidden="false" customHeight="false" outlineLevel="0" collapsed="false">
      <c r="E16" s="29" t="n">
        <v>36951</v>
      </c>
      <c r="F16" s="28" t="n">
        <v>4.675</v>
      </c>
      <c r="G16" s="28" t="n">
        <v>0.5275</v>
      </c>
      <c r="H16" s="0" t="n">
        <v>0.068411096110887</v>
      </c>
      <c r="O16" s="0" t="n">
        <v>36678</v>
      </c>
      <c r="P16" s="0" t="n">
        <v>2.493</v>
      </c>
      <c r="Q16" s="0" t="n">
        <v>0.2825</v>
      </c>
      <c r="T16" s="0" t="n">
        <v>0.058891397587577</v>
      </c>
    </row>
    <row r="17" customFormat="false" ht="12" hidden="false" customHeight="false" outlineLevel="0" collapsed="false">
      <c r="E17" s="29" t="n">
        <v>36982</v>
      </c>
      <c r="F17" s="28" t="n">
        <v>4.381</v>
      </c>
      <c r="G17" s="28" t="n">
        <v>0.4275</v>
      </c>
      <c r="H17" s="0" t="n">
        <v>0.068468669931758</v>
      </c>
      <c r="O17" s="0" t="n">
        <v>36708</v>
      </c>
      <c r="P17" s="0" t="n">
        <v>2.495</v>
      </c>
      <c r="Q17" s="0" t="n">
        <v>0.275</v>
      </c>
      <c r="T17" s="0" t="n">
        <v>0.059229698142869</v>
      </c>
    </row>
    <row r="18" customFormat="false" ht="12" hidden="false" customHeight="false" outlineLevel="0" collapsed="false">
      <c r="E18" s="29" t="n">
        <v>37012</v>
      </c>
      <c r="F18" s="28" t="n">
        <v>4.283</v>
      </c>
      <c r="G18" s="28" t="n">
        <v>0.39</v>
      </c>
      <c r="H18" s="0" t="n">
        <v>0.068375406365031</v>
      </c>
      <c r="O18" s="0" t="n">
        <v>36739</v>
      </c>
      <c r="P18" s="0" t="n">
        <v>2.51</v>
      </c>
      <c r="Q18" s="0" t="n">
        <v>0.27</v>
      </c>
      <c r="T18" s="0" t="n">
        <v>0.059467189522641</v>
      </c>
    </row>
    <row r="19" customFormat="false" ht="12" hidden="false" customHeight="false" outlineLevel="0" collapsed="false">
      <c r="E19" s="29" t="n">
        <v>37043</v>
      </c>
      <c r="F19" s="28" t="n">
        <v>4.268</v>
      </c>
      <c r="G19" s="28" t="n">
        <v>0.385</v>
      </c>
      <c r="H19" s="0" t="n">
        <v>0.068279034015769</v>
      </c>
      <c r="O19" s="0" t="n">
        <v>36770</v>
      </c>
      <c r="P19" s="0" t="n">
        <v>2.522</v>
      </c>
      <c r="Q19" s="0" t="n">
        <v>0.265</v>
      </c>
      <c r="T19" s="0" t="n">
        <v>0.059704680921158</v>
      </c>
    </row>
    <row r="20" customFormat="false" ht="12" hidden="false" customHeight="false" outlineLevel="0" collapsed="false">
      <c r="E20" s="29" t="n">
        <v>37073</v>
      </c>
      <c r="F20" s="28" t="n">
        <v>4.253</v>
      </c>
      <c r="G20" s="28" t="n">
        <v>0.385</v>
      </c>
      <c r="H20" s="0" t="n">
        <v>0.068200296245157</v>
      </c>
      <c r="O20" s="0" t="n">
        <v>36800</v>
      </c>
      <c r="P20" s="0" t="n">
        <v>2.57</v>
      </c>
      <c r="Q20" s="0" t="n">
        <v>0.26</v>
      </c>
      <c r="T20" s="0" t="n">
        <v>0.059933508028833</v>
      </c>
    </row>
    <row r="21" customFormat="false" ht="12" hidden="false" customHeight="false" outlineLevel="0" collapsed="false">
      <c r="E21" s="29" t="n">
        <v>37104</v>
      </c>
      <c r="F21" s="28" t="n">
        <v>4.251</v>
      </c>
      <c r="G21" s="28" t="n">
        <v>0.385</v>
      </c>
      <c r="H21" s="0" t="n">
        <v>0.0681461433796</v>
      </c>
      <c r="O21" s="0" t="n">
        <v>36831</v>
      </c>
      <c r="P21" s="0" t="n">
        <v>2.723</v>
      </c>
      <c r="Q21" s="0" t="n">
        <v>0.2625</v>
      </c>
      <c r="T21" s="0" t="n">
        <v>0.060168102573572</v>
      </c>
    </row>
    <row r="22" customFormat="false" ht="12" hidden="false" customHeight="false" outlineLevel="0" collapsed="false">
      <c r="E22" s="29" t="n">
        <v>37135</v>
      </c>
      <c r="F22" s="28" t="n">
        <v>4.236</v>
      </c>
      <c r="G22" s="28" t="n">
        <v>0.3875</v>
      </c>
      <c r="H22" s="0" t="n">
        <v>0.068091990515012</v>
      </c>
      <c r="O22" s="0" t="n">
        <v>36861</v>
      </c>
      <c r="P22" s="0" t="n">
        <v>2.863</v>
      </c>
      <c r="Q22" s="0" t="n">
        <v>0.2575</v>
      </c>
      <c r="T22" s="0" t="n">
        <v>0.060395129569761</v>
      </c>
    </row>
    <row r="23" customFormat="false" ht="12" hidden="false" customHeight="false" outlineLevel="0" collapsed="false">
      <c r="E23" s="29" t="n">
        <v>37165</v>
      </c>
      <c r="F23" s="28" t="n">
        <v>4.226</v>
      </c>
      <c r="G23" s="28" t="n">
        <v>0.395</v>
      </c>
      <c r="H23" s="0" t="n">
        <v>0.068048525023437</v>
      </c>
      <c r="O23" s="0" t="n">
        <v>36892</v>
      </c>
      <c r="P23" s="0" t="n">
        <v>2.889</v>
      </c>
      <c r="Q23" s="0" t="n">
        <v>0.27</v>
      </c>
      <c r="T23" s="0" t="n">
        <v>0.060638129664128</v>
      </c>
    </row>
    <row r="24" customFormat="false" ht="12" hidden="false" customHeight="false" outlineLevel="0" collapsed="false">
      <c r="E24" s="29" t="n">
        <v>37196</v>
      </c>
      <c r="F24" s="28" t="n">
        <v>4.326</v>
      </c>
      <c r="G24" s="28" t="n">
        <v>0.405</v>
      </c>
      <c r="H24" s="0" t="n">
        <v>0.068018220033164</v>
      </c>
      <c r="O24" s="0" t="n">
        <v>36923</v>
      </c>
      <c r="P24" s="0" t="n">
        <v>2.749</v>
      </c>
      <c r="Q24" s="0" t="n">
        <v>0.26</v>
      </c>
      <c r="T24" s="0" t="n">
        <v>0.060894438509177</v>
      </c>
    </row>
    <row r="25" customFormat="false" ht="12" hidden="false" customHeight="false" outlineLevel="0" collapsed="false">
      <c r="E25" s="29" t="n">
        <v>37226</v>
      </c>
      <c r="F25" s="28" t="n">
        <v>4.426</v>
      </c>
      <c r="G25" s="28" t="n">
        <v>0.41</v>
      </c>
      <c r="H25" s="0" t="n">
        <v>0.067988892623511</v>
      </c>
      <c r="O25" s="0" t="n">
        <v>36951</v>
      </c>
      <c r="P25" s="0" t="n">
        <v>2.615</v>
      </c>
      <c r="Q25" s="0" t="n">
        <v>0.24</v>
      </c>
      <c r="T25" s="0" t="n">
        <v>0.061125943291199</v>
      </c>
    </row>
    <row r="26" customFormat="false" ht="12" hidden="false" customHeight="false" outlineLevel="0" collapsed="false">
      <c r="E26" s="29" t="n">
        <v>37257</v>
      </c>
      <c r="F26" s="28" t="n">
        <v>4.386</v>
      </c>
      <c r="G26" s="28" t="n">
        <v>0.415</v>
      </c>
      <c r="H26" s="0" t="n">
        <v>0.067979156498609</v>
      </c>
      <c r="O26" s="0" t="n">
        <v>36982</v>
      </c>
      <c r="P26" s="0" t="n">
        <v>2.495</v>
      </c>
      <c r="Q26" s="0" t="n">
        <v>0.1975</v>
      </c>
      <c r="T26" s="0" t="n">
        <v>0.06135474897989</v>
      </c>
    </row>
    <row r="27" customFormat="false" ht="12" hidden="false" customHeight="false" outlineLevel="0" collapsed="false">
      <c r="E27" s="29" t="n">
        <v>37288</v>
      </c>
      <c r="F27" s="28" t="n">
        <v>4.17</v>
      </c>
      <c r="G27" s="28" t="n">
        <v>0.3975</v>
      </c>
      <c r="H27" s="0" t="n">
        <v>0.067997900340486</v>
      </c>
      <c r="O27" s="0" t="n">
        <v>37012</v>
      </c>
      <c r="P27" s="0" t="n">
        <v>2.473</v>
      </c>
      <c r="Q27" s="0" t="n">
        <v>0.185</v>
      </c>
      <c r="T27" s="0" t="n">
        <v>0.061529242386214</v>
      </c>
    </row>
    <row r="28" customFormat="false" ht="12" hidden="false" customHeight="false" outlineLevel="0" collapsed="false">
      <c r="E28" s="29" t="n">
        <v>37316</v>
      </c>
      <c r="F28" s="28" t="n">
        <v>3.967</v>
      </c>
      <c r="G28" s="28" t="n">
        <v>0.365</v>
      </c>
      <c r="H28" s="0" t="n">
        <v>0.068014830262282</v>
      </c>
      <c r="O28" s="0" t="n">
        <v>37043</v>
      </c>
      <c r="P28" s="0" t="n">
        <v>2.468</v>
      </c>
      <c r="Q28" s="0" t="n">
        <v>0.185</v>
      </c>
      <c r="T28" s="0" t="n">
        <v>0.061709552250035</v>
      </c>
    </row>
    <row r="29" customFormat="false" ht="12" hidden="false" customHeight="false" outlineLevel="0" collapsed="false">
      <c r="E29" s="29" t="n">
        <v>37347</v>
      </c>
      <c r="F29" s="28" t="n">
        <v>3.718</v>
      </c>
      <c r="G29" s="28" t="n">
        <v>0.305</v>
      </c>
      <c r="H29" s="0" t="n">
        <v>0.068019729084022</v>
      </c>
      <c r="O29" s="0" t="n">
        <v>37073</v>
      </c>
      <c r="P29" s="0" t="n">
        <v>2.47</v>
      </c>
      <c r="Q29" s="0" t="n">
        <v>0.185</v>
      </c>
      <c r="T29" s="0" t="n">
        <v>0.061880684210453</v>
      </c>
    </row>
    <row r="30" customFormat="false" ht="12" hidden="false" customHeight="false" outlineLevel="0" collapsed="false">
      <c r="E30" s="29" t="n">
        <v>37377</v>
      </c>
      <c r="F30" s="28" t="n">
        <v>3.612</v>
      </c>
      <c r="G30" s="28" t="n">
        <v>0.29</v>
      </c>
      <c r="H30" s="0" t="n">
        <v>0.068003750614833</v>
      </c>
      <c r="O30" s="0" t="n">
        <v>37104</v>
      </c>
      <c r="P30" s="0" t="n">
        <v>2.476</v>
      </c>
      <c r="Q30" s="0" t="n">
        <v>0.185</v>
      </c>
      <c r="T30" s="0" t="n">
        <v>0.06205114321352</v>
      </c>
    </row>
    <row r="31" customFormat="false" ht="12" hidden="false" customHeight="false" outlineLevel="0" collapsed="false">
      <c r="E31" s="29" t="n">
        <v>37408</v>
      </c>
      <c r="F31" s="28" t="n">
        <v>3.59</v>
      </c>
      <c r="G31" s="28" t="n">
        <v>0.2875</v>
      </c>
      <c r="H31" s="0" t="n">
        <v>0.067987239530093</v>
      </c>
      <c r="O31" s="0" t="n">
        <v>37135</v>
      </c>
      <c r="P31" s="0" t="n">
        <v>2.487</v>
      </c>
      <c r="Q31" s="0" t="n">
        <v>0.1875</v>
      </c>
      <c r="T31" s="0" t="n">
        <v>0.06222160222623</v>
      </c>
    </row>
    <row r="32" customFormat="false" ht="12" hidden="false" customHeight="false" outlineLevel="0" collapsed="false">
      <c r="E32" s="29" t="n">
        <v>37438</v>
      </c>
      <c r="F32" s="28" t="n">
        <v>3.587</v>
      </c>
      <c r="G32" s="28" t="n">
        <v>0.2875</v>
      </c>
      <c r="H32" s="0" t="n">
        <v>0.067974598775988</v>
      </c>
      <c r="O32" s="0" t="n">
        <v>37165</v>
      </c>
      <c r="P32" s="0" t="n">
        <v>2.519</v>
      </c>
      <c r="Q32" s="0" t="n">
        <v>0.19</v>
      </c>
      <c r="T32" s="0" t="n">
        <v>0.062379147205679</v>
      </c>
    </row>
    <row r="33" customFormat="false" ht="12" hidden="false" customHeight="false" outlineLevel="0" collapsed="false">
      <c r="E33" s="29" t="n">
        <v>37469</v>
      </c>
      <c r="F33" s="28" t="n">
        <v>3.592</v>
      </c>
      <c r="G33" s="28" t="n">
        <v>0.2875</v>
      </c>
      <c r="H33" s="0" t="n">
        <v>0.067967029235633</v>
      </c>
      <c r="O33" s="0" t="n">
        <v>37196</v>
      </c>
      <c r="P33" s="0" t="n">
        <v>2.66</v>
      </c>
      <c r="Q33" s="0" t="n">
        <v>0.1925</v>
      </c>
      <c r="T33" s="0" t="n">
        <v>0.062529723361965</v>
      </c>
    </row>
    <row r="34" customFormat="false" ht="12" hidden="false" customHeight="false" outlineLevel="0" collapsed="false">
      <c r="E34" s="29" t="n">
        <v>37500</v>
      </c>
      <c r="F34" s="28" t="n">
        <v>3.587</v>
      </c>
      <c r="G34" s="28" t="n">
        <v>0.2875</v>
      </c>
      <c r="H34" s="0" t="n">
        <v>0.067959459695299</v>
      </c>
      <c r="O34" s="0" t="n">
        <v>37226</v>
      </c>
      <c r="P34" s="0" t="n">
        <v>2.805</v>
      </c>
      <c r="Q34" s="0" t="n">
        <v>0.1975</v>
      </c>
      <c r="T34" s="0" t="n">
        <v>0.062675442230051</v>
      </c>
    </row>
    <row r="35" customFormat="false" ht="12" hidden="false" customHeight="false" outlineLevel="0" collapsed="false">
      <c r="E35" s="29" t="n">
        <v>37530</v>
      </c>
      <c r="F35" s="28" t="n">
        <v>3.602</v>
      </c>
      <c r="G35" s="28" t="n">
        <v>0.2925</v>
      </c>
      <c r="H35" s="0" t="n">
        <v>0.067952896310749</v>
      </c>
      <c r="O35" s="0" t="n">
        <v>37257</v>
      </c>
      <c r="P35" s="0" t="n">
        <v>2.844</v>
      </c>
      <c r="Q35" s="0" t="n">
        <v>0.2025</v>
      </c>
      <c r="T35" s="0" t="n">
        <v>0.062829744423079</v>
      </c>
    </row>
    <row r="36" customFormat="false" ht="12" hidden="false" customHeight="false" outlineLevel="0" collapsed="false">
      <c r="E36" s="29" t="n">
        <v>37561</v>
      </c>
      <c r="F36" s="28" t="n">
        <v>3.694</v>
      </c>
      <c r="G36" s="28" t="n">
        <v>0.295</v>
      </c>
      <c r="H36" s="0" t="n">
        <v>0.067947207217905</v>
      </c>
      <c r="O36" s="0" t="n">
        <v>37288</v>
      </c>
      <c r="P36" s="0" t="n">
        <v>2.719</v>
      </c>
      <c r="Q36" s="0" t="n">
        <v>0.1975</v>
      </c>
      <c r="T36" s="0" t="n">
        <v>0.062989205731576</v>
      </c>
    </row>
    <row r="37" customFormat="false" ht="12" hidden="false" customHeight="false" outlineLevel="0" collapsed="false">
      <c r="E37" s="29" t="n">
        <v>37591</v>
      </c>
      <c r="F37" s="28" t="n">
        <v>3.77</v>
      </c>
      <c r="G37" s="28" t="n">
        <v>0.2975</v>
      </c>
      <c r="H37" s="0" t="n">
        <v>0.067941701644196</v>
      </c>
      <c r="O37" s="0" t="n">
        <v>37316</v>
      </c>
      <c r="P37" s="0" t="n">
        <v>2.612</v>
      </c>
      <c r="Q37" s="0" t="n">
        <v>0.19</v>
      </c>
      <c r="T37" s="0" t="n">
        <v>0.063133235307792</v>
      </c>
    </row>
    <row r="38" customFormat="false" ht="12" hidden="false" customHeight="false" outlineLevel="0" collapsed="false">
      <c r="E38" s="29" t="n">
        <v>37622</v>
      </c>
      <c r="F38" s="28" t="n">
        <v>3.751</v>
      </c>
      <c r="G38" s="28" t="n">
        <v>0.2875</v>
      </c>
      <c r="H38" s="0" t="n">
        <v>0.067945917619</v>
      </c>
      <c r="O38" s="0" t="n">
        <v>37347</v>
      </c>
      <c r="P38" s="0" t="n">
        <v>2.509</v>
      </c>
      <c r="Q38" s="0" t="n">
        <v>0.1725</v>
      </c>
      <c r="T38" s="0" t="n">
        <v>0.06327939084489</v>
      </c>
    </row>
    <row r="39" customFormat="false" ht="12" hidden="false" customHeight="false" outlineLevel="0" collapsed="false">
      <c r="E39" s="29" t="n">
        <v>37653</v>
      </c>
      <c r="F39" s="28" t="n">
        <v>3.596</v>
      </c>
      <c r="G39" s="28" t="n">
        <v>0.285</v>
      </c>
      <c r="H39" s="0" t="n">
        <v>0.067962161175956</v>
      </c>
      <c r="O39" s="0" t="n">
        <v>37377</v>
      </c>
      <c r="P39" s="0" t="n">
        <v>2.485</v>
      </c>
      <c r="Q39" s="0" t="n">
        <v>0.1705</v>
      </c>
      <c r="T39" s="0" t="n">
        <v>0.063400655758476</v>
      </c>
    </row>
    <row r="40" customFormat="false" ht="12" hidden="false" customHeight="false" outlineLevel="0" collapsed="false">
      <c r="E40" s="29" t="n">
        <v>37681</v>
      </c>
      <c r="F40" s="28" t="n">
        <v>3.424</v>
      </c>
      <c r="G40" s="28" t="n">
        <v>0.275</v>
      </c>
      <c r="H40" s="0" t="n">
        <v>0.067976832775872</v>
      </c>
      <c r="O40" s="0" t="n">
        <v>37408</v>
      </c>
      <c r="P40" s="0" t="n">
        <v>2.492</v>
      </c>
      <c r="Q40" s="0" t="n">
        <v>0.1695</v>
      </c>
      <c r="T40" s="0" t="n">
        <v>0.063525962840973</v>
      </c>
    </row>
    <row r="41" customFormat="false" ht="12" hidden="false" customHeight="false" outlineLevel="0" collapsed="false">
      <c r="E41" s="29" t="n">
        <v>37712</v>
      </c>
      <c r="F41" s="28" t="n">
        <v>3.241</v>
      </c>
      <c r="G41" s="28" t="n">
        <v>0.2625</v>
      </c>
      <c r="H41" s="0" t="n">
        <v>0.067984286998694</v>
      </c>
      <c r="O41" s="0" t="n">
        <v>37438</v>
      </c>
      <c r="P41" s="0" t="n">
        <v>2.498</v>
      </c>
      <c r="Q41" s="0" t="n">
        <v>0.1685</v>
      </c>
      <c r="T41" s="0" t="n">
        <v>0.063645997154306</v>
      </c>
    </row>
    <row r="42" customFormat="false" ht="12" hidden="false" customHeight="false" outlineLevel="0" collapsed="false">
      <c r="E42" s="29" t="n">
        <v>37742</v>
      </c>
      <c r="F42" s="28" t="n">
        <v>3.221</v>
      </c>
      <c r="G42" s="28" t="n">
        <v>0.2575</v>
      </c>
      <c r="H42" s="0" t="n">
        <v>0.067979870413802</v>
      </c>
      <c r="O42" s="0" t="n">
        <v>37469</v>
      </c>
      <c r="P42" s="0" t="n">
        <v>2.503</v>
      </c>
      <c r="Q42" s="0" t="n">
        <v>0.1675</v>
      </c>
      <c r="T42" s="0" t="n">
        <v>0.063768001831</v>
      </c>
    </row>
    <row r="43" customFormat="false" ht="12" hidden="false" customHeight="false" outlineLevel="0" collapsed="false">
      <c r="E43" s="29" t="n">
        <v>37773</v>
      </c>
      <c r="F43" s="28" t="n">
        <v>3.241</v>
      </c>
      <c r="G43" s="28" t="n">
        <v>0.255</v>
      </c>
      <c r="H43" s="0" t="n">
        <v>0.06797530660942</v>
      </c>
      <c r="O43" s="0" t="n">
        <v>37500</v>
      </c>
      <c r="P43" s="0" t="n">
        <v>2.506</v>
      </c>
      <c r="Q43" s="0" t="n">
        <v>0.1665</v>
      </c>
      <c r="T43" s="0" t="n">
        <v>0.06389000651263</v>
      </c>
    </row>
    <row r="44" customFormat="false" ht="12" hidden="false" customHeight="false" outlineLevel="0" collapsed="false">
      <c r="E44" s="29" t="n">
        <v>37803</v>
      </c>
      <c r="F44" s="28" t="n">
        <v>3.273</v>
      </c>
      <c r="G44" s="28" t="n">
        <v>0.255</v>
      </c>
      <c r="H44" s="0" t="n">
        <v>0.067972616839577</v>
      </c>
      <c r="O44" s="0" t="n">
        <v>37530</v>
      </c>
      <c r="P44" s="0" t="n">
        <v>2.539</v>
      </c>
      <c r="Q44" s="0" t="n">
        <v>0.1655</v>
      </c>
      <c r="T44" s="0" t="n">
        <v>0.064005503563987</v>
      </c>
    </row>
    <row r="45" customFormat="false" ht="12" hidden="false" customHeight="false" outlineLevel="0" collapsed="false">
      <c r="E45" s="29" t="n">
        <v>37834</v>
      </c>
      <c r="F45" s="28" t="n">
        <v>3.284</v>
      </c>
      <c r="G45" s="28" t="n">
        <v>0.255</v>
      </c>
      <c r="H45" s="0" t="n">
        <v>0.067972319087512</v>
      </c>
      <c r="O45" s="0" t="n">
        <v>37561</v>
      </c>
      <c r="P45" s="0" t="n">
        <v>2.68</v>
      </c>
      <c r="Q45" s="0" t="n">
        <v>0.1655</v>
      </c>
      <c r="T45" s="0" t="n">
        <v>0.064121150649906</v>
      </c>
    </row>
    <row r="46" customFormat="false" ht="12" hidden="false" customHeight="false" outlineLevel="0" collapsed="false">
      <c r="E46" s="29" t="n">
        <v>37865</v>
      </c>
      <c r="F46" s="28" t="n">
        <v>3.274</v>
      </c>
      <c r="G46" s="28" t="n">
        <v>0.255</v>
      </c>
      <c r="H46" s="0" t="n">
        <v>0.067972021335446</v>
      </c>
      <c r="O46" s="0" t="n">
        <v>37591</v>
      </c>
      <c r="P46" s="0" t="n">
        <v>2.825</v>
      </c>
      <c r="Q46" s="0" t="n">
        <v>0.1665</v>
      </c>
      <c r="T46" s="0" t="n">
        <v>0.064233067188889</v>
      </c>
    </row>
    <row r="47" customFormat="false" ht="12" hidden="false" customHeight="false" outlineLevel="0" collapsed="false">
      <c r="E47" s="29" t="n">
        <v>37895</v>
      </c>
      <c r="F47" s="28" t="n">
        <v>3.282</v>
      </c>
      <c r="G47" s="28" t="n">
        <v>0.255</v>
      </c>
      <c r="H47" s="0" t="n">
        <v>0.0679733600339</v>
      </c>
      <c r="O47" s="0" t="n">
        <v>37622</v>
      </c>
      <c r="P47" s="0" t="n">
        <v>2.874</v>
      </c>
      <c r="Q47" s="0" t="n">
        <v>0.1665</v>
      </c>
      <c r="T47" s="0" t="n">
        <v>0.064353810066681</v>
      </c>
    </row>
    <row r="48" customFormat="false" ht="12" hidden="false" customHeight="false" outlineLevel="0" collapsed="false">
      <c r="E48" s="29" t="n">
        <v>37926</v>
      </c>
      <c r="F48" s="28" t="n">
        <v>3.374</v>
      </c>
      <c r="G48" s="28" t="n">
        <v>0.265</v>
      </c>
      <c r="H48" s="0" t="n">
        <v>0.067976786647908</v>
      </c>
      <c r="O48" s="0" t="n">
        <v>37653</v>
      </c>
      <c r="P48" s="0" t="n">
        <v>2.749</v>
      </c>
      <c r="Q48" s="0" t="n">
        <v>0.165</v>
      </c>
      <c r="T48" s="0" t="n">
        <v>0.064480740686242</v>
      </c>
    </row>
    <row r="49" customFormat="false" ht="12" hidden="false" customHeight="false" outlineLevel="0" collapsed="false">
      <c r="E49" s="29" t="n">
        <v>37956</v>
      </c>
      <c r="F49" s="28" t="n">
        <v>3.45</v>
      </c>
      <c r="G49" s="28" t="n">
        <v>0.27</v>
      </c>
      <c r="H49" s="0" t="n">
        <v>0.067980102725983</v>
      </c>
      <c r="O49" s="0" t="n">
        <v>37681</v>
      </c>
      <c r="P49" s="0" t="n">
        <v>2.642</v>
      </c>
      <c r="Q49" s="0" t="n">
        <v>0.161</v>
      </c>
      <c r="T49" s="0" t="n">
        <v>0.06459538770205</v>
      </c>
    </row>
    <row r="50" customFormat="false" ht="12" hidden="false" customHeight="false" outlineLevel="0" collapsed="false">
      <c r="E50" s="29" t="n">
        <v>37987</v>
      </c>
      <c r="F50" s="28" t="n">
        <v>3.593</v>
      </c>
      <c r="G50" s="28" t="n">
        <v>0.2875</v>
      </c>
      <c r="H50" s="0" t="n">
        <v>0.067991379661849</v>
      </c>
      <c r="O50" s="0" t="n">
        <v>37712</v>
      </c>
      <c r="P50" s="0" t="n">
        <v>2.539</v>
      </c>
      <c r="Q50" s="0" t="n">
        <v>0.1585</v>
      </c>
      <c r="T50" s="0" t="n">
        <v>0.064714177457578</v>
      </c>
    </row>
    <row r="51" customFormat="false" ht="12" hidden="false" customHeight="false" outlineLevel="0" collapsed="false">
      <c r="E51" s="29" t="n">
        <v>38018</v>
      </c>
      <c r="F51" s="28" t="n">
        <v>3.442</v>
      </c>
      <c r="G51" s="28" t="n">
        <v>0.275</v>
      </c>
      <c r="H51" s="0" t="n">
        <v>0.068011030274449</v>
      </c>
      <c r="O51" s="0" t="n">
        <v>37742</v>
      </c>
      <c r="P51" s="0" t="n">
        <v>2.515</v>
      </c>
      <c r="Q51" s="0" t="n">
        <v>0.156</v>
      </c>
      <c r="T51" s="0" t="n">
        <v>0.064818038988898</v>
      </c>
    </row>
    <row r="52" customFormat="false" ht="12" hidden="false" customHeight="false" outlineLevel="0" collapsed="false">
      <c r="E52" s="29" t="n">
        <v>38047</v>
      </c>
      <c r="F52" s="28" t="n">
        <v>3.273</v>
      </c>
      <c r="G52" s="28" t="n">
        <v>0.275</v>
      </c>
      <c r="H52" s="0" t="n">
        <v>0.068029413105708</v>
      </c>
      <c r="O52" s="0" t="n">
        <v>37773</v>
      </c>
      <c r="P52" s="0" t="n">
        <v>2.522</v>
      </c>
      <c r="Q52" s="0" t="n">
        <v>0.156</v>
      </c>
      <c r="T52" s="0" t="n">
        <v>0.064925362575019</v>
      </c>
    </row>
    <row r="53" customFormat="false" ht="12" hidden="false" customHeight="false" outlineLevel="0" collapsed="false">
      <c r="E53" s="29" t="n">
        <v>38078</v>
      </c>
      <c r="F53" s="28" t="n">
        <v>3.093</v>
      </c>
      <c r="G53" s="28" t="n">
        <v>0.255</v>
      </c>
      <c r="H53" s="0" t="n">
        <v>0.068042317314026</v>
      </c>
      <c r="O53" s="0" t="n">
        <v>37803</v>
      </c>
      <c r="P53" s="0" t="n">
        <v>2.528</v>
      </c>
      <c r="Q53" s="0" t="n">
        <v>0.156</v>
      </c>
      <c r="T53" s="0" t="n">
        <v>0.065028687366698</v>
      </c>
    </row>
    <row r="54" customFormat="false" ht="12" hidden="false" customHeight="false" outlineLevel="0" collapsed="false">
      <c r="E54" s="29" t="n">
        <v>38108</v>
      </c>
      <c r="F54" s="28" t="n">
        <v>3.074</v>
      </c>
      <c r="G54" s="28" t="n">
        <v>0.255</v>
      </c>
      <c r="H54" s="0" t="n">
        <v>0.068047841227114</v>
      </c>
      <c r="O54" s="0" t="n">
        <v>37834</v>
      </c>
      <c r="P54" s="0" t="n">
        <v>2.533</v>
      </c>
      <c r="Q54" s="0" t="n">
        <v>0.156</v>
      </c>
      <c r="T54" s="0" t="n">
        <v>0.065134684400951</v>
      </c>
    </row>
    <row r="55" customFormat="false" ht="12" hidden="false" customHeight="false" outlineLevel="0" collapsed="false">
      <c r="E55" s="29" t="n">
        <v>38139</v>
      </c>
      <c r="F55" s="28" t="n">
        <v>3.095</v>
      </c>
      <c r="G55" s="28" t="n">
        <v>0.255</v>
      </c>
      <c r="H55" s="0" t="n">
        <v>0.06805354927065</v>
      </c>
      <c r="O55" s="0" t="n">
        <v>37865</v>
      </c>
      <c r="P55" s="0" t="n">
        <v>2.536</v>
      </c>
      <c r="Q55" s="0" t="n">
        <v>0.1555</v>
      </c>
      <c r="T55" s="0" t="n">
        <v>0.065240681438927</v>
      </c>
    </row>
    <row r="56" customFormat="false" ht="12" hidden="false" customHeight="false" outlineLevel="0" collapsed="false">
      <c r="E56" s="29" t="n">
        <v>38169</v>
      </c>
      <c r="F56" s="28" t="n">
        <v>3.127</v>
      </c>
      <c r="G56" s="28" t="n">
        <v>0.2525</v>
      </c>
      <c r="H56" s="0" t="n">
        <v>0.068076562195131</v>
      </c>
      <c r="O56" s="0" t="n">
        <v>37895</v>
      </c>
      <c r="P56" s="0" t="n">
        <v>2.569</v>
      </c>
      <c r="Q56" s="0" t="n">
        <v>0.1555</v>
      </c>
      <c r="T56" s="0" t="n">
        <v>0.065341505462681</v>
      </c>
    </row>
    <row r="57" customFormat="false" ht="12" hidden="false" customHeight="false" outlineLevel="0" collapsed="false">
      <c r="E57" s="29" t="n">
        <v>38200</v>
      </c>
      <c r="F57" s="28" t="n">
        <v>3.138</v>
      </c>
      <c r="G57" s="28" t="n">
        <v>0.2525</v>
      </c>
      <c r="H57" s="0" t="n">
        <v>0.068120995907194</v>
      </c>
      <c r="O57" s="0" t="n">
        <v>37926</v>
      </c>
      <c r="P57" s="0" t="n">
        <v>2.71</v>
      </c>
      <c r="Q57" s="0" t="n">
        <v>0.1555</v>
      </c>
      <c r="T57" s="0" t="n">
        <v>0.065443484574231</v>
      </c>
    </row>
    <row r="58" customFormat="false" ht="12" hidden="false" customHeight="false" outlineLevel="0" collapsed="false">
      <c r="E58" s="29" t="n">
        <v>38231</v>
      </c>
      <c r="F58" s="28" t="n">
        <v>3.127</v>
      </c>
      <c r="G58" s="28" t="n">
        <v>0.2525</v>
      </c>
      <c r="H58" s="0" t="n">
        <v>0.06816542961991</v>
      </c>
      <c r="O58" s="0" t="n">
        <v>37956</v>
      </c>
      <c r="P58" s="0" t="n">
        <v>2.855</v>
      </c>
      <c r="Q58" s="0" t="n">
        <v>0.156</v>
      </c>
      <c r="T58" s="0" t="n">
        <v>0.065542174040302</v>
      </c>
    </row>
    <row r="59" customFormat="false" ht="12" hidden="false" customHeight="false" outlineLevel="0" collapsed="false">
      <c r="E59" s="29" t="n">
        <v>38261</v>
      </c>
      <c r="F59" s="28" t="n">
        <v>3.134</v>
      </c>
      <c r="G59" s="28" t="n">
        <v>0.2525</v>
      </c>
      <c r="H59" s="0" t="n">
        <v>0.068208429987676</v>
      </c>
      <c r="O59" s="0" t="n">
        <v>37987</v>
      </c>
      <c r="P59" s="0" t="n">
        <v>2.914</v>
      </c>
      <c r="Q59" s="0" t="n">
        <v>0.156</v>
      </c>
      <c r="T59" s="0" t="n">
        <v>0.065613232218507</v>
      </c>
    </row>
    <row r="60" customFormat="false" ht="12" hidden="false" customHeight="false" outlineLevel="0" collapsed="false">
      <c r="E60" s="29" t="n">
        <v>38292</v>
      </c>
      <c r="F60" s="28" t="n">
        <v>3.221</v>
      </c>
      <c r="G60" s="28" t="n">
        <v>0.255</v>
      </c>
      <c r="H60" s="0" t="n">
        <v>0.068252863701678</v>
      </c>
      <c r="O60" s="0" t="n">
        <v>38018</v>
      </c>
      <c r="P60" s="0" t="n">
        <v>2.789</v>
      </c>
      <c r="Q60" s="0" t="n">
        <v>0.1545</v>
      </c>
      <c r="T60" s="0" t="n">
        <v>0.065651308061822</v>
      </c>
    </row>
    <row r="61" customFormat="false" ht="12" hidden="false" customHeight="false" outlineLevel="0" collapsed="false">
      <c r="E61" s="29" t="n">
        <v>38322</v>
      </c>
      <c r="F61" s="28" t="n">
        <v>3.294</v>
      </c>
      <c r="G61" s="28" t="n">
        <v>0.2575</v>
      </c>
      <c r="H61" s="0" t="n">
        <v>0.068295864070689</v>
      </c>
      <c r="O61" s="0" t="n">
        <v>38047</v>
      </c>
      <c r="P61" s="0" t="n">
        <v>2.682</v>
      </c>
      <c r="Q61" s="0" t="n">
        <v>0.152</v>
      </c>
      <c r="T61" s="0" t="n">
        <v>0.065686927399552</v>
      </c>
    </row>
    <row r="62" customFormat="false" ht="12" hidden="false" customHeight="false" outlineLevel="0" collapsed="false">
      <c r="E62" s="29" t="n">
        <v>38353</v>
      </c>
      <c r="F62" s="28" t="n">
        <v>3.525</v>
      </c>
      <c r="G62" s="28" t="n">
        <v>0.2625</v>
      </c>
      <c r="H62" s="0" t="n">
        <v>0.068340297785977</v>
      </c>
      <c r="O62" s="0" t="n">
        <v>38078</v>
      </c>
      <c r="P62" s="0" t="n">
        <v>2.579</v>
      </c>
      <c r="Q62" s="0" t="n">
        <v>0.1495</v>
      </c>
      <c r="T62" s="0" t="n">
        <v>0.065725003243796</v>
      </c>
    </row>
    <row r="63" customFormat="false" ht="12" hidden="false" customHeight="false" outlineLevel="0" collapsed="false">
      <c r="E63" s="29" t="n">
        <v>38384</v>
      </c>
      <c r="F63" s="28" t="n">
        <v>3.378</v>
      </c>
      <c r="G63" s="28" t="n">
        <v>0.25</v>
      </c>
      <c r="H63" s="0" t="n">
        <v>0.068384731501917</v>
      </c>
      <c r="O63" s="0" t="n">
        <v>38108</v>
      </c>
      <c r="P63" s="0" t="n">
        <v>2.555</v>
      </c>
      <c r="Q63" s="0" t="n">
        <v>0.1475</v>
      </c>
      <c r="T63" s="0" t="n">
        <v>0.065761850835459</v>
      </c>
    </row>
    <row r="64" customFormat="false" ht="12" hidden="false" customHeight="false" outlineLevel="0" collapsed="false">
      <c r="E64" s="29" t="n">
        <v>38412</v>
      </c>
      <c r="F64" s="28" t="n">
        <v>3.212</v>
      </c>
      <c r="G64" s="28" t="n">
        <v>0.245</v>
      </c>
      <c r="H64" s="0" t="n">
        <v>0.068424865181393</v>
      </c>
      <c r="O64" s="0" t="n">
        <v>38139</v>
      </c>
      <c r="P64" s="0" t="n">
        <v>2.562</v>
      </c>
      <c r="Q64" s="0" t="n">
        <v>0.1472</v>
      </c>
      <c r="T64" s="0" t="n">
        <v>0.065799926680649</v>
      </c>
    </row>
    <row r="65" customFormat="false" ht="12" hidden="false" customHeight="false" outlineLevel="0" collapsed="false">
      <c r="E65" s="29" t="n">
        <v>38443</v>
      </c>
      <c r="F65" s="28" t="n">
        <v>3.035</v>
      </c>
      <c r="G65" s="28" t="n">
        <v>0.2325</v>
      </c>
      <c r="H65" s="0" t="n">
        <v>0.068469298898578</v>
      </c>
      <c r="O65" s="0" t="n">
        <v>38169</v>
      </c>
      <c r="P65" s="0" t="n">
        <v>2.568</v>
      </c>
      <c r="Q65" s="0" t="n">
        <v>0.1469</v>
      </c>
      <c r="T65" s="0" t="n">
        <v>0.065836774273226</v>
      </c>
    </row>
    <row r="66" customFormat="false" ht="12" hidden="false" customHeight="false" outlineLevel="0" collapsed="false">
      <c r="E66" s="29" t="n">
        <v>38473</v>
      </c>
      <c r="F66" s="28" t="n">
        <v>3.017</v>
      </c>
      <c r="G66" s="28" t="n">
        <v>0.2325</v>
      </c>
      <c r="H66" s="0" t="n">
        <v>0.068512299270668</v>
      </c>
      <c r="O66" s="0" t="n">
        <v>38200</v>
      </c>
      <c r="P66" s="0" t="n">
        <v>2.573</v>
      </c>
      <c r="Q66" s="0" t="n">
        <v>0.1466</v>
      </c>
      <c r="T66" s="0" t="n">
        <v>0.065874850119361</v>
      </c>
    </row>
    <row r="67" customFormat="false" ht="12" hidden="false" customHeight="false" outlineLevel="0" collapsed="false">
      <c r="E67" s="29" t="n">
        <v>38504</v>
      </c>
      <c r="F67" s="28" t="n">
        <v>3.039</v>
      </c>
      <c r="G67" s="28" t="n">
        <v>0.2325</v>
      </c>
      <c r="H67" s="0" t="n">
        <v>0.068556732989138</v>
      </c>
      <c r="O67" s="0" t="n">
        <v>38231</v>
      </c>
      <c r="P67" s="0" t="n">
        <v>2.576</v>
      </c>
      <c r="Q67" s="0" t="n">
        <v>0.1463</v>
      </c>
      <c r="T67" s="0" t="n">
        <v>0.065912925965976</v>
      </c>
    </row>
    <row r="68" customFormat="false" ht="12" hidden="false" customHeight="false" outlineLevel="0" collapsed="false">
      <c r="E68" s="29" t="n">
        <v>38534</v>
      </c>
      <c r="F68" s="28" t="n">
        <v>3.071</v>
      </c>
      <c r="G68" s="28" t="n">
        <v>0.2325</v>
      </c>
      <c r="H68" s="0" t="n">
        <v>0.068599733362473</v>
      </c>
      <c r="O68" s="0" t="n">
        <v>38261</v>
      </c>
      <c r="P68" s="0" t="n">
        <v>2.609</v>
      </c>
      <c r="Q68" s="0" t="n">
        <v>0.146</v>
      </c>
      <c r="T68" s="0" t="n">
        <v>0.065965634793758</v>
      </c>
    </row>
    <row r="69" customFormat="false" ht="12" hidden="false" customHeight="false" outlineLevel="0" collapsed="false">
      <c r="E69" s="29" t="n">
        <v>38565</v>
      </c>
      <c r="F69" s="28" t="n">
        <v>3.082</v>
      </c>
      <c r="G69" s="28" t="n">
        <v>0.2325</v>
      </c>
      <c r="H69" s="0" t="n">
        <v>0.068644167082228</v>
      </c>
      <c r="O69" s="0" t="n">
        <v>38292</v>
      </c>
      <c r="P69" s="0" t="n">
        <v>2.75</v>
      </c>
      <c r="Q69" s="0" t="n">
        <v>0.146</v>
      </c>
      <c r="T69" s="0" t="n">
        <v>0.066038831945731</v>
      </c>
    </row>
    <row r="70" customFormat="false" ht="12" hidden="false" customHeight="false" outlineLevel="0" collapsed="false">
      <c r="E70" s="29" t="n">
        <v>38596</v>
      </c>
      <c r="F70" s="28" t="n">
        <v>3.07</v>
      </c>
      <c r="G70" s="28" t="n">
        <v>0.2325</v>
      </c>
      <c r="H70" s="0" t="n">
        <v>0.068688600802637</v>
      </c>
      <c r="O70" s="0" t="n">
        <v>38322</v>
      </c>
      <c r="P70" s="0" t="n">
        <v>2.895</v>
      </c>
      <c r="Q70" s="0" t="n">
        <v>0.146</v>
      </c>
      <c r="T70" s="0" t="n">
        <v>0.066109667900942</v>
      </c>
    </row>
    <row r="71" customFormat="false" ht="12" hidden="false" customHeight="false" outlineLevel="0" collapsed="false">
      <c r="E71" s="29" t="n">
        <v>38626</v>
      </c>
      <c r="F71" s="28" t="n">
        <v>3.076</v>
      </c>
      <c r="G71" s="28" t="n">
        <v>0.2325</v>
      </c>
      <c r="H71" s="0" t="n">
        <v>0.068724666557652</v>
      </c>
      <c r="O71" s="0" t="n">
        <v>38353</v>
      </c>
      <c r="P71" s="0" t="n">
        <v>2.9615</v>
      </c>
      <c r="Q71" s="0" t="n">
        <v>0.146</v>
      </c>
      <c r="T71" s="0" t="n">
        <v>0.066182865056407</v>
      </c>
    </row>
    <row r="72" customFormat="false" ht="12" hidden="false" customHeight="false" outlineLevel="0" collapsed="false">
      <c r="E72" s="29" t="n">
        <v>38657</v>
      </c>
      <c r="F72" s="28" t="n">
        <v>3.158</v>
      </c>
      <c r="G72" s="28" t="n">
        <v>0.2325</v>
      </c>
      <c r="H72" s="0" t="n">
        <v>0.068755664452462</v>
      </c>
      <c r="O72" s="0" t="n">
        <v>38384</v>
      </c>
      <c r="P72" s="0" t="n">
        <v>2.8365</v>
      </c>
      <c r="Q72" s="0" t="n">
        <v>0.146</v>
      </c>
      <c r="T72" s="0" t="n">
        <v>0.066256062213647</v>
      </c>
    </row>
    <row r="73" customFormat="false" ht="12" hidden="false" customHeight="false" outlineLevel="0" collapsed="false">
      <c r="E73" s="29" t="n">
        <v>38687</v>
      </c>
      <c r="F73" s="28" t="n">
        <v>3.228</v>
      </c>
      <c r="G73" s="28" t="n">
        <v>0.235</v>
      </c>
      <c r="H73" s="0" t="n">
        <v>0.068785662415483</v>
      </c>
      <c r="O73" s="0" t="n">
        <v>38412</v>
      </c>
      <c r="P73" s="0" t="n">
        <v>2.7295</v>
      </c>
      <c r="Q73" s="0" t="n">
        <v>0.144</v>
      </c>
      <c r="T73" s="0" t="n">
        <v>0.066322175776551</v>
      </c>
    </row>
    <row r="74" customFormat="false" ht="12" hidden="false" customHeight="false" outlineLevel="0" collapsed="false">
      <c r="E74" s="29" t="n">
        <v>38718</v>
      </c>
      <c r="F74" s="28" t="n">
        <v>3.507</v>
      </c>
      <c r="G74" s="28" t="n">
        <v>0.235</v>
      </c>
      <c r="H74" s="0" t="n">
        <v>0.068816660310919</v>
      </c>
      <c r="O74" s="0" t="n">
        <v>38443</v>
      </c>
      <c r="P74" s="0" t="n">
        <v>2.6265</v>
      </c>
      <c r="Q74" s="0" t="n">
        <v>0.142</v>
      </c>
      <c r="T74" s="0" t="n">
        <v>0.066395372937168</v>
      </c>
    </row>
    <row r="75" customFormat="false" ht="12" hidden="false" customHeight="false" outlineLevel="0" collapsed="false">
      <c r="E75" s="29" t="n">
        <v>38749</v>
      </c>
      <c r="F75" s="28" t="n">
        <v>3.364</v>
      </c>
      <c r="G75" s="28" t="n">
        <v>0.2325</v>
      </c>
      <c r="H75" s="0" t="n">
        <v>0.068847658206672</v>
      </c>
      <c r="O75" s="0" t="n">
        <v>38473</v>
      </c>
      <c r="P75" s="0" t="n">
        <v>2.6025</v>
      </c>
      <c r="Q75" s="0" t="n">
        <v>0.141</v>
      </c>
      <c r="T75" s="0" t="n">
        <v>0.066466208900745</v>
      </c>
    </row>
    <row r="76" customFormat="false" ht="12" hidden="false" customHeight="false" outlineLevel="0" collapsed="false">
      <c r="E76" s="29" t="n">
        <v>38777</v>
      </c>
      <c r="F76" s="28" t="n">
        <v>3.201</v>
      </c>
      <c r="G76" s="28" t="n">
        <v>0.23</v>
      </c>
      <c r="H76" s="0" t="n">
        <v>0.068875656306336</v>
      </c>
      <c r="O76" s="0" t="n">
        <v>38504</v>
      </c>
      <c r="P76" s="0" t="n">
        <v>2.6095</v>
      </c>
      <c r="Q76" s="0" t="n">
        <v>0.1407</v>
      </c>
      <c r="T76" s="0" t="n">
        <v>0.066539406064855</v>
      </c>
    </row>
    <row r="77" customFormat="false" ht="12" hidden="false" customHeight="false" outlineLevel="0" collapsed="false">
      <c r="E77" s="29" t="n">
        <v>38808</v>
      </c>
      <c r="F77" s="28" t="n">
        <v>3.027</v>
      </c>
      <c r="G77" s="28" t="n">
        <v>0.23</v>
      </c>
      <c r="H77" s="0" t="n">
        <v>0.068906654202694</v>
      </c>
      <c r="O77" s="0" t="n">
        <v>38534</v>
      </c>
      <c r="P77" s="0" t="n">
        <v>2.6155</v>
      </c>
      <c r="Q77" s="0" t="n">
        <v>0.1404</v>
      </c>
      <c r="T77" s="0" t="n">
        <v>0.066610242031812</v>
      </c>
    </row>
    <row r="78" customFormat="false" ht="12" hidden="false" customHeight="false" outlineLevel="0" collapsed="false">
      <c r="E78" s="29" t="n">
        <v>38838</v>
      </c>
      <c r="F78" s="28" t="n">
        <v>3.01</v>
      </c>
      <c r="G78" s="28" t="n">
        <v>0.2275</v>
      </c>
      <c r="H78" s="0" t="n">
        <v>0.068936652167215</v>
      </c>
      <c r="O78" s="0" t="n">
        <v>38565</v>
      </c>
      <c r="P78" s="0" t="n">
        <v>2.6205</v>
      </c>
      <c r="Q78" s="0" t="n">
        <v>0.1401</v>
      </c>
      <c r="T78" s="0" t="n">
        <v>0.066683439199414</v>
      </c>
    </row>
    <row r="79" customFormat="false" ht="12" hidden="false" customHeight="false" outlineLevel="0" collapsed="false">
      <c r="E79" s="29" t="n">
        <v>38869</v>
      </c>
      <c r="F79" s="28" t="n">
        <v>3.033</v>
      </c>
      <c r="G79" s="28" t="n">
        <v>0.2275</v>
      </c>
      <c r="H79" s="0" t="n">
        <v>0.068967650064199</v>
      </c>
      <c r="O79" s="0" t="n">
        <v>38596</v>
      </c>
      <c r="P79" s="0" t="n">
        <v>2.6235</v>
      </c>
      <c r="Q79" s="0" t="n">
        <v>0.1398</v>
      </c>
      <c r="T79" s="0" t="n">
        <v>0.06675663636879</v>
      </c>
    </row>
    <row r="80" customFormat="false" ht="12" hidden="false" customHeight="false" outlineLevel="0" collapsed="false">
      <c r="E80" s="29" t="n">
        <v>38899</v>
      </c>
      <c r="F80" s="28" t="n">
        <v>3.065</v>
      </c>
      <c r="G80" s="28" t="n">
        <v>0.2275</v>
      </c>
      <c r="H80" s="0" t="n">
        <v>0.068997648029324</v>
      </c>
      <c r="O80" s="0" t="n">
        <v>38626</v>
      </c>
      <c r="P80" s="0" t="n">
        <v>2.6565</v>
      </c>
      <c r="Q80" s="0" t="n">
        <v>0.1395</v>
      </c>
      <c r="T80" s="0" t="n">
        <v>0.066827472340843</v>
      </c>
    </row>
    <row r="81" customFormat="false" ht="12" hidden="false" customHeight="false" outlineLevel="0" collapsed="false">
      <c r="E81" s="29" t="n">
        <v>38930</v>
      </c>
      <c r="F81" s="28" t="n">
        <v>3.076</v>
      </c>
      <c r="G81" s="28" t="n">
        <v>0.2275</v>
      </c>
      <c r="H81" s="0" t="n">
        <v>0.069028645926934</v>
      </c>
      <c r="O81" s="0" t="n">
        <v>38657</v>
      </c>
      <c r="P81" s="0" t="n">
        <v>2.7975</v>
      </c>
      <c r="Q81" s="0" t="n">
        <v>0.1395</v>
      </c>
      <c r="T81" s="0" t="n">
        <v>0.06690066951371</v>
      </c>
    </row>
    <row r="82" customFormat="false" ht="12" hidden="false" customHeight="false" outlineLevel="0" collapsed="false">
      <c r="E82" s="29" t="n">
        <v>38961</v>
      </c>
      <c r="F82" s="28" t="n">
        <v>3.063</v>
      </c>
      <c r="G82" s="28" t="n">
        <v>0.2275</v>
      </c>
      <c r="H82" s="0" t="n">
        <v>0.069059643824861</v>
      </c>
      <c r="O82" s="0" t="n">
        <v>38687</v>
      </c>
      <c r="P82" s="0" t="n">
        <v>2.9425</v>
      </c>
      <c r="Q82" s="0" t="n">
        <v>0.1395</v>
      </c>
      <c r="T82" s="0" t="n">
        <v>0.066971505489143</v>
      </c>
    </row>
    <row r="83" customFormat="false" ht="12" hidden="false" customHeight="false" outlineLevel="0" collapsed="false">
      <c r="E83" s="29" t="n">
        <v>38991</v>
      </c>
      <c r="F83" s="28" t="n">
        <v>3.068</v>
      </c>
      <c r="G83" s="28" t="n">
        <v>0.2275</v>
      </c>
      <c r="H83" s="0" t="n">
        <v>0.0690896417909</v>
      </c>
      <c r="O83" s="0" t="n">
        <v>38718</v>
      </c>
      <c r="P83" s="0" t="n">
        <v>3.0165</v>
      </c>
      <c r="Q83" s="0" t="n">
        <v>0.17</v>
      </c>
      <c r="T83" s="0" t="n">
        <v>0.067044702665501</v>
      </c>
    </row>
    <row r="84" customFormat="false" ht="12" hidden="false" customHeight="false" outlineLevel="0" collapsed="false">
      <c r="E84" s="29" t="n">
        <v>39022</v>
      </c>
      <c r="F84" s="28" t="n">
        <v>3.145</v>
      </c>
      <c r="G84" s="28" t="n">
        <v>0.23</v>
      </c>
      <c r="H84" s="0" t="n">
        <v>0.069120639689453</v>
      </c>
      <c r="O84" s="0" t="n">
        <v>38749</v>
      </c>
      <c r="P84" s="0" t="n">
        <v>2.8915</v>
      </c>
      <c r="Q84" s="0" t="n">
        <v>0.17</v>
      </c>
      <c r="T84" s="0" t="n">
        <v>0.067117899843634</v>
      </c>
    </row>
    <row r="85" customFormat="false" ht="12" hidden="false" customHeight="false" outlineLevel="0" collapsed="false">
      <c r="E85" s="29" t="n">
        <v>39052</v>
      </c>
      <c r="F85" s="28" t="n">
        <v>3.212</v>
      </c>
      <c r="G85" s="28" t="n">
        <v>0.24</v>
      </c>
      <c r="H85" s="0" t="n">
        <v>0.069150637656097</v>
      </c>
      <c r="O85" s="0" t="n">
        <v>38777</v>
      </c>
      <c r="P85" s="0" t="n">
        <v>2.7845</v>
      </c>
      <c r="Q85" s="0" t="n">
        <v>0.17</v>
      </c>
      <c r="T85" s="0" t="n">
        <v>0.067184013425408</v>
      </c>
    </row>
    <row r="86" customFormat="false" ht="12" hidden="false" customHeight="false" outlineLevel="0" collapsed="false">
      <c r="E86" s="29" t="n">
        <v>39083</v>
      </c>
      <c r="F86" s="28" t="n">
        <v>3.514</v>
      </c>
      <c r="G86" s="28" t="n">
        <v>0.245</v>
      </c>
      <c r="H86" s="0" t="n">
        <v>0.069181635555275</v>
      </c>
      <c r="O86" s="0" t="n">
        <v>38808</v>
      </c>
      <c r="P86" s="0" t="n">
        <v>2.6815</v>
      </c>
      <c r="Q86" s="0" t="n">
        <v>0.17</v>
      </c>
      <c r="T86" s="0" t="n">
        <v>0.067257210606917</v>
      </c>
    </row>
    <row r="87" customFormat="false" ht="12" hidden="false" customHeight="false" outlineLevel="0" collapsed="false">
      <c r="E87" s="29" t="n">
        <v>39114</v>
      </c>
      <c r="F87" s="28" t="n">
        <v>3.375</v>
      </c>
      <c r="G87" s="28" t="n">
        <v>0.23</v>
      </c>
      <c r="H87" s="0" t="n">
        <v>0.069212633454771</v>
      </c>
      <c r="O87" s="0" t="n">
        <v>38838</v>
      </c>
      <c r="P87" s="0" t="n">
        <v>2.6575</v>
      </c>
      <c r="Q87" s="0" t="n">
        <v>0.17</v>
      </c>
      <c r="T87" s="0" t="n">
        <v>0.067328046590712</v>
      </c>
    </row>
    <row r="88" customFormat="false" ht="12" hidden="false" customHeight="false" outlineLevel="0" collapsed="false">
      <c r="E88" s="29" t="n">
        <v>39142</v>
      </c>
      <c r="F88" s="28" t="n">
        <v>3.215</v>
      </c>
      <c r="G88" s="28" t="n">
        <v>0.22</v>
      </c>
      <c r="H88" s="0" t="n">
        <v>0.069240631557815</v>
      </c>
      <c r="O88" s="0" t="n">
        <v>38869</v>
      </c>
      <c r="P88" s="0" t="n">
        <v>2.6645</v>
      </c>
      <c r="Q88" s="0" t="n">
        <v>0.17</v>
      </c>
      <c r="T88" s="0" t="n">
        <v>0.067401243775712</v>
      </c>
    </row>
    <row r="89" customFormat="false" ht="12" hidden="false" customHeight="false" outlineLevel="0" collapsed="false">
      <c r="E89" s="29" t="n">
        <v>39173</v>
      </c>
      <c r="F89" s="28" t="n">
        <v>3.044</v>
      </c>
      <c r="G89" s="28" t="n">
        <v>0.22</v>
      </c>
      <c r="H89" s="0" t="n">
        <v>0.069271629457916</v>
      </c>
      <c r="O89" s="0" t="n">
        <v>38899</v>
      </c>
      <c r="P89" s="0" t="n">
        <v>2.6705</v>
      </c>
      <c r="Q89" s="0" t="n">
        <v>0.17</v>
      </c>
      <c r="T89" s="0" t="n">
        <v>0.067472079762885</v>
      </c>
    </row>
    <row r="90" customFormat="false" ht="12" hidden="false" customHeight="false" outlineLevel="0" collapsed="false">
      <c r="E90" s="29" t="n">
        <v>39203</v>
      </c>
      <c r="F90" s="28" t="n">
        <v>3.028</v>
      </c>
      <c r="G90" s="28" t="n">
        <v>0.22</v>
      </c>
      <c r="H90" s="0" t="n">
        <v>0.069301627426058</v>
      </c>
      <c r="O90" s="0" t="n">
        <v>38930</v>
      </c>
      <c r="P90" s="0" t="n">
        <v>2.6755</v>
      </c>
      <c r="Q90" s="0" t="n">
        <v>0.17</v>
      </c>
      <c r="T90" s="0" t="n">
        <v>0.067545276951375</v>
      </c>
    </row>
    <row r="91" customFormat="false" ht="12" hidden="false" customHeight="false" outlineLevel="0" collapsed="false">
      <c r="E91" s="29" t="n">
        <v>39234</v>
      </c>
      <c r="F91" s="28" t="n">
        <v>3.052</v>
      </c>
      <c r="G91" s="28" t="n">
        <v>0.21</v>
      </c>
      <c r="H91" s="0" t="n">
        <v>0.069332625326785</v>
      </c>
      <c r="O91" s="0" t="n">
        <v>38961</v>
      </c>
      <c r="P91" s="0" t="n">
        <v>2.6785</v>
      </c>
      <c r="Q91" s="0" t="n">
        <v>0.17</v>
      </c>
      <c r="T91" s="0" t="n">
        <v>0.067618474141639</v>
      </c>
    </row>
    <row r="92" customFormat="false" ht="12" hidden="false" customHeight="false" outlineLevel="0" collapsed="false">
      <c r="E92" s="29" t="n">
        <v>39264</v>
      </c>
      <c r="F92" s="28" t="n">
        <v>3.084</v>
      </c>
      <c r="G92" s="28" t="n">
        <v>0.21</v>
      </c>
      <c r="H92" s="0" t="n">
        <v>0.069362623295532</v>
      </c>
      <c r="O92" s="0" t="n">
        <v>38991</v>
      </c>
      <c r="P92" s="0" t="n">
        <v>2.7115</v>
      </c>
      <c r="Q92" s="0" t="n">
        <v>0.17</v>
      </c>
      <c r="T92" s="0" t="n">
        <v>0.067679107575777</v>
      </c>
    </row>
    <row r="93" customFormat="false" ht="12" hidden="false" customHeight="false" outlineLevel="0" collapsed="false">
      <c r="E93" s="29" t="n">
        <v>39295</v>
      </c>
      <c r="F93" s="28" t="n">
        <v>3.095</v>
      </c>
      <c r="G93" s="28" t="n">
        <v>0.21</v>
      </c>
      <c r="H93" s="0" t="n">
        <v>0.069393621196883</v>
      </c>
      <c r="O93" s="0" t="n">
        <v>39022</v>
      </c>
      <c r="P93" s="0" t="n">
        <v>2.8525</v>
      </c>
      <c r="Q93" s="0" t="n">
        <v>0.17</v>
      </c>
      <c r="T93" s="0" t="n">
        <v>0.067727975591757</v>
      </c>
    </row>
    <row r="94" customFormat="false" ht="12" hidden="false" customHeight="false" outlineLevel="0" collapsed="false">
      <c r="E94" s="29" t="n">
        <v>39326</v>
      </c>
      <c r="F94" s="28" t="n">
        <v>3.081</v>
      </c>
      <c r="G94" s="28" t="n">
        <v>0.21</v>
      </c>
      <c r="H94" s="0" t="n">
        <v>0.069424619098553</v>
      </c>
      <c r="O94" s="0" t="n">
        <v>39052</v>
      </c>
      <c r="P94" s="0" t="n">
        <v>2.9975</v>
      </c>
      <c r="Q94" s="0" t="n">
        <v>0.17</v>
      </c>
      <c r="T94" s="0" t="n">
        <v>0.067775267220877</v>
      </c>
    </row>
    <row r="95" customFormat="false" ht="12" hidden="false" customHeight="false" outlineLevel="0" collapsed="false">
      <c r="E95" s="29" t="n">
        <v>39356</v>
      </c>
      <c r="F95" s="28" t="n">
        <v>3.085</v>
      </c>
      <c r="G95" s="28" t="n">
        <v>0.2</v>
      </c>
      <c r="H95" s="0" t="n">
        <v>0.069448394359325</v>
      </c>
      <c r="O95" s="0" t="n">
        <v>39083</v>
      </c>
      <c r="P95" s="0" t="n">
        <v>3.079</v>
      </c>
      <c r="Q95" s="0" t="n">
        <v>0.16</v>
      </c>
      <c r="T95" s="0" t="n">
        <v>0.067824135238413</v>
      </c>
    </row>
    <row r="96" customFormat="false" ht="12" hidden="false" customHeight="false" outlineLevel="0" collapsed="false">
      <c r="E96" s="29" t="n">
        <v>39387</v>
      </c>
      <c r="F96" s="28" t="n">
        <v>3.157</v>
      </c>
      <c r="G96" s="28" t="n">
        <v>0.2</v>
      </c>
      <c r="H96" s="0" t="n">
        <v>0.069465613406066</v>
      </c>
      <c r="O96" s="0" t="n">
        <v>39114</v>
      </c>
      <c r="P96" s="0" t="n">
        <v>2.954</v>
      </c>
      <c r="Q96" s="0" t="n">
        <v>0.16</v>
      </c>
      <c r="T96" s="0" t="n">
        <v>0.067873003256739</v>
      </c>
    </row>
    <row r="97" customFormat="false" ht="12" hidden="false" customHeight="false" outlineLevel="0" collapsed="false">
      <c r="E97" s="29" t="n">
        <v>39417</v>
      </c>
      <c r="F97" s="28" t="n">
        <v>3.221</v>
      </c>
      <c r="G97" s="28" t="n">
        <v>0.2</v>
      </c>
      <c r="H97" s="0" t="n">
        <v>0.06948227699978</v>
      </c>
      <c r="O97" s="0" t="n">
        <v>39142</v>
      </c>
      <c r="P97" s="0" t="n">
        <v>2.847</v>
      </c>
      <c r="Q97" s="0" t="n">
        <v>0.16</v>
      </c>
      <c r="T97" s="0" t="n">
        <v>0.067917142112681</v>
      </c>
    </row>
    <row r="98" customFormat="false" ht="12" hidden="false" customHeight="false" outlineLevel="0" collapsed="false">
      <c r="E98" s="29" t="n">
        <v>39448</v>
      </c>
      <c r="F98" s="28" t="n">
        <v>3.536</v>
      </c>
      <c r="G98" s="28" t="n">
        <v>0.2</v>
      </c>
      <c r="H98" s="0" t="n">
        <v>0.069499496046714</v>
      </c>
      <c r="O98" s="0" t="n">
        <v>39173</v>
      </c>
      <c r="P98" s="0" t="n">
        <v>2.744</v>
      </c>
      <c r="Q98" s="0" t="n">
        <v>0.16</v>
      </c>
      <c r="T98" s="0" t="n">
        <v>0.067966010132511</v>
      </c>
    </row>
    <row r="99" customFormat="false" ht="12" hidden="false" customHeight="false" outlineLevel="0" collapsed="false">
      <c r="E99" s="29" t="n">
        <v>39479</v>
      </c>
      <c r="F99" s="28" t="n">
        <v>3.401</v>
      </c>
      <c r="G99" s="28" t="n">
        <v>0.2</v>
      </c>
      <c r="H99" s="0" t="n">
        <v>0.069516715093746</v>
      </c>
      <c r="O99" s="0" t="n">
        <v>39203</v>
      </c>
      <c r="P99" s="0" t="n">
        <v>2.72</v>
      </c>
      <c r="Q99" s="0" t="n">
        <v>0.16</v>
      </c>
      <c r="T99" s="0" t="n">
        <v>0.068013301765358</v>
      </c>
    </row>
    <row r="100" customFormat="false" ht="12" hidden="false" customHeight="false" outlineLevel="0" collapsed="false">
      <c r="E100" s="29" t="n">
        <v>39508</v>
      </c>
      <c r="F100" s="28" t="n">
        <v>3.244</v>
      </c>
      <c r="G100" s="28" t="n">
        <v>0.2</v>
      </c>
      <c r="H100" s="0" t="n">
        <v>0.069532823234607</v>
      </c>
      <c r="O100" s="0" t="n">
        <v>39234</v>
      </c>
      <c r="P100" s="0" t="n">
        <v>2.727</v>
      </c>
      <c r="Q100" s="0" t="n">
        <v>0.16</v>
      </c>
      <c r="T100" s="0" t="n">
        <v>0.068062169786743</v>
      </c>
    </row>
    <row r="101" customFormat="false" ht="12" hidden="false" customHeight="false" outlineLevel="0" collapsed="false">
      <c r="E101" s="29" t="n">
        <v>39539</v>
      </c>
      <c r="F101" s="28" t="n">
        <v>3.076</v>
      </c>
      <c r="G101" s="28" t="n">
        <v>0.2</v>
      </c>
      <c r="H101" s="0" t="n">
        <v>0.069550042281828</v>
      </c>
      <c r="O101" s="0" t="n">
        <v>39264</v>
      </c>
      <c r="P101" s="0" t="n">
        <v>2.733</v>
      </c>
      <c r="Q101" s="0" t="n">
        <v>0.16</v>
      </c>
      <c r="T101" s="0" t="n">
        <v>0.068109461421095</v>
      </c>
    </row>
    <row r="102" customFormat="false" ht="12" hidden="false" customHeight="false" outlineLevel="0" collapsed="false">
      <c r="E102" s="29" t="n">
        <v>39569</v>
      </c>
      <c r="F102" s="28" t="n">
        <v>3.061</v>
      </c>
      <c r="G102" s="28" t="n">
        <v>0.2</v>
      </c>
      <c r="H102" s="0" t="n">
        <v>0.069566705876007</v>
      </c>
      <c r="O102" s="0" t="n">
        <v>39295</v>
      </c>
      <c r="P102" s="0" t="n">
        <v>2.738</v>
      </c>
      <c r="Q102" s="0" t="n">
        <v>0.16</v>
      </c>
      <c r="T102" s="0" t="n">
        <v>0.068158329444036</v>
      </c>
    </row>
    <row r="103" customFormat="false" ht="12" hidden="false" customHeight="false" outlineLevel="0" collapsed="false">
      <c r="E103" s="29" t="n">
        <v>39600</v>
      </c>
      <c r="F103" s="28" t="n">
        <v>3.086</v>
      </c>
      <c r="G103" s="28" t="n">
        <v>0.2</v>
      </c>
      <c r="H103" s="0" t="n">
        <v>0.069583924923422</v>
      </c>
      <c r="O103" s="0" t="n">
        <v>39326</v>
      </c>
      <c r="P103" s="0" t="n">
        <v>2.741</v>
      </c>
      <c r="Q103" s="0" t="n">
        <v>0.16</v>
      </c>
      <c r="T103" s="0" t="n">
        <v>0.068207197467767</v>
      </c>
    </row>
    <row r="104" customFormat="false" ht="12" hidden="false" customHeight="false" outlineLevel="0" collapsed="false">
      <c r="E104" s="29" t="n">
        <v>39630</v>
      </c>
      <c r="F104" s="28" t="n">
        <v>3.118</v>
      </c>
      <c r="G104" s="28" t="n">
        <v>0.18</v>
      </c>
      <c r="H104" s="0" t="n">
        <v>0.069600588517788</v>
      </c>
      <c r="O104" s="0" t="n">
        <v>39356</v>
      </c>
      <c r="P104" s="0" t="n">
        <v>2.774</v>
      </c>
      <c r="Q104" s="0" t="n">
        <v>0.16</v>
      </c>
      <c r="T104" s="0" t="n">
        <v>0.068254489104389</v>
      </c>
    </row>
    <row r="105" customFormat="false" ht="12" hidden="false" customHeight="false" outlineLevel="0" collapsed="false">
      <c r="E105" s="29" t="n">
        <v>39661</v>
      </c>
      <c r="F105" s="28" t="n">
        <v>3.129</v>
      </c>
      <c r="G105" s="28" t="n">
        <v>0.18</v>
      </c>
      <c r="H105" s="0" t="n">
        <v>0.069617807565395</v>
      </c>
      <c r="O105" s="0" t="n">
        <v>39387</v>
      </c>
      <c r="P105" s="0" t="n">
        <v>2.915</v>
      </c>
      <c r="Q105" s="0" t="n">
        <v>0.16</v>
      </c>
      <c r="T105" s="0" t="n">
        <v>0.068303357129675</v>
      </c>
    </row>
    <row r="106" customFormat="false" ht="12" hidden="false" customHeight="false" outlineLevel="0" collapsed="false">
      <c r="E106" s="29" t="n">
        <v>39692</v>
      </c>
      <c r="F106" s="28" t="n">
        <v>3.114</v>
      </c>
      <c r="G106" s="28" t="n">
        <v>0.18</v>
      </c>
      <c r="H106" s="0" t="n">
        <v>0.069635026613101</v>
      </c>
      <c r="O106" s="0" t="n">
        <v>39417</v>
      </c>
      <c r="P106" s="0" t="n">
        <v>3.06</v>
      </c>
      <c r="Q106" s="0" t="n">
        <v>0.16</v>
      </c>
      <c r="T106" s="0" t="n">
        <v>0.068350648767802</v>
      </c>
    </row>
    <row r="107" customFormat="false" ht="12" hidden="false" customHeight="false" outlineLevel="0" collapsed="false">
      <c r="E107" s="29" t="n">
        <v>39722</v>
      </c>
      <c r="F107" s="28" t="n">
        <v>3.117</v>
      </c>
      <c r="G107" s="28" t="n">
        <v>0.18</v>
      </c>
      <c r="H107" s="0" t="n">
        <v>0.069651690207749</v>
      </c>
      <c r="O107" s="0" t="n">
        <v>39448</v>
      </c>
      <c r="P107" s="0" t="n">
        <v>3.149</v>
      </c>
      <c r="Q107" s="0" t="n">
        <v>0.159</v>
      </c>
      <c r="T107" s="0" t="n">
        <v>0.068399516794643</v>
      </c>
    </row>
    <row r="108" customFormat="false" ht="12" hidden="false" customHeight="false" outlineLevel="0" collapsed="false">
      <c r="E108" s="29" t="n">
        <v>39753</v>
      </c>
      <c r="F108" s="28" t="n">
        <v>3.184</v>
      </c>
      <c r="G108" s="28" t="n">
        <v>0.18</v>
      </c>
      <c r="H108" s="0" t="n">
        <v>0.069668909255648</v>
      </c>
      <c r="O108" s="0" t="n">
        <v>39479</v>
      </c>
      <c r="P108" s="0" t="n">
        <v>3.024</v>
      </c>
      <c r="Q108" s="0" t="n">
        <v>0.159</v>
      </c>
      <c r="T108" s="0" t="n">
        <v>0.068448384822275</v>
      </c>
    </row>
    <row r="109" customFormat="false" ht="12" hidden="false" customHeight="false" outlineLevel="0" collapsed="false">
      <c r="E109" s="29" t="n">
        <v>39783</v>
      </c>
      <c r="F109" s="28" t="n">
        <v>3.245</v>
      </c>
      <c r="G109" s="28" t="n">
        <v>0.18</v>
      </c>
      <c r="H109" s="0" t="n">
        <v>0.069685572850481</v>
      </c>
      <c r="O109" s="0" t="n">
        <v>39508</v>
      </c>
      <c r="P109" s="0" t="n">
        <v>2.917</v>
      </c>
      <c r="Q109" s="0" t="n">
        <v>0.159</v>
      </c>
      <c r="T109" s="0" t="n">
        <v>0.068494100074646</v>
      </c>
    </row>
    <row r="110" customFormat="false" ht="12" hidden="false" customHeight="false" outlineLevel="0" collapsed="false">
      <c r="E110" s="29" t="n">
        <v>39814</v>
      </c>
      <c r="F110" s="28" t="n">
        <v>3.568</v>
      </c>
      <c r="G110" s="28" t="n">
        <v>0.18</v>
      </c>
      <c r="H110" s="0" t="n">
        <v>0.069702791898573</v>
      </c>
      <c r="O110" s="0" t="n">
        <v>39539</v>
      </c>
      <c r="P110" s="0" t="n">
        <v>2.814</v>
      </c>
      <c r="Q110" s="0" t="n">
        <v>0.159</v>
      </c>
      <c r="T110" s="0" t="n">
        <v>0.068542968103807</v>
      </c>
    </row>
    <row r="111" customFormat="false" ht="12" hidden="false" customHeight="false" outlineLevel="0" collapsed="false">
      <c r="E111" s="29" t="n">
        <v>39845</v>
      </c>
      <c r="F111" s="28" t="n">
        <v>3.437</v>
      </c>
      <c r="G111" s="28" t="n">
        <v>0.18</v>
      </c>
      <c r="H111" s="0" t="n">
        <v>0.069720010946763</v>
      </c>
      <c r="O111" s="0" t="n">
        <v>39569</v>
      </c>
      <c r="P111" s="0" t="n">
        <v>2.79</v>
      </c>
      <c r="Q111" s="0" t="n">
        <v>0.159</v>
      </c>
      <c r="T111" s="0" t="n">
        <v>0.068590259745683</v>
      </c>
    </row>
    <row r="112" customFormat="false" ht="12" hidden="false" customHeight="false" outlineLevel="0" collapsed="false">
      <c r="E112" s="29" t="n">
        <v>39873</v>
      </c>
      <c r="F112" s="28" t="n">
        <v>3.283</v>
      </c>
      <c r="G112" s="28" t="n">
        <v>0.17</v>
      </c>
      <c r="H112" s="0" t="n">
        <v>0.069735563635535</v>
      </c>
      <c r="O112" s="0" t="n">
        <v>39600</v>
      </c>
      <c r="P112" s="0" t="n">
        <v>2.797</v>
      </c>
      <c r="Q112" s="0" t="n">
        <v>0.159</v>
      </c>
      <c r="T112" s="0" t="n">
        <v>0.0686391277764</v>
      </c>
    </row>
    <row r="113" customFormat="false" ht="12" hidden="false" customHeight="false" outlineLevel="0" collapsed="false">
      <c r="E113" s="29" t="n">
        <v>39904</v>
      </c>
      <c r="F113" s="28" t="n">
        <v>3.118</v>
      </c>
      <c r="G113" s="28" t="n">
        <v>0.17</v>
      </c>
      <c r="H113" s="0" t="n">
        <v>0.069752782683911</v>
      </c>
      <c r="O113" s="0" t="n">
        <v>39630</v>
      </c>
      <c r="P113" s="0" t="n">
        <v>2.803</v>
      </c>
      <c r="Q113" s="0" t="n">
        <v>0.159</v>
      </c>
      <c r="T113" s="0" t="n">
        <v>0.06868641941978</v>
      </c>
    </row>
    <row r="114" customFormat="false" ht="12" hidden="false" customHeight="false" outlineLevel="0" collapsed="false">
      <c r="E114" s="29" t="n">
        <v>39934</v>
      </c>
      <c r="F114" s="28" t="n">
        <v>3.104</v>
      </c>
      <c r="G114" s="28" t="n">
        <v>0.17</v>
      </c>
      <c r="H114" s="0" t="n">
        <v>0.069769446279207</v>
      </c>
      <c r="O114" s="0" t="n">
        <v>39661</v>
      </c>
      <c r="P114" s="0" t="n">
        <v>2.808</v>
      </c>
      <c r="Q114" s="0" t="n">
        <v>0.159</v>
      </c>
      <c r="T114" s="0" t="n">
        <v>0.068735287452051</v>
      </c>
    </row>
    <row r="115" customFormat="false" ht="12" hidden="false" customHeight="false" outlineLevel="0" collapsed="false">
      <c r="E115" s="29" t="n">
        <v>39965</v>
      </c>
      <c r="F115" s="28" t="n">
        <v>3.13</v>
      </c>
      <c r="G115" s="28" t="n">
        <v>0.17</v>
      </c>
      <c r="H115" s="0" t="n">
        <v>0.069786665327776</v>
      </c>
      <c r="O115" s="0" t="n">
        <v>39692</v>
      </c>
      <c r="P115" s="0" t="n">
        <v>2.811</v>
      </c>
      <c r="Q115" s="0" t="n">
        <v>0.159</v>
      </c>
      <c r="T115" s="0" t="n">
        <v>0.068784155485112</v>
      </c>
    </row>
    <row r="116" customFormat="false" ht="12" hidden="false" customHeight="false" outlineLevel="0" collapsed="false">
      <c r="E116" s="29" t="n">
        <v>39995</v>
      </c>
      <c r="F116" s="28" t="n">
        <v>3.162</v>
      </c>
      <c r="G116" s="28" t="n">
        <v>0.17</v>
      </c>
      <c r="H116" s="0" t="n">
        <v>0.069803328923259</v>
      </c>
      <c r="O116" s="0" t="n">
        <v>39722</v>
      </c>
      <c r="P116" s="0" t="n">
        <v>2.844</v>
      </c>
      <c r="Q116" s="0" t="n">
        <v>0.159</v>
      </c>
      <c r="T116" s="0" t="n">
        <v>0.068831447130762</v>
      </c>
    </row>
    <row r="117" customFormat="false" ht="12" hidden="false" customHeight="false" outlineLevel="0" collapsed="false">
      <c r="E117" s="29" t="n">
        <v>40026</v>
      </c>
      <c r="F117" s="28" t="n">
        <v>3.173</v>
      </c>
      <c r="G117" s="28" t="n">
        <v>0.17</v>
      </c>
      <c r="H117" s="0" t="n">
        <v>0.069820547972021</v>
      </c>
      <c r="O117" s="0" t="n">
        <v>39753</v>
      </c>
      <c r="P117" s="0" t="n">
        <v>2.985</v>
      </c>
      <c r="Q117" s="0" t="n">
        <v>0.159</v>
      </c>
      <c r="T117" s="0" t="n">
        <v>0.068880315165378</v>
      </c>
    </row>
    <row r="118" customFormat="false" ht="12" hidden="false" customHeight="false" outlineLevel="0" collapsed="false">
      <c r="E118" s="29" t="n">
        <v>40057</v>
      </c>
      <c r="F118" s="28" t="n">
        <v>3.157</v>
      </c>
      <c r="G118" s="28" t="n">
        <v>0.17</v>
      </c>
      <c r="H118" s="0" t="n">
        <v>0.069837767020882</v>
      </c>
      <c r="O118" s="0" t="n">
        <v>39783</v>
      </c>
      <c r="P118" s="0" t="n">
        <v>3.13</v>
      </c>
      <c r="Q118" s="0" t="n">
        <v>0.159</v>
      </c>
      <c r="T118" s="0" t="n">
        <v>0.068927606812533</v>
      </c>
    </row>
    <row r="119" customFormat="false" ht="12" hidden="false" customHeight="false" outlineLevel="0" collapsed="false">
      <c r="E119" s="29" t="n">
        <v>40087</v>
      </c>
      <c r="F119" s="28" t="n">
        <v>3.159</v>
      </c>
      <c r="G119" s="28" t="n">
        <v>0.17</v>
      </c>
      <c r="H119" s="0" t="n">
        <v>0.069854430616646</v>
      </c>
      <c r="O119" s="0" t="n">
        <v>39814</v>
      </c>
      <c r="P119" s="0" t="n">
        <v>3.224</v>
      </c>
      <c r="Q119" s="0" t="n">
        <v>0.158</v>
      </c>
      <c r="T119" s="0" t="n">
        <v>0.068976474848703</v>
      </c>
    </row>
    <row r="120" customFormat="false" ht="12" hidden="false" customHeight="false" outlineLevel="0" collapsed="false">
      <c r="E120" s="29" t="n">
        <v>40118</v>
      </c>
      <c r="F120" s="28" t="n">
        <v>3.221</v>
      </c>
      <c r="G120" s="28" t="n">
        <v>0.17</v>
      </c>
      <c r="H120" s="0" t="n">
        <v>0.069871649665699</v>
      </c>
      <c r="O120" s="0" t="n">
        <v>39845</v>
      </c>
      <c r="P120" s="0" t="n">
        <v>3.099</v>
      </c>
      <c r="Q120" s="0" t="n">
        <v>0.158</v>
      </c>
      <c r="T120" s="0" t="n">
        <v>0.069025342885663</v>
      </c>
    </row>
    <row r="121" customFormat="false" ht="12" hidden="false" customHeight="false" outlineLevel="0" collapsed="false">
      <c r="E121" s="29" t="n">
        <v>40148</v>
      </c>
      <c r="F121" s="28" t="n">
        <v>3.279</v>
      </c>
      <c r="G121" s="28" t="n">
        <v>0.17</v>
      </c>
      <c r="H121" s="0" t="n">
        <v>0.069888313261651</v>
      </c>
      <c r="O121" s="0" t="n">
        <v>39873</v>
      </c>
      <c r="P121" s="0" t="n">
        <v>2.992</v>
      </c>
      <c r="Q121" s="0" t="n">
        <v>0.158</v>
      </c>
      <c r="T121" s="0" t="n">
        <v>0.069069481758436</v>
      </c>
    </row>
    <row r="122" customFormat="false" ht="12" hidden="false" customHeight="false" outlineLevel="0" collapsed="false">
      <c r="E122" s="29" t="n">
        <v>40179</v>
      </c>
      <c r="F122" s="28" t="n">
        <v>3.61</v>
      </c>
      <c r="G122" s="28" t="n">
        <v>0.17</v>
      </c>
      <c r="H122" s="0" t="n">
        <v>0.069905532310897</v>
      </c>
      <c r="O122" s="0" t="n">
        <v>39904</v>
      </c>
      <c r="P122" s="0" t="n">
        <v>2.889</v>
      </c>
      <c r="Q122" s="0" t="n">
        <v>0.158</v>
      </c>
      <c r="T122" s="0" t="n">
        <v>0.0691183497969</v>
      </c>
    </row>
    <row r="123" customFormat="false" ht="12" hidden="false" customHeight="false" outlineLevel="0" collapsed="false">
      <c r="E123" s="29" t="n">
        <v>40210</v>
      </c>
      <c r="F123" s="28" t="n">
        <v>3.483</v>
      </c>
      <c r="G123" s="28" t="n">
        <v>0.17</v>
      </c>
      <c r="H123" s="0" t="n">
        <v>0.069922751360241</v>
      </c>
      <c r="O123" s="0" t="n">
        <v>39934</v>
      </c>
      <c r="P123" s="0" t="n">
        <v>2.865</v>
      </c>
      <c r="Q123" s="0" t="n">
        <v>0.158</v>
      </c>
      <c r="T123" s="0" t="n">
        <v>0.069165641447779</v>
      </c>
    </row>
    <row r="124" customFormat="false" ht="12" hidden="false" customHeight="false" outlineLevel="0" collapsed="false">
      <c r="E124" s="29" t="n">
        <v>40238</v>
      </c>
      <c r="F124" s="28" t="n">
        <v>3.332</v>
      </c>
      <c r="G124" s="28" t="n">
        <v>0.16</v>
      </c>
      <c r="H124" s="0" t="n">
        <v>0.069938304050055</v>
      </c>
      <c r="O124" s="0" t="n">
        <v>39965</v>
      </c>
      <c r="P124" s="0" t="n">
        <v>2.872</v>
      </c>
      <c r="Q124" s="0" t="n">
        <v>0.158</v>
      </c>
      <c r="T124" s="0" t="n">
        <v>0.069214509487797</v>
      </c>
    </row>
    <row r="125" customFormat="false" ht="12" hidden="false" customHeight="false" outlineLevel="0" collapsed="false">
      <c r="E125" s="29" t="n">
        <v>40269</v>
      </c>
      <c r="F125" s="28" t="n">
        <v>3.17</v>
      </c>
      <c r="G125" s="28" t="n">
        <v>0.16</v>
      </c>
      <c r="H125" s="0" t="n">
        <v>0.069955523099586</v>
      </c>
      <c r="O125" s="0" t="n">
        <v>39995</v>
      </c>
      <c r="P125" s="0" t="n">
        <v>2.878</v>
      </c>
      <c r="Q125" s="0" t="n">
        <v>0.158</v>
      </c>
      <c r="T125" s="0" t="n">
        <v>0.06926180114018</v>
      </c>
    </row>
    <row r="126" customFormat="false" ht="12" hidden="false" customHeight="false" outlineLevel="0" collapsed="false">
      <c r="E126" s="29" t="n">
        <v>40299</v>
      </c>
      <c r="F126" s="28" t="n">
        <v>3.157</v>
      </c>
      <c r="G126" s="28" t="n">
        <v>0.16</v>
      </c>
      <c r="H126" s="0" t="n">
        <v>0.069972186696</v>
      </c>
      <c r="O126" s="0" t="n">
        <v>40026</v>
      </c>
      <c r="P126" s="0" t="n">
        <v>2.883</v>
      </c>
      <c r="Q126" s="0" t="n">
        <v>0.158</v>
      </c>
      <c r="T126" s="0" t="n">
        <v>0.069310669181752</v>
      </c>
    </row>
    <row r="127" customFormat="false" ht="12" hidden="false" customHeight="false" outlineLevel="0" collapsed="false">
      <c r="E127" s="29" t="n">
        <v>40330</v>
      </c>
      <c r="F127" s="28" t="n">
        <v>3.184</v>
      </c>
      <c r="G127" s="28" t="n">
        <v>0.16</v>
      </c>
      <c r="H127" s="0" t="n">
        <v>0.069989405745723</v>
      </c>
      <c r="O127" s="0" t="n">
        <v>40057</v>
      </c>
      <c r="P127" s="0" t="n">
        <v>2.886</v>
      </c>
      <c r="Q127" s="0" t="n">
        <v>0.158</v>
      </c>
      <c r="T127" s="0" t="n">
        <v>0.069359537224115</v>
      </c>
    </row>
    <row r="128" customFormat="false" ht="12" hidden="false" customHeight="false" outlineLevel="0" collapsed="false">
      <c r="E128" s="29" t="n">
        <v>40360</v>
      </c>
      <c r="F128" s="28" t="n">
        <v>3.216</v>
      </c>
      <c r="G128" s="28" t="n">
        <v>0.16</v>
      </c>
      <c r="H128" s="0" t="n">
        <v>0.070006069342323</v>
      </c>
      <c r="O128" s="0" t="n">
        <v>40087</v>
      </c>
      <c r="P128" s="0" t="n">
        <v>2.919</v>
      </c>
      <c r="Q128" s="0" t="n">
        <v>0.158</v>
      </c>
      <c r="T128" s="0" t="n">
        <v>0.069395233252489</v>
      </c>
    </row>
    <row r="129" customFormat="false" ht="12" hidden="false" customHeight="false" outlineLevel="0" collapsed="false">
      <c r="E129" s="29" t="n">
        <v>40391</v>
      </c>
      <c r="F129" s="28" t="n">
        <v>3.227</v>
      </c>
      <c r="G129" s="28" t="n">
        <v>0.16</v>
      </c>
      <c r="H129" s="0" t="n">
        <v>0.07002328839224</v>
      </c>
      <c r="O129" s="0" t="n">
        <v>40118</v>
      </c>
      <c r="P129" s="0" t="n">
        <v>3.06</v>
      </c>
      <c r="Q129" s="0" t="n">
        <v>0.158</v>
      </c>
      <c r="T129" s="0" t="n">
        <v>0.069418425266348</v>
      </c>
    </row>
    <row r="130" customFormat="false" ht="12" hidden="false" customHeight="false" outlineLevel="0" collapsed="false">
      <c r="E130" s="29" t="n">
        <v>40422</v>
      </c>
      <c r="F130" s="28" t="n">
        <v>3.21</v>
      </c>
      <c r="G130" s="28" t="n">
        <v>0.16</v>
      </c>
      <c r="H130" s="0" t="n">
        <v>0.070040507442254</v>
      </c>
      <c r="O130" s="0" t="n">
        <v>40148</v>
      </c>
      <c r="P130" s="0" t="n">
        <v>3.205</v>
      </c>
      <c r="Q130" s="0" t="n">
        <v>0.158</v>
      </c>
      <c r="T130" s="0" t="n">
        <v>0.069440869150897</v>
      </c>
    </row>
    <row r="131" customFormat="false" ht="12" hidden="false" customHeight="false" outlineLevel="0" collapsed="false">
      <c r="E131" s="29" t="n">
        <v>40452</v>
      </c>
      <c r="F131" s="28" t="n">
        <v>3.211</v>
      </c>
      <c r="G131" s="28" t="n">
        <v>0.16</v>
      </c>
      <c r="H131" s="0" t="n">
        <v>0.070051065197026</v>
      </c>
      <c r="O131" s="0" t="n">
        <v>40179</v>
      </c>
      <c r="P131" s="0" t="n">
        <v>3.304</v>
      </c>
      <c r="Q131" s="0" t="n">
        <v>0.157</v>
      </c>
      <c r="T131" s="0" t="n">
        <v>0.069464061165106</v>
      </c>
    </row>
    <row r="132" customFormat="false" ht="12" hidden="false" customHeight="false" outlineLevel="0" collapsed="false">
      <c r="E132" s="29" t="n">
        <v>40483</v>
      </c>
      <c r="F132" s="28" t="n">
        <v>3.268</v>
      </c>
      <c r="G132" s="28" t="n">
        <v>0.16</v>
      </c>
      <c r="H132" s="0" t="n">
        <v>0.070056454178079</v>
      </c>
      <c r="O132" s="0" t="n">
        <v>40210</v>
      </c>
      <c r="P132" s="0" t="n">
        <v>3.179</v>
      </c>
      <c r="Q132" s="0" t="n">
        <v>0.157</v>
      </c>
      <c r="T132" s="0" t="n">
        <v>0.069487253179493</v>
      </c>
    </row>
    <row r="133" customFormat="false" ht="12" hidden="false" customHeight="false" outlineLevel="0" collapsed="false">
      <c r="E133" s="29" t="n">
        <v>40513</v>
      </c>
      <c r="F133" s="28" t="n">
        <v>3.323</v>
      </c>
      <c r="G133" s="28" t="n">
        <v>0.16</v>
      </c>
      <c r="H133" s="0" t="n">
        <v>0.070061669321041</v>
      </c>
      <c r="O133" s="0" t="n">
        <v>40238</v>
      </c>
      <c r="P133" s="0" t="n">
        <v>3.072</v>
      </c>
      <c r="Q133" s="0" t="n">
        <v>0.157</v>
      </c>
      <c r="T133" s="0" t="n">
        <v>0.069508200805543</v>
      </c>
    </row>
    <row r="134" customFormat="false" ht="12" hidden="false" customHeight="false" outlineLevel="0" collapsed="false">
      <c r="E134" s="29" t="n">
        <v>40544</v>
      </c>
      <c r="F134" s="28" t="n">
        <v>3.662</v>
      </c>
      <c r="G134" s="28" t="n">
        <v>0.16</v>
      </c>
      <c r="H134" s="0" t="n">
        <v>0.070067058302113</v>
      </c>
      <c r="O134" s="0" t="n">
        <v>40269</v>
      </c>
      <c r="P134" s="0" t="n">
        <v>2.969</v>
      </c>
      <c r="Q134" s="0" t="n">
        <v>0.157</v>
      </c>
      <c r="T134" s="0" t="n">
        <v>0.069531392820268</v>
      </c>
    </row>
    <row r="135" customFormat="false" ht="12" hidden="false" customHeight="false" outlineLevel="0" collapsed="false">
      <c r="E135" s="29" t="n">
        <v>40575</v>
      </c>
      <c r="F135" s="28" t="n">
        <v>3.539</v>
      </c>
      <c r="G135" s="28" t="n">
        <v>0.16</v>
      </c>
      <c r="H135" s="0" t="n">
        <v>0.070072447283193</v>
      </c>
      <c r="O135" s="0" t="n">
        <v>40299</v>
      </c>
      <c r="P135" s="0" t="n">
        <v>2.945</v>
      </c>
      <c r="Q135" s="0" t="n">
        <v>0.157</v>
      </c>
      <c r="T135" s="0" t="n">
        <v>0.069553836705656</v>
      </c>
    </row>
    <row r="136" customFormat="false" ht="12" hidden="false" customHeight="false" outlineLevel="0" collapsed="false">
      <c r="E136" s="29" t="n">
        <v>40603</v>
      </c>
      <c r="F136" s="28" t="n">
        <v>3.391</v>
      </c>
      <c r="G136" s="28" t="n">
        <v>0.155</v>
      </c>
      <c r="H136" s="0" t="n">
        <v>0.070077314749984</v>
      </c>
      <c r="O136" s="0" t="n">
        <v>40330</v>
      </c>
      <c r="P136" s="0" t="n">
        <v>2.952</v>
      </c>
      <c r="Q136" s="0" t="n">
        <v>0.157</v>
      </c>
      <c r="T136" s="0" t="n">
        <v>0.069577028720731</v>
      </c>
    </row>
    <row r="137" customFormat="false" ht="12" hidden="false" customHeight="false" outlineLevel="0" collapsed="false">
      <c r="E137" s="29" t="n">
        <v>40634</v>
      </c>
      <c r="F137" s="28" t="n">
        <v>3.232</v>
      </c>
      <c r="G137" s="28" t="n">
        <v>0.155</v>
      </c>
      <c r="H137" s="0" t="n">
        <v>0.070082703731084</v>
      </c>
      <c r="O137" s="0" t="n">
        <v>40360</v>
      </c>
      <c r="P137" s="0" t="n">
        <v>2.958</v>
      </c>
      <c r="Q137" s="0" t="n">
        <v>0.157</v>
      </c>
      <c r="T137" s="0" t="n">
        <v>0.069599472606457</v>
      </c>
    </row>
    <row r="138" customFormat="false" ht="12" hidden="false" customHeight="false" outlineLevel="0" collapsed="false">
      <c r="E138" s="29" t="n">
        <v>40664</v>
      </c>
      <c r="F138" s="28" t="n">
        <v>3.22</v>
      </c>
      <c r="G138" s="28" t="n">
        <v>0.155</v>
      </c>
      <c r="H138" s="0" t="n">
        <v>0.070087918874092</v>
      </c>
      <c r="O138" s="0" t="n">
        <v>40391</v>
      </c>
      <c r="P138" s="0" t="n">
        <v>2.963</v>
      </c>
      <c r="Q138" s="0" t="n">
        <v>0.157</v>
      </c>
      <c r="T138" s="0" t="n">
        <v>0.069622664621883</v>
      </c>
    </row>
    <row r="139" customFormat="false" ht="12" hidden="false" customHeight="false" outlineLevel="0" collapsed="false">
      <c r="E139" s="29" t="n">
        <v>40695</v>
      </c>
      <c r="F139" s="28" t="n">
        <v>3.248</v>
      </c>
      <c r="G139" s="28" t="n">
        <v>0.155</v>
      </c>
      <c r="H139" s="0" t="n">
        <v>0.07009330785521</v>
      </c>
      <c r="O139" s="0" t="n">
        <v>40422</v>
      </c>
      <c r="P139" s="0" t="n">
        <v>2.966</v>
      </c>
      <c r="Q139" s="0" t="n">
        <v>0.157</v>
      </c>
      <c r="T139" s="0" t="n">
        <v>0.069645856637486</v>
      </c>
    </row>
    <row r="140" customFormat="false" ht="12" hidden="false" customHeight="false" outlineLevel="0" collapsed="false">
      <c r="E140" s="29" t="n">
        <v>40725</v>
      </c>
      <c r="F140" s="28" t="n">
        <v>3.28</v>
      </c>
      <c r="G140" s="28" t="n">
        <v>0.155</v>
      </c>
      <c r="H140" s="0" t="n">
        <v>0.070098522998236</v>
      </c>
      <c r="O140" s="0" t="n">
        <v>40452</v>
      </c>
      <c r="P140" s="0" t="n">
        <v>2.999</v>
      </c>
      <c r="Q140" s="0" t="n">
        <v>0.157</v>
      </c>
      <c r="T140" s="0" t="n">
        <v>0.069668300523723</v>
      </c>
    </row>
    <row r="141" customFormat="false" ht="12" hidden="false" customHeight="false" outlineLevel="0" collapsed="false">
      <c r="E141" s="29" t="n">
        <v>40756</v>
      </c>
      <c r="F141" s="28" t="n">
        <v>3.291</v>
      </c>
      <c r="G141" s="28" t="n">
        <v>0.155</v>
      </c>
      <c r="H141" s="0" t="n">
        <v>0.070103911979373</v>
      </c>
      <c r="O141" s="0" t="n">
        <v>40483</v>
      </c>
      <c r="P141" s="0" t="n">
        <v>3.14</v>
      </c>
      <c r="Q141" s="0" t="n">
        <v>0.157</v>
      </c>
      <c r="T141" s="0" t="n">
        <v>0.069691492539676</v>
      </c>
    </row>
    <row r="142" customFormat="false" ht="12" hidden="false" customHeight="false" outlineLevel="0" collapsed="false">
      <c r="E142" s="29" t="n">
        <v>40787</v>
      </c>
      <c r="F142" s="28" t="n">
        <v>3.273</v>
      </c>
      <c r="G142" s="28" t="n">
        <v>0.155</v>
      </c>
      <c r="H142" s="0" t="n">
        <v>0.070109300960519</v>
      </c>
      <c r="O142" s="0" t="n">
        <v>40513</v>
      </c>
      <c r="P142" s="0" t="n">
        <v>3.285</v>
      </c>
      <c r="Q142" s="0" t="n">
        <v>0.157</v>
      </c>
      <c r="T142" s="0" t="n">
        <v>0.069713936426252</v>
      </c>
    </row>
    <row r="143" customFormat="false" ht="12" hidden="false" customHeight="false" outlineLevel="0" collapsed="false">
      <c r="E143" s="29" t="n">
        <v>40817</v>
      </c>
      <c r="F143" s="28" t="n">
        <v>3.273</v>
      </c>
      <c r="G143" s="28" t="n">
        <v>0.155</v>
      </c>
      <c r="H143" s="0" t="n">
        <v>0.070114516103574</v>
      </c>
      <c r="O143" s="0" t="n">
        <v>40544</v>
      </c>
      <c r="P143" s="0" t="n">
        <v>3.389</v>
      </c>
      <c r="Q143" s="0" t="n">
        <v>0.156</v>
      </c>
      <c r="T143" s="0" t="n">
        <v>0.069737128442556</v>
      </c>
    </row>
    <row r="144" customFormat="false" ht="12" hidden="false" customHeight="false" outlineLevel="0" collapsed="false">
      <c r="E144" s="29" t="n">
        <v>40848</v>
      </c>
      <c r="F144" s="28" t="n">
        <v>3.325</v>
      </c>
      <c r="G144" s="28" t="n">
        <v>0.155</v>
      </c>
      <c r="H144" s="0" t="n">
        <v>0.07011990508474</v>
      </c>
      <c r="O144" s="0" t="n">
        <v>40575</v>
      </c>
      <c r="P144" s="0" t="n">
        <v>3.264</v>
      </c>
      <c r="Q144" s="0" t="n">
        <v>0.156</v>
      </c>
      <c r="T144" s="0" t="n">
        <v>0.069760320459037</v>
      </c>
    </row>
    <row r="145" customFormat="false" ht="12" hidden="false" customHeight="false" outlineLevel="0" collapsed="false">
      <c r="E145" s="29" t="n">
        <v>40878</v>
      </c>
      <c r="F145" s="28" t="n">
        <v>3.377</v>
      </c>
      <c r="G145" s="28" t="n">
        <v>0.155</v>
      </c>
      <c r="H145" s="0" t="n">
        <v>0.070125120227812</v>
      </c>
      <c r="O145" s="0" t="n">
        <v>40603</v>
      </c>
      <c r="P145" s="0" t="n">
        <v>3.157</v>
      </c>
      <c r="Q145" s="0" t="n">
        <v>0.156</v>
      </c>
      <c r="T145" s="0" t="n">
        <v>0.069781268086979</v>
      </c>
    </row>
    <row r="146" customFormat="false" ht="12" hidden="false" customHeight="false" outlineLevel="0" collapsed="false">
      <c r="E146" s="29" t="n">
        <v>40909</v>
      </c>
      <c r="F146" s="28" t="n">
        <v>3.724</v>
      </c>
      <c r="G146" s="28" t="n">
        <v>0.155</v>
      </c>
      <c r="H146" s="0" t="n">
        <v>0.070130509209</v>
      </c>
      <c r="O146" s="0" t="n">
        <v>40634</v>
      </c>
      <c r="P146" s="0" t="n">
        <v>3.054</v>
      </c>
      <c r="Q146" s="0" t="n">
        <v>0.156</v>
      </c>
      <c r="T146" s="0" t="n">
        <v>0.069804460103798</v>
      </c>
    </row>
    <row r="147" customFormat="false" ht="12" hidden="false" customHeight="false" outlineLevel="0" collapsed="false">
      <c r="E147" s="29" t="n">
        <v>40940</v>
      </c>
      <c r="F147" s="28" t="n">
        <v>3.605</v>
      </c>
      <c r="G147" s="28" t="n">
        <v>0.155</v>
      </c>
      <c r="H147" s="0" t="n">
        <v>0.07013589819019</v>
      </c>
      <c r="O147" s="0" t="n">
        <v>40664</v>
      </c>
      <c r="P147" s="0" t="n">
        <v>3.03</v>
      </c>
      <c r="Q147" s="0" t="n">
        <v>0.156</v>
      </c>
      <c r="T147" s="0" t="n">
        <v>0.069826903991213</v>
      </c>
    </row>
    <row r="148" customFormat="false" ht="12" hidden="false" customHeight="false" outlineLevel="0" collapsed="false">
      <c r="E148" s="29" t="n">
        <v>40969</v>
      </c>
      <c r="F148" s="28" t="n">
        <v>3.46</v>
      </c>
      <c r="G148" s="28" t="n">
        <v>0.15</v>
      </c>
      <c r="H148" s="0" t="n">
        <v>0.070140939495186</v>
      </c>
      <c r="O148" s="0" t="n">
        <v>40695</v>
      </c>
      <c r="P148" s="0" t="n">
        <v>3.037</v>
      </c>
      <c r="Q148" s="0" t="n">
        <v>0.156</v>
      </c>
      <c r="T148" s="0" t="n">
        <v>0.069850096008382</v>
      </c>
    </row>
    <row r="149" customFormat="false" ht="12" hidden="false" customHeight="false" outlineLevel="0" collapsed="false">
      <c r="E149" s="29" t="n">
        <v>41000</v>
      </c>
      <c r="F149" s="28" t="n">
        <v>3.304</v>
      </c>
      <c r="G149" s="28" t="n">
        <v>0.15</v>
      </c>
      <c r="H149" s="0" t="n">
        <v>0.070146328476399</v>
      </c>
      <c r="O149" s="0" t="n">
        <v>40725</v>
      </c>
      <c r="P149" s="0" t="n">
        <v>3.043</v>
      </c>
      <c r="Q149" s="0" t="n">
        <v>0.156</v>
      </c>
      <c r="T149" s="0" t="n">
        <v>0.069872539896135</v>
      </c>
    </row>
    <row r="150" customFormat="false" ht="12" hidden="false" customHeight="false" outlineLevel="0" collapsed="false">
      <c r="E150" s="29" t="n">
        <v>41030</v>
      </c>
      <c r="F150" s="28" t="n">
        <v>3.293</v>
      </c>
      <c r="G150" s="28" t="n">
        <v>0.15</v>
      </c>
      <c r="H150" s="0" t="n">
        <v>0.070151543619517</v>
      </c>
      <c r="O150" s="0" t="n">
        <v>40756</v>
      </c>
      <c r="P150" s="0" t="n">
        <v>3.048</v>
      </c>
      <c r="Q150" s="0" t="n">
        <v>0.156</v>
      </c>
      <c r="T150" s="0" t="n">
        <v>0.069895731913655</v>
      </c>
    </row>
    <row r="151" customFormat="false" ht="12" hidden="false" customHeight="false" outlineLevel="0" collapsed="false">
      <c r="E151" s="29" t="n">
        <v>41061</v>
      </c>
      <c r="F151" s="28" t="n">
        <v>3.322</v>
      </c>
      <c r="G151" s="28" t="n">
        <v>0.15</v>
      </c>
      <c r="H151" s="0" t="n">
        <v>0.070156932600749</v>
      </c>
      <c r="O151" s="0" t="n">
        <v>40787</v>
      </c>
      <c r="P151" s="0" t="n">
        <v>3.051</v>
      </c>
      <c r="Q151" s="0" t="n">
        <v>0.156</v>
      </c>
      <c r="T151" s="0" t="n">
        <v>0.069918923931353</v>
      </c>
    </row>
    <row r="152" customFormat="false" ht="12" hidden="false" customHeight="false" outlineLevel="0" collapsed="false">
      <c r="E152" s="29" t="n">
        <v>41091</v>
      </c>
      <c r="F152" s="28" t="n">
        <v>3.354</v>
      </c>
      <c r="G152" s="28" t="n">
        <v>0.15</v>
      </c>
      <c r="H152" s="0" t="n">
        <v>0.070162147743885</v>
      </c>
      <c r="O152" s="0" t="n">
        <v>40817</v>
      </c>
      <c r="P152" s="0" t="n">
        <v>3.084</v>
      </c>
      <c r="Q152" s="0" t="n">
        <v>0.156</v>
      </c>
      <c r="T152" s="0" t="n">
        <v>0.069941367819616</v>
      </c>
    </row>
    <row r="153" customFormat="false" ht="12" hidden="false" customHeight="false" outlineLevel="0" collapsed="false">
      <c r="E153" s="29" t="n">
        <v>41122</v>
      </c>
      <c r="F153" s="28" t="n">
        <v>3.365</v>
      </c>
      <c r="G153" s="28" t="n">
        <v>0.15</v>
      </c>
      <c r="H153" s="0" t="n">
        <v>0.070167536725135</v>
      </c>
      <c r="O153" s="0" t="n">
        <v>40848</v>
      </c>
      <c r="P153" s="0" t="n">
        <v>3.225</v>
      </c>
      <c r="Q153" s="0" t="n">
        <v>0.156</v>
      </c>
      <c r="T153" s="0" t="n">
        <v>0.069964559837664</v>
      </c>
    </row>
    <row r="154" customFormat="false" ht="12" hidden="false" customHeight="false" outlineLevel="0" collapsed="false">
      <c r="E154" s="29" t="n">
        <v>41153</v>
      </c>
      <c r="F154" s="28" t="n">
        <v>3.346</v>
      </c>
      <c r="G154" s="28" t="n">
        <v>0.15</v>
      </c>
      <c r="H154" s="0" t="n">
        <v>0.070172925706395</v>
      </c>
      <c r="O154" s="0" t="n">
        <v>40878</v>
      </c>
      <c r="P154" s="0" t="n">
        <v>3.37</v>
      </c>
      <c r="Q154" s="0" t="n">
        <v>0.156</v>
      </c>
      <c r="T154" s="0" t="n">
        <v>0.069987003726267</v>
      </c>
    </row>
    <row r="155" customFormat="false" ht="12" hidden="false" customHeight="false" outlineLevel="0" collapsed="false">
      <c r="E155" s="29" t="n">
        <v>41183</v>
      </c>
      <c r="F155" s="28" t="n">
        <v>3.345</v>
      </c>
      <c r="G155" s="28" t="n">
        <v>0.15</v>
      </c>
      <c r="H155" s="0" t="n">
        <v>0.070178140849559</v>
      </c>
      <c r="O155" s="0" t="n">
        <v>40909</v>
      </c>
      <c r="P155" s="0" t="n">
        <v>3.479</v>
      </c>
      <c r="Q155" s="0" t="n">
        <v>0.155</v>
      </c>
      <c r="T155" s="0" t="n">
        <v>0.070010195744664</v>
      </c>
    </row>
    <row r="156" customFormat="false" ht="12" hidden="false" customHeight="false" outlineLevel="0" collapsed="false">
      <c r="E156" s="29" t="n">
        <v>41214</v>
      </c>
      <c r="F156" s="28" t="n">
        <v>3.392</v>
      </c>
      <c r="G156" s="28" t="n">
        <v>0.15</v>
      </c>
      <c r="H156" s="0" t="n">
        <v>0.070183529830837</v>
      </c>
      <c r="O156" s="0" t="n">
        <v>40940</v>
      </c>
      <c r="P156" s="0" t="n">
        <v>3.354</v>
      </c>
      <c r="Q156" s="0" t="n">
        <v>0.155</v>
      </c>
      <c r="T156" s="0" t="n">
        <v>0.070033387763239</v>
      </c>
    </row>
    <row r="157" customFormat="false" ht="12" hidden="false" customHeight="false" outlineLevel="0" collapsed="false">
      <c r="E157" s="29" t="n">
        <v>41244</v>
      </c>
      <c r="F157" s="28" t="n">
        <v>3.441</v>
      </c>
      <c r="G157" s="28" t="n">
        <v>0.15</v>
      </c>
      <c r="H157" s="0" t="n">
        <v>0.07018874497402</v>
      </c>
      <c r="O157" s="0" t="n">
        <v>40969</v>
      </c>
      <c r="P157" s="0" t="n">
        <v>3.247</v>
      </c>
      <c r="Q157" s="0" t="n">
        <v>0.155</v>
      </c>
      <c r="T157" s="0" t="n">
        <v>0.070055083522713</v>
      </c>
    </row>
    <row r="158" customFormat="false" ht="12" hidden="false" customHeight="false" outlineLevel="0" collapsed="false">
      <c r="E158" s="29" t="n">
        <v>41275</v>
      </c>
      <c r="F158" s="28" t="n">
        <v>3.791</v>
      </c>
      <c r="G158" s="28" t="n">
        <v>0.15</v>
      </c>
      <c r="H158" s="0" t="n">
        <v>0.070194133955317</v>
      </c>
      <c r="O158" s="0" t="n">
        <v>41000</v>
      </c>
      <c r="P158" s="0" t="n">
        <v>3.144</v>
      </c>
      <c r="Q158" s="0" t="n">
        <v>0.155</v>
      </c>
      <c r="T158" s="0" t="n">
        <v>0.070078275541632</v>
      </c>
    </row>
    <row r="159" customFormat="false" ht="12" hidden="false" customHeight="false" outlineLevel="0" collapsed="false">
      <c r="E159" s="29" t="n">
        <v>41306</v>
      </c>
      <c r="F159" s="28" t="n">
        <v>3.676</v>
      </c>
      <c r="G159" s="28" t="n">
        <v>0.15</v>
      </c>
      <c r="H159" s="0" t="n">
        <v>0.070199522936624</v>
      </c>
      <c r="O159" s="0" t="n">
        <v>41030</v>
      </c>
      <c r="P159" s="0" t="n">
        <v>3.12</v>
      </c>
      <c r="Q159" s="0" t="n">
        <v>0.155</v>
      </c>
      <c r="T159" s="0" t="n">
        <v>0.070100719431079</v>
      </c>
    </row>
    <row r="160" customFormat="false" ht="12" hidden="false" customHeight="false" outlineLevel="0" collapsed="false">
      <c r="E160" s="29" t="n">
        <v>41334</v>
      </c>
      <c r="F160" s="28" t="n">
        <v>3.534</v>
      </c>
      <c r="G160" s="28" t="n">
        <v>0.15</v>
      </c>
      <c r="H160" s="0" t="n">
        <v>0.07020439040362</v>
      </c>
      <c r="O160" s="0" t="n">
        <v>41061</v>
      </c>
      <c r="P160" s="0" t="n">
        <v>3.127</v>
      </c>
      <c r="Q160" s="0" t="n">
        <v>0.155</v>
      </c>
      <c r="T160" s="0" t="n">
        <v>0.070123911450348</v>
      </c>
    </row>
    <row r="161" customFormat="false" ht="12" hidden="false" customHeight="false" outlineLevel="0" collapsed="false">
      <c r="E161" s="29" t="n">
        <v>41365</v>
      </c>
      <c r="F161" s="28" t="n">
        <v>3.381</v>
      </c>
      <c r="G161" s="28" t="n">
        <v>0.15</v>
      </c>
      <c r="H161" s="0" t="n">
        <v>0.070209779384946</v>
      </c>
      <c r="O161" s="0" t="n">
        <v>41091</v>
      </c>
      <c r="P161" s="0" t="n">
        <v>3.133</v>
      </c>
      <c r="Q161" s="0" t="n">
        <v>0.155</v>
      </c>
      <c r="T161" s="0" t="n">
        <v>0.070146355340133</v>
      </c>
    </row>
    <row r="162" customFormat="false" ht="12" hidden="false" customHeight="false" outlineLevel="0" collapsed="false">
      <c r="E162" s="29" t="n">
        <v>41395</v>
      </c>
      <c r="F162" s="28" t="n">
        <v>3.371</v>
      </c>
      <c r="G162" s="28" t="n">
        <v>0.15</v>
      </c>
      <c r="H162" s="0" t="n">
        <v>0.070214994528173</v>
      </c>
      <c r="O162" s="0" t="n">
        <v>41122</v>
      </c>
      <c r="P162" s="0" t="n">
        <v>3.138</v>
      </c>
      <c r="Q162" s="0" t="n">
        <v>0.155</v>
      </c>
      <c r="T162" s="0" t="n">
        <v>0.070169547359753</v>
      </c>
    </row>
    <row r="163" customFormat="false" ht="12" hidden="false" customHeight="false" outlineLevel="0" collapsed="false">
      <c r="E163" s="29" t="n">
        <v>41426</v>
      </c>
      <c r="F163" s="28" t="n">
        <v>3.401</v>
      </c>
      <c r="G163" s="28" t="n">
        <v>0.15</v>
      </c>
      <c r="H163" s="0" t="n">
        <v>0.070220383509517</v>
      </c>
      <c r="O163" s="0" t="n">
        <v>41153</v>
      </c>
      <c r="P163" s="0" t="n">
        <v>3.141</v>
      </c>
      <c r="Q163" s="0" t="n">
        <v>0.155</v>
      </c>
      <c r="T163" s="0" t="n">
        <v>0.07019273937955</v>
      </c>
    </row>
    <row r="164" customFormat="false" ht="12" hidden="false" customHeight="false" outlineLevel="0" collapsed="false">
      <c r="E164" s="29" t="n">
        <v>41456</v>
      </c>
      <c r="F164" s="28" t="n">
        <v>3.433</v>
      </c>
      <c r="G164" s="28" t="n">
        <v>0.15</v>
      </c>
      <c r="H164" s="0" t="n">
        <v>0.070225598652763</v>
      </c>
      <c r="O164" s="0" t="n">
        <v>41183</v>
      </c>
      <c r="P164" s="0" t="n">
        <v>3.174</v>
      </c>
      <c r="Q164" s="0" t="n">
        <v>0.155</v>
      </c>
      <c r="T164" s="0" t="n">
        <v>0.070215183269846</v>
      </c>
    </row>
    <row r="165" customFormat="false" ht="12" hidden="false" customHeight="false" outlineLevel="0" collapsed="false">
      <c r="E165" s="29" t="n">
        <v>41487</v>
      </c>
      <c r="F165" s="28" t="n">
        <v>3.444</v>
      </c>
      <c r="G165" s="28" t="n">
        <v>0.15</v>
      </c>
      <c r="H165" s="0" t="n">
        <v>0.070230987634126</v>
      </c>
      <c r="O165" s="0" t="n">
        <v>41214</v>
      </c>
      <c r="P165" s="0" t="n">
        <v>3.315</v>
      </c>
      <c r="Q165" s="0" t="n">
        <v>0.155</v>
      </c>
      <c r="T165" s="0" t="n">
        <v>0.07023837529</v>
      </c>
    </row>
    <row r="166" customFormat="false" ht="12" hidden="false" customHeight="false" outlineLevel="0" collapsed="false">
      <c r="E166" s="29" t="n">
        <v>41518</v>
      </c>
      <c r="F166" s="28" t="n">
        <v>3.424</v>
      </c>
      <c r="G166" s="28" t="n">
        <v>0.15</v>
      </c>
      <c r="H166" s="0" t="n">
        <v>0.070236376615499</v>
      </c>
      <c r="O166" s="0" t="n">
        <v>41244</v>
      </c>
      <c r="P166" s="0" t="n">
        <v>3.46</v>
      </c>
      <c r="Q166" s="0" t="n">
        <v>0.155</v>
      </c>
      <c r="T166" s="0" t="n">
        <v>0.070260819180627</v>
      </c>
    </row>
    <row r="167" customFormat="false" ht="12" hidden="false" customHeight="false" outlineLevel="0" collapsed="false">
      <c r="E167" s="29" t="n">
        <v>41548</v>
      </c>
      <c r="F167" s="28" t="n">
        <v>3.422</v>
      </c>
      <c r="G167" s="28" t="n">
        <v>0.15</v>
      </c>
      <c r="H167" s="0" t="n">
        <v>0.070241591758773</v>
      </c>
      <c r="O167" s="0" t="n">
        <v>41275</v>
      </c>
      <c r="P167" s="0" t="n">
        <v>3.574</v>
      </c>
      <c r="Q167" s="0" t="n">
        <v>0.154</v>
      </c>
      <c r="T167" s="0" t="n">
        <v>0.070284011201124</v>
      </c>
    </row>
    <row r="168" customFormat="false" ht="12" hidden="false" customHeight="false" outlineLevel="0" collapsed="false">
      <c r="E168" s="29" t="n">
        <v>41579</v>
      </c>
      <c r="F168" s="28" t="n">
        <v>3.464</v>
      </c>
      <c r="G168" s="28" t="n">
        <v>0.15</v>
      </c>
      <c r="H168" s="0" t="n">
        <v>0.070246980740164</v>
      </c>
      <c r="O168" s="0" t="n">
        <v>41306</v>
      </c>
      <c r="P168" s="0" t="n">
        <v>3.449</v>
      </c>
      <c r="Q168" s="0" t="n">
        <v>0.154</v>
      </c>
      <c r="T168" s="0" t="n">
        <v>0.070307203221799</v>
      </c>
    </row>
    <row r="169" customFormat="false" ht="12" hidden="false" customHeight="false" outlineLevel="0" collapsed="false">
      <c r="E169" s="29" t="n">
        <v>41609</v>
      </c>
      <c r="F169" s="28" t="n">
        <v>3.51</v>
      </c>
      <c r="G169" s="28" t="n">
        <v>0.15</v>
      </c>
      <c r="H169" s="0" t="n">
        <v>0.070252195883456</v>
      </c>
      <c r="O169" s="0" t="n">
        <v>41334</v>
      </c>
      <c r="P169" s="0" t="n">
        <v>3.342</v>
      </c>
      <c r="Q169" s="0" t="n">
        <v>0.154</v>
      </c>
      <c r="T169" s="0" t="n">
        <v>0.07032815085353</v>
      </c>
    </row>
    <row r="170" customFormat="false" ht="12" hidden="false" customHeight="false" outlineLevel="0" collapsed="false">
      <c r="E170" s="29" t="n">
        <v>41640</v>
      </c>
      <c r="F170" s="28" t="n">
        <v>3.863</v>
      </c>
      <c r="G170" s="28" t="n">
        <v>0.15</v>
      </c>
      <c r="H170" s="0" t="n">
        <v>0.070257584864867</v>
      </c>
      <c r="O170" s="0" t="n">
        <v>41365</v>
      </c>
      <c r="P170" s="0" t="n">
        <v>3.239</v>
      </c>
      <c r="Q170" s="0" t="n">
        <v>0.154</v>
      </c>
      <c r="T170" s="0" t="n">
        <v>0.070351342874543</v>
      </c>
    </row>
    <row r="171" customFormat="false" ht="12" hidden="false" customHeight="false" outlineLevel="0" collapsed="false">
      <c r="E171" s="29" t="n">
        <v>41671</v>
      </c>
      <c r="F171" s="28" t="n">
        <v>3.752</v>
      </c>
      <c r="G171" s="28" t="n">
        <v>0.15</v>
      </c>
      <c r="H171" s="0" t="n">
        <v>0.070262973846287</v>
      </c>
      <c r="O171" s="0" t="n">
        <v>41395</v>
      </c>
      <c r="P171" s="0" t="n">
        <v>3.215</v>
      </c>
      <c r="Q171" s="0" t="n">
        <v>0.154</v>
      </c>
      <c r="T171" s="0" t="n">
        <v>0.070373786766016</v>
      </c>
    </row>
    <row r="172" customFormat="false" ht="12" hidden="false" customHeight="false" outlineLevel="0" collapsed="false">
      <c r="E172" s="29" t="n">
        <v>41699</v>
      </c>
      <c r="F172" s="28" t="n">
        <v>3.613</v>
      </c>
      <c r="G172" s="28" t="n">
        <v>0.15</v>
      </c>
      <c r="H172" s="0" t="n">
        <v>0.070267841313384</v>
      </c>
      <c r="O172" s="0" t="n">
        <v>41426</v>
      </c>
      <c r="P172" s="0" t="n">
        <v>3.222</v>
      </c>
      <c r="Q172" s="0" t="n">
        <v>0.154</v>
      </c>
      <c r="T172" s="0" t="n">
        <v>0.070396978787379</v>
      </c>
    </row>
    <row r="173" customFormat="false" ht="12" hidden="false" customHeight="false" outlineLevel="0" collapsed="false">
      <c r="E173" s="29" t="n">
        <v>41730</v>
      </c>
      <c r="F173" s="28" t="n">
        <v>3.463</v>
      </c>
      <c r="G173" s="28" t="n">
        <v>0.15</v>
      </c>
      <c r="H173" s="0" t="n">
        <v>0.070273230294823</v>
      </c>
      <c r="O173" s="0" t="n">
        <v>41456</v>
      </c>
      <c r="P173" s="0" t="n">
        <v>3.228</v>
      </c>
      <c r="Q173" s="0" t="n">
        <v>0.154</v>
      </c>
      <c r="T173" s="0" t="n">
        <v>0.07041942267919</v>
      </c>
    </row>
    <row r="174" customFormat="false" ht="12" hidden="false" customHeight="false" outlineLevel="0" collapsed="false">
      <c r="E174" s="29" t="n">
        <v>41760</v>
      </c>
      <c r="F174" s="28" t="n">
        <v>3.454</v>
      </c>
      <c r="G174" s="28" t="n">
        <v>0.15</v>
      </c>
      <c r="H174" s="0" t="n">
        <v>0.07027844543816</v>
      </c>
      <c r="O174" s="0" t="n">
        <v>41487</v>
      </c>
      <c r="P174" s="0" t="n">
        <v>3.233</v>
      </c>
      <c r="Q174" s="0" t="n">
        <v>0.154</v>
      </c>
      <c r="T174" s="0" t="n">
        <v>0.070442614700903</v>
      </c>
    </row>
    <row r="175" customFormat="false" ht="12" hidden="false" customHeight="false" outlineLevel="0" collapsed="false">
      <c r="E175" s="29" t="n">
        <v>41791</v>
      </c>
      <c r="F175" s="28" t="n">
        <v>3.485</v>
      </c>
      <c r="G175" s="28" t="n">
        <v>0.15</v>
      </c>
      <c r="H175" s="0" t="n">
        <v>0.070283834419617</v>
      </c>
      <c r="O175" s="0" t="n">
        <v>41518</v>
      </c>
      <c r="P175" s="0" t="n">
        <v>3.236</v>
      </c>
      <c r="Q175" s="0" t="n">
        <v>0.154</v>
      </c>
      <c r="T175" s="0" t="n">
        <v>0.070465806722795</v>
      </c>
    </row>
    <row r="176" customFormat="false" ht="12" hidden="false" customHeight="false" outlineLevel="0" collapsed="false">
      <c r="E176" s="29" t="n">
        <v>41821</v>
      </c>
      <c r="F176" s="28" t="n">
        <v>3.517</v>
      </c>
      <c r="G176" s="28" t="n">
        <v>0.15</v>
      </c>
      <c r="H176" s="0" t="n">
        <v>0.070289049562973</v>
      </c>
      <c r="O176" s="0" t="n">
        <v>41548</v>
      </c>
      <c r="P176" s="0" t="n">
        <v>3.269</v>
      </c>
      <c r="Q176" s="0" t="n">
        <v>0.154</v>
      </c>
      <c r="T176" s="0" t="n">
        <v>0.070488250615116</v>
      </c>
    </row>
    <row r="177" customFormat="false" ht="12" hidden="false" customHeight="false" outlineLevel="0" collapsed="false">
      <c r="E177" s="29" t="n">
        <v>41852</v>
      </c>
      <c r="F177" s="28" t="n">
        <v>3.528</v>
      </c>
      <c r="G177" s="28" t="n">
        <v>0.15</v>
      </c>
      <c r="H177" s="0" t="n">
        <v>0.070294438544449</v>
      </c>
      <c r="O177" s="0" t="n">
        <v>41579</v>
      </c>
      <c r="P177" s="0" t="n">
        <v>3.41</v>
      </c>
      <c r="Q177" s="0" t="n">
        <v>0.154</v>
      </c>
      <c r="T177" s="0" t="n">
        <v>0.070511442637357</v>
      </c>
    </row>
    <row r="178" customFormat="false" ht="12" hidden="false" customHeight="false" outlineLevel="0" collapsed="false">
      <c r="E178" s="29" t="n">
        <v>41883</v>
      </c>
      <c r="F178" s="28" t="n">
        <v>3.507</v>
      </c>
      <c r="G178" s="28" t="n">
        <v>0.15</v>
      </c>
      <c r="H178" s="0" t="n">
        <v>0.070299827525935</v>
      </c>
      <c r="O178" s="0" t="n">
        <v>41609</v>
      </c>
      <c r="P178" s="0" t="n">
        <v>3.555</v>
      </c>
      <c r="Q178" s="0" t="n">
        <v>0.154</v>
      </c>
      <c r="T178" s="0" t="n">
        <v>0.070533886530018</v>
      </c>
    </row>
    <row r="179" customFormat="false" ht="12" hidden="false" customHeight="false" outlineLevel="0" collapsed="false">
      <c r="E179" s="29" t="n">
        <v>41913</v>
      </c>
      <c r="F179" s="28" t="n">
        <v>3.504</v>
      </c>
      <c r="G179" s="28" t="n">
        <v>0.15</v>
      </c>
      <c r="H179" s="0" t="n">
        <v>0.070305042669318</v>
      </c>
      <c r="O179" s="0" t="n">
        <v>41640</v>
      </c>
      <c r="P179" s="0" t="n">
        <v>3.674</v>
      </c>
      <c r="Q179" s="0" t="n">
        <v>0.153</v>
      </c>
      <c r="T179" s="0" t="n">
        <v>0.070557078552608</v>
      </c>
    </row>
    <row r="180" customFormat="false" ht="12" hidden="false" customHeight="false" outlineLevel="0" collapsed="false">
      <c r="E180" s="29" t="n">
        <v>41944</v>
      </c>
      <c r="F180" s="28" t="n">
        <v>3.541</v>
      </c>
      <c r="G180" s="28" t="n">
        <v>0.15</v>
      </c>
      <c r="H180" s="0" t="n">
        <v>0.070310431650823</v>
      </c>
      <c r="O180" s="0" t="n">
        <v>41671</v>
      </c>
      <c r="P180" s="0" t="n">
        <v>3.549</v>
      </c>
      <c r="Q180" s="0" t="n">
        <v>0.153</v>
      </c>
      <c r="T180" s="0" t="n">
        <v>0.070580270575377</v>
      </c>
    </row>
    <row r="181" customFormat="false" ht="12" hidden="false" customHeight="false" outlineLevel="0" collapsed="false">
      <c r="E181" s="29" t="n">
        <v>41974</v>
      </c>
      <c r="F181" s="28" t="n">
        <v>3.584</v>
      </c>
      <c r="G181" s="28" t="n">
        <v>0.15</v>
      </c>
      <c r="H181" s="0" t="n">
        <v>0.070315646794223</v>
      </c>
      <c r="O181" s="0" t="n">
        <v>41699</v>
      </c>
      <c r="P181" s="0" t="n">
        <v>3.442</v>
      </c>
      <c r="Q181" s="0" t="n">
        <v>0.153</v>
      </c>
      <c r="T181" s="0" t="n">
        <v>0.070601218209</v>
      </c>
    </row>
    <row r="182" customFormat="false" ht="12" hidden="false" customHeight="false" outlineLevel="0" collapsed="false">
      <c r="E182" s="29" t="n">
        <v>42005</v>
      </c>
      <c r="F182" s="28" t="n">
        <v>3.94</v>
      </c>
      <c r="G182" s="28" t="n">
        <v>0.15</v>
      </c>
      <c r="H182" s="0" t="n">
        <v>0.070321035775747</v>
      </c>
      <c r="O182" s="0" t="n">
        <v>41730</v>
      </c>
      <c r="P182" s="0" t="n">
        <v>3.339</v>
      </c>
      <c r="Q182" s="0" t="n">
        <v>0.153</v>
      </c>
      <c r="T182" s="0" t="n">
        <v>0.070624410232106</v>
      </c>
    </row>
    <row r="183" customFormat="false" ht="12" hidden="false" customHeight="false" outlineLevel="0" collapsed="false">
      <c r="E183" s="29" t="n">
        <v>42036</v>
      </c>
      <c r="F183" s="28" t="n">
        <v>3.833</v>
      </c>
      <c r="G183" s="28" t="n">
        <v>0.15</v>
      </c>
      <c r="H183" s="0" t="n">
        <v>0.07032642475728</v>
      </c>
      <c r="O183" s="0" t="n">
        <v>41760</v>
      </c>
      <c r="P183" s="0" t="n">
        <v>3.315</v>
      </c>
      <c r="Q183" s="0" t="n">
        <v>0.153</v>
      </c>
      <c r="T183" s="0" t="n">
        <v>0.070646854125604</v>
      </c>
    </row>
    <row r="184" customFormat="false" ht="12" hidden="false" customHeight="false" outlineLevel="0" collapsed="false">
      <c r="E184" s="29" t="n">
        <v>42064</v>
      </c>
      <c r="F184" s="28" t="n">
        <v>3.697</v>
      </c>
      <c r="G184" s="28" t="n">
        <v>0.15</v>
      </c>
      <c r="H184" s="0" t="n">
        <v>0.07033129222448</v>
      </c>
      <c r="O184" s="0" t="n">
        <v>41791</v>
      </c>
      <c r="P184" s="0" t="n">
        <v>3.322</v>
      </c>
      <c r="Q184" s="0" t="n">
        <v>0.153</v>
      </c>
      <c r="T184" s="0" t="n">
        <v>0.070670046149061</v>
      </c>
    </row>
    <row r="185" customFormat="false" ht="12" hidden="false" customHeight="false" outlineLevel="0" collapsed="false">
      <c r="E185" s="29" t="n">
        <v>42095</v>
      </c>
      <c r="F185" s="28" t="n">
        <v>3.55</v>
      </c>
      <c r="G185" s="28" t="n">
        <v>0.15</v>
      </c>
      <c r="H185" s="0" t="n">
        <v>0.070336681206032</v>
      </c>
      <c r="O185" s="0" t="n">
        <v>41821</v>
      </c>
      <c r="P185" s="0" t="n">
        <v>3.328</v>
      </c>
      <c r="Q185" s="0" t="n">
        <v>0.153</v>
      </c>
      <c r="T185" s="0" t="n">
        <v>0.070692490042898</v>
      </c>
    </row>
    <row r="186" customFormat="false" ht="12" hidden="false" customHeight="false" outlineLevel="0" collapsed="false">
      <c r="E186" s="29" t="n">
        <v>42125</v>
      </c>
      <c r="F186" s="28" t="n">
        <v>3.542</v>
      </c>
      <c r="G186" s="28" t="n">
        <v>0.15</v>
      </c>
      <c r="H186" s="0" t="n">
        <v>0.070341896349478</v>
      </c>
      <c r="O186" s="0" t="n">
        <v>41852</v>
      </c>
      <c r="P186" s="0" t="n">
        <v>3.333</v>
      </c>
      <c r="Q186" s="0" t="n">
        <v>0.153</v>
      </c>
      <c r="T186" s="0" t="n">
        <v>0.070715682066705</v>
      </c>
    </row>
    <row r="187" customFormat="false" ht="12" hidden="false" customHeight="false" outlineLevel="0" collapsed="false">
      <c r="E187" s="29" t="n">
        <v>42156</v>
      </c>
      <c r="F187" s="28" t="n">
        <v>3.574</v>
      </c>
      <c r="G187" s="28" t="n">
        <v>0.15</v>
      </c>
      <c r="H187" s="0" t="n">
        <v>0.070347285331049</v>
      </c>
      <c r="O187" s="0" t="n">
        <v>41883</v>
      </c>
      <c r="P187" s="0" t="n">
        <v>3.336</v>
      </c>
      <c r="Q187" s="0" t="n">
        <v>0.153</v>
      </c>
      <c r="T187" s="0" t="n">
        <v>0.070738874090689</v>
      </c>
    </row>
    <row r="188" customFormat="false" ht="12" hidden="false" customHeight="false" outlineLevel="0" collapsed="false">
      <c r="E188" s="29" t="n">
        <v>42186</v>
      </c>
      <c r="F188" s="28" t="n">
        <v>3.606</v>
      </c>
      <c r="G188" s="28" t="n">
        <v>0.15</v>
      </c>
      <c r="H188" s="0" t="n">
        <v>0.070352500474513</v>
      </c>
      <c r="O188" s="0" t="n">
        <v>41913</v>
      </c>
      <c r="P188" s="0" t="n">
        <v>3.369</v>
      </c>
      <c r="Q188" s="0" t="n">
        <v>0.153</v>
      </c>
      <c r="T188" s="0" t="n">
        <v>0.070761317985037</v>
      </c>
    </row>
    <row r="189" customFormat="false" ht="12" hidden="false" customHeight="false" outlineLevel="0" collapsed="false">
      <c r="E189" s="29" t="n">
        <v>42217</v>
      </c>
      <c r="F189" s="28" t="n">
        <v>3.617</v>
      </c>
      <c r="G189" s="28" t="n">
        <v>0.15</v>
      </c>
      <c r="H189" s="0" t="n">
        <v>0.070357889456102</v>
      </c>
      <c r="O189" s="0" t="n">
        <v>41944</v>
      </c>
      <c r="P189" s="0" t="n">
        <v>3.51</v>
      </c>
      <c r="Q189" s="0" t="n">
        <v>0.153</v>
      </c>
      <c r="T189" s="0" t="n">
        <v>0.070784510009371</v>
      </c>
    </row>
    <row r="190" customFormat="false" ht="12" hidden="false" customHeight="false" outlineLevel="0" collapsed="false">
      <c r="E190" s="29" t="n">
        <v>42248</v>
      </c>
      <c r="F190" s="28" t="n">
        <v>3.595</v>
      </c>
      <c r="G190" s="28" t="n">
        <v>0.15</v>
      </c>
      <c r="H190" s="0" t="n">
        <v>0.070363278437701</v>
      </c>
      <c r="O190" s="0" t="n">
        <v>41974</v>
      </c>
      <c r="P190" s="0" t="n">
        <v>3.655</v>
      </c>
      <c r="Q190" s="0" t="n">
        <v>0.153</v>
      </c>
      <c r="T190" s="0" t="n">
        <v>0.070806953904058</v>
      </c>
    </row>
    <row r="191" customFormat="false" ht="12" hidden="false" customHeight="false" outlineLevel="0" collapsed="false">
      <c r="E191" s="29" t="n">
        <v>42278</v>
      </c>
      <c r="F191" s="28" t="n">
        <v>3.591</v>
      </c>
      <c r="G191" s="28" t="n">
        <v>0.15</v>
      </c>
      <c r="H191" s="0" t="n">
        <v>0.070368493581194</v>
      </c>
      <c r="O191" s="0" t="n">
        <v>42005</v>
      </c>
      <c r="P191" s="0" t="n">
        <v>3.779</v>
      </c>
      <c r="Q191" s="0" t="n">
        <v>0.152</v>
      </c>
      <c r="T191" s="0" t="n">
        <v>0.070830145928742</v>
      </c>
    </row>
    <row r="192" customFormat="false" ht="12" hidden="false" customHeight="false" outlineLevel="0" collapsed="false">
      <c r="E192" s="29" t="n">
        <v>42309</v>
      </c>
      <c r="F192" s="28" t="n">
        <v>3.623</v>
      </c>
      <c r="G192" s="28" t="n">
        <v>0.15</v>
      </c>
      <c r="H192" s="0" t="n">
        <v>0.070373882562812</v>
      </c>
      <c r="O192" s="0" t="n">
        <v>42036</v>
      </c>
      <c r="P192" s="0" t="n">
        <v>3.654</v>
      </c>
      <c r="Q192" s="0" t="n">
        <v>0.152</v>
      </c>
      <c r="T192" s="0" t="n">
        <v>0.070853337953604</v>
      </c>
    </row>
    <row r="193" customFormat="false" ht="12" hidden="false" customHeight="false" outlineLevel="0" collapsed="false">
      <c r="E193" s="29" t="n">
        <v>42339</v>
      </c>
      <c r="F193" s="28" t="n">
        <v>3.663</v>
      </c>
      <c r="G193" s="28" t="n">
        <v>0.15</v>
      </c>
      <c r="H193" s="0" t="n">
        <v>0.070379097706322</v>
      </c>
      <c r="O193" s="0" t="n">
        <v>42064</v>
      </c>
      <c r="P193" s="0" t="n">
        <v>3.547</v>
      </c>
      <c r="Q193" s="0" t="n">
        <v>0.152</v>
      </c>
      <c r="T193" s="0" t="n">
        <v>0.070874285589116</v>
      </c>
    </row>
    <row r="194" customFormat="false" ht="12" hidden="false" customHeight="false" outlineLevel="0" collapsed="false">
      <c r="E194" s="29" t="n">
        <v>42370</v>
      </c>
      <c r="F194" s="28" t="n">
        <v>4.022</v>
      </c>
      <c r="G194" s="28" t="n">
        <v>0.15</v>
      </c>
      <c r="H194" s="0" t="n">
        <v>0.070384486687959</v>
      </c>
      <c r="O194" s="0" t="n">
        <v>42095</v>
      </c>
      <c r="P194" s="0" t="n">
        <v>3.444</v>
      </c>
      <c r="Q194" s="0" t="n">
        <v>0.152</v>
      </c>
      <c r="T194" s="0" t="n">
        <v>0.070897477614316</v>
      </c>
    </row>
    <row r="195" customFormat="false" ht="12" hidden="false" customHeight="false" outlineLevel="0" collapsed="false">
      <c r="E195" s="29" t="n">
        <v>42401</v>
      </c>
      <c r="F195" s="28" t="n">
        <v>3.919</v>
      </c>
      <c r="G195" s="28" t="n">
        <v>0.15</v>
      </c>
      <c r="H195" s="0" t="n">
        <v>0.070389875669605</v>
      </c>
      <c r="O195" s="0" t="n">
        <v>42125</v>
      </c>
      <c r="P195" s="0" t="n">
        <v>3.42</v>
      </c>
      <c r="Q195" s="0" t="n">
        <v>0.152</v>
      </c>
      <c r="T195" s="0" t="n">
        <v>0.07091992150984</v>
      </c>
    </row>
    <row r="196" customFormat="false" ht="12" hidden="false" customHeight="false" outlineLevel="0" collapsed="false">
      <c r="E196" s="29" t="n">
        <v>42430</v>
      </c>
      <c r="F196" s="28" t="n">
        <v>3.786</v>
      </c>
      <c r="G196" s="28" t="n">
        <v>0.15</v>
      </c>
      <c r="H196" s="0" t="n">
        <v>0.070394916975025</v>
      </c>
      <c r="O196" s="0" t="n">
        <v>42156</v>
      </c>
      <c r="P196" s="0" t="n">
        <v>3.427</v>
      </c>
      <c r="Q196" s="0" t="n">
        <v>0.152</v>
      </c>
      <c r="T196" s="0" t="n">
        <v>0.070943113535391</v>
      </c>
    </row>
    <row r="197" customFormat="false" ht="12" hidden="false" customHeight="false" outlineLevel="0" collapsed="false">
      <c r="E197" s="29" t="n">
        <v>42461</v>
      </c>
      <c r="F197" s="28" t="n">
        <v>3.642</v>
      </c>
      <c r="G197" s="28" t="n">
        <v>0.15</v>
      </c>
      <c r="H197" s="0" t="n">
        <v>0.07040030595669</v>
      </c>
      <c r="O197" s="0" t="n">
        <v>42186</v>
      </c>
      <c r="P197" s="0" t="n">
        <v>3.433</v>
      </c>
      <c r="Q197" s="0" t="n">
        <v>0.152</v>
      </c>
      <c r="T197" s="0" t="n">
        <v>0.070965557431253</v>
      </c>
    </row>
    <row r="198" customFormat="false" ht="12" hidden="false" customHeight="false" outlineLevel="0" collapsed="false">
      <c r="E198" s="29" t="n">
        <v>42491</v>
      </c>
      <c r="F198" s="28" t="n">
        <v>3.635</v>
      </c>
      <c r="G198" s="28" t="n">
        <v>0.15</v>
      </c>
      <c r="H198" s="0" t="n">
        <v>0.070405521100246</v>
      </c>
      <c r="O198" s="0" t="n">
        <v>42217</v>
      </c>
      <c r="P198" s="0" t="n">
        <v>3.438</v>
      </c>
      <c r="Q198" s="0" t="n">
        <v>0.152</v>
      </c>
      <c r="T198" s="0" t="n">
        <v>0.070988749457153</v>
      </c>
    </row>
    <row r="199" customFormat="false" ht="12" hidden="false" customHeight="false" outlineLevel="0" collapsed="false">
      <c r="E199" s="29" t="n">
        <v>42522</v>
      </c>
      <c r="F199" s="28" t="n">
        <v>3.668</v>
      </c>
      <c r="G199" s="28" t="n">
        <v>0.15</v>
      </c>
      <c r="H199" s="0" t="n">
        <v>0.07041091008193</v>
      </c>
      <c r="O199" s="0" t="n">
        <v>42248</v>
      </c>
      <c r="P199" s="0" t="n">
        <v>3.441</v>
      </c>
      <c r="Q199" s="0" t="n">
        <v>0.152</v>
      </c>
      <c r="T199" s="0" t="n">
        <v>0.071011941483231</v>
      </c>
    </row>
    <row r="200" customFormat="false" ht="12" hidden="false" customHeight="false" outlineLevel="0" collapsed="false">
      <c r="E200" s="29" t="n">
        <v>42552</v>
      </c>
      <c r="F200" s="28" t="n">
        <v>3.7</v>
      </c>
      <c r="G200" s="28" t="n">
        <v>0.15</v>
      </c>
      <c r="H200" s="0" t="n">
        <v>0.070416125225504</v>
      </c>
      <c r="O200" s="0" t="n">
        <v>42278</v>
      </c>
      <c r="P200" s="0" t="n">
        <v>3.474</v>
      </c>
      <c r="Q200" s="0" t="n">
        <v>0.152</v>
      </c>
      <c r="T200" s="0" t="n">
        <v>0.071034385379605</v>
      </c>
    </row>
    <row r="201" customFormat="false" ht="12" hidden="false" customHeight="false" outlineLevel="0" collapsed="false">
      <c r="E201" s="29" t="n">
        <v>42583</v>
      </c>
      <c r="F201" s="28" t="n">
        <v>3.711</v>
      </c>
      <c r="G201" s="28" t="n">
        <v>0.15</v>
      </c>
      <c r="H201" s="0" t="n">
        <v>0.070421514207207</v>
      </c>
      <c r="O201" s="0" t="n">
        <v>42309</v>
      </c>
      <c r="P201" s="0" t="n">
        <v>3.615</v>
      </c>
      <c r="Q201" s="0" t="n">
        <v>0.152</v>
      </c>
      <c r="T201" s="0" t="n">
        <v>0.071057577406031</v>
      </c>
    </row>
    <row r="202" customFormat="false" ht="12" hidden="false" customHeight="false" outlineLevel="0" collapsed="false">
      <c r="E202" s="29" t="n">
        <v>42614</v>
      </c>
      <c r="F202" s="28" t="n">
        <v>3.688</v>
      </c>
      <c r="G202" s="28" t="n">
        <v>0.15</v>
      </c>
      <c r="H202" s="0" t="n">
        <v>0.070426903188919</v>
      </c>
      <c r="O202" s="0" t="n">
        <v>42339</v>
      </c>
      <c r="P202" s="0" t="n">
        <v>3.76</v>
      </c>
      <c r="Q202" s="0" t="n">
        <v>0.152</v>
      </c>
      <c r="T202" s="0" t="n">
        <v>0.071080021302744</v>
      </c>
    </row>
    <row r="203" customFormat="false" ht="12" hidden="false" customHeight="false" outlineLevel="0" collapsed="false">
      <c r="E203" s="29" t="n">
        <v>42644</v>
      </c>
      <c r="F203" s="28" t="n">
        <v>3.683</v>
      </c>
      <c r="G203" s="28" t="n">
        <v>0.15</v>
      </c>
      <c r="H203" s="52" t="n">
        <v>0.070432118332521</v>
      </c>
      <c r="O203" s="0" t="n">
        <v>42370</v>
      </c>
      <c r="P203" s="0" t="n">
        <v>3.889</v>
      </c>
      <c r="Q203" s="0" t="n">
        <v>0.151</v>
      </c>
      <c r="T203" s="0" t="n">
        <v>0.071103213329521</v>
      </c>
    </row>
    <row r="204" customFormat="false" ht="12" hidden="false" customHeight="false" outlineLevel="0" collapsed="false">
      <c r="E204" s="29" t="n">
        <v>42675</v>
      </c>
      <c r="F204" s="28" t="n">
        <v>3.71</v>
      </c>
      <c r="G204" s="28" t="n">
        <v>0.15</v>
      </c>
      <c r="H204" s="0" t="n">
        <v>0.070437507314252</v>
      </c>
      <c r="O204" s="0" t="n">
        <v>42401</v>
      </c>
      <c r="P204" s="0" t="n">
        <v>3.764</v>
      </c>
      <c r="Q204" s="0" t="n">
        <v>0.151</v>
      </c>
      <c r="T204" s="0" t="n">
        <v>0.071126405356476</v>
      </c>
    </row>
    <row r="205" customFormat="false" ht="12" hidden="false" customHeight="false" outlineLevel="0" collapsed="false">
      <c r="E205" s="29" t="n">
        <v>42705</v>
      </c>
      <c r="F205" s="28" t="n">
        <v>3.747</v>
      </c>
      <c r="G205" s="28" t="n">
        <v>0.15</v>
      </c>
      <c r="H205" s="0" t="n">
        <v>0.070442722457872</v>
      </c>
      <c r="O205" s="0" t="n">
        <v>42430</v>
      </c>
      <c r="P205" s="0" t="n">
        <v>3.657</v>
      </c>
      <c r="Q205" s="0" t="n">
        <v>0.151</v>
      </c>
      <c r="T205" s="0" t="n">
        <v>0.071148101123788</v>
      </c>
    </row>
    <row r="206" customFormat="false" ht="12" hidden="false" customHeight="false" outlineLevel="0" collapsed="false">
      <c r="E206" s="29" t="n">
        <v>42736</v>
      </c>
      <c r="F206" s="28" t="n">
        <v>4.1065</v>
      </c>
      <c r="G206" s="28" t="n">
        <v>0.15</v>
      </c>
      <c r="H206" s="0" t="n">
        <v>0.070448111439622</v>
      </c>
      <c r="O206" s="0" t="n">
        <v>42461</v>
      </c>
      <c r="P206" s="0" t="n">
        <v>3.554</v>
      </c>
      <c r="Q206" s="0" t="n">
        <v>0.151</v>
      </c>
      <c r="T206" s="0" t="n">
        <v>0.071171293151087</v>
      </c>
    </row>
    <row r="207" customFormat="false" ht="12" hidden="false" customHeight="false" outlineLevel="0" collapsed="false">
      <c r="E207" s="29" t="n">
        <v>42767</v>
      </c>
      <c r="F207" s="28" t="n">
        <v>4.0075</v>
      </c>
      <c r="G207" s="28" t="n">
        <v>0.15</v>
      </c>
      <c r="H207" s="0" t="n">
        <v>0.070453500421382</v>
      </c>
      <c r="O207" s="0" t="n">
        <v>42491</v>
      </c>
      <c r="P207" s="0" t="n">
        <v>3.53</v>
      </c>
      <c r="Q207" s="0" t="n">
        <v>0.151</v>
      </c>
      <c r="T207" s="0" t="n">
        <v>0.071193737048643</v>
      </c>
    </row>
    <row r="208" customFormat="false" ht="12" hidden="false" customHeight="false" outlineLevel="0" collapsed="false">
      <c r="E208" s="29" t="n">
        <v>42795</v>
      </c>
      <c r="F208" s="28" t="n">
        <v>3.8775</v>
      </c>
      <c r="G208" s="28" t="n">
        <v>0.15</v>
      </c>
      <c r="H208" s="0" t="n">
        <v>0.070458367888786</v>
      </c>
      <c r="O208" s="0" t="n">
        <v>42522</v>
      </c>
      <c r="P208" s="0" t="n">
        <v>3.537</v>
      </c>
      <c r="Q208" s="0" t="n">
        <v>0.151</v>
      </c>
      <c r="T208" s="0" t="n">
        <v>0.071216929076292</v>
      </c>
    </row>
    <row r="209" customFormat="false" ht="12" hidden="false" customHeight="false" outlineLevel="0" collapsed="false">
      <c r="E209" s="29" t="n">
        <v>42826</v>
      </c>
      <c r="F209" s="28" t="n">
        <v>3.7365</v>
      </c>
      <c r="G209" s="28" t="n">
        <v>0.15</v>
      </c>
      <c r="H209" s="0" t="n">
        <v>0.070463756870564</v>
      </c>
      <c r="O209" s="0" t="n">
        <v>42552</v>
      </c>
      <c r="P209" s="0" t="n">
        <v>3.543</v>
      </c>
      <c r="Q209" s="0" t="n">
        <v>0.151</v>
      </c>
      <c r="T209" s="0" t="n">
        <v>0.071239372974186</v>
      </c>
    </row>
    <row r="210" customFormat="false" ht="12" hidden="false" customHeight="false" outlineLevel="0" collapsed="false">
      <c r="E210" s="29" t="n">
        <v>42856</v>
      </c>
      <c r="F210" s="28" t="n">
        <v>3.7305</v>
      </c>
      <c r="G210" s="28" t="n">
        <v>0.15</v>
      </c>
      <c r="H210" s="0" t="n">
        <v>0.07046897201423</v>
      </c>
      <c r="O210" s="0" t="n">
        <v>42583</v>
      </c>
      <c r="P210" s="0" t="n">
        <v>3.548</v>
      </c>
      <c r="Q210" s="0" t="n">
        <v>0.151</v>
      </c>
      <c r="T210" s="0" t="n">
        <v>0.071262565002184</v>
      </c>
    </row>
    <row r="211" customFormat="false" ht="12" hidden="false" customHeight="false" outlineLevel="0" collapsed="false">
      <c r="E211" s="29" t="n">
        <v>42887</v>
      </c>
      <c r="F211" s="28" t="n">
        <v>3.7645</v>
      </c>
      <c r="G211" s="28" t="n">
        <v>0.15</v>
      </c>
      <c r="H211" s="0" t="n">
        <v>0.070474360996026</v>
      </c>
      <c r="O211" s="0" t="n">
        <v>42614</v>
      </c>
      <c r="P211" s="0" t="n">
        <v>3.551</v>
      </c>
      <c r="Q211" s="0" t="n">
        <v>0.151</v>
      </c>
      <c r="T211" s="0" t="n">
        <v>0.07128575703036</v>
      </c>
    </row>
    <row r="212" customFormat="false" ht="12" hidden="false" customHeight="false" outlineLevel="0" collapsed="false">
      <c r="E212" s="29" t="n">
        <v>42917</v>
      </c>
      <c r="F212" s="28" t="n">
        <v>3.7965</v>
      </c>
      <c r="G212" s="28" t="n">
        <v>0.15</v>
      </c>
      <c r="H212" s="0" t="n">
        <v>0.07047957613971</v>
      </c>
      <c r="O212" s="0" t="n">
        <v>42644</v>
      </c>
      <c r="P212" s="0" t="n">
        <v>3.584</v>
      </c>
      <c r="Q212" s="0" t="n">
        <v>0.151</v>
      </c>
      <c r="T212" s="0" t="n">
        <v>0.071308200928765</v>
      </c>
    </row>
    <row r="213" customFormat="false" ht="12" hidden="false" customHeight="false" outlineLevel="0" collapsed="false">
      <c r="E213" s="29" t="n">
        <v>42948</v>
      </c>
      <c r="F213" s="28" t="n">
        <v>3.8075</v>
      </c>
      <c r="G213" s="28" t="n">
        <v>0.15</v>
      </c>
      <c r="H213" s="0" t="n">
        <v>0.070484965121526</v>
      </c>
      <c r="O213" s="0" t="n">
        <v>42675</v>
      </c>
      <c r="P213" s="0" t="n">
        <v>3.725</v>
      </c>
      <c r="Q213" s="0" t="n">
        <v>0.151</v>
      </c>
      <c r="T213" s="0" t="n">
        <v>0.071331392957291</v>
      </c>
    </row>
    <row r="214" customFormat="false" ht="12" hidden="false" customHeight="false" outlineLevel="0" collapsed="false">
      <c r="E214" s="29" t="n">
        <v>42979</v>
      </c>
      <c r="F214" s="28" t="n">
        <v>3.7835</v>
      </c>
      <c r="G214" s="28" t="n">
        <v>0.15</v>
      </c>
      <c r="H214" s="0" t="n">
        <v>0.070490354103351</v>
      </c>
      <c r="O214" s="0" t="n">
        <v>42705</v>
      </c>
      <c r="P214" s="0" t="n">
        <v>3.87</v>
      </c>
      <c r="Q214" s="0" t="n">
        <v>0.151</v>
      </c>
      <c r="T214" s="0" t="n">
        <v>0.071353836856034</v>
      </c>
    </row>
    <row r="215" customFormat="false" ht="12" hidden="false" customHeight="false" outlineLevel="0" collapsed="false">
      <c r="E215" s="29" t="n">
        <v>43009</v>
      </c>
      <c r="F215" s="28" t="n">
        <v>3.7775</v>
      </c>
      <c r="G215" s="28" t="n">
        <v>0.15</v>
      </c>
      <c r="H215" s="0" t="n">
        <v>0.070495569247062</v>
      </c>
      <c r="O215" s="0" t="n">
        <v>42736</v>
      </c>
      <c r="P215" s="0" t="n">
        <v>4.004</v>
      </c>
      <c r="Q215" s="0" t="n">
        <v>0.151</v>
      </c>
      <c r="T215" s="0" t="n">
        <v>0.071377028884909</v>
      </c>
    </row>
    <row r="216" customFormat="false" ht="12" hidden="false" customHeight="false" outlineLevel="0" collapsed="false">
      <c r="E216" s="29" t="n">
        <v>43040</v>
      </c>
      <c r="F216" s="28" t="n">
        <v>3.7995</v>
      </c>
      <c r="G216" s="28" t="n">
        <v>0.15</v>
      </c>
      <c r="H216" s="0" t="n">
        <v>0.070500958228907</v>
      </c>
      <c r="O216" s="0" t="n">
        <v>42767</v>
      </c>
      <c r="P216" s="0" t="n">
        <v>3.879</v>
      </c>
      <c r="Q216" s="0" t="n">
        <v>0.151</v>
      </c>
      <c r="T216" s="0" t="n">
        <v>0.071400220913963</v>
      </c>
    </row>
    <row r="217" customFormat="false" ht="12" hidden="false" customHeight="false" outlineLevel="0" collapsed="false">
      <c r="E217" s="29" t="n">
        <v>43070</v>
      </c>
      <c r="F217" s="28" t="n">
        <v>3.8335</v>
      </c>
      <c r="G217" s="28" t="n">
        <v>0.15</v>
      </c>
      <c r="H217" s="0" t="n">
        <v>0.070506173372636</v>
      </c>
      <c r="O217" s="0" t="n">
        <v>42795</v>
      </c>
      <c r="P217" s="0" t="n">
        <v>3.772</v>
      </c>
      <c r="Q217" s="0" t="n">
        <v>0.151</v>
      </c>
      <c r="T217" s="0" t="n">
        <v>0.071421168553261</v>
      </c>
    </row>
    <row r="218" customFormat="false" ht="12" hidden="false" customHeight="false" outlineLevel="0" collapsed="false">
      <c r="E218" s="29" t="n">
        <v>43101</v>
      </c>
      <c r="F218" s="28" t="n">
        <v>4.1935</v>
      </c>
      <c r="G218" s="28" t="n">
        <v>0.15</v>
      </c>
      <c r="H218" s="0" t="n">
        <v>0.0705115623545</v>
      </c>
      <c r="O218" s="0" t="n">
        <v>42826</v>
      </c>
      <c r="P218" s="0" t="n">
        <v>3.669</v>
      </c>
      <c r="Q218" s="0" t="n">
        <v>0.151</v>
      </c>
      <c r="T218" s="0" t="n">
        <v>0.071444360582653</v>
      </c>
    </row>
    <row r="219" customFormat="false" ht="12" hidden="false" customHeight="false" outlineLevel="0" collapsed="false">
      <c r="E219" s="29" t="n">
        <v>43132</v>
      </c>
      <c r="F219" s="28" t="n">
        <v>4.0985</v>
      </c>
      <c r="G219" s="28" t="n">
        <v>0.15</v>
      </c>
      <c r="H219" s="0" t="n">
        <v>0.070516951336372</v>
      </c>
      <c r="O219" s="0" t="n">
        <v>42856</v>
      </c>
      <c r="P219" s="0" t="n">
        <v>3.645</v>
      </c>
      <c r="Q219" s="0" t="n">
        <v>0.151</v>
      </c>
      <c r="T219" s="0" t="n">
        <v>0.071466804482233</v>
      </c>
    </row>
    <row r="220" customFormat="false" ht="12" hidden="false" customHeight="false" outlineLevel="0" collapsed="false">
      <c r="E220" s="29" t="n">
        <v>43160</v>
      </c>
      <c r="F220" s="28" t="n">
        <v>3.9715</v>
      </c>
      <c r="G220" s="28" t="n">
        <v>0.15</v>
      </c>
      <c r="H220" s="0" t="n">
        <v>0.070521818803878</v>
      </c>
      <c r="O220" s="0" t="n">
        <v>42887</v>
      </c>
      <c r="P220" s="0" t="n">
        <v>3.652</v>
      </c>
      <c r="Q220" s="0" t="n">
        <v>0.151</v>
      </c>
      <c r="T220" s="0" t="n">
        <v>0.071489996511975</v>
      </c>
    </row>
    <row r="221" customFormat="false" ht="12" hidden="false" customHeight="false" outlineLevel="0" collapsed="false">
      <c r="E221" s="29" t="n">
        <v>43191</v>
      </c>
      <c r="F221" s="28" t="n">
        <v>3.8335</v>
      </c>
      <c r="G221" s="28" t="n">
        <v>0.15</v>
      </c>
      <c r="H221" s="0" t="n">
        <v>0.07052720778577</v>
      </c>
      <c r="O221" s="0" t="n">
        <v>42917</v>
      </c>
      <c r="P221" s="0" t="n">
        <v>3.658</v>
      </c>
      <c r="Q221" s="0" t="n">
        <v>0.151</v>
      </c>
      <c r="T221" s="0" t="n">
        <v>0.071512440411894</v>
      </c>
    </row>
    <row r="222" customFormat="false" ht="12" hidden="false" customHeight="false" outlineLevel="0" collapsed="false">
      <c r="E222" s="29" t="n">
        <v>43221</v>
      </c>
      <c r="F222" s="28" t="n">
        <v>3.8285</v>
      </c>
      <c r="G222" s="28" t="n">
        <v>0.15</v>
      </c>
      <c r="H222" s="0" t="n">
        <v>0.070532422929544</v>
      </c>
      <c r="O222" s="0" t="n">
        <v>42948</v>
      </c>
      <c r="P222" s="0" t="n">
        <v>3.663</v>
      </c>
      <c r="Q222" s="0" t="n">
        <v>0.151</v>
      </c>
      <c r="T222" s="0" t="n">
        <v>0.071535632441985</v>
      </c>
    </row>
    <row r="223" customFormat="false" ht="12" hidden="false" customHeight="false" outlineLevel="0" collapsed="false">
      <c r="E223" s="29" t="n">
        <v>43252</v>
      </c>
      <c r="F223" s="28" t="n">
        <v>3.8635</v>
      </c>
      <c r="G223" s="28" t="n">
        <v>0.15</v>
      </c>
      <c r="H223" s="0" t="n">
        <v>0.070537811911454</v>
      </c>
      <c r="O223" s="0" t="n">
        <v>42979</v>
      </c>
      <c r="P223" s="0" t="n">
        <v>3.666</v>
      </c>
      <c r="Q223" s="0" t="n">
        <v>0.151</v>
      </c>
      <c r="T223" s="0" t="n">
        <v>0.071558824472254</v>
      </c>
    </row>
    <row r="224" customFormat="false" ht="12" hidden="false" customHeight="false" outlineLevel="0" collapsed="false">
      <c r="E224" s="29" t="n">
        <v>43282</v>
      </c>
      <c r="F224" s="28" t="n">
        <v>3.8955</v>
      </c>
      <c r="G224" s="28" t="n">
        <v>0.15</v>
      </c>
      <c r="H224" s="0" t="n">
        <v>0.070543027055247</v>
      </c>
      <c r="O224" s="0" t="n">
        <v>43009</v>
      </c>
      <c r="P224" s="0" t="n">
        <v>3.699</v>
      </c>
      <c r="Q224" s="0" t="n">
        <v>0.151</v>
      </c>
      <c r="T224" s="0" t="n">
        <v>0.071581268372684</v>
      </c>
    </row>
    <row r="225" customFormat="false" ht="12" hidden="false" customHeight="false" outlineLevel="0" collapsed="false">
      <c r="E225" s="29" t="n">
        <v>43313</v>
      </c>
      <c r="F225" s="28" t="n">
        <v>3.9065</v>
      </c>
      <c r="G225" s="28" t="n">
        <v>0.15</v>
      </c>
      <c r="H225" s="0" t="n">
        <v>0.070548416037176</v>
      </c>
      <c r="O225" s="0" t="n">
        <v>43040</v>
      </c>
      <c r="P225" s="0" t="n">
        <v>3.84</v>
      </c>
      <c r="Q225" s="0" t="n">
        <v>0.151</v>
      </c>
      <c r="T225" s="0" t="n">
        <v>0.071604460403302</v>
      </c>
    </row>
    <row r="226" customFormat="false" ht="12" hidden="false" customHeight="false" outlineLevel="0" collapsed="false">
      <c r="E226" s="29" t="n">
        <v>43344</v>
      </c>
      <c r="F226" s="28" t="n">
        <v>3.8815</v>
      </c>
      <c r="G226" s="28" t="n">
        <v>0.15</v>
      </c>
      <c r="H226" s="0" t="n">
        <v>0.070553805019114</v>
      </c>
      <c r="O226" s="0" t="n">
        <v>43070</v>
      </c>
      <c r="P226" s="0" t="n">
        <v>3.985</v>
      </c>
      <c r="Q226" s="0" t="n">
        <v>0.151</v>
      </c>
      <c r="T226" s="0" t="n">
        <v>0.07162690430407</v>
      </c>
    </row>
    <row r="227" customFormat="false" ht="12" hidden="false" customHeight="false" outlineLevel="0" collapsed="false">
      <c r="E227" s="29" t="n">
        <v>43374</v>
      </c>
      <c r="F227" s="28" t="n">
        <v>3.8745</v>
      </c>
      <c r="G227" s="28" t="n">
        <v>0.15</v>
      </c>
      <c r="H227" s="0" t="n">
        <v>0.070559020162935</v>
      </c>
      <c r="O227" s="0" t="n">
        <v>43101</v>
      </c>
      <c r="P227" s="0" t="n">
        <v>4.124</v>
      </c>
      <c r="T227" s="0" t="n">
        <v>0.071650096335038</v>
      </c>
    </row>
    <row r="228" customFormat="false" ht="12" hidden="false" customHeight="false" outlineLevel="0" collapsed="false">
      <c r="E228" s="29" t="n">
        <v>43405</v>
      </c>
      <c r="F228" s="28" t="n">
        <v>3.8915</v>
      </c>
      <c r="G228" s="28" t="n">
        <v>0.15</v>
      </c>
      <c r="H228" s="0" t="n">
        <v>0.070564409144893</v>
      </c>
      <c r="O228" s="0" t="n">
        <v>43132</v>
      </c>
      <c r="P228" s="0" t="n">
        <v>3.999</v>
      </c>
      <c r="T228" s="0" t="n">
        <v>0.071673288366184</v>
      </c>
    </row>
    <row r="229" customFormat="false" ht="12" hidden="false" customHeight="false" outlineLevel="0" collapsed="false">
      <c r="E229" s="29" t="n">
        <v>43435</v>
      </c>
      <c r="F229" s="28" t="n">
        <v>3.9225</v>
      </c>
      <c r="G229" s="28" t="n">
        <v>0.15</v>
      </c>
      <c r="H229" s="0" t="n">
        <v>0.070569624288731</v>
      </c>
      <c r="O229" s="0" t="n">
        <v>43160</v>
      </c>
      <c r="P229" s="0" t="n">
        <v>3.892</v>
      </c>
      <c r="T229" s="0" t="n">
        <v>0.071694236007372</v>
      </c>
    </row>
    <row r="230" customFormat="false" ht="12" hidden="false" customHeight="false" outlineLevel="0" collapsed="false">
      <c r="E230" s="29" t="n">
        <v>43466</v>
      </c>
      <c r="F230" s="28" t="n">
        <v>4.283</v>
      </c>
      <c r="G230" s="28" t="n">
        <v>0.15</v>
      </c>
      <c r="H230" s="0" t="n">
        <v>0.070575013270707</v>
      </c>
      <c r="O230" s="0" t="n">
        <v>43191</v>
      </c>
      <c r="P230" s="0" t="n">
        <v>3.789</v>
      </c>
      <c r="T230" s="0" t="n">
        <v>0.071717428038856</v>
      </c>
    </row>
    <row r="231" customFormat="false" ht="12" hidden="false" customHeight="false" outlineLevel="0" collapsed="false">
      <c r="E231" s="29" t="n">
        <v>43497</v>
      </c>
      <c r="F231" s="28" t="n">
        <v>4.192</v>
      </c>
      <c r="G231" s="28" t="n">
        <v>0.15</v>
      </c>
      <c r="H231" s="0" t="n">
        <v>0.070580402252693</v>
      </c>
      <c r="O231" s="0" t="n">
        <v>43221</v>
      </c>
      <c r="P231" s="0" t="n">
        <v>3.765</v>
      </c>
      <c r="T231" s="0" t="n">
        <v>0.071739871940462</v>
      </c>
    </row>
    <row r="232" customFormat="false" ht="12" hidden="false" customHeight="false" outlineLevel="0" collapsed="false">
      <c r="E232" s="29" t="n">
        <v>43525</v>
      </c>
      <c r="F232" s="28" t="n">
        <v>4.068</v>
      </c>
      <c r="G232" s="28" t="n">
        <v>0.15</v>
      </c>
      <c r="H232" s="0" t="n">
        <v>0.070585269720302</v>
      </c>
      <c r="O232" s="0" t="n">
        <v>43252</v>
      </c>
      <c r="P232" s="0" t="n">
        <v>3.772</v>
      </c>
      <c r="T232" s="0" t="n">
        <v>0.071763063972296</v>
      </c>
    </row>
    <row r="233" customFormat="false" ht="12" hidden="false" customHeight="false" outlineLevel="0" collapsed="false">
      <c r="E233" s="29" t="n">
        <v>43556</v>
      </c>
      <c r="F233" s="28" t="n">
        <v>3.933</v>
      </c>
      <c r="G233" s="28" t="n">
        <v>0.15</v>
      </c>
      <c r="H233" s="0" t="n">
        <v>0.070590658702306</v>
      </c>
      <c r="O233" s="0" t="n">
        <v>43282</v>
      </c>
      <c r="P233" s="0" t="n">
        <v>3.778</v>
      </c>
      <c r="T233" s="0" t="n">
        <v>0.07178550787424</v>
      </c>
    </row>
    <row r="234" customFormat="false" ht="12" hidden="false" customHeight="false" outlineLevel="0" collapsed="false">
      <c r="E234" s="29" t="n">
        <v>43586</v>
      </c>
      <c r="F234" s="28" t="n">
        <v>3.929</v>
      </c>
      <c r="G234" s="28" t="n">
        <v>0.15</v>
      </c>
      <c r="H234" s="0" t="n">
        <v>0.07059587384619</v>
      </c>
      <c r="O234" s="0" t="n">
        <v>43313</v>
      </c>
      <c r="P234" s="0" t="n">
        <v>3.783</v>
      </c>
      <c r="T234" s="0" t="n">
        <v>0.071808699906423</v>
      </c>
    </row>
    <row r="235" customFormat="false" ht="12" hidden="false" customHeight="false" outlineLevel="0" collapsed="false">
      <c r="E235" s="29" t="n">
        <v>43617</v>
      </c>
      <c r="F235" s="28" t="n">
        <v>3.965</v>
      </c>
      <c r="G235" s="28" t="n">
        <v>0.15</v>
      </c>
      <c r="H235" s="0" t="n">
        <v>0.070601262828213</v>
      </c>
      <c r="O235" s="0" t="n">
        <v>43344</v>
      </c>
      <c r="P235" s="0" t="n">
        <v>3.786</v>
      </c>
      <c r="T235" s="0" t="n">
        <v>0.071831891938785</v>
      </c>
    </row>
    <row r="236" customFormat="false" ht="12" hidden="false" customHeight="false" outlineLevel="0" collapsed="false">
      <c r="E236" s="29" t="n">
        <v>43647</v>
      </c>
      <c r="F236" s="28" t="n">
        <v>3.997</v>
      </c>
      <c r="G236" s="28" t="n">
        <v>0.15</v>
      </c>
      <c r="H236" s="0" t="n">
        <v>0.070606477972115</v>
      </c>
      <c r="O236" s="0" t="n">
        <v>43374</v>
      </c>
      <c r="P236" s="0" t="n">
        <v>3.819</v>
      </c>
      <c r="T236" s="0" t="n">
        <v>0.071854335841239</v>
      </c>
    </row>
    <row r="237" customFormat="false" ht="12" hidden="false" customHeight="false" outlineLevel="0" collapsed="false">
      <c r="E237" s="29" t="n">
        <v>43678</v>
      </c>
      <c r="F237" s="28" t="n">
        <v>4.008</v>
      </c>
      <c r="G237" s="28" t="n">
        <v>0.15</v>
      </c>
      <c r="H237" s="0" t="n">
        <v>0.070611866954157</v>
      </c>
      <c r="O237" s="0" t="n">
        <v>43405</v>
      </c>
      <c r="P237" s="0" t="n">
        <v>3.96</v>
      </c>
      <c r="T237" s="0" t="n">
        <v>0.07187752787395</v>
      </c>
    </row>
    <row r="238" customFormat="false" ht="12" hidden="false" customHeight="false" outlineLevel="0" collapsed="false">
      <c r="E238" s="29" t="n">
        <v>43709</v>
      </c>
      <c r="F238" s="28" t="n">
        <v>3.982</v>
      </c>
      <c r="G238" s="28" t="n">
        <v>0.15</v>
      </c>
      <c r="H238" s="0" t="n">
        <v>0.070617255936209</v>
      </c>
      <c r="O238" s="0" t="n">
        <v>43435</v>
      </c>
      <c r="P238" s="0" t="n">
        <v>4.105</v>
      </c>
      <c r="T238" s="0" t="n">
        <v>0.071899971776743</v>
      </c>
    </row>
    <row r="239" customFormat="false" ht="12" hidden="false" customHeight="false" outlineLevel="0" collapsed="false">
      <c r="E239" s="29" t="n">
        <v>43739</v>
      </c>
      <c r="F239" s="28" t="n">
        <v>3.974</v>
      </c>
      <c r="G239" s="28" t="n">
        <v>0.15</v>
      </c>
      <c r="H239" s="0" t="n">
        <v>0.070622471080139</v>
      </c>
      <c r="O239" s="0" t="n">
        <v>43466</v>
      </c>
      <c r="P239" s="0" t="n">
        <v>4.249</v>
      </c>
      <c r="T239" s="0" t="n">
        <v>0.071923163809803</v>
      </c>
    </row>
    <row r="240" customFormat="false" ht="12" hidden="false" customHeight="false" outlineLevel="0" collapsed="false">
      <c r="E240" s="29" t="n">
        <v>43770</v>
      </c>
      <c r="F240" s="28" t="n">
        <v>3.986</v>
      </c>
      <c r="G240" s="28" t="n">
        <v>0.15</v>
      </c>
      <c r="H240" s="0" t="n">
        <v>0.070627860062209</v>
      </c>
      <c r="O240" s="0" t="n">
        <v>43497</v>
      </c>
      <c r="P240" s="0" t="n">
        <v>4.124</v>
      </c>
      <c r="T240" s="0" t="n">
        <v>0.071946355843041</v>
      </c>
    </row>
    <row r="241" customFormat="false" ht="12" hidden="false" customHeight="false" outlineLevel="0" collapsed="false">
      <c r="E241" s="29" t="n">
        <v>43800</v>
      </c>
      <c r="F241" s="28" t="n">
        <v>4.014</v>
      </c>
      <c r="G241" s="28" t="n">
        <v>0.15</v>
      </c>
      <c r="H241" s="0" t="n">
        <v>0.070633075206157</v>
      </c>
      <c r="O241" s="0" t="n">
        <v>43525</v>
      </c>
      <c r="P241" s="0" t="n">
        <v>4.017</v>
      </c>
      <c r="T241" s="0" t="n">
        <v>0.071967303486119</v>
      </c>
    </row>
    <row r="242" customFormat="false" ht="12" hidden="false" customHeight="false" outlineLevel="0" collapsed="false">
      <c r="E242" s="29" t="n">
        <v>43831</v>
      </c>
      <c r="F242" s="28" t="n">
        <v>4.375</v>
      </c>
      <c r="G242" s="28" t="n">
        <v>0.15</v>
      </c>
      <c r="H242" s="0" t="n">
        <v>0.070638464188246</v>
      </c>
      <c r="O242" s="0" t="n">
        <v>43556</v>
      </c>
      <c r="P242" s="0" t="n">
        <v>3.914</v>
      </c>
      <c r="T242" s="0" t="n">
        <v>0.071990495519696</v>
      </c>
    </row>
    <row r="243" customFormat="false" ht="12" hidden="false" customHeight="false" outlineLevel="0" collapsed="false">
      <c r="E243" s="29" t="n">
        <v>43862</v>
      </c>
      <c r="F243" s="28" t="n">
        <v>4.288</v>
      </c>
      <c r="G243" s="28" t="n">
        <v>0.15</v>
      </c>
      <c r="H243" s="0" t="n">
        <v>0.070643853170345</v>
      </c>
      <c r="O243" s="0" t="n">
        <v>43586</v>
      </c>
      <c r="P243" s="0" t="n">
        <v>3.89</v>
      </c>
      <c r="T243" s="0" t="n">
        <v>0.072012939423326</v>
      </c>
    </row>
    <row r="244" customFormat="false" ht="12" hidden="false" customHeight="false" outlineLevel="0" collapsed="false">
      <c r="E244" s="29" t="n">
        <v>43891</v>
      </c>
      <c r="F244" s="28" t="n">
        <v>4.167</v>
      </c>
      <c r="G244" s="28" t="n">
        <v>0.15</v>
      </c>
      <c r="H244" s="0" t="n">
        <v>0.070648894476188</v>
      </c>
      <c r="O244" s="0" t="n">
        <v>43617</v>
      </c>
      <c r="P244" s="0" t="n">
        <v>3.897</v>
      </c>
      <c r="T244" s="0" t="n">
        <v>0.072036131457252</v>
      </c>
    </row>
    <row r="245" customFormat="false" ht="12" hidden="false" customHeight="false" outlineLevel="0" collapsed="false">
      <c r="E245" s="29" t="n">
        <v>43922</v>
      </c>
      <c r="F245" s="28" t="n">
        <v>4.035</v>
      </c>
      <c r="G245" s="28" t="n">
        <v>0.15</v>
      </c>
      <c r="H245" s="0" t="n">
        <v>0.070654283458306</v>
      </c>
      <c r="O245" s="0" t="n">
        <v>43647</v>
      </c>
      <c r="P245" s="0" t="n">
        <v>3.903</v>
      </c>
      <c r="T245" s="0" t="n">
        <v>0.072058575361221</v>
      </c>
    </row>
    <row r="246" customFormat="false" ht="12" hidden="false" customHeight="false" outlineLevel="0" collapsed="false">
      <c r="E246" s="29" t="n">
        <v>43952</v>
      </c>
      <c r="F246" s="28" t="n">
        <v>4.032</v>
      </c>
      <c r="G246" s="28" t="n">
        <v>0.15</v>
      </c>
      <c r="H246" s="0" t="n">
        <v>0.070659498602299</v>
      </c>
      <c r="O246" s="0" t="n">
        <v>43678</v>
      </c>
      <c r="P246" s="0" t="n">
        <v>3.908</v>
      </c>
      <c r="T246" s="0" t="n">
        <v>0.072081767395496</v>
      </c>
    </row>
    <row r="247" customFormat="false" ht="12" hidden="false" customHeight="false" outlineLevel="0" collapsed="false">
      <c r="E247" s="29" t="n">
        <v>43983</v>
      </c>
      <c r="F247" s="28" t="n">
        <v>4.069</v>
      </c>
      <c r="G247" s="28" t="n">
        <v>0.15</v>
      </c>
      <c r="H247" s="0" t="n">
        <v>0.070664887584435</v>
      </c>
      <c r="O247" s="0" t="n">
        <v>43709</v>
      </c>
      <c r="P247" s="0" t="n">
        <v>3.911</v>
      </c>
      <c r="T247" s="0" t="n">
        <v>0.07210495942995</v>
      </c>
    </row>
    <row r="248" customFormat="false" ht="12" hidden="false" customHeight="false" outlineLevel="0" collapsed="false">
      <c r="E248" s="29" t="n">
        <v>44013</v>
      </c>
      <c r="F248" s="28" t="n">
        <v>4.101</v>
      </c>
      <c r="G248" s="28" t="n">
        <v>0.15</v>
      </c>
      <c r="H248" s="0" t="n">
        <v>0.070670102728448</v>
      </c>
      <c r="O248" s="0" t="n">
        <v>43739</v>
      </c>
      <c r="P248" s="0" t="n">
        <v>3.944</v>
      </c>
      <c r="T248" s="0" t="n">
        <v>0.072117600652322</v>
      </c>
    </row>
    <row r="249" customFormat="false" ht="12" hidden="false" customHeight="false" outlineLevel="0" collapsed="false">
      <c r="E249" s="29" t="n">
        <v>44044</v>
      </c>
      <c r="F249" s="28" t="n">
        <v>4.112</v>
      </c>
      <c r="G249" s="28" t="n">
        <v>0.15</v>
      </c>
      <c r="H249" s="0" t="n">
        <v>0.070675491710603</v>
      </c>
      <c r="O249" s="0" t="n">
        <v>43770</v>
      </c>
      <c r="P249" s="0" t="n">
        <v>4.085</v>
      </c>
      <c r="T249" s="0" t="n">
        <v>0.072119086748047</v>
      </c>
    </row>
    <row r="250" customFormat="false" ht="12" hidden="false" customHeight="false" outlineLevel="0" collapsed="false">
      <c r="E250" s="29" t="n">
        <v>44075</v>
      </c>
      <c r="F250" s="28" t="n">
        <v>4.085</v>
      </c>
      <c r="G250" s="28" t="n">
        <v>0.15</v>
      </c>
      <c r="H250" s="0" t="n">
        <v>0.070680880692768</v>
      </c>
      <c r="O250" s="0" t="n">
        <v>43800</v>
      </c>
      <c r="P250" s="0" t="n">
        <v>4.23</v>
      </c>
      <c r="T250" s="0" t="n">
        <v>0.072120524905201</v>
      </c>
    </row>
    <row r="251" customFormat="false" ht="12" hidden="false" customHeight="false" outlineLevel="0" collapsed="false">
      <c r="E251" s="29" t="n">
        <v>44105</v>
      </c>
      <c r="F251" s="28" t="n">
        <v>4.076</v>
      </c>
      <c r="G251" s="28" t="n">
        <v>0.15</v>
      </c>
      <c r="H251" s="0" t="n">
        <v>0.070681288793977</v>
      </c>
      <c r="O251" s="0" t="n">
        <v>43831</v>
      </c>
      <c r="P251" s="0" t="n">
        <v>4.379</v>
      </c>
      <c r="T251" s="0" t="n">
        <v>0.072122011000927</v>
      </c>
    </row>
    <row r="252" customFormat="false" ht="12" hidden="false" customHeight="false" outlineLevel="0" collapsed="false">
      <c r="E252" s="29" t="n">
        <v>44136</v>
      </c>
      <c r="F252" s="28" t="n">
        <v>4.083</v>
      </c>
      <c r="G252" s="28" t="n">
        <v>0.15</v>
      </c>
      <c r="H252" s="0" t="n">
        <v>0.070677364130673</v>
      </c>
      <c r="O252" s="0" t="n">
        <v>43862</v>
      </c>
      <c r="P252" s="0" t="n">
        <v>4.254</v>
      </c>
      <c r="T252" s="0" t="n">
        <v>0.072123497096654</v>
      </c>
    </row>
    <row r="253" customFormat="false" ht="12" hidden="false" customHeight="false" outlineLevel="0" collapsed="false">
      <c r="E253" s="29" t="n">
        <v>44166</v>
      </c>
      <c r="F253" s="28" t="n">
        <v>4.108</v>
      </c>
      <c r="G253" s="28" t="n">
        <v>0.15</v>
      </c>
      <c r="H253" s="0" t="n">
        <v>0.070673566069416</v>
      </c>
      <c r="O253" s="0" t="n">
        <v>43891</v>
      </c>
      <c r="P253" s="0" t="n">
        <v>4.147</v>
      </c>
      <c r="T253" s="0" t="n">
        <v>0.072124887315239</v>
      </c>
    </row>
    <row r="254" customFormat="false" ht="12" hidden="false" customHeight="false" outlineLevel="0" collapsed="false">
      <c r="E254" s="29" t="n">
        <v>44197</v>
      </c>
      <c r="F254" s="28" t="n">
        <v>4.4695</v>
      </c>
      <c r="G254" s="28" t="n">
        <v>0.15</v>
      </c>
      <c r="H254" s="0" t="n">
        <v>0.070669641406123</v>
      </c>
      <c r="O254" s="0" t="n">
        <v>43922</v>
      </c>
      <c r="P254" s="0" t="n">
        <v>4.044</v>
      </c>
      <c r="T254" s="0" t="n">
        <v>0.072126373410967</v>
      </c>
    </row>
    <row r="255" customFormat="false" ht="12" hidden="false" customHeight="false" outlineLevel="0" collapsed="false">
      <c r="E255" s="29" t="n">
        <v>44228</v>
      </c>
      <c r="F255" s="28" t="n">
        <v>4.3865</v>
      </c>
      <c r="G255" s="28" t="n">
        <v>0.15</v>
      </c>
      <c r="H255" s="0" t="n">
        <v>0.070665716742835</v>
      </c>
      <c r="O255" s="0" t="n">
        <v>43952</v>
      </c>
      <c r="P255" s="0" t="n">
        <v>4.02</v>
      </c>
      <c r="T255" s="0" t="n">
        <v>0.072127811568124</v>
      </c>
    </row>
    <row r="256" customFormat="false" ht="12" hidden="false" customHeight="false" outlineLevel="0" collapsed="false">
      <c r="E256" s="29" t="n">
        <v>44256</v>
      </c>
      <c r="F256" s="28" t="n">
        <v>4.2685</v>
      </c>
      <c r="G256" s="28" t="n">
        <v>0.15</v>
      </c>
      <c r="H256" s="0" t="n">
        <v>0.070662171885675</v>
      </c>
      <c r="O256" s="0" t="n">
        <v>43983</v>
      </c>
      <c r="P256" s="0" t="n">
        <v>4.027</v>
      </c>
      <c r="T256" s="0" t="n">
        <v>0.072129297663854</v>
      </c>
    </row>
    <row r="257" customFormat="false" ht="12" hidden="false" customHeight="false" outlineLevel="0" collapsed="false">
      <c r="E257" s="29" t="n">
        <v>44287</v>
      </c>
      <c r="F257" s="28" t="n">
        <v>4.1395</v>
      </c>
      <c r="G257" s="28" t="n">
        <v>0.15</v>
      </c>
      <c r="H257" s="0" t="n">
        <v>0.070658247222397</v>
      </c>
      <c r="O257" s="0" t="n">
        <v>44013</v>
      </c>
      <c r="P257" s="0" t="n">
        <v>4.033</v>
      </c>
      <c r="T257" s="0" t="n">
        <v>0.072130735821013</v>
      </c>
    </row>
    <row r="258" customFormat="false" ht="12" hidden="false" customHeight="false" outlineLevel="0" collapsed="false">
      <c r="E258" s="29" t="n">
        <v>44317</v>
      </c>
      <c r="F258" s="28" t="n">
        <v>4.1375</v>
      </c>
      <c r="G258" s="28" t="n">
        <v>0.15</v>
      </c>
      <c r="H258" s="0" t="n">
        <v>0.070654449161164</v>
      </c>
      <c r="O258" s="0" t="n">
        <v>44044</v>
      </c>
      <c r="P258" s="0" t="n">
        <v>4.038</v>
      </c>
      <c r="T258" s="0" t="n">
        <v>0.072132221916744</v>
      </c>
    </row>
    <row r="259" customFormat="false" ht="12" hidden="false" customHeight="false" outlineLevel="0" collapsed="false">
      <c r="E259" s="29" t="n">
        <v>44348</v>
      </c>
      <c r="F259" s="28" t="n">
        <v>4.1755</v>
      </c>
      <c r="G259" s="28" t="n">
        <v>0.15</v>
      </c>
      <c r="H259" s="0" t="n">
        <v>0.070650524497895</v>
      </c>
      <c r="O259" s="0" t="n">
        <v>44075</v>
      </c>
      <c r="P259" s="0" t="n">
        <v>4.041</v>
      </c>
      <c r="T259" s="0" t="n">
        <v>0.072133708012476</v>
      </c>
    </row>
    <row r="260" customFormat="false" ht="12" hidden="false" customHeight="false" outlineLevel="0" collapsed="false">
      <c r="E260" s="29" t="n">
        <v>44378</v>
      </c>
      <c r="F260" s="28" t="n">
        <v>4.2075</v>
      </c>
      <c r="G260" s="28" t="n">
        <v>0.15</v>
      </c>
      <c r="H260" s="0" t="n">
        <v>0.070646726436672</v>
      </c>
      <c r="O260" s="0" t="n">
        <v>44105</v>
      </c>
      <c r="P260" s="0" t="n">
        <v>4.074</v>
      </c>
      <c r="T260" s="0" t="n">
        <v>0.072135146169637</v>
      </c>
    </row>
    <row r="261" customFormat="false" ht="12" hidden="false" customHeight="false" outlineLevel="0" collapsed="false">
      <c r="E261" s="29" t="n">
        <v>44409</v>
      </c>
      <c r="F261" s="28" t="n">
        <v>4.2185</v>
      </c>
      <c r="G261" s="28" t="n">
        <v>0.15</v>
      </c>
      <c r="H261" s="0" t="n">
        <v>0.070642801773413</v>
      </c>
      <c r="O261" s="0" t="n">
        <v>44136</v>
      </c>
      <c r="P261" s="0" t="n">
        <v>4.215</v>
      </c>
      <c r="T261" s="0" t="n">
        <v>0.072136632265371</v>
      </c>
    </row>
    <row r="262" customFormat="false" ht="12" hidden="false" customHeight="false" outlineLevel="0" collapsed="false">
      <c r="E262" s="29" t="n">
        <v>44440</v>
      </c>
      <c r="F262" s="28" t="n">
        <v>4.1905</v>
      </c>
      <c r="G262" s="28" t="n">
        <v>0.15</v>
      </c>
      <c r="H262" s="0" t="n">
        <v>0.07063887711016</v>
      </c>
      <c r="O262" s="0" t="n">
        <v>44166</v>
      </c>
      <c r="P262" s="0" t="n">
        <v>4.36</v>
      </c>
      <c r="T262" s="0" t="n">
        <v>0.072138070422532</v>
      </c>
    </row>
    <row r="263" customFormat="false" ht="12" hidden="false" customHeight="false" outlineLevel="0" collapsed="false">
      <c r="E263" s="29" t="n">
        <v>44470</v>
      </c>
      <c r="F263" s="28" t="n">
        <v>4.1805</v>
      </c>
      <c r="G263" s="28" t="n">
        <v>0.15</v>
      </c>
      <c r="H263" s="0" t="n">
        <v>0.070635079048952</v>
      </c>
      <c r="O263" s="0" t="n">
        <v>44197</v>
      </c>
      <c r="P263" s="0" t="n">
        <v>5.094</v>
      </c>
      <c r="T263" s="0" t="n">
        <v>0.072139556518267</v>
      </c>
    </row>
    <row r="264" customFormat="false" ht="12" hidden="false" customHeight="false" outlineLevel="0" collapsed="false">
      <c r="E264" s="29" t="n">
        <v>44501</v>
      </c>
      <c r="F264" s="28" t="n">
        <v>4.1825</v>
      </c>
      <c r="G264" s="28" t="n">
        <v>0.15</v>
      </c>
      <c r="H264" s="0" t="n">
        <v>0.070631154385708</v>
      </c>
      <c r="O264" s="0" t="n">
        <v>44228</v>
      </c>
      <c r="P264" s="0" t="n">
        <v>5.022</v>
      </c>
      <c r="T264" s="0" t="n">
        <v>0.072141042614004</v>
      </c>
    </row>
    <row r="265" customFormat="false" ht="12" hidden="false" customHeight="false" outlineLevel="0" collapsed="false">
      <c r="E265" s="29" t="n">
        <v>44531</v>
      </c>
      <c r="F265" s="28" t="n">
        <v>4.2045</v>
      </c>
      <c r="G265" s="28" t="n">
        <v>0.15</v>
      </c>
      <c r="H265" s="0" t="n">
        <v>0.070627356324509</v>
      </c>
      <c r="O265" s="0" t="n">
        <v>44256</v>
      </c>
      <c r="P265" s="0" t="n">
        <v>4.915</v>
      </c>
      <c r="T265" s="0" t="n">
        <v>0.072142384894023</v>
      </c>
    </row>
    <row r="266" customFormat="false" ht="12" hidden="false" customHeight="false" outlineLevel="0" collapsed="false">
      <c r="E266" s="29" t="n">
        <v>44562</v>
      </c>
      <c r="F266" s="28" t="n">
        <v>4.5665</v>
      </c>
      <c r="G266" s="28" t="n">
        <v>0.15</v>
      </c>
      <c r="H266" s="0" t="n">
        <v>0.070623431661275</v>
      </c>
      <c r="O266" s="0" t="n">
        <v>44287</v>
      </c>
      <c r="P266" s="0" t="n">
        <v>4.803</v>
      </c>
      <c r="T266" s="0" t="n">
        <v>0.07214387098976</v>
      </c>
    </row>
    <row r="267" customFormat="false" ht="12" hidden="false" customHeight="false" outlineLevel="0" collapsed="false">
      <c r="E267" s="29" t="n">
        <v>44593</v>
      </c>
      <c r="F267" s="28" t="n">
        <v>4.4875</v>
      </c>
      <c r="G267" s="28" t="n">
        <v>0.15</v>
      </c>
      <c r="H267" s="0" t="n">
        <v>0.070619506998047</v>
      </c>
      <c r="O267" s="0" t="n">
        <v>44317</v>
      </c>
      <c r="P267" s="0" t="n">
        <v>4.793</v>
      </c>
      <c r="T267" s="0" t="n">
        <v>0.072145309146926</v>
      </c>
    </row>
    <row r="268" customFormat="false" ht="12" hidden="false" customHeight="false" outlineLevel="0" collapsed="false">
      <c r="E268" s="29" t="n">
        <v>44621</v>
      </c>
      <c r="F268" s="28" t="n">
        <v>4.3725</v>
      </c>
      <c r="G268" s="28" t="n">
        <v>0.15</v>
      </c>
      <c r="H268" s="0" t="n">
        <v>0.070615962140942</v>
      </c>
      <c r="O268" s="0" t="n">
        <v>44348</v>
      </c>
      <c r="P268" s="0" t="n">
        <v>4.789</v>
      </c>
      <c r="T268" s="0" t="n">
        <v>0.072146795242665</v>
      </c>
    </row>
    <row r="269" customFormat="false" ht="12" hidden="false" customHeight="false" outlineLevel="0" collapsed="false">
      <c r="E269" s="29" t="n">
        <v>44652</v>
      </c>
      <c r="F269" s="28" t="n">
        <v>4.2465</v>
      </c>
      <c r="G269" s="28" t="n">
        <v>0.15</v>
      </c>
      <c r="H269" s="0" t="n">
        <v>0.070612037477723</v>
      </c>
      <c r="O269" s="0" t="n">
        <v>44378</v>
      </c>
      <c r="P269" s="0" t="n">
        <v>4.786</v>
      </c>
      <c r="T269" s="0" t="n">
        <v>0.072148233399831</v>
      </c>
    </row>
    <row r="270" customFormat="false" ht="12" hidden="false" customHeight="false" outlineLevel="0" collapsed="false">
      <c r="E270" s="29" t="n">
        <v>44682</v>
      </c>
      <c r="F270" s="28" t="n">
        <v>4.2455</v>
      </c>
      <c r="G270" s="28" t="n">
        <v>0.15</v>
      </c>
      <c r="H270" s="0" t="n">
        <v>0.070608239416548</v>
      </c>
      <c r="O270" s="0" t="n">
        <v>44409</v>
      </c>
      <c r="P270" s="0" t="n">
        <v>4.816</v>
      </c>
      <c r="T270" s="0" t="n">
        <v>0.072149719495571</v>
      </c>
    </row>
    <row r="271" customFormat="false" ht="12" hidden="false" customHeight="false" outlineLevel="0" collapsed="false">
      <c r="E271" s="29" t="n">
        <v>44713</v>
      </c>
      <c r="F271" s="28" t="n">
        <v>4.2845</v>
      </c>
      <c r="G271" s="28" t="n">
        <v>0.15</v>
      </c>
      <c r="H271" s="0" t="n">
        <v>0.070604314753339</v>
      </c>
      <c r="O271" s="0" t="n">
        <v>44440</v>
      </c>
      <c r="P271" s="0" t="n">
        <v>4.819</v>
      </c>
      <c r="T271" s="0" t="n">
        <v>0.072151205591312</v>
      </c>
    </row>
    <row r="272" customFormat="false" ht="12" hidden="false" customHeight="false" outlineLevel="0" collapsed="false">
      <c r="E272" s="29" t="n">
        <v>44743</v>
      </c>
      <c r="F272" s="28" t="n">
        <v>4.3165</v>
      </c>
      <c r="G272" s="28" t="n">
        <v>0.15</v>
      </c>
      <c r="H272" s="0" t="n">
        <v>0.070600516692174</v>
      </c>
      <c r="O272" s="0" t="n">
        <v>44470</v>
      </c>
      <c r="P272" s="0" t="n">
        <v>4.842</v>
      </c>
      <c r="T272" s="0" t="n">
        <v>0.072152643748481</v>
      </c>
    </row>
    <row r="273" customFormat="false" ht="12" hidden="false" customHeight="false" outlineLevel="0" collapsed="false">
      <c r="E273" s="29" t="n">
        <v>44774</v>
      </c>
      <c r="F273" s="28" t="n">
        <v>4.3275</v>
      </c>
      <c r="G273" s="28" t="n">
        <v>0.15</v>
      </c>
      <c r="H273" s="0" t="n">
        <v>0.070596592028976</v>
      </c>
      <c r="O273" s="0" t="n">
        <v>44501</v>
      </c>
      <c r="P273" s="0" t="n">
        <v>4.951</v>
      </c>
      <c r="T273" s="0" t="n">
        <v>0.072154129844223</v>
      </c>
    </row>
    <row r="274" customFormat="false" ht="12" hidden="false" customHeight="false" outlineLevel="0" collapsed="false">
      <c r="E274" s="29" t="n">
        <v>44805</v>
      </c>
      <c r="F274" s="28" t="n">
        <v>4.2985</v>
      </c>
      <c r="G274" s="28" t="n">
        <v>0.15</v>
      </c>
      <c r="H274" s="0" t="n">
        <v>0.070592667365782</v>
      </c>
      <c r="O274" s="0" t="n">
        <v>44531</v>
      </c>
      <c r="P274" s="0" t="n">
        <v>5.072</v>
      </c>
      <c r="T274" s="0" t="n">
        <v>0.072155568001393</v>
      </c>
    </row>
    <row r="275" customFormat="false" ht="12" hidden="false" customHeight="false" outlineLevel="0" collapsed="false">
      <c r="E275" s="29" t="n">
        <v>44835</v>
      </c>
      <c r="F275" s="28" t="n">
        <v>4.2875</v>
      </c>
      <c r="G275" s="28" t="n">
        <v>0.15</v>
      </c>
      <c r="H275" s="0" t="n">
        <v>0.070588869304632</v>
      </c>
      <c r="O275" s="0" t="n">
        <v>44562</v>
      </c>
      <c r="P275" s="0" t="n">
        <v>5.304</v>
      </c>
      <c r="T275" s="0" t="n">
        <v>0.072157054097137</v>
      </c>
    </row>
    <row r="276" customFormat="false" ht="12" hidden="false" customHeight="false" outlineLevel="0" collapsed="false">
      <c r="E276" s="29" t="n">
        <v>44866</v>
      </c>
      <c r="F276" s="28" t="n">
        <v>4.2845</v>
      </c>
      <c r="G276" s="28" t="n">
        <v>0.15</v>
      </c>
      <c r="H276" s="0" t="n">
        <v>0.070584944641448</v>
      </c>
      <c r="O276" s="0" t="n">
        <v>44593</v>
      </c>
      <c r="P276" s="0" t="n">
        <v>5.232</v>
      </c>
      <c r="T276" s="0" t="n">
        <v>0.072158540192881</v>
      </c>
    </row>
    <row r="277" customFormat="false" ht="12" hidden="false" customHeight="false" outlineLevel="0" collapsed="false">
      <c r="E277" s="29" t="n">
        <v>44896</v>
      </c>
      <c r="F277" s="28" t="n">
        <v>4.3035</v>
      </c>
      <c r="G277" s="28" t="n">
        <v>0.15</v>
      </c>
      <c r="H277" s="0" t="n">
        <v>0.070581146580308</v>
      </c>
      <c r="O277" s="0" t="n">
        <v>44621</v>
      </c>
      <c r="P277" s="0" t="n">
        <v>5.125</v>
      </c>
      <c r="T277" s="0" t="n">
        <v>0.072159882472909</v>
      </c>
    </row>
    <row r="278" customFormat="false" ht="12" hidden="false" customHeight="false" outlineLevel="0" collapsed="false">
      <c r="E278" s="29" t="n">
        <v>44927</v>
      </c>
      <c r="F278" s="28" t="n">
        <v>4.666</v>
      </c>
      <c r="G278" s="28" t="n">
        <v>0.15</v>
      </c>
      <c r="H278" s="0" t="n">
        <v>0.070577221917134</v>
      </c>
      <c r="O278" s="0" t="n">
        <v>44652</v>
      </c>
      <c r="P278" s="0" t="n">
        <v>5.013</v>
      </c>
      <c r="T278" s="0" t="n">
        <v>0.072161368568655</v>
      </c>
    </row>
    <row r="279" customFormat="false" ht="12" hidden="false" customHeight="false" outlineLevel="0" collapsed="false">
      <c r="E279" s="29" t="n">
        <v>44958</v>
      </c>
      <c r="F279" s="28" t="n">
        <v>4.591</v>
      </c>
      <c r="G279" s="28" t="n">
        <v>0.15</v>
      </c>
      <c r="H279" s="0" t="n">
        <v>0.070573297253965</v>
      </c>
      <c r="O279" s="0" t="n">
        <v>44682</v>
      </c>
      <c r="P279" s="0" t="n">
        <v>5.003</v>
      </c>
      <c r="T279" s="0" t="n">
        <v>0.072162806725829</v>
      </c>
    </row>
    <row r="280" customFormat="false" ht="12" hidden="false" customHeight="false" outlineLevel="0" collapsed="false">
      <c r="E280" s="29" t="n">
        <v>44986</v>
      </c>
      <c r="F280" s="28" t="n">
        <v>4.479</v>
      </c>
      <c r="G280" s="28" t="n">
        <v>0.15</v>
      </c>
      <c r="H280" s="0" t="n">
        <v>0.070569752396914</v>
      </c>
      <c r="O280" s="0" t="n">
        <v>44713</v>
      </c>
      <c r="P280" s="0" t="n">
        <v>4.999</v>
      </c>
      <c r="T280" s="0" t="n">
        <v>0.072164292821576</v>
      </c>
    </row>
    <row r="281" customFormat="false" ht="12" hidden="false" customHeight="false" outlineLevel="0" collapsed="false">
      <c r="E281" s="29" t="n">
        <v>45017</v>
      </c>
      <c r="F281" s="28" t="n">
        <v>4.356</v>
      </c>
      <c r="G281" s="28" t="n">
        <v>0.15</v>
      </c>
      <c r="H281" s="0" t="n">
        <v>0.070565827733755</v>
      </c>
      <c r="O281" s="0" t="n">
        <v>44743</v>
      </c>
      <c r="P281" s="0" t="n">
        <v>4.996</v>
      </c>
      <c r="T281" s="0" t="n">
        <v>0.072165730978751</v>
      </c>
    </row>
    <row r="282" customFormat="false" ht="12" hidden="false" customHeight="false" outlineLevel="0" collapsed="false">
      <c r="E282" s="29" t="n">
        <v>45047</v>
      </c>
      <c r="F282" s="28" t="n">
        <v>4.356</v>
      </c>
      <c r="G282" s="28" t="n">
        <v>0.15</v>
      </c>
      <c r="H282" s="0" t="n">
        <v>0.070562029672639</v>
      </c>
      <c r="O282" s="0" t="n">
        <v>44774</v>
      </c>
      <c r="P282" s="0" t="n">
        <v>5.026</v>
      </c>
      <c r="T282" s="0" t="n">
        <v>0.0721672170745</v>
      </c>
    </row>
    <row r="283" customFormat="false" ht="12" hidden="false" customHeight="false" outlineLevel="0" collapsed="false">
      <c r="E283" s="29" t="n">
        <v>45078</v>
      </c>
      <c r="F283" s="28" t="n">
        <v>4.396</v>
      </c>
      <c r="G283" s="28" t="n">
        <v>0.15</v>
      </c>
      <c r="H283" s="0" t="n">
        <v>0.07055810500949</v>
      </c>
      <c r="O283" s="0" t="n">
        <v>44805</v>
      </c>
      <c r="P283" s="0" t="n">
        <v>5.029</v>
      </c>
      <c r="T283" s="0" t="n">
        <v>0.072168703170249</v>
      </c>
    </row>
    <row r="284" customFormat="false" ht="12" hidden="false" customHeight="false" outlineLevel="0" collapsed="false">
      <c r="E284" s="29" t="n">
        <v>45108</v>
      </c>
      <c r="F284" s="28" t="n">
        <v>4.428</v>
      </c>
      <c r="G284" s="28" t="n">
        <v>0.15</v>
      </c>
      <c r="H284" s="0" t="n">
        <v>0.070554306948383</v>
      </c>
      <c r="O284" s="0" t="n">
        <v>44835</v>
      </c>
      <c r="P284" s="0" t="n">
        <v>5.052</v>
      </c>
      <c r="T284" s="0" t="n">
        <v>0.072170141327426</v>
      </c>
    </row>
    <row r="285" customFormat="false" ht="12" hidden="false" customHeight="false" outlineLevel="0" collapsed="false">
      <c r="E285" s="29" t="n">
        <v>45139</v>
      </c>
      <c r="F285" s="28" t="n">
        <v>4.439</v>
      </c>
      <c r="G285" s="28" t="n">
        <v>0.15</v>
      </c>
      <c r="H285" s="0" t="n">
        <v>0.070550382285244</v>
      </c>
      <c r="O285" s="0" t="n">
        <v>44866</v>
      </c>
      <c r="P285" s="0" t="n">
        <v>5.161</v>
      </c>
      <c r="T285" s="0" t="n">
        <v>0.072171627423177</v>
      </c>
    </row>
    <row r="286" customFormat="false" ht="12" hidden="false" customHeight="false" outlineLevel="0" collapsed="false">
      <c r="E286" s="29" t="n">
        <v>45170</v>
      </c>
      <c r="F286" s="28" t="n">
        <v>4.409</v>
      </c>
      <c r="H286" s="0" t="n">
        <v>0.07054645762211</v>
      </c>
      <c r="O286" s="0" t="n">
        <v>44896</v>
      </c>
      <c r="P286" s="0" t="n">
        <v>5.282</v>
      </c>
      <c r="T286" s="0" t="n">
        <v>0.072173065580356</v>
      </c>
    </row>
    <row r="287" customFormat="false" ht="12" hidden="false" customHeight="false" outlineLevel="0" collapsed="false">
      <c r="E287" s="29" t="n">
        <v>45200</v>
      </c>
      <c r="F287" s="28" t="n">
        <v>4.397</v>
      </c>
      <c r="H287" s="0" t="n">
        <v>0.070542659561018</v>
      </c>
      <c r="O287" s="0" t="n">
        <v>44927</v>
      </c>
      <c r="P287" s="0" t="n">
        <v>5.516</v>
      </c>
      <c r="T287" s="0" t="n">
        <v>0.072174551676108</v>
      </c>
    </row>
    <row r="288" customFormat="false" ht="12" hidden="false" customHeight="false" outlineLevel="0" collapsed="false">
      <c r="E288" s="29" t="n">
        <v>45231</v>
      </c>
      <c r="F288" s="28" t="n">
        <v>4.389</v>
      </c>
      <c r="H288" s="0" t="n">
        <v>0.070538734897894</v>
      </c>
      <c r="O288" s="0" t="n">
        <v>44958</v>
      </c>
      <c r="P288" s="0" t="n">
        <v>5.445</v>
      </c>
      <c r="T288" s="0" t="n">
        <v>0.072176037771861</v>
      </c>
    </row>
    <row r="289" customFormat="false" ht="12" hidden="false" customHeight="false" outlineLevel="0" collapsed="false">
      <c r="E289" s="29" t="n">
        <v>45261</v>
      </c>
      <c r="F289" s="28" t="n">
        <v>4.405</v>
      </c>
      <c r="H289" s="0" t="n">
        <v>0.070534936836812</v>
      </c>
      <c r="O289" s="0" t="n">
        <v>44986</v>
      </c>
      <c r="P289" s="0" t="n">
        <v>5.338</v>
      </c>
      <c r="T289" s="0" t="n">
        <v>0.072177380051896</v>
      </c>
    </row>
    <row r="290" customFormat="false" ht="12" hidden="false" customHeight="false" outlineLevel="0" collapsed="false">
      <c r="H290" s="0" t="n">
        <v>0.070531012173698</v>
      </c>
      <c r="O290" s="0" t="n">
        <v>45017</v>
      </c>
      <c r="P290" s="0" t="n">
        <v>5.226</v>
      </c>
      <c r="T290" s="0" t="n">
        <v>0.07217886614765</v>
      </c>
    </row>
    <row r="291" customFormat="false" ht="12" hidden="false" customHeight="false" outlineLevel="0" collapsed="false">
      <c r="H291" s="0" t="n">
        <v>0.070527087510589</v>
      </c>
      <c r="O291" s="0" t="n">
        <v>45047</v>
      </c>
      <c r="P291" s="0" t="n">
        <v>5.216</v>
      </c>
      <c r="T291" s="0" t="n">
        <v>0.072180304304833</v>
      </c>
    </row>
    <row r="292" customFormat="false" ht="12" hidden="false" customHeight="false" outlineLevel="0" collapsed="false">
      <c r="H292" s="0" t="n">
        <v>0.070523416051557</v>
      </c>
      <c r="O292" s="0" t="n">
        <v>45078</v>
      </c>
      <c r="P292" s="0" t="n">
        <v>5.212</v>
      </c>
      <c r="T292" s="0" t="n">
        <v>0.072181790400589</v>
      </c>
    </row>
    <row r="293" customFormat="false" ht="12" hidden="false" customHeight="false" outlineLevel="0" collapsed="false">
      <c r="H293" s="0" t="n">
        <v>0.070519491388458</v>
      </c>
      <c r="O293" s="0" t="n">
        <v>45108</v>
      </c>
      <c r="P293" s="0" t="n">
        <v>5.209</v>
      </c>
      <c r="T293" s="0" t="n">
        <v>0.072183228557772</v>
      </c>
    </row>
    <row r="294" customFormat="false" ht="12" hidden="false" customHeight="false" outlineLevel="0" collapsed="false">
      <c r="H294" s="0" t="n">
        <v>0.070515693327399</v>
      </c>
      <c r="O294" s="0" t="n">
        <v>45139</v>
      </c>
      <c r="P294" s="0" t="n">
        <v>5.239</v>
      </c>
      <c r="T294" s="0" t="n">
        <v>0.072184714653529</v>
      </c>
    </row>
    <row r="295" customFormat="false" ht="12" hidden="false" customHeight="false" outlineLevel="0" collapsed="false">
      <c r="H295" s="0" t="n">
        <v>0.070511768664311</v>
      </c>
      <c r="O295" s="0" t="n">
        <v>45170</v>
      </c>
      <c r="P295" s="0" t="n">
        <v>5.242</v>
      </c>
      <c r="T295" s="0" t="n">
        <v>0.072186200749287</v>
      </c>
    </row>
    <row r="296" customFormat="false" ht="12" hidden="false" customHeight="false" outlineLevel="0" collapsed="false">
      <c r="H296" s="0" t="n">
        <v>0.070507970603262</v>
      </c>
      <c r="O296" s="0" t="n">
        <v>45200</v>
      </c>
      <c r="P296" s="0" t="n">
        <v>5.265</v>
      </c>
      <c r="T296" s="0" t="n">
        <v>0.072187638906473</v>
      </c>
    </row>
    <row r="297" customFormat="false" ht="12" hidden="false" customHeight="false" outlineLevel="0" collapsed="false">
      <c r="H297" s="0" t="n">
        <v>0.070504045940183</v>
      </c>
      <c r="O297" s="0" t="n">
        <v>45231</v>
      </c>
      <c r="P297" s="0" t="n">
        <v>5.374</v>
      </c>
      <c r="T297" s="0" t="n">
        <v>0.072189125002232</v>
      </c>
    </row>
    <row r="298" customFormat="false" ht="12" hidden="false" customHeight="false" outlineLevel="0" collapsed="false">
      <c r="H298" s="0" t="n">
        <v>0.07050012127711</v>
      </c>
      <c r="O298" s="0" t="n">
        <v>45261</v>
      </c>
      <c r="P298" s="0" t="n">
        <v>5.495</v>
      </c>
      <c r="T298" s="0" t="n">
        <v>0.072190563159419</v>
      </c>
    </row>
    <row r="299" customFormat="false" ht="12" hidden="false" customHeight="false" outlineLevel="0" collapsed="false">
      <c r="H299" s="0" t="n">
        <v>0.070496323216076</v>
      </c>
      <c r="O299" s="0" t="n">
        <v>45292</v>
      </c>
      <c r="P299" s="0" t="n">
        <v>5.731</v>
      </c>
      <c r="T299" s="0" t="n">
        <v>0.07219204925518</v>
      </c>
    </row>
    <row r="300" customFormat="false" ht="12" hidden="false" customHeight="false" outlineLevel="0" collapsed="false">
      <c r="H300" s="0" t="n">
        <v>0.070492398553012</v>
      </c>
      <c r="O300" s="0" t="n">
        <v>45323</v>
      </c>
      <c r="P300" s="0" t="n">
        <v>5.66</v>
      </c>
      <c r="T300" s="0" t="n">
        <v>0.072193535350942</v>
      </c>
    </row>
    <row r="301" customFormat="false" ht="12" hidden="false" customHeight="false" outlineLevel="0" collapsed="false">
      <c r="H301" s="0" t="n">
        <v>0.070488600491988</v>
      </c>
      <c r="O301" s="0" t="n">
        <v>45352</v>
      </c>
      <c r="P301" s="0" t="n">
        <v>5.553</v>
      </c>
      <c r="T301" s="0" t="n">
        <v>0.072194925569558</v>
      </c>
    </row>
    <row r="302" customFormat="false" ht="12" hidden="false" customHeight="false" outlineLevel="0" collapsed="false">
      <c r="H302" s="0" t="n">
        <v>0.070484675828934</v>
      </c>
      <c r="O302" s="0" t="n">
        <v>45383</v>
      </c>
      <c r="P302" s="0" t="n">
        <v>5.441</v>
      </c>
      <c r="T302" s="0" t="n">
        <v>0.07219641166532</v>
      </c>
    </row>
    <row r="303" customFormat="false" ht="12" hidden="false" customHeight="false" outlineLevel="0" collapsed="false">
      <c r="H303" s="0" t="n">
        <v>0.070480751165885</v>
      </c>
      <c r="O303" s="0" t="n">
        <v>45413</v>
      </c>
      <c r="P303" s="0" t="n">
        <v>5.431</v>
      </c>
      <c r="T303" s="0" t="n">
        <v>0.072197849822512</v>
      </c>
    </row>
    <row r="304" customFormat="false" ht="12" hidden="false" customHeight="false" outlineLevel="0" collapsed="false">
      <c r="H304" s="0" t="n">
        <v>0.070477206308943</v>
      </c>
      <c r="T304" s="0" t="n">
        <v>0.072199335918275</v>
      </c>
    </row>
    <row r="305" customFormat="false" ht="12" hidden="false" customHeight="false" outlineLevel="0" collapsed="false">
      <c r="H305" s="0" t="n">
        <v>0.070473281645904</v>
      </c>
      <c r="T305" s="0" t="n">
        <v>0.072200774075467</v>
      </c>
    </row>
    <row r="306" customFormat="false" ht="12" hidden="false" customHeight="false" outlineLevel="0" collapsed="false">
      <c r="H306" s="0" t="n">
        <v>0.070469483584904</v>
      </c>
      <c r="T306" s="0" t="n">
        <v>0.072202260171233</v>
      </c>
    </row>
    <row r="307" customFormat="false" ht="12" hidden="false" customHeight="false" outlineLevel="0" collapsed="false">
      <c r="H307" s="0" t="n">
        <v>0.070465558921875</v>
      </c>
      <c r="T307" s="0" t="n">
        <v>0.072203746267</v>
      </c>
    </row>
    <row r="308" customFormat="false" ht="12" hidden="false" customHeight="false" outlineLevel="0" collapsed="false">
      <c r="H308" s="0" t="n">
        <v>0.070461760860884</v>
      </c>
      <c r="T308" s="0" t="n">
        <v>0.072205184424194</v>
      </c>
    </row>
    <row r="309" customFormat="false" ht="12" hidden="false" customHeight="false" outlineLevel="0" collapsed="false">
      <c r="H309" s="0" t="n">
        <v>0.070457836197865</v>
      </c>
      <c r="T309" s="0" t="n">
        <v>0.072206670519961</v>
      </c>
    </row>
    <row r="310" customFormat="false" ht="12" hidden="false" customHeight="false" outlineLevel="0" collapsed="false">
      <c r="H310" s="0" t="n">
        <v>0.070453911534852</v>
      </c>
      <c r="T310" s="0" t="n">
        <v>0.072208108677157</v>
      </c>
    </row>
    <row r="311" customFormat="false" ht="12" hidden="false" customHeight="false" outlineLevel="0" collapsed="false">
      <c r="H311" s="0" t="n">
        <v>0.070450113473875</v>
      </c>
      <c r="T311" s="0" t="n">
        <v>0.072209594772926</v>
      </c>
    </row>
    <row r="312" customFormat="false" ht="12" hidden="false" customHeight="false" outlineLevel="0" collapsed="false">
      <c r="H312" s="0" t="n">
        <v>0.070446188810872</v>
      </c>
      <c r="T312" s="0" t="n">
        <v>0.072211080868696</v>
      </c>
    </row>
    <row r="313" customFormat="false" ht="12" hidden="false" customHeight="false" outlineLevel="0" collapsed="false">
      <c r="H313" s="0" t="n">
        <v>0.070442390749906</v>
      </c>
      <c r="T313" s="0" t="n">
        <v>0.072212423148748</v>
      </c>
    </row>
    <row r="314" customFormat="false" ht="12" hidden="false" customHeight="false" outlineLevel="0" collapsed="false">
      <c r="H314" s="0" t="n">
        <v>0.070438466086911</v>
      </c>
      <c r="T314" s="0" t="n">
        <v>0.072213909244519</v>
      </c>
    </row>
    <row r="315" customFormat="false" ht="12" hidden="false" customHeight="false" outlineLevel="0" collapsed="false">
      <c r="H315" s="0" t="n">
        <v>0.070434541423923</v>
      </c>
      <c r="T315" s="0" t="n">
        <v>0.072215347401718</v>
      </c>
    </row>
    <row r="316" customFormat="false" ht="12" hidden="false" customHeight="false" outlineLevel="0" collapsed="false">
      <c r="H316" s="0" t="n">
        <v>0.070430996567035</v>
      </c>
      <c r="T316" s="0" t="n">
        <v>0.072216833497491</v>
      </c>
    </row>
    <row r="317" customFormat="false" ht="12" hidden="false" customHeight="false" outlineLevel="0" collapsed="false">
      <c r="H317" s="0" t="n">
        <v>0.070427071904056</v>
      </c>
      <c r="T317" s="0" t="n">
        <v>0.072218271654691</v>
      </c>
    </row>
    <row r="318" customFormat="false" ht="12" hidden="false" customHeight="false" outlineLevel="0" collapsed="false">
      <c r="H318" s="0" t="n">
        <v>0.070423273843113</v>
      </c>
      <c r="T318" s="0" t="n">
        <v>0.072219757750466</v>
      </c>
    </row>
    <row r="319" customFormat="false" ht="12" hidden="false" customHeight="false" outlineLevel="0" collapsed="false">
      <c r="H319" s="0" t="n">
        <v>0.070419349180145</v>
      </c>
      <c r="T319" s="0" t="n">
        <v>0.07222124384624</v>
      </c>
    </row>
    <row r="320" customFormat="false" ht="12" hidden="false" customHeight="false" outlineLevel="0" collapsed="false">
      <c r="H320" s="0" t="n">
        <v>0.070415551119212</v>
      </c>
      <c r="T320" s="0" t="n">
        <v>0.072222682003443</v>
      </c>
    </row>
    <row r="321" customFormat="false" ht="12" hidden="false" customHeight="false" outlineLevel="0" collapsed="false">
      <c r="H321" s="0" t="n">
        <v>0.070411626456253</v>
      </c>
      <c r="T321" s="0" t="n">
        <v>0.072224168099219</v>
      </c>
    </row>
    <row r="322" customFormat="false" ht="12" hidden="false" customHeight="false" outlineLevel="0" collapsed="false">
      <c r="H322" s="0" t="n">
        <v>0.070407701793299</v>
      </c>
      <c r="T322" s="0" t="n">
        <v>0.072225606256423</v>
      </c>
    </row>
    <row r="323" customFormat="false" ht="12" hidden="false" customHeight="false" outlineLevel="0" collapsed="false">
      <c r="H323" s="0" t="n">
        <v>0.070403903732381</v>
      </c>
      <c r="T323" s="0" t="n">
        <v>0.072227092352201</v>
      </c>
    </row>
    <row r="324" customFormat="false" ht="12" hidden="false" customHeight="false" outlineLevel="0" collapsed="false">
      <c r="H324" s="0" t="n">
        <v>0.070399979069438</v>
      </c>
      <c r="T324" s="0" t="n">
        <v>0.07222857844798</v>
      </c>
    </row>
    <row r="325" customFormat="false" ht="12" hidden="false" customHeight="false" outlineLevel="0" collapsed="false">
      <c r="H325" s="0" t="n">
        <v>0.070396181008529</v>
      </c>
      <c r="T325" s="0" t="n">
        <v>0.072229920728038</v>
      </c>
    </row>
    <row r="326" customFormat="false" ht="12" hidden="false" customHeight="false" outlineLevel="0" collapsed="false">
      <c r="H326" s="0" t="n">
        <v>0.070392256345595</v>
      </c>
      <c r="T326" s="0" t="n">
        <v>0.072231406823818</v>
      </c>
    </row>
    <row r="327" customFormat="false" ht="12" hidden="false" customHeight="false" outlineLevel="0" collapsed="false">
      <c r="H327" s="0" t="n">
        <v>0.070388331682667</v>
      </c>
      <c r="T327" s="0" t="n">
        <v>0.072232844981026</v>
      </c>
    </row>
    <row r="328" customFormat="false" ht="12" hidden="false" customHeight="false" outlineLevel="0" collapsed="false">
      <c r="H328" s="0" t="n">
        <v>0.070384786825832</v>
      </c>
      <c r="T328" s="0" t="n">
        <v>0.072234331076807</v>
      </c>
    </row>
    <row r="329" customFormat="false" ht="12" hidden="false" customHeight="false" outlineLevel="0" collapsed="false">
      <c r="H329" s="0" t="n">
        <v>0.070380862162914</v>
      </c>
      <c r="T329" s="0" t="n">
        <v>0.072235769234016</v>
      </c>
    </row>
    <row r="330" customFormat="false" ht="12" hidden="false" customHeight="false" outlineLevel="0" collapsed="false">
      <c r="H330" s="0" t="n">
        <v>0.070377064102029</v>
      </c>
      <c r="T330" s="0" t="n">
        <v>0.072237255329798</v>
      </c>
    </row>
    <row r="331" customFormat="false" ht="12" hidden="false" customHeight="false" outlineLevel="0" collapsed="false">
      <c r="H331" s="0" t="n">
        <v>0.070373139439121</v>
      </c>
      <c r="T331" s="0" t="n">
        <v>0.072238741425582</v>
      </c>
    </row>
    <row r="332" customFormat="false" ht="12" hidden="false" customHeight="false" outlineLevel="0" collapsed="false">
      <c r="H332" s="0" t="n">
        <v>0.070369341378246</v>
      </c>
      <c r="T332" s="0" t="n">
        <v>0.072240179582793</v>
      </c>
    </row>
    <row r="333" customFormat="false" ht="12" hidden="false" customHeight="false" outlineLevel="0" collapsed="false">
      <c r="H333" s="0" t="n">
        <v>0.070365416715346</v>
      </c>
      <c r="T333" s="0" t="n">
        <v>0.072241665678578</v>
      </c>
    </row>
    <row r="334" customFormat="false" ht="12" hidden="false" customHeight="false" outlineLevel="0" collapsed="false">
      <c r="H334" s="0" t="n">
        <v>0.070361492052453</v>
      </c>
      <c r="T334" s="0" t="n">
        <v>0.07224310383579</v>
      </c>
    </row>
    <row r="335" customFormat="false" ht="12" hidden="false" customHeight="false" outlineLevel="0" collapsed="false">
      <c r="H335" s="0" t="n">
        <v>0.070357693991593</v>
      </c>
      <c r="T335" s="0" t="n">
        <v>0.072244589931576</v>
      </c>
    </row>
    <row r="336" customFormat="false" ht="12" hidden="false" customHeight="false" outlineLevel="0" collapsed="false">
      <c r="H336" s="0" t="n">
        <v>0.070353769328709</v>
      </c>
      <c r="T336" s="0" t="n">
        <v>0.072246076027364</v>
      </c>
    </row>
    <row r="337" customFormat="false" ht="12" hidden="false" customHeight="false" outlineLevel="0" collapsed="false">
      <c r="H337" s="0" t="n">
        <v>0.070349971267859</v>
      </c>
      <c r="T337" s="0" t="n">
        <v>0.07224741830743</v>
      </c>
    </row>
    <row r="338" customFormat="false" ht="12" hidden="false" customHeight="false" outlineLevel="0" collapsed="false">
      <c r="H338" s="0" t="n">
        <v>0.070346046604985</v>
      </c>
      <c r="T338" s="0" t="n">
        <v>0.072248904403219</v>
      </c>
    </row>
    <row r="339" customFormat="false" ht="12" hidden="false" customHeight="false" outlineLevel="0" collapsed="false">
      <c r="H339" s="0" t="n">
        <v>0.070342121942117</v>
      </c>
      <c r="T339" s="0" t="n">
        <v>0.072250342560435</v>
      </c>
    </row>
    <row r="340" customFormat="false" ht="12" hidden="false" customHeight="false" outlineLevel="0" collapsed="false">
      <c r="H340" s="0" t="n">
        <v>0.070338450483308</v>
      </c>
      <c r="T340" s="0" t="n">
        <v>0.072251828656224</v>
      </c>
    </row>
    <row r="341" customFormat="false" ht="12" hidden="false" customHeight="false" outlineLevel="0" collapsed="false">
      <c r="H341" s="0" t="n">
        <v>0.070334525820449</v>
      </c>
      <c r="T341" s="0" t="n">
        <v>0.072253266813441</v>
      </c>
    </row>
    <row r="342" customFormat="false" ht="12" hidden="false" customHeight="false" outlineLevel="0" collapsed="false">
      <c r="H342" s="0" t="n">
        <v>0.070330727759624</v>
      </c>
      <c r="T342" s="0" t="n">
        <v>0.072254752909233</v>
      </c>
    </row>
    <row r="343" customFormat="false" ht="12" hidden="false" customHeight="false" outlineLevel="0" collapsed="false">
      <c r="H343" s="0" t="n">
        <v>0.070326803096774</v>
      </c>
      <c r="T343" s="0" t="n">
        <v>0.072256239005025</v>
      </c>
    </row>
    <row r="344" customFormat="false" ht="12" hidden="false" customHeight="false" outlineLevel="0" collapsed="false">
      <c r="H344" s="0" t="n">
        <v>0.070323005035958</v>
      </c>
      <c r="T344" s="0" t="n">
        <v>0.072257677162244</v>
      </c>
    </row>
    <row r="345" customFormat="false" ht="12" hidden="false" customHeight="false" outlineLevel="0" collapsed="false">
      <c r="H345" s="0" t="n">
        <v>0.070319080373119</v>
      </c>
      <c r="T345" s="0" t="n">
        <v>0.072259163258038</v>
      </c>
    </row>
    <row r="346" customFormat="false" ht="12" hidden="false" customHeight="false" outlineLevel="0" collapsed="false">
      <c r="H346" s="0" t="n">
        <v>0.070315155710286</v>
      </c>
      <c r="T346" s="0" t="n">
        <v>0.072260601415258</v>
      </c>
    </row>
    <row r="347" customFormat="false" ht="12" hidden="false" customHeight="false" outlineLevel="0" collapsed="false">
      <c r="H347" s="0" t="n">
        <v>0.070311357649484</v>
      </c>
      <c r="T347" s="0" t="n">
        <v>0.072262087511053</v>
      </c>
    </row>
    <row r="348" customFormat="false" ht="12" hidden="false" customHeight="false" outlineLevel="0" collapsed="false">
      <c r="H348" s="0" t="n">
        <v>0.07030743298666</v>
      </c>
      <c r="T348" s="0" t="n">
        <v>0.072263573606849</v>
      </c>
    </row>
    <row r="349" customFormat="false" ht="12" hidden="false" customHeight="false" outlineLevel="0" collapsed="false">
      <c r="H349" s="0" t="n">
        <v>0.070303634925868</v>
      </c>
      <c r="T349" s="0" t="n">
        <v>0.072264963825498</v>
      </c>
    </row>
    <row r="350" customFormat="false" ht="12" hidden="false" customHeight="false" outlineLevel="0" collapsed="false">
      <c r="H350" s="0" t="n">
        <v>0.070299710263054</v>
      </c>
      <c r="T350" s="0" t="n">
        <v>0.072266449921295</v>
      </c>
    </row>
    <row r="351" customFormat="false" ht="12" hidden="false" customHeight="false" outlineLevel="0" collapsed="false">
      <c r="H351" s="0" t="n">
        <v>0.070295785600246</v>
      </c>
      <c r="T351" s="0" t="n">
        <v>0.072267888078518</v>
      </c>
    </row>
    <row r="352" customFormat="false" ht="12" hidden="false" customHeight="false" outlineLevel="0" collapsed="false">
      <c r="H352" s="0" t="n">
        <v>0.07029224074352</v>
      </c>
      <c r="T352" s="0" t="n">
        <v>0.072269374174317</v>
      </c>
    </row>
    <row r="353" customFormat="false" ht="12" hidden="false" customHeight="false" outlineLevel="0" collapsed="false">
      <c r="H353" s="0" t="n">
        <v>0.070288316080721</v>
      </c>
      <c r="T353" s="0" t="n">
        <v>0.072270812331543</v>
      </c>
    </row>
    <row r="354" customFormat="false" ht="12" hidden="false" customHeight="false" outlineLevel="0" collapsed="false">
      <c r="H354" s="0" t="n">
        <v>0.070284518019953</v>
      </c>
      <c r="T354" s="0" t="n">
        <v>0.072272298427343</v>
      </c>
    </row>
    <row r="355" customFormat="false" ht="12" hidden="false" customHeight="false" outlineLevel="0" collapsed="false">
      <c r="H355" s="0" t="n">
        <v>0.070280593357164</v>
      </c>
      <c r="T355" s="0" t="n">
        <v>0.072273784523143</v>
      </c>
    </row>
    <row r="356" customFormat="false" ht="12" hidden="false" customHeight="false" outlineLevel="0" collapsed="false">
      <c r="H356" s="0" t="n">
        <v>0.070276795296405</v>
      </c>
      <c r="T356" s="0" t="n">
        <v>0.072275222680371</v>
      </c>
    </row>
    <row r="357" customFormat="false" ht="12" hidden="false" customHeight="false" outlineLevel="0" collapsed="false">
      <c r="H357" s="0" t="n">
        <v>0.070272870633627</v>
      </c>
      <c r="T357" s="0" t="n">
        <v>0.072276708776173</v>
      </c>
    </row>
    <row r="358" customFormat="false" ht="12" hidden="false" customHeight="false" outlineLevel="0" collapsed="false">
      <c r="H358" s="0" t="n">
        <v>0.070268945970853</v>
      </c>
      <c r="T358" s="0" t="n">
        <v>0.072278146933402</v>
      </c>
    </row>
    <row r="359" customFormat="false" ht="12" hidden="false" customHeight="false" outlineLevel="0" collapsed="false">
      <c r="H359" s="0" t="n">
        <v>0.07026514791011</v>
      </c>
      <c r="T359" s="0" t="n">
        <v>0.072279633029205</v>
      </c>
    </row>
    <row r="360" customFormat="false" ht="12" hidden="false" customHeight="false" outlineLevel="0" collapsed="false">
      <c r="H360" s="0" t="n">
        <v>0.070261223247346</v>
      </c>
      <c r="T360" s="0" t="n">
        <v>0.07228111912501</v>
      </c>
    </row>
    <row r="361" customFormat="false" ht="12" hidden="false" customHeight="false" outlineLevel="0" collapsed="false">
      <c r="H361" s="0" t="n">
        <v>0.070257425186612</v>
      </c>
      <c r="T361" s="0" t="n">
        <v>0.072282461405092</v>
      </c>
    </row>
    <row r="362" customFormat="false" ht="12" hidden="false" customHeight="false" outlineLevel="0" collapsed="false">
      <c r="H362" s="0" t="n">
        <v>0.070253500523857</v>
      </c>
      <c r="T362" s="0" t="n">
        <v>0.072283947500897</v>
      </c>
    </row>
    <row r="363" customFormat="false" ht="12" hidden="false" customHeight="false" outlineLevel="0" collapsed="false">
      <c r="H363" s="0" t="n">
        <v>0.070249575861109</v>
      </c>
      <c r="T363" s="0" t="n">
        <v>0.07228538565813</v>
      </c>
    </row>
    <row r="364" customFormat="false" ht="12" hidden="false" customHeight="false" outlineLevel="0" collapsed="false">
      <c r="H364" s="0" t="n">
        <v>0.070246031004438</v>
      </c>
      <c r="T364" s="0" t="n">
        <v>0.072286871753937</v>
      </c>
    </row>
    <row r="365" customFormat="false" ht="12" hidden="false" customHeight="false" outlineLevel="0" collapsed="false">
      <c r="H365" s="0" t="n">
        <v>0.070242106341699</v>
      </c>
      <c r="T365" s="0" t="n">
        <v>0.07228830991117</v>
      </c>
    </row>
    <row r="366" customFormat="false" ht="12" hidden="false" customHeight="false" outlineLevel="0" collapsed="false">
      <c r="H366" s="0" t="n">
        <v>0.070238308280989</v>
      </c>
      <c r="T366" s="0" t="n">
        <v>0.072289796006979</v>
      </c>
    </row>
    <row r="367" customFormat="false" ht="12" hidden="false" customHeight="false" outlineLevel="0" collapsed="false">
      <c r="H367" s="0" t="n">
        <v>0.070234383618259</v>
      </c>
      <c r="T367" s="0" t="n">
        <v>0.072291282102789</v>
      </c>
    </row>
    <row r="368" customFormat="false" ht="12" hidden="false" customHeight="false" outlineLevel="0" collapsed="false">
      <c r="H368" s="0" t="n">
        <v>0.07023058555756</v>
      </c>
    </row>
    <row r="369" customFormat="false" ht="12" hidden="false" customHeight="false" outlineLevel="0" collapsed="false">
      <c r="H369" s="0" t="n">
        <v>0.070226660894841</v>
      </c>
    </row>
    <row r="370" customFormat="false" ht="12" hidden="false" customHeight="false" outlineLevel="0" collapsed="false">
      <c r="H370" s="0" t="n">
        <v>0.070222736232127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3">
              <controlPr defaultSize="0" print="false" autoFill="0" autoPict="0" macro="Fetch.CurveFetch">
                <anchor moveWithCells="true" sizeWithCells="false">
                  <from>
                    <xdr:col>1</xdr:col>
                    <xdr:colOff>277200</xdr:colOff>
                    <xdr:row>8</xdr:row>
                    <xdr:rowOff>152280</xdr:rowOff>
                  </from>
                  <to>
                    <xdr:col>2</xdr:col>
                    <xdr:colOff>527400</xdr:colOff>
                    <xdr:row>11</xdr:row>
                    <xdr:rowOff>57240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4" name="Button 4">
              <controlPr defaultSize="0" print="false" autoFill="0" autoPict="0" macro="Module1.Calc">
                <anchor moveWithCells="true" sizeWithCells="false">
                  <from>
                    <xdr:col>1</xdr:col>
                    <xdr:colOff>401760</xdr:colOff>
                    <xdr:row>11</xdr:row>
                    <xdr:rowOff>133200</xdr:rowOff>
                  </from>
                  <to>
                    <xdr:col>2</xdr:col>
                    <xdr:colOff>374400</xdr:colOff>
                    <xdr:row>13</xdr:row>
                    <xdr:rowOff>28440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3" r:id="rId5" name="Button 5">
              <controlPr defaultSize="0" print="false" autoFill="0" autoPict="0" macro="Module1.Today">
                <anchor moveWithCells="true" sizeWithCells="false">
                  <from>
                    <xdr:col>1</xdr:col>
                    <xdr:colOff>401760</xdr:colOff>
                    <xdr:row>6</xdr:row>
                    <xdr:rowOff>38160</xdr:rowOff>
                  </from>
                  <to>
                    <xdr:col>2</xdr:col>
                    <xdr:colOff>374400</xdr:colOff>
                    <xdr:row>7</xdr:row>
                    <xdr:rowOff>75960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4" r:id="rId6" name="Button 6">
              <controlPr defaultSize="0" print="false" autoFill="0" autoPict="0" macro="Module1.NewDay">
                <anchor moveWithCells="true" sizeWithCells="false">
                  <from>
                    <xdr:col>0</xdr:col>
                    <xdr:colOff>115200</xdr:colOff>
                    <xdr:row>0</xdr:row>
                    <xdr:rowOff>85680</xdr:rowOff>
                  </from>
                  <to>
                    <xdr:col>1</xdr:col>
                    <xdr:colOff>19440</xdr:colOff>
                    <xdr:row>2</xdr:row>
                    <xdr:rowOff>66600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32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7" activeCellId="0" sqref="B7"/>
    </sheetView>
  </sheetViews>
  <sheetFormatPr defaultColWidth="33.7421875" defaultRowHeight="12.75" customHeight="true" zeroHeight="false" outlineLevelRow="0" outlineLevelCol="0"/>
  <cols>
    <col collapsed="false" customWidth="true" hidden="false" outlineLevel="0" max="1" min="1" style="53" width="10.49"/>
    <col collapsed="false" customWidth="true" hidden="false" outlineLevel="0" max="2" min="2" style="54" width="10.49"/>
    <col collapsed="false" customWidth="true" hidden="false" outlineLevel="0" max="3" min="3" style="55" width="11.24"/>
    <col collapsed="false" customWidth="true" hidden="false" outlineLevel="0" max="4" min="4" style="56" width="11.74"/>
    <col collapsed="false" customWidth="true" hidden="false" outlineLevel="0" max="5" min="5" style="57" width="12.62"/>
    <col collapsed="false" customWidth="true" hidden="false" outlineLevel="0" max="6" min="6" style="58" width="8.24"/>
    <col collapsed="false" customWidth="true" hidden="false" outlineLevel="0" max="7" min="7" style="59" width="9.49"/>
    <col collapsed="false" customWidth="true" hidden="false" outlineLevel="0" max="8" min="8" style="58" width="6.74"/>
    <col collapsed="false" customWidth="true" hidden="false" outlineLevel="0" max="9" min="9" style="58" width="8.37"/>
    <col collapsed="false" customWidth="true" hidden="false" outlineLevel="0" max="10" min="10" style="58" width="8.24"/>
    <col collapsed="false" customWidth="true" hidden="false" outlineLevel="0" max="11" min="11" style="60" width="9.37"/>
    <col collapsed="false" customWidth="true" hidden="false" outlineLevel="0" max="16" min="12" style="58" width="10.99"/>
    <col collapsed="false" customWidth="true" hidden="false" outlineLevel="0" max="17" min="17" style="58" width="10.24"/>
    <col collapsed="false" customWidth="false" hidden="false" outlineLevel="0" max="257" min="18" style="61" width="33.74"/>
  </cols>
  <sheetData>
    <row r="1" customFormat="false" ht="12.75" hidden="false" customHeight="true" outlineLevel="0" collapsed="false">
      <c r="C1" s="62" t="s">
        <v>32</v>
      </c>
      <c r="D1" s="63" t="s">
        <v>33</v>
      </c>
      <c r="E1" s="64" t="s">
        <v>34</v>
      </c>
      <c r="F1" s="65"/>
      <c r="G1" s="66"/>
      <c r="H1" s="66"/>
      <c r="I1" s="66"/>
      <c r="J1" s="66"/>
      <c r="K1" s="66"/>
      <c r="L1" s="66"/>
      <c r="M1" s="66"/>
      <c r="N1" s="66"/>
      <c r="O1" s="66"/>
      <c r="P1" s="66"/>
      <c r="Q1" s="67"/>
      <c r="R1" s="67"/>
      <c r="S1" s="67" t="s">
        <v>35</v>
      </c>
      <c r="AN1" s="61" t="s">
        <v>36</v>
      </c>
    </row>
    <row r="2" customFormat="false" ht="12.75" hidden="false" customHeight="true" outlineLevel="0" collapsed="false">
      <c r="C2" s="68" t="n">
        <v>887588</v>
      </c>
      <c r="D2" s="69" t="n">
        <v>36770</v>
      </c>
      <c r="E2" s="70" t="n">
        <v>0</v>
      </c>
      <c r="F2" s="71"/>
      <c r="G2" s="71"/>
      <c r="H2" s="72"/>
      <c r="I2" s="71"/>
      <c r="J2" s="71"/>
      <c r="L2" s="71"/>
      <c r="M2" s="71"/>
      <c r="N2" s="71"/>
      <c r="O2" s="71"/>
      <c r="P2" s="71"/>
      <c r="Z2" s="73"/>
      <c r="BD2" s="74"/>
      <c r="BP2" s="74"/>
    </row>
    <row r="3" customFormat="false" ht="12.75" hidden="false" customHeight="true" outlineLevel="0" collapsed="false">
      <c r="A3" s="75" t="s">
        <v>37</v>
      </c>
      <c r="B3" s="76" t="s">
        <v>38</v>
      </c>
      <c r="C3" s="77" t="n">
        <v>887588</v>
      </c>
      <c r="D3" s="56" t="n">
        <v>36800</v>
      </c>
      <c r="E3" s="57" t="n">
        <v>-77680.061791</v>
      </c>
      <c r="F3" s="71"/>
      <c r="G3" s="71"/>
      <c r="H3" s="72"/>
      <c r="I3" s="71"/>
      <c r="J3" s="71"/>
      <c r="L3" s="71"/>
      <c r="M3" s="71"/>
      <c r="N3" s="71"/>
      <c r="O3" s="71"/>
      <c r="P3" s="71"/>
      <c r="Z3" s="73"/>
      <c r="BD3" s="74"/>
      <c r="BP3" s="74"/>
    </row>
    <row r="4" customFormat="false" ht="12.75" hidden="false" customHeight="true" outlineLevel="0" collapsed="false">
      <c r="A4" s="78" t="s">
        <v>39</v>
      </c>
      <c r="B4" s="79" t="s">
        <v>38</v>
      </c>
      <c r="C4" s="77" t="n">
        <v>887588</v>
      </c>
      <c r="D4" s="56" t="n">
        <v>36831</v>
      </c>
      <c r="E4" s="57" t="n">
        <v>-160714.959503</v>
      </c>
      <c r="F4" s="71"/>
      <c r="G4" s="71"/>
      <c r="H4" s="72"/>
      <c r="I4" s="71"/>
      <c r="J4" s="71"/>
      <c r="L4" s="71"/>
      <c r="M4" s="71"/>
      <c r="N4" s="71"/>
      <c r="O4" s="71"/>
      <c r="P4" s="71"/>
    </row>
    <row r="5" customFormat="false" ht="12.75" hidden="false" customHeight="false" outlineLevel="0" collapsed="false">
      <c r="A5" s="80" t="s">
        <v>40</v>
      </c>
      <c r="B5" s="81" t="s">
        <v>41</v>
      </c>
      <c r="C5" s="77" t="n">
        <v>887588</v>
      </c>
      <c r="D5" s="56" t="n">
        <v>36861</v>
      </c>
      <c r="E5" s="57" t="n">
        <v>567100.790728</v>
      </c>
      <c r="F5" s="71"/>
      <c r="G5" s="71"/>
      <c r="H5" s="72"/>
      <c r="I5" s="71"/>
      <c r="J5" s="71"/>
      <c r="L5" s="71"/>
      <c r="M5" s="71"/>
      <c r="N5" s="71"/>
      <c r="O5" s="71"/>
      <c r="P5" s="71"/>
    </row>
    <row r="6" customFormat="false" ht="12.75" hidden="false" customHeight="true" outlineLevel="0" collapsed="false">
      <c r="A6" s="82" t="s">
        <v>42</v>
      </c>
      <c r="B6" s="83" t="n">
        <v>887588</v>
      </c>
      <c r="C6" s="77" t="n">
        <v>887588</v>
      </c>
      <c r="D6" s="56" t="n">
        <v>36892</v>
      </c>
      <c r="E6" s="57" t="n">
        <v>814805.164582</v>
      </c>
      <c r="F6" s="71"/>
      <c r="G6" s="71"/>
      <c r="H6" s="72"/>
      <c r="I6" s="71"/>
      <c r="J6" s="71"/>
      <c r="L6" s="71"/>
      <c r="M6" s="71"/>
      <c r="N6" s="71"/>
      <c r="O6" s="71"/>
      <c r="P6" s="71"/>
    </row>
    <row r="7" customFormat="false" ht="12.75" hidden="false" customHeight="true" outlineLevel="0" collapsed="false">
      <c r="A7" s="84"/>
      <c r="B7" s="85"/>
      <c r="C7" s="77" t="n">
        <v>887588</v>
      </c>
      <c r="D7" s="56" t="n">
        <v>36923</v>
      </c>
      <c r="E7" s="57" t="n">
        <v>235594.095769</v>
      </c>
      <c r="F7" s="71"/>
      <c r="G7" s="71"/>
      <c r="H7" s="72"/>
      <c r="I7" s="71"/>
      <c r="J7" s="71"/>
      <c r="K7" s="86"/>
      <c r="L7" s="71"/>
      <c r="M7" s="71"/>
      <c r="N7" s="71"/>
      <c r="O7" s="71"/>
      <c r="P7" s="71"/>
      <c r="Q7" s="87"/>
    </row>
    <row r="8" customFormat="false" ht="12.75" hidden="false" customHeight="false" outlineLevel="0" collapsed="false">
      <c r="A8" s="88"/>
      <c r="B8" s="89"/>
      <c r="C8" s="77" t="n">
        <v>887588</v>
      </c>
      <c r="D8" s="56" t="n">
        <v>36951</v>
      </c>
      <c r="E8" s="57" t="n">
        <v>338335.140692</v>
      </c>
      <c r="F8" s="71"/>
      <c r="G8" s="71"/>
      <c r="H8" s="72"/>
      <c r="I8" s="71"/>
      <c r="J8" s="71"/>
      <c r="K8" s="86"/>
      <c r="L8" s="71"/>
      <c r="M8" s="71"/>
      <c r="N8" s="71"/>
      <c r="O8" s="71"/>
      <c r="P8" s="71"/>
      <c r="Q8" s="87"/>
    </row>
    <row r="9" customFormat="false" ht="12.75" hidden="false" customHeight="false" outlineLevel="0" collapsed="false">
      <c r="A9" s="90"/>
      <c r="B9" s="89"/>
      <c r="C9" s="77" t="n">
        <v>887588</v>
      </c>
      <c r="D9" s="56" t="n">
        <v>36982</v>
      </c>
      <c r="E9" s="57" t="n">
        <v>-281832.252641</v>
      </c>
      <c r="F9" s="71"/>
      <c r="G9" s="71"/>
      <c r="H9" s="72"/>
      <c r="I9" s="71"/>
      <c r="J9" s="71"/>
      <c r="K9" s="86"/>
      <c r="L9" s="71"/>
      <c r="M9" s="71"/>
      <c r="N9" s="71"/>
      <c r="O9" s="71"/>
      <c r="P9" s="71"/>
      <c r="Q9" s="87"/>
    </row>
    <row r="10" customFormat="false" ht="12.75" hidden="false" customHeight="false" outlineLevel="0" collapsed="false">
      <c r="A10" s="90"/>
      <c r="B10" s="89"/>
      <c r="C10" s="77" t="n">
        <v>887588</v>
      </c>
      <c r="D10" s="91" t="n">
        <v>37012</v>
      </c>
      <c r="E10" s="92" t="n">
        <v>-20998.967402</v>
      </c>
      <c r="F10" s="71"/>
      <c r="G10" s="71"/>
      <c r="H10" s="72"/>
      <c r="I10" s="71"/>
      <c r="J10" s="71"/>
      <c r="K10" s="86"/>
      <c r="L10" s="71"/>
      <c r="M10" s="71"/>
      <c r="N10" s="71"/>
      <c r="O10" s="71"/>
      <c r="P10" s="71"/>
      <c r="Q10" s="87"/>
    </row>
    <row r="11" customFormat="false" ht="12.75" hidden="false" customHeight="false" outlineLevel="0" collapsed="false">
      <c r="A11" s="90"/>
      <c r="B11" s="89"/>
      <c r="C11" s="77" t="n">
        <v>887588</v>
      </c>
      <c r="D11" s="91" t="n">
        <v>37043</v>
      </c>
      <c r="E11" s="92" t="n">
        <v>-166583.901238</v>
      </c>
      <c r="F11" s="71"/>
      <c r="G11" s="71"/>
      <c r="H11" s="72"/>
      <c r="I11" s="71"/>
      <c r="J11" s="71"/>
      <c r="K11" s="86"/>
      <c r="L11" s="71"/>
      <c r="M11" s="71"/>
      <c r="N11" s="71"/>
      <c r="O11" s="71"/>
      <c r="P11" s="71"/>
      <c r="Q11" s="87"/>
    </row>
    <row r="12" customFormat="false" ht="12.75" hidden="false" customHeight="false" outlineLevel="0" collapsed="false">
      <c r="A12" s="90"/>
      <c r="B12" s="89"/>
      <c r="C12" s="77" t="n">
        <v>887588</v>
      </c>
      <c r="D12" s="91" t="n">
        <v>37073</v>
      </c>
      <c r="E12" s="92" t="n">
        <v>-171331.578516</v>
      </c>
      <c r="F12" s="71"/>
      <c r="G12" s="71"/>
      <c r="H12" s="72"/>
      <c r="I12" s="71"/>
      <c r="J12" s="71"/>
      <c r="K12" s="86"/>
      <c r="L12" s="71"/>
      <c r="M12" s="71"/>
      <c r="N12" s="71"/>
      <c r="O12" s="71"/>
      <c r="P12" s="71"/>
      <c r="Q12" s="87"/>
    </row>
    <row r="13" customFormat="false" ht="12.75" hidden="false" customHeight="false" outlineLevel="0" collapsed="false">
      <c r="A13" s="90"/>
      <c r="B13" s="89"/>
      <c r="C13" s="77" t="n">
        <v>887588</v>
      </c>
      <c r="D13" s="91" t="n">
        <v>37104</v>
      </c>
      <c r="E13" s="92" t="n">
        <v>-47558.332398</v>
      </c>
      <c r="F13" s="71"/>
      <c r="G13" s="71"/>
      <c r="H13" s="72"/>
      <c r="I13" s="71"/>
      <c r="J13" s="71"/>
      <c r="K13" s="86"/>
      <c r="L13" s="71"/>
      <c r="M13" s="71"/>
      <c r="N13" s="71"/>
      <c r="O13" s="71"/>
      <c r="P13" s="71"/>
      <c r="Q13" s="87"/>
    </row>
    <row r="14" customFormat="false" ht="12.75" hidden="false" customHeight="false" outlineLevel="0" collapsed="false">
      <c r="A14" s="90"/>
      <c r="B14" s="89"/>
      <c r="C14" s="77" t="n">
        <v>887588</v>
      </c>
      <c r="D14" s="91" t="n">
        <v>37135</v>
      </c>
      <c r="E14" s="92" t="n">
        <v>-319163.64961</v>
      </c>
      <c r="F14" s="71"/>
      <c r="G14" s="71"/>
      <c r="H14" s="72"/>
      <c r="I14" s="71"/>
      <c r="J14" s="71"/>
      <c r="K14" s="86"/>
      <c r="L14" s="71"/>
      <c r="M14" s="71"/>
      <c r="N14" s="71"/>
      <c r="O14" s="71"/>
      <c r="P14" s="71"/>
      <c r="Q14" s="87"/>
    </row>
    <row r="15" customFormat="false" ht="12.75" hidden="false" customHeight="false" outlineLevel="0" collapsed="false">
      <c r="A15" s="90"/>
      <c r="B15" s="89"/>
      <c r="C15" s="77" t="n">
        <v>887588</v>
      </c>
      <c r="D15" s="91" t="n">
        <v>37165</v>
      </c>
      <c r="E15" s="92" t="n">
        <v>164492.912408</v>
      </c>
      <c r="F15" s="71"/>
      <c r="G15" s="71"/>
      <c r="H15" s="72"/>
      <c r="I15" s="71"/>
      <c r="J15" s="71"/>
      <c r="K15" s="86"/>
      <c r="L15" s="71"/>
      <c r="M15" s="71"/>
      <c r="N15" s="71"/>
      <c r="O15" s="71"/>
      <c r="P15" s="71"/>
      <c r="Q15" s="87"/>
    </row>
    <row r="16" customFormat="false" ht="12.75" hidden="false" customHeight="false" outlineLevel="0" collapsed="false">
      <c r="A16" s="90"/>
      <c r="B16" s="89"/>
      <c r="C16" s="77" t="n">
        <v>887588</v>
      </c>
      <c r="D16" s="56" t="n">
        <v>37196</v>
      </c>
      <c r="E16" s="57" t="n">
        <v>186944.735272</v>
      </c>
      <c r="F16" s="71"/>
      <c r="G16" s="71"/>
      <c r="H16" s="72"/>
      <c r="I16" s="71"/>
      <c r="J16" s="71"/>
      <c r="L16" s="71"/>
      <c r="M16" s="71"/>
      <c r="N16" s="71"/>
      <c r="O16" s="71"/>
      <c r="P16" s="71"/>
    </row>
    <row r="17" customFormat="false" ht="12" hidden="false" customHeight="true" outlineLevel="0" collapsed="false">
      <c r="A17" s="93"/>
      <c r="B17" s="89"/>
      <c r="C17" s="77" t="n">
        <v>887588</v>
      </c>
      <c r="D17" s="56" t="n">
        <v>37226</v>
      </c>
      <c r="E17" s="57" t="n">
        <v>64657.514708</v>
      </c>
      <c r="F17" s="71"/>
      <c r="G17" s="71"/>
      <c r="H17" s="72"/>
      <c r="I17" s="71"/>
      <c r="J17" s="71"/>
      <c r="K17" s="86"/>
      <c r="L17" s="71"/>
      <c r="M17" s="71"/>
      <c r="N17" s="71"/>
      <c r="O17" s="71"/>
      <c r="P17" s="71"/>
      <c r="Q17" s="87"/>
    </row>
    <row r="18" customFormat="false" ht="12.75" hidden="false" customHeight="true" outlineLevel="0" collapsed="false">
      <c r="A18" s="90"/>
      <c r="B18" s="89"/>
      <c r="C18" s="77" t="n">
        <v>887588</v>
      </c>
      <c r="D18" s="56" t="n">
        <v>37257</v>
      </c>
      <c r="E18" s="57" t="n">
        <v>-104605.869614</v>
      </c>
      <c r="F18" s="71"/>
      <c r="G18" s="71"/>
      <c r="H18" s="72"/>
      <c r="I18" s="71"/>
      <c r="J18" s="71"/>
      <c r="K18" s="86"/>
      <c r="L18" s="71"/>
      <c r="M18" s="71"/>
      <c r="N18" s="71"/>
      <c r="O18" s="71"/>
      <c r="P18" s="71"/>
      <c r="Q18" s="87"/>
    </row>
    <row r="19" customFormat="false" ht="13.5" hidden="false" customHeight="true" outlineLevel="0" collapsed="false">
      <c r="A19" s="90"/>
      <c r="B19" s="89"/>
      <c r="C19" s="77" t="n">
        <v>887588</v>
      </c>
      <c r="D19" s="56" t="n">
        <v>37288</v>
      </c>
      <c r="E19" s="57" t="n">
        <v>100419.503167</v>
      </c>
      <c r="F19" s="71"/>
      <c r="G19" s="71"/>
      <c r="H19" s="72"/>
      <c r="I19" s="71"/>
      <c r="J19" s="71"/>
      <c r="K19" s="86"/>
      <c r="L19" s="71"/>
      <c r="M19" s="71"/>
      <c r="N19" s="71"/>
      <c r="O19" s="71"/>
      <c r="P19" s="71"/>
      <c r="Q19" s="87"/>
    </row>
    <row r="20" customFormat="false" ht="13.5" hidden="false" customHeight="true" outlineLevel="0" collapsed="false">
      <c r="A20" s="90"/>
      <c r="B20" s="89"/>
      <c r="C20" s="77" t="n">
        <v>887588</v>
      </c>
      <c r="D20" s="56" t="n">
        <v>37316</v>
      </c>
      <c r="E20" s="57" t="n">
        <v>182638.715255</v>
      </c>
      <c r="F20" s="71"/>
      <c r="G20" s="71"/>
      <c r="H20" s="72"/>
      <c r="I20" s="71"/>
      <c r="J20" s="71"/>
      <c r="K20" s="86"/>
      <c r="L20" s="71"/>
      <c r="M20" s="71"/>
      <c r="N20" s="71"/>
      <c r="O20" s="71"/>
      <c r="P20" s="71"/>
      <c r="Q20" s="87"/>
    </row>
    <row r="21" customFormat="false" ht="11.25" hidden="false" customHeight="true" outlineLevel="0" collapsed="false">
      <c r="A21" s="90"/>
      <c r="B21" s="89"/>
      <c r="C21" s="77" t="n">
        <v>887588</v>
      </c>
      <c r="D21" s="56" t="n">
        <v>37347</v>
      </c>
      <c r="E21" s="57" t="n">
        <v>-136812.544232</v>
      </c>
      <c r="F21" s="71"/>
      <c r="G21" s="71"/>
      <c r="H21" s="72"/>
      <c r="I21" s="71"/>
      <c r="J21" s="71"/>
      <c r="K21" s="86"/>
      <c r="L21" s="71"/>
      <c r="M21" s="71"/>
      <c r="N21" s="71"/>
      <c r="O21" s="71"/>
      <c r="P21" s="71"/>
      <c r="Q21" s="87"/>
    </row>
    <row r="22" customFormat="false" ht="12.75" hidden="false" customHeight="false" outlineLevel="0" collapsed="false">
      <c r="A22" s="90"/>
      <c r="B22" s="89"/>
      <c r="C22" s="77" t="n">
        <v>887588</v>
      </c>
      <c r="D22" s="56" t="n">
        <v>37377</v>
      </c>
      <c r="E22" s="57" t="n">
        <v>-55627.085339</v>
      </c>
      <c r="F22" s="94"/>
      <c r="G22" s="71"/>
      <c r="H22" s="72"/>
      <c r="I22" s="71"/>
      <c r="J22" s="71"/>
      <c r="K22" s="86"/>
      <c r="L22" s="71"/>
      <c r="M22" s="71"/>
      <c r="N22" s="71"/>
      <c r="O22" s="71"/>
      <c r="P22" s="71"/>
      <c r="Q22" s="87"/>
    </row>
    <row r="23" customFormat="false" ht="12.75" hidden="false" customHeight="false" outlineLevel="0" collapsed="false">
      <c r="A23" s="90"/>
      <c r="B23" s="89"/>
      <c r="C23" s="77" t="n">
        <v>887588</v>
      </c>
      <c r="D23" s="56" t="n">
        <v>37408</v>
      </c>
      <c r="E23" s="57" t="n">
        <v>-157127.229084</v>
      </c>
      <c r="F23" s="71"/>
      <c r="G23" s="71"/>
      <c r="H23" s="72"/>
      <c r="I23" s="71"/>
      <c r="J23" s="71"/>
      <c r="K23" s="86"/>
      <c r="L23" s="71"/>
      <c r="M23" s="71"/>
      <c r="N23" s="71"/>
      <c r="O23" s="71"/>
      <c r="P23" s="71"/>
      <c r="Q23" s="87"/>
    </row>
    <row r="24" customFormat="false" ht="12.75" hidden="false" customHeight="false" outlineLevel="0" collapsed="false">
      <c r="A24" s="90"/>
      <c r="B24" s="89"/>
      <c r="C24" s="77" t="n">
        <v>887588</v>
      </c>
      <c r="D24" s="56" t="n">
        <v>37438</v>
      </c>
      <c r="E24" s="57" t="n">
        <v>-85148.802224</v>
      </c>
      <c r="F24" s="71"/>
      <c r="G24" s="71"/>
      <c r="H24" s="72"/>
      <c r="I24" s="71"/>
      <c r="J24" s="71"/>
      <c r="K24" s="86"/>
      <c r="L24" s="71"/>
      <c r="M24" s="71"/>
      <c r="N24" s="71"/>
      <c r="O24" s="71"/>
      <c r="P24" s="71"/>
      <c r="Q24" s="87"/>
    </row>
    <row r="25" customFormat="false" ht="12.75" hidden="false" customHeight="false" outlineLevel="0" collapsed="false">
      <c r="A25" s="90"/>
      <c r="B25" s="89"/>
      <c r="C25" s="77" t="n">
        <v>887588</v>
      </c>
      <c r="D25" s="56" t="n">
        <v>37469</v>
      </c>
      <c r="E25" s="57" t="n">
        <v>-91100.569955</v>
      </c>
      <c r="F25" s="71"/>
      <c r="G25" s="71"/>
      <c r="H25" s="72"/>
      <c r="I25" s="71"/>
      <c r="J25" s="71"/>
      <c r="K25" s="86"/>
      <c r="L25" s="71"/>
      <c r="M25" s="71"/>
      <c r="N25" s="71"/>
      <c r="O25" s="71"/>
      <c r="P25" s="71"/>
      <c r="Q25" s="87"/>
    </row>
    <row r="26" customFormat="false" ht="12.75" hidden="false" customHeight="false" outlineLevel="0" collapsed="false">
      <c r="A26" s="90"/>
      <c r="B26" s="89"/>
      <c r="C26" s="77" t="n">
        <v>887588</v>
      </c>
      <c r="D26" s="56" t="n">
        <v>37500</v>
      </c>
      <c r="E26" s="57" t="n">
        <v>-147897.546976</v>
      </c>
      <c r="F26" s="71"/>
      <c r="G26" s="71"/>
      <c r="H26" s="72"/>
      <c r="I26" s="71"/>
      <c r="J26" s="71"/>
      <c r="L26" s="71"/>
      <c r="M26" s="71"/>
      <c r="N26" s="71"/>
      <c r="O26" s="71"/>
      <c r="P26" s="71"/>
    </row>
    <row r="27" customFormat="false" ht="12.75" hidden="false" customHeight="false" outlineLevel="0" collapsed="false">
      <c r="A27" s="90"/>
      <c r="B27" s="89"/>
      <c r="C27" s="77" t="n">
        <v>887588</v>
      </c>
      <c r="D27" s="56" t="n">
        <v>37530</v>
      </c>
      <c r="E27" s="57" t="n">
        <v>-77735.887305</v>
      </c>
      <c r="F27" s="71"/>
      <c r="G27" s="71"/>
      <c r="H27" s="72"/>
      <c r="I27" s="71"/>
      <c r="J27" s="71"/>
      <c r="L27" s="71"/>
      <c r="M27" s="71"/>
      <c r="N27" s="71"/>
      <c r="O27" s="71"/>
      <c r="P27" s="71"/>
    </row>
    <row r="28" customFormat="false" ht="12.75" hidden="false" customHeight="false" outlineLevel="0" collapsed="false">
      <c r="A28" s="90"/>
      <c r="B28" s="89"/>
      <c r="C28" s="77" t="n">
        <v>887588</v>
      </c>
      <c r="D28" s="56" t="n">
        <v>37561</v>
      </c>
      <c r="E28" s="57" t="n">
        <v>-116534.913217</v>
      </c>
      <c r="F28" s="71"/>
      <c r="G28" s="71"/>
      <c r="H28" s="72"/>
      <c r="I28" s="71"/>
      <c r="J28" s="71"/>
      <c r="L28" s="71"/>
      <c r="M28" s="71"/>
      <c r="N28" s="71"/>
      <c r="O28" s="71"/>
      <c r="P28" s="71"/>
    </row>
    <row r="29" customFormat="false" ht="12.75" hidden="false" customHeight="false" outlineLevel="0" collapsed="false">
      <c r="A29" s="90"/>
      <c r="B29" s="89"/>
      <c r="C29" s="77" t="n">
        <v>887588</v>
      </c>
      <c r="D29" s="56" t="n">
        <v>37591</v>
      </c>
      <c r="E29" s="57" t="n">
        <v>-189543.179402</v>
      </c>
      <c r="F29" s="71"/>
      <c r="G29" s="71"/>
      <c r="H29" s="72"/>
      <c r="I29" s="71"/>
      <c r="J29" s="71"/>
      <c r="L29" s="71"/>
      <c r="M29" s="71"/>
      <c r="N29" s="71"/>
      <c r="O29" s="71"/>
      <c r="P29" s="71"/>
    </row>
    <row r="30" customFormat="false" ht="12.75" hidden="false" customHeight="false" outlineLevel="0" collapsed="false">
      <c r="A30" s="90"/>
      <c r="B30" s="89"/>
      <c r="C30" s="77" t="n">
        <v>887588</v>
      </c>
      <c r="D30" s="56" t="n">
        <v>37622</v>
      </c>
      <c r="E30" s="57" t="n">
        <v>-241626.554168</v>
      </c>
      <c r="F30" s="71"/>
      <c r="G30" s="71"/>
      <c r="H30" s="72"/>
      <c r="I30" s="71"/>
      <c r="J30" s="71"/>
      <c r="L30" s="71"/>
      <c r="M30" s="71"/>
      <c r="N30" s="71"/>
      <c r="O30" s="71"/>
      <c r="P30" s="71"/>
    </row>
    <row r="31" customFormat="false" ht="12.75" hidden="false" customHeight="false" outlineLevel="0" collapsed="false">
      <c r="A31" s="90"/>
      <c r="B31" s="89"/>
      <c r="C31" s="77" t="n">
        <v>887588</v>
      </c>
      <c r="D31" s="56" t="n">
        <v>37653</v>
      </c>
      <c r="E31" s="57" t="n">
        <v>-100438.818678</v>
      </c>
      <c r="F31" s="71"/>
      <c r="G31" s="71"/>
      <c r="H31" s="72"/>
      <c r="I31" s="71"/>
      <c r="J31" s="71"/>
      <c r="L31" s="71"/>
      <c r="M31" s="71"/>
      <c r="N31" s="71"/>
      <c r="O31" s="71"/>
      <c r="P31" s="71"/>
    </row>
    <row r="32" customFormat="false" ht="12.75" hidden="false" customHeight="false" outlineLevel="0" collapsed="false">
      <c r="A32" s="90"/>
      <c r="B32" s="89"/>
      <c r="C32" s="77" t="n">
        <v>887588</v>
      </c>
      <c r="D32" s="56" t="n">
        <v>37681</v>
      </c>
      <c r="E32" s="57" t="n">
        <v>-89776.052791</v>
      </c>
      <c r="F32" s="71"/>
      <c r="G32" s="71"/>
      <c r="H32" s="72"/>
      <c r="I32" s="71"/>
      <c r="J32" s="71"/>
      <c r="L32" s="71"/>
      <c r="M32" s="71"/>
      <c r="N32" s="71"/>
      <c r="O32" s="71"/>
      <c r="P32" s="71"/>
    </row>
    <row r="33" customFormat="false" ht="12.75" hidden="false" customHeight="false" outlineLevel="0" collapsed="false">
      <c r="A33" s="90"/>
      <c r="B33" s="89"/>
      <c r="C33" s="77" t="n">
        <v>887588</v>
      </c>
      <c r="D33" s="56" t="n">
        <v>37712</v>
      </c>
      <c r="E33" s="57" t="n">
        <v>-50547.942738</v>
      </c>
      <c r="F33" s="71"/>
      <c r="G33" s="71"/>
      <c r="H33" s="72"/>
      <c r="I33" s="71"/>
      <c r="J33" s="71"/>
      <c r="L33" s="71"/>
      <c r="M33" s="71"/>
      <c r="N33" s="71"/>
      <c r="O33" s="71"/>
      <c r="P33" s="71"/>
    </row>
    <row r="34" customFormat="false" ht="12.75" hidden="false" customHeight="false" outlineLevel="0" collapsed="false">
      <c r="A34" s="90"/>
      <c r="B34" s="89"/>
      <c r="C34" s="77" t="n">
        <v>887588</v>
      </c>
      <c r="D34" s="56" t="n">
        <v>37742</v>
      </c>
      <c r="E34" s="57" t="n">
        <v>-50511.908777</v>
      </c>
      <c r="F34" s="71"/>
      <c r="G34" s="71"/>
      <c r="H34" s="72"/>
      <c r="I34" s="71"/>
      <c r="J34" s="71"/>
      <c r="L34" s="71"/>
      <c r="M34" s="71"/>
      <c r="N34" s="71"/>
      <c r="O34" s="71"/>
      <c r="P34" s="71"/>
    </row>
    <row r="35" customFormat="false" ht="12.75" hidden="false" customHeight="false" outlineLevel="0" collapsed="false">
      <c r="A35" s="90"/>
      <c r="B35" s="89"/>
      <c r="C35" s="77" t="n">
        <v>887588</v>
      </c>
      <c r="D35" s="56" t="n">
        <v>37773</v>
      </c>
      <c r="E35" s="57" t="n">
        <v>-51546.453562</v>
      </c>
      <c r="F35" s="71"/>
      <c r="G35" s="71"/>
      <c r="H35" s="72"/>
      <c r="I35" s="71"/>
      <c r="J35" s="71"/>
      <c r="L35" s="71"/>
      <c r="M35" s="71"/>
      <c r="N35" s="71"/>
      <c r="O35" s="71"/>
      <c r="P35" s="71"/>
    </row>
    <row r="36" customFormat="false" ht="12.75" hidden="false" customHeight="false" outlineLevel="0" collapsed="false">
      <c r="A36" s="90"/>
      <c r="B36" s="89"/>
      <c r="C36" s="77" t="n">
        <v>887588</v>
      </c>
      <c r="D36" s="56" t="n">
        <v>37803</v>
      </c>
      <c r="E36" s="57" t="n">
        <v>-51820.470144</v>
      </c>
      <c r="F36" s="71"/>
      <c r="G36" s="71"/>
      <c r="H36" s="72"/>
      <c r="I36" s="71"/>
      <c r="J36" s="71"/>
      <c r="L36" s="71"/>
      <c r="M36" s="71"/>
      <c r="N36" s="71"/>
      <c r="O36" s="71"/>
      <c r="P36" s="71"/>
    </row>
    <row r="37" customFormat="false" ht="12.75" hidden="false" customHeight="false" outlineLevel="0" collapsed="false">
      <c r="A37" s="90"/>
      <c r="B37" s="89"/>
      <c r="C37" s="77" t="n">
        <v>887588</v>
      </c>
      <c r="D37" s="56" t="n">
        <v>37834</v>
      </c>
      <c r="E37" s="57" t="n">
        <v>-52120.441481</v>
      </c>
      <c r="F37" s="71"/>
      <c r="G37" s="71"/>
      <c r="H37" s="72"/>
      <c r="I37" s="71"/>
      <c r="J37" s="71"/>
      <c r="L37" s="71"/>
      <c r="M37" s="71"/>
      <c r="N37" s="71"/>
      <c r="O37" s="71"/>
      <c r="P37" s="71"/>
    </row>
    <row r="38" customFormat="false" ht="12.75" hidden="false" customHeight="false" outlineLevel="0" collapsed="false">
      <c r="A38" s="90"/>
      <c r="B38" s="89"/>
      <c r="C38" s="77" t="n">
        <v>887588</v>
      </c>
      <c r="D38" s="56" t="n">
        <v>37865</v>
      </c>
      <c r="E38" s="57" t="n">
        <v>-52458.456944</v>
      </c>
      <c r="F38" s="71"/>
      <c r="G38" s="71"/>
      <c r="H38" s="72"/>
      <c r="I38" s="71"/>
      <c r="J38" s="71"/>
      <c r="L38" s="71"/>
      <c r="M38" s="71"/>
      <c r="N38" s="71"/>
      <c r="O38" s="71"/>
      <c r="P38" s="71"/>
    </row>
    <row r="39" customFormat="false" ht="12.75" hidden="false" customHeight="false" outlineLevel="0" collapsed="false">
      <c r="A39" s="90"/>
      <c r="B39" s="89"/>
      <c r="C39" s="77" t="n">
        <v>887588</v>
      </c>
      <c r="D39" s="56" t="n">
        <v>37895</v>
      </c>
      <c r="E39" s="57" t="n">
        <v>-61768.156712</v>
      </c>
      <c r="F39" s="71"/>
      <c r="G39" s="71"/>
      <c r="H39" s="72"/>
      <c r="I39" s="71"/>
      <c r="J39" s="71"/>
      <c r="L39" s="71"/>
      <c r="M39" s="71"/>
      <c r="N39" s="71"/>
      <c r="O39" s="71"/>
      <c r="P39" s="71"/>
    </row>
    <row r="40" customFormat="false" ht="12.75" hidden="false" customHeight="false" outlineLevel="0" collapsed="false">
      <c r="A40" s="90"/>
      <c r="B40" s="89"/>
      <c r="C40" s="77" t="n">
        <v>887588</v>
      </c>
      <c r="D40" s="56" t="n">
        <v>37926</v>
      </c>
      <c r="E40" s="57" t="n">
        <v>-71271.419354</v>
      </c>
      <c r="F40" s="71"/>
      <c r="G40" s="71"/>
      <c r="H40" s="72"/>
      <c r="I40" s="71"/>
      <c r="J40" s="71"/>
      <c r="L40" s="71"/>
      <c r="M40" s="71"/>
      <c r="N40" s="71"/>
      <c r="O40" s="71"/>
      <c r="P40" s="71"/>
    </row>
    <row r="41" customFormat="false" ht="12.75" hidden="false" customHeight="false" outlineLevel="0" collapsed="false">
      <c r="A41" s="90"/>
      <c r="B41" s="89"/>
      <c r="C41" s="77" t="n">
        <v>887588</v>
      </c>
      <c r="D41" s="56" t="n">
        <v>37956</v>
      </c>
      <c r="E41" s="57" t="n">
        <v>-72761.607322</v>
      </c>
      <c r="F41" s="71"/>
      <c r="G41" s="71"/>
      <c r="H41" s="71"/>
      <c r="I41" s="71"/>
      <c r="J41" s="71"/>
      <c r="L41" s="71"/>
      <c r="M41" s="71"/>
      <c r="N41" s="71"/>
      <c r="O41" s="71"/>
      <c r="P41" s="71"/>
    </row>
    <row r="42" customFormat="false" ht="12.75" hidden="false" customHeight="false" outlineLevel="0" collapsed="false">
      <c r="A42" s="90"/>
      <c r="B42" s="89"/>
      <c r="C42" s="77" t="n">
        <v>887588</v>
      </c>
      <c r="D42" s="56" t="n">
        <v>37987</v>
      </c>
      <c r="E42" s="57" t="n">
        <v>38420.42479</v>
      </c>
      <c r="F42" s="71"/>
      <c r="G42" s="71"/>
      <c r="H42" s="71"/>
      <c r="I42" s="71"/>
      <c r="J42" s="71"/>
      <c r="L42" s="71"/>
      <c r="M42" s="71"/>
      <c r="N42" s="71"/>
      <c r="O42" s="71"/>
      <c r="P42" s="71"/>
    </row>
    <row r="43" customFormat="false" ht="12.75" hidden="false" customHeight="false" outlineLevel="0" collapsed="false">
      <c r="C43" s="77" t="n">
        <v>887588</v>
      </c>
      <c r="D43" s="56" t="n">
        <v>38018</v>
      </c>
      <c r="E43" s="57" t="n">
        <v>38056.60761</v>
      </c>
      <c r="F43" s="71"/>
      <c r="G43" s="71"/>
      <c r="H43" s="71"/>
      <c r="I43" s="71"/>
      <c r="J43" s="71"/>
      <c r="L43" s="71"/>
      <c r="M43" s="71"/>
      <c r="N43" s="71"/>
      <c r="O43" s="71"/>
      <c r="P43" s="71"/>
    </row>
    <row r="44" customFormat="false" ht="12.75" hidden="false" customHeight="false" outlineLevel="0" collapsed="false">
      <c r="C44" s="77" t="n">
        <v>887588</v>
      </c>
      <c r="D44" s="56" t="n">
        <v>38047</v>
      </c>
      <c r="E44" s="57" t="n">
        <v>41685.413459</v>
      </c>
      <c r="F44" s="71"/>
      <c r="G44" s="71"/>
      <c r="H44" s="71"/>
      <c r="I44" s="71"/>
      <c r="J44" s="71"/>
      <c r="L44" s="71"/>
      <c r="M44" s="71"/>
      <c r="N44" s="71"/>
      <c r="O44" s="71"/>
      <c r="P44" s="71"/>
    </row>
    <row r="45" customFormat="false" ht="12.75" hidden="false" customHeight="false" outlineLevel="0" collapsed="false">
      <c r="C45" s="77" t="n">
        <v>887588</v>
      </c>
      <c r="D45" s="56" t="n">
        <v>38078</v>
      </c>
      <c r="E45" s="57" t="n">
        <v>41771.048889</v>
      </c>
      <c r="F45" s="71"/>
      <c r="G45" s="71"/>
      <c r="H45" s="71"/>
      <c r="I45" s="71"/>
      <c r="J45" s="71"/>
      <c r="L45" s="71"/>
      <c r="M45" s="71"/>
      <c r="N45" s="71"/>
      <c r="O45" s="71"/>
      <c r="P45" s="71"/>
    </row>
    <row r="46" customFormat="false" ht="12.75" hidden="false" customHeight="false" outlineLevel="0" collapsed="false">
      <c r="C46" s="77" t="n">
        <v>887588</v>
      </c>
      <c r="D46" s="56" t="n">
        <v>38108</v>
      </c>
      <c r="E46" s="57" t="n">
        <v>43193.951195</v>
      </c>
      <c r="F46" s="71"/>
      <c r="G46" s="71"/>
      <c r="H46" s="71"/>
      <c r="I46" s="71"/>
      <c r="J46" s="71"/>
      <c r="L46" s="71"/>
      <c r="M46" s="71"/>
      <c r="N46" s="71"/>
      <c r="O46" s="71"/>
      <c r="P46" s="71"/>
    </row>
    <row r="47" customFormat="false" ht="12.75" hidden="false" customHeight="false" outlineLevel="0" collapsed="false">
      <c r="C47" s="77" t="n">
        <v>887588</v>
      </c>
      <c r="D47" s="56" t="n">
        <v>38139</v>
      </c>
      <c r="E47" s="57" t="n">
        <v>40955.962704</v>
      </c>
      <c r="F47" s="71"/>
      <c r="G47" s="71"/>
      <c r="H47" s="71"/>
      <c r="I47" s="71"/>
      <c r="J47" s="71"/>
      <c r="L47" s="71"/>
      <c r="M47" s="71"/>
      <c r="N47" s="71"/>
      <c r="O47" s="71"/>
      <c r="P47" s="71"/>
    </row>
    <row r="48" customFormat="false" ht="12.75" hidden="false" customHeight="false" outlineLevel="0" collapsed="false">
      <c r="C48" s="77" t="n">
        <v>887588</v>
      </c>
      <c r="D48" s="56" t="n">
        <v>38169</v>
      </c>
      <c r="E48" s="57" t="n">
        <v>41771.456357</v>
      </c>
      <c r="F48" s="71"/>
      <c r="G48" s="71"/>
      <c r="H48" s="71"/>
      <c r="I48" s="71"/>
      <c r="J48" s="71"/>
      <c r="L48" s="71"/>
      <c r="M48" s="71"/>
      <c r="N48" s="71"/>
      <c r="O48" s="71"/>
      <c r="P48" s="71"/>
    </row>
    <row r="49" customFormat="false" ht="12.75" hidden="false" customHeight="false" outlineLevel="0" collapsed="false">
      <c r="C49" s="77" t="n">
        <v>887588</v>
      </c>
      <c r="D49" s="56" t="n">
        <v>38200</v>
      </c>
      <c r="E49" s="57" t="n">
        <v>42027.380548</v>
      </c>
      <c r="F49" s="71"/>
      <c r="G49" s="71"/>
      <c r="H49" s="71"/>
      <c r="I49" s="71"/>
      <c r="J49" s="71"/>
      <c r="L49" s="71"/>
      <c r="M49" s="71"/>
      <c r="N49" s="71"/>
      <c r="O49" s="71"/>
      <c r="P49" s="71"/>
    </row>
    <row r="50" customFormat="false" ht="12.75" hidden="false" customHeight="false" outlineLevel="0" collapsed="false">
      <c r="C50" s="77" t="n">
        <v>887588</v>
      </c>
      <c r="D50" s="56" t="n">
        <v>38231</v>
      </c>
      <c r="E50" s="57" t="n">
        <v>41604.997973</v>
      </c>
      <c r="F50" s="71"/>
      <c r="G50" s="71"/>
      <c r="H50" s="71"/>
      <c r="I50" s="71"/>
      <c r="J50" s="71"/>
      <c r="L50" s="71"/>
      <c r="M50" s="71"/>
      <c r="N50" s="71"/>
      <c r="O50" s="71"/>
      <c r="P50" s="71"/>
    </row>
    <row r="51" customFormat="false" ht="12.75" hidden="false" customHeight="false" outlineLevel="0" collapsed="false">
      <c r="C51" s="77" t="n">
        <v>887588</v>
      </c>
      <c r="D51" s="56" t="n">
        <v>38261</v>
      </c>
      <c r="E51" s="57" t="n">
        <v>44435.36898</v>
      </c>
      <c r="F51" s="71"/>
      <c r="G51" s="71"/>
      <c r="H51" s="71"/>
      <c r="I51" s="71"/>
      <c r="J51" s="71"/>
      <c r="L51" s="71"/>
      <c r="M51" s="71"/>
      <c r="N51" s="71"/>
      <c r="O51" s="71"/>
      <c r="P51" s="71"/>
    </row>
    <row r="52" customFormat="false" ht="12.75" hidden="false" customHeight="false" outlineLevel="0" collapsed="false">
      <c r="C52" s="77" t="n">
        <v>887588</v>
      </c>
      <c r="D52" s="56" t="n">
        <v>38292</v>
      </c>
      <c r="E52" s="57" t="n">
        <v>43304.644516</v>
      </c>
      <c r="F52" s="94"/>
      <c r="G52" s="71"/>
      <c r="H52" s="71"/>
      <c r="I52" s="71"/>
      <c r="J52" s="71"/>
      <c r="L52" s="71"/>
      <c r="M52" s="71"/>
      <c r="N52" s="71"/>
      <c r="O52" s="71"/>
      <c r="P52" s="71"/>
    </row>
    <row r="53" customFormat="false" ht="12.75" hidden="false" customHeight="false" outlineLevel="0" collapsed="false">
      <c r="C53" s="77" t="n">
        <v>887588</v>
      </c>
      <c r="D53" s="56" t="n">
        <v>38322</v>
      </c>
      <c r="E53" s="57" t="n">
        <v>44038.621709</v>
      </c>
      <c r="F53" s="71"/>
      <c r="G53" s="71"/>
      <c r="H53" s="71"/>
      <c r="I53" s="71"/>
      <c r="J53" s="71"/>
      <c r="L53" s="71"/>
      <c r="M53" s="71"/>
      <c r="N53" s="71"/>
      <c r="O53" s="71"/>
      <c r="P53" s="71"/>
    </row>
    <row r="54" customFormat="false" ht="12.75" hidden="false" customHeight="false" outlineLevel="0" collapsed="false">
      <c r="C54" s="77" t="n">
        <v>887588</v>
      </c>
      <c r="D54" s="56" t="n">
        <v>38353</v>
      </c>
      <c r="E54" s="57" t="n">
        <v>-8706.250068</v>
      </c>
      <c r="F54" s="71"/>
      <c r="G54" s="71"/>
      <c r="H54" s="71"/>
      <c r="I54" s="71"/>
      <c r="J54" s="71"/>
      <c r="L54" s="71"/>
      <c r="M54" s="71"/>
      <c r="N54" s="71"/>
      <c r="O54" s="71"/>
      <c r="P54" s="71"/>
    </row>
    <row r="55" customFormat="false" ht="12.75" hidden="false" customHeight="false" outlineLevel="0" collapsed="false">
      <c r="C55" s="77" t="n">
        <v>887588</v>
      </c>
      <c r="D55" s="56" t="n">
        <v>38384</v>
      </c>
      <c r="E55" s="57" t="n">
        <v>-10755.746471</v>
      </c>
      <c r="F55" s="71"/>
      <c r="G55" s="71"/>
      <c r="H55" s="71"/>
      <c r="I55" s="71"/>
      <c r="J55" s="71"/>
      <c r="L55" s="71"/>
      <c r="M55" s="71"/>
      <c r="N55" s="71"/>
      <c r="O55" s="71"/>
      <c r="P55" s="71"/>
    </row>
    <row r="56" customFormat="false" ht="12.75" hidden="false" customHeight="false" outlineLevel="0" collapsed="false">
      <c r="C56" s="77" t="n">
        <v>887588</v>
      </c>
      <c r="D56" s="56" t="n">
        <v>38412</v>
      </c>
      <c r="E56" s="57" t="n">
        <v>-6824.289928</v>
      </c>
      <c r="F56" s="71"/>
      <c r="G56" s="71"/>
      <c r="H56" s="71"/>
      <c r="I56" s="71"/>
      <c r="J56" s="71"/>
      <c r="L56" s="71"/>
      <c r="M56" s="71"/>
      <c r="N56" s="71"/>
      <c r="O56" s="71"/>
      <c r="P56" s="71"/>
    </row>
    <row r="57" customFormat="false" ht="12.75" hidden="false" customHeight="false" outlineLevel="0" collapsed="false">
      <c r="C57" s="77" t="n">
        <v>887588</v>
      </c>
      <c r="D57" s="56" t="n">
        <v>38443</v>
      </c>
      <c r="E57" s="57" t="n">
        <v>-6343.936596</v>
      </c>
      <c r="F57" s="71"/>
      <c r="G57" s="71"/>
      <c r="H57" s="71"/>
      <c r="I57" s="71"/>
      <c r="J57" s="71"/>
      <c r="L57" s="71"/>
      <c r="M57" s="71"/>
      <c r="N57" s="71"/>
      <c r="O57" s="71"/>
      <c r="P57" s="71"/>
    </row>
    <row r="58" customFormat="false" ht="12.75" hidden="false" customHeight="false" outlineLevel="0" collapsed="false">
      <c r="C58" s="77" t="n">
        <v>887588</v>
      </c>
      <c r="D58" s="56" t="n">
        <v>38473</v>
      </c>
      <c r="E58" s="57" t="n">
        <v>-5084.56318</v>
      </c>
      <c r="F58" s="71"/>
      <c r="G58" s="71"/>
      <c r="H58" s="71"/>
      <c r="I58" s="71"/>
      <c r="J58" s="71"/>
      <c r="L58" s="71"/>
      <c r="M58" s="71"/>
      <c r="N58" s="71"/>
      <c r="O58" s="71"/>
      <c r="P58" s="71"/>
    </row>
    <row r="59" customFormat="false" ht="12.75" hidden="false" customHeight="false" outlineLevel="0" collapsed="false">
      <c r="C59" s="77" t="n">
        <v>887588</v>
      </c>
      <c r="D59" s="56" t="n">
        <v>38504</v>
      </c>
      <c r="E59" s="57" t="n">
        <v>-6200.521958</v>
      </c>
      <c r="F59" s="71"/>
      <c r="G59" s="71"/>
      <c r="H59" s="71"/>
      <c r="I59" s="71"/>
      <c r="J59" s="71"/>
      <c r="L59" s="71"/>
      <c r="M59" s="71"/>
      <c r="N59" s="71"/>
      <c r="O59" s="71"/>
      <c r="P59" s="71"/>
    </row>
    <row r="60" customFormat="false" ht="12.75" hidden="false" customHeight="false" outlineLevel="0" collapsed="false">
      <c r="C60" s="77" t="n">
        <v>887588</v>
      </c>
      <c r="D60" s="56" t="n">
        <v>38534</v>
      </c>
      <c r="E60" s="57" t="n">
        <v>-5541.519656</v>
      </c>
      <c r="F60" s="71"/>
      <c r="G60" s="71"/>
      <c r="H60" s="71"/>
      <c r="I60" s="71"/>
      <c r="J60" s="71"/>
      <c r="L60" s="71"/>
      <c r="M60" s="71"/>
      <c r="N60" s="71"/>
      <c r="O60" s="71"/>
      <c r="P60" s="71"/>
    </row>
    <row r="61" customFormat="false" ht="12.75" hidden="false" customHeight="false" outlineLevel="0" collapsed="false">
      <c r="C61" s="77" t="n">
        <v>887588</v>
      </c>
      <c r="D61" s="56" t="n">
        <v>38565</v>
      </c>
      <c r="E61" s="57" t="n">
        <v>-5570.989018</v>
      </c>
      <c r="F61" s="71"/>
      <c r="G61" s="71"/>
      <c r="H61" s="71"/>
      <c r="I61" s="71"/>
      <c r="J61" s="71"/>
      <c r="L61" s="71"/>
      <c r="M61" s="71"/>
      <c r="N61" s="71"/>
      <c r="O61" s="71"/>
      <c r="P61" s="71"/>
    </row>
    <row r="62" customFormat="false" ht="12.75" hidden="false" customHeight="false" outlineLevel="0" collapsed="false">
      <c r="C62" s="77" t="n">
        <v>887588</v>
      </c>
      <c r="D62" s="56" t="n">
        <v>38596</v>
      </c>
      <c r="E62" s="57" t="n">
        <v>-34712.391657</v>
      </c>
      <c r="F62" s="71"/>
      <c r="G62" s="71"/>
      <c r="H62" s="71"/>
      <c r="I62" s="71"/>
      <c r="J62" s="71"/>
      <c r="L62" s="71"/>
      <c r="M62" s="71"/>
      <c r="N62" s="71"/>
      <c r="O62" s="71"/>
      <c r="P62" s="71"/>
    </row>
    <row r="63" customFormat="false" ht="12.75" hidden="false" customHeight="false" outlineLevel="0" collapsed="false">
      <c r="C63" s="77" t="n">
        <v>887588</v>
      </c>
      <c r="D63" s="56" t="n">
        <v>38626</v>
      </c>
      <c r="E63" s="57" t="n">
        <v>-34819.632958</v>
      </c>
      <c r="F63" s="71"/>
      <c r="G63" s="71"/>
      <c r="H63" s="71"/>
      <c r="I63" s="71"/>
      <c r="J63" s="71"/>
      <c r="L63" s="71"/>
      <c r="M63" s="71"/>
      <c r="N63" s="71"/>
      <c r="O63" s="71"/>
      <c r="P63" s="71"/>
    </row>
    <row r="64" customFormat="false" ht="12.75" hidden="false" customHeight="false" outlineLevel="0" collapsed="false">
      <c r="C64" s="77" t="n">
        <v>887588</v>
      </c>
      <c r="D64" s="56" t="n">
        <v>38657</v>
      </c>
      <c r="E64" s="57" t="n">
        <v>-35104.748962</v>
      </c>
      <c r="F64" s="71"/>
      <c r="G64" s="71"/>
      <c r="H64" s="71"/>
      <c r="I64" s="71"/>
      <c r="J64" s="71"/>
      <c r="L64" s="71"/>
      <c r="M64" s="71"/>
      <c r="N64" s="71"/>
      <c r="O64" s="71"/>
      <c r="P64" s="71"/>
    </row>
    <row r="65" customFormat="false" ht="12.75" hidden="false" customHeight="false" outlineLevel="0" collapsed="false">
      <c r="C65" s="77" t="n">
        <v>887588</v>
      </c>
      <c r="D65" s="56" t="n">
        <v>38687</v>
      </c>
      <c r="E65" s="57" t="n">
        <v>-35304.440041</v>
      </c>
      <c r="F65" s="71"/>
      <c r="G65" s="71"/>
      <c r="H65" s="71"/>
      <c r="I65" s="71"/>
      <c r="J65" s="71"/>
      <c r="L65" s="71"/>
      <c r="M65" s="71"/>
      <c r="N65" s="71"/>
      <c r="O65" s="71"/>
      <c r="P65" s="71"/>
    </row>
    <row r="66" customFormat="false" ht="12.75" hidden="false" customHeight="false" outlineLevel="0" collapsed="false">
      <c r="C66" s="77" t="n">
        <v>887588</v>
      </c>
      <c r="D66" s="56" t="n">
        <v>38718</v>
      </c>
      <c r="E66" s="57" t="n">
        <v>0</v>
      </c>
      <c r="F66" s="71"/>
      <c r="G66" s="71"/>
      <c r="H66" s="71"/>
      <c r="I66" s="71"/>
      <c r="J66" s="71"/>
      <c r="L66" s="71"/>
      <c r="M66" s="71"/>
      <c r="N66" s="71"/>
      <c r="O66" s="71"/>
      <c r="P66" s="71"/>
    </row>
    <row r="67" customFormat="false" ht="12.75" hidden="false" customHeight="false" outlineLevel="0" collapsed="false">
      <c r="C67" s="77" t="n">
        <v>887588</v>
      </c>
      <c r="D67" s="56" t="n">
        <v>38749</v>
      </c>
      <c r="E67" s="57" t="n">
        <v>0</v>
      </c>
      <c r="F67" s="71"/>
      <c r="G67" s="71"/>
      <c r="H67" s="71"/>
      <c r="I67" s="71"/>
      <c r="J67" s="71"/>
      <c r="L67" s="71"/>
      <c r="M67" s="71"/>
      <c r="N67" s="71"/>
      <c r="O67" s="71"/>
      <c r="P67" s="71"/>
    </row>
    <row r="68" customFormat="false" ht="12.75" hidden="false" customHeight="false" outlineLevel="0" collapsed="false">
      <c r="C68" s="77" t="n">
        <v>887588</v>
      </c>
      <c r="D68" s="56" t="n">
        <v>38777</v>
      </c>
      <c r="E68" s="57" t="n">
        <v>0</v>
      </c>
      <c r="F68" s="71"/>
      <c r="G68" s="71"/>
      <c r="H68" s="71"/>
      <c r="I68" s="71"/>
      <c r="J68" s="71"/>
      <c r="L68" s="71"/>
      <c r="M68" s="71"/>
      <c r="N68" s="71"/>
      <c r="O68" s="71"/>
      <c r="P68" s="71"/>
    </row>
    <row r="69" customFormat="false" ht="12.75" hidden="false" customHeight="false" outlineLevel="0" collapsed="false">
      <c r="C69" s="77" t="n">
        <v>887588</v>
      </c>
      <c r="D69" s="56" t="n">
        <v>38808</v>
      </c>
      <c r="E69" s="57" t="n">
        <v>0</v>
      </c>
      <c r="F69" s="71"/>
      <c r="G69" s="71"/>
      <c r="H69" s="71"/>
      <c r="I69" s="71"/>
      <c r="J69" s="71"/>
      <c r="L69" s="71"/>
      <c r="M69" s="71"/>
      <c r="N69" s="71"/>
      <c r="O69" s="71"/>
      <c r="P69" s="71"/>
    </row>
    <row r="70" customFormat="false" ht="12.75" hidden="false" customHeight="false" outlineLevel="0" collapsed="false">
      <c r="C70" s="77" t="n">
        <v>887588</v>
      </c>
      <c r="D70" s="56" t="n">
        <v>38838</v>
      </c>
      <c r="E70" s="57" t="n">
        <v>0</v>
      </c>
      <c r="F70" s="71"/>
      <c r="G70" s="71"/>
      <c r="H70" s="71"/>
      <c r="I70" s="71"/>
      <c r="J70" s="71"/>
      <c r="L70" s="71"/>
      <c r="M70" s="71"/>
      <c r="N70" s="71"/>
      <c r="O70" s="71"/>
      <c r="P70" s="71"/>
    </row>
    <row r="71" customFormat="false" ht="12.75" hidden="false" customHeight="false" outlineLevel="0" collapsed="false">
      <c r="C71" s="77" t="n">
        <v>887588</v>
      </c>
      <c r="D71" s="56" t="n">
        <v>38869</v>
      </c>
      <c r="E71" s="57" t="n">
        <v>0</v>
      </c>
      <c r="F71" s="71"/>
      <c r="G71" s="71"/>
      <c r="H71" s="71"/>
      <c r="I71" s="71"/>
      <c r="J71" s="71"/>
      <c r="L71" s="71"/>
      <c r="M71" s="71"/>
      <c r="N71" s="71"/>
      <c r="O71" s="71"/>
      <c r="P71" s="71"/>
    </row>
    <row r="72" customFormat="false" ht="12.75" hidden="false" customHeight="false" outlineLevel="0" collapsed="false">
      <c r="C72" s="77" t="n">
        <v>887588</v>
      </c>
      <c r="D72" s="56" t="n">
        <v>38899</v>
      </c>
      <c r="E72" s="57" t="n">
        <v>0</v>
      </c>
      <c r="F72" s="71"/>
      <c r="G72" s="71"/>
      <c r="H72" s="71"/>
      <c r="I72" s="71"/>
      <c r="J72" s="71"/>
      <c r="L72" s="71"/>
      <c r="M72" s="71"/>
      <c r="N72" s="71"/>
      <c r="O72" s="71"/>
      <c r="P72" s="71"/>
    </row>
    <row r="73" customFormat="false" ht="12.75" hidden="false" customHeight="false" outlineLevel="0" collapsed="false">
      <c r="C73" s="77" t="n">
        <v>887588</v>
      </c>
      <c r="D73" s="56" t="n">
        <v>38930</v>
      </c>
      <c r="E73" s="57" t="n">
        <v>0</v>
      </c>
      <c r="F73" s="71"/>
      <c r="G73" s="71"/>
      <c r="H73" s="71"/>
      <c r="I73" s="71"/>
      <c r="J73" s="71"/>
      <c r="L73" s="71"/>
      <c r="M73" s="71"/>
      <c r="N73" s="71"/>
      <c r="O73" s="71"/>
      <c r="P73" s="71"/>
    </row>
    <row r="74" customFormat="false" ht="12.75" hidden="false" customHeight="false" outlineLevel="0" collapsed="false">
      <c r="C74" s="77" t="n">
        <v>887588</v>
      </c>
      <c r="D74" s="56" t="n">
        <v>38961</v>
      </c>
      <c r="E74" s="57" t="n">
        <v>0</v>
      </c>
      <c r="F74" s="71"/>
      <c r="G74" s="71"/>
      <c r="H74" s="71"/>
      <c r="I74" s="71"/>
      <c r="J74" s="71"/>
      <c r="L74" s="71"/>
      <c r="M74" s="71"/>
      <c r="N74" s="71"/>
      <c r="O74" s="71"/>
      <c r="P74" s="71"/>
    </row>
    <row r="75" customFormat="false" ht="12.75" hidden="false" customHeight="false" outlineLevel="0" collapsed="false">
      <c r="C75" s="77" t="n">
        <v>887588</v>
      </c>
      <c r="D75" s="56" t="n">
        <v>38991</v>
      </c>
      <c r="E75" s="57" t="n">
        <v>0</v>
      </c>
      <c r="F75" s="71"/>
      <c r="G75" s="71"/>
      <c r="H75" s="71"/>
      <c r="I75" s="71"/>
      <c r="J75" s="71"/>
      <c r="L75" s="71"/>
      <c r="M75" s="71"/>
      <c r="N75" s="71"/>
      <c r="O75" s="71"/>
      <c r="P75" s="71"/>
    </row>
    <row r="76" customFormat="false" ht="12.75" hidden="false" customHeight="false" outlineLevel="0" collapsed="false">
      <c r="C76" s="77" t="n">
        <v>887588</v>
      </c>
      <c r="D76" s="56" t="n">
        <v>39022</v>
      </c>
      <c r="E76" s="57" t="n">
        <v>0</v>
      </c>
      <c r="F76" s="71"/>
      <c r="G76" s="71"/>
      <c r="H76" s="71"/>
      <c r="I76" s="71"/>
      <c r="J76" s="71"/>
      <c r="L76" s="71"/>
      <c r="M76" s="71"/>
      <c r="N76" s="71"/>
      <c r="O76" s="71"/>
      <c r="P76" s="71"/>
    </row>
    <row r="77" customFormat="false" ht="12.75" hidden="false" customHeight="false" outlineLevel="0" collapsed="false">
      <c r="C77" s="77" t="n">
        <v>887588</v>
      </c>
      <c r="D77" s="56" t="n">
        <v>39052</v>
      </c>
      <c r="E77" s="57" t="n">
        <v>0</v>
      </c>
      <c r="F77" s="71"/>
      <c r="G77" s="71"/>
      <c r="H77" s="71"/>
      <c r="I77" s="71"/>
      <c r="J77" s="71"/>
      <c r="L77" s="71"/>
      <c r="M77" s="71"/>
      <c r="N77" s="71"/>
      <c r="O77" s="71"/>
      <c r="P77" s="71"/>
    </row>
    <row r="78" customFormat="false" ht="12.75" hidden="false" customHeight="false" outlineLevel="0" collapsed="false">
      <c r="C78" s="77" t="n">
        <v>887588</v>
      </c>
      <c r="D78" s="56" t="n">
        <v>39083</v>
      </c>
      <c r="E78" s="57" t="n">
        <v>0</v>
      </c>
      <c r="F78" s="71"/>
      <c r="G78" s="71"/>
      <c r="H78" s="71"/>
      <c r="I78" s="71"/>
      <c r="J78" s="71"/>
      <c r="L78" s="71"/>
      <c r="M78" s="71"/>
      <c r="N78" s="71"/>
      <c r="O78" s="71"/>
      <c r="P78" s="71"/>
    </row>
    <row r="79" customFormat="false" ht="12.75" hidden="false" customHeight="false" outlineLevel="0" collapsed="false">
      <c r="C79" s="77" t="n">
        <v>887588</v>
      </c>
      <c r="D79" s="56" t="n">
        <v>39114</v>
      </c>
      <c r="E79" s="57" t="n">
        <v>0</v>
      </c>
      <c r="F79" s="71"/>
      <c r="G79" s="71"/>
      <c r="H79" s="71"/>
      <c r="I79" s="71"/>
      <c r="J79" s="71"/>
      <c r="L79" s="71"/>
      <c r="M79" s="71"/>
      <c r="N79" s="71"/>
      <c r="O79" s="71"/>
      <c r="P79" s="71"/>
    </row>
    <row r="80" customFormat="false" ht="12.75" hidden="false" customHeight="false" outlineLevel="0" collapsed="false">
      <c r="C80" s="77" t="n">
        <v>887588</v>
      </c>
      <c r="D80" s="56" t="n">
        <v>39142</v>
      </c>
      <c r="E80" s="57" t="n">
        <v>0</v>
      </c>
      <c r="F80" s="71"/>
      <c r="G80" s="71"/>
      <c r="H80" s="71"/>
      <c r="I80" s="71"/>
      <c r="J80" s="71"/>
      <c r="L80" s="71"/>
      <c r="M80" s="71"/>
      <c r="N80" s="71"/>
      <c r="O80" s="71"/>
      <c r="P80" s="71"/>
    </row>
    <row r="81" customFormat="false" ht="12.75" hidden="false" customHeight="false" outlineLevel="0" collapsed="false">
      <c r="C81" s="77" t="n">
        <v>887588</v>
      </c>
      <c r="D81" s="56" t="n">
        <v>39173</v>
      </c>
      <c r="E81" s="57" t="n">
        <v>0</v>
      </c>
      <c r="F81" s="71"/>
      <c r="G81" s="71"/>
      <c r="H81" s="71"/>
      <c r="I81" s="71"/>
      <c r="J81" s="71"/>
      <c r="L81" s="71"/>
      <c r="M81" s="71"/>
      <c r="N81" s="71"/>
      <c r="O81" s="71"/>
      <c r="P81" s="71"/>
    </row>
    <row r="82" customFormat="false" ht="12.75" hidden="false" customHeight="false" outlineLevel="0" collapsed="false">
      <c r="C82" s="77" t="n">
        <v>887588</v>
      </c>
      <c r="D82" s="56" t="n">
        <v>39203</v>
      </c>
      <c r="E82" s="57" t="n">
        <v>0</v>
      </c>
      <c r="F82" s="71"/>
      <c r="G82" s="71"/>
      <c r="H82" s="71"/>
      <c r="I82" s="71"/>
      <c r="J82" s="71"/>
      <c r="L82" s="71"/>
      <c r="M82" s="71"/>
      <c r="N82" s="71"/>
      <c r="O82" s="71"/>
      <c r="P82" s="71"/>
    </row>
    <row r="83" customFormat="false" ht="12.75" hidden="false" customHeight="false" outlineLevel="0" collapsed="false">
      <c r="C83" s="77" t="n">
        <v>887588</v>
      </c>
      <c r="D83" s="56" t="n">
        <v>39234</v>
      </c>
      <c r="E83" s="57" t="n">
        <v>0</v>
      </c>
      <c r="F83" s="71"/>
      <c r="G83" s="71"/>
      <c r="H83" s="71"/>
      <c r="I83" s="71"/>
      <c r="J83" s="71"/>
      <c r="L83" s="71"/>
      <c r="M83" s="71"/>
      <c r="N83" s="71"/>
      <c r="O83" s="71"/>
      <c r="P83" s="71"/>
    </row>
    <row r="84" customFormat="false" ht="12.75" hidden="false" customHeight="false" outlineLevel="0" collapsed="false">
      <c r="C84" s="77" t="n">
        <v>887588</v>
      </c>
      <c r="D84" s="56" t="n">
        <v>39264</v>
      </c>
      <c r="E84" s="57" t="n">
        <v>0</v>
      </c>
      <c r="F84" s="71"/>
      <c r="G84" s="71"/>
      <c r="H84" s="71"/>
      <c r="I84" s="71"/>
      <c r="J84" s="71"/>
      <c r="L84" s="71"/>
      <c r="M84" s="71"/>
      <c r="N84" s="71"/>
      <c r="O84" s="71"/>
      <c r="P84" s="71"/>
    </row>
    <row r="85" customFormat="false" ht="12.75" hidden="false" customHeight="false" outlineLevel="0" collapsed="false">
      <c r="C85" s="77" t="n">
        <v>887588</v>
      </c>
      <c r="D85" s="56" t="n">
        <v>39295</v>
      </c>
      <c r="E85" s="57" t="n">
        <v>0</v>
      </c>
      <c r="F85" s="71"/>
      <c r="G85" s="71"/>
      <c r="H85" s="71"/>
      <c r="I85" s="71"/>
      <c r="J85" s="71"/>
      <c r="L85" s="71"/>
      <c r="M85" s="71"/>
      <c r="N85" s="71"/>
      <c r="O85" s="71"/>
      <c r="P85" s="71"/>
    </row>
    <row r="86" customFormat="false" ht="12.75" hidden="false" customHeight="false" outlineLevel="0" collapsed="false">
      <c r="C86" s="77" t="n">
        <v>887588</v>
      </c>
      <c r="D86" s="56" t="n">
        <v>39326</v>
      </c>
      <c r="E86" s="57" t="n">
        <v>0</v>
      </c>
      <c r="F86" s="71"/>
      <c r="G86" s="71"/>
      <c r="H86" s="71"/>
      <c r="I86" s="71"/>
      <c r="J86" s="71"/>
      <c r="L86" s="71"/>
      <c r="M86" s="71"/>
      <c r="N86" s="71"/>
      <c r="O86" s="71"/>
      <c r="P86" s="71"/>
    </row>
    <row r="87" customFormat="false" ht="12.75" hidden="false" customHeight="false" outlineLevel="0" collapsed="false">
      <c r="C87" s="77" t="n">
        <v>887588</v>
      </c>
      <c r="D87" s="56" t="n">
        <v>39356</v>
      </c>
      <c r="E87" s="57" t="n">
        <v>0</v>
      </c>
      <c r="F87" s="71"/>
      <c r="G87" s="71"/>
      <c r="H87" s="71"/>
      <c r="I87" s="71"/>
      <c r="J87" s="71"/>
      <c r="L87" s="71"/>
      <c r="M87" s="71"/>
      <c r="N87" s="71"/>
      <c r="O87" s="71"/>
      <c r="P87" s="71"/>
    </row>
    <row r="88" customFormat="false" ht="12.75" hidden="false" customHeight="false" outlineLevel="0" collapsed="false">
      <c r="C88" s="77" t="n">
        <v>887588</v>
      </c>
      <c r="D88" s="56" t="n">
        <v>39387</v>
      </c>
      <c r="E88" s="57" t="n">
        <v>0</v>
      </c>
      <c r="F88" s="71"/>
      <c r="G88" s="71"/>
      <c r="H88" s="71"/>
      <c r="I88" s="71"/>
      <c r="J88" s="71"/>
      <c r="L88" s="71"/>
      <c r="M88" s="71"/>
      <c r="N88" s="71"/>
      <c r="O88" s="71"/>
      <c r="P88" s="71"/>
    </row>
    <row r="89" customFormat="false" ht="12.75" hidden="false" customHeight="false" outlineLevel="0" collapsed="false">
      <c r="C89" s="77" t="n">
        <v>887588</v>
      </c>
      <c r="D89" s="56" t="n">
        <v>39417</v>
      </c>
      <c r="E89" s="57" t="n">
        <v>0</v>
      </c>
      <c r="F89" s="71"/>
      <c r="G89" s="71"/>
      <c r="H89" s="71"/>
      <c r="I89" s="71"/>
      <c r="J89" s="71"/>
      <c r="L89" s="71"/>
      <c r="M89" s="71"/>
      <c r="N89" s="71"/>
      <c r="O89" s="71"/>
      <c r="P89" s="71"/>
    </row>
    <row r="90" customFormat="false" ht="12.75" hidden="false" customHeight="false" outlineLevel="0" collapsed="false">
      <c r="C90" s="77" t="n">
        <v>887588</v>
      </c>
      <c r="D90" s="56" t="n">
        <v>39448</v>
      </c>
      <c r="E90" s="57" t="n">
        <v>0</v>
      </c>
      <c r="F90" s="71"/>
      <c r="G90" s="71"/>
      <c r="H90" s="71"/>
      <c r="I90" s="71"/>
      <c r="J90" s="71"/>
      <c r="L90" s="71"/>
      <c r="M90" s="71"/>
      <c r="N90" s="71"/>
      <c r="O90" s="71"/>
      <c r="P90" s="71"/>
    </row>
    <row r="91" customFormat="false" ht="12.75" hidden="false" customHeight="false" outlineLevel="0" collapsed="false">
      <c r="C91" s="77" t="n">
        <v>887588</v>
      </c>
      <c r="D91" s="56" t="n">
        <v>39479</v>
      </c>
      <c r="E91" s="57" t="n">
        <v>0</v>
      </c>
      <c r="F91" s="71"/>
      <c r="G91" s="71"/>
      <c r="H91" s="71"/>
      <c r="I91" s="71"/>
      <c r="J91" s="71"/>
      <c r="L91" s="71"/>
      <c r="M91" s="71"/>
      <c r="N91" s="71"/>
      <c r="O91" s="71"/>
      <c r="P91" s="71"/>
    </row>
    <row r="92" customFormat="false" ht="12.75" hidden="false" customHeight="false" outlineLevel="0" collapsed="false">
      <c r="C92" s="77" t="n">
        <v>887588</v>
      </c>
      <c r="D92" s="56" t="n">
        <v>39508</v>
      </c>
      <c r="E92" s="57" t="n">
        <v>0</v>
      </c>
      <c r="F92" s="71"/>
      <c r="G92" s="71"/>
      <c r="H92" s="71"/>
      <c r="I92" s="71"/>
      <c r="J92" s="71"/>
      <c r="L92" s="71"/>
      <c r="M92" s="71"/>
      <c r="N92" s="71"/>
      <c r="O92" s="71"/>
      <c r="P92" s="71"/>
    </row>
    <row r="93" customFormat="false" ht="12.75" hidden="false" customHeight="false" outlineLevel="0" collapsed="false">
      <c r="C93" s="77" t="n">
        <v>887588</v>
      </c>
      <c r="D93" s="56" t="n">
        <v>39539</v>
      </c>
      <c r="E93" s="57" t="n">
        <v>0</v>
      </c>
      <c r="F93" s="71"/>
      <c r="G93" s="71"/>
      <c r="H93" s="71"/>
      <c r="I93" s="71"/>
      <c r="J93" s="71"/>
      <c r="L93" s="71"/>
      <c r="M93" s="71"/>
      <c r="N93" s="71"/>
      <c r="O93" s="71"/>
      <c r="P93" s="71"/>
    </row>
    <row r="94" customFormat="false" ht="12.75" hidden="false" customHeight="false" outlineLevel="0" collapsed="false">
      <c r="C94" s="77" t="n">
        <v>887588</v>
      </c>
      <c r="D94" s="56" t="n">
        <v>39569</v>
      </c>
      <c r="E94" s="57" t="n">
        <v>0</v>
      </c>
      <c r="F94" s="71"/>
      <c r="G94" s="71"/>
      <c r="H94" s="71"/>
      <c r="I94" s="71"/>
      <c r="J94" s="71"/>
      <c r="L94" s="71"/>
      <c r="M94" s="71"/>
      <c r="N94" s="71"/>
      <c r="O94" s="71"/>
      <c r="P94" s="71"/>
    </row>
    <row r="95" customFormat="false" ht="12.75" hidden="false" customHeight="false" outlineLevel="0" collapsed="false">
      <c r="C95" s="77" t="n">
        <v>887588</v>
      </c>
      <c r="D95" s="56" t="n">
        <v>39600</v>
      </c>
      <c r="E95" s="57" t="n">
        <v>0</v>
      </c>
      <c r="F95" s="71"/>
      <c r="G95" s="71"/>
      <c r="H95" s="71"/>
      <c r="I95" s="71"/>
      <c r="J95" s="71"/>
      <c r="L95" s="71"/>
      <c r="M95" s="71"/>
      <c r="N95" s="71"/>
      <c r="O95" s="71"/>
      <c r="P95" s="71"/>
    </row>
    <row r="96" customFormat="false" ht="12.75" hidden="false" customHeight="false" outlineLevel="0" collapsed="false">
      <c r="C96" s="77" t="n">
        <v>887588</v>
      </c>
      <c r="D96" s="56" t="n">
        <v>39630</v>
      </c>
      <c r="E96" s="57" t="n">
        <v>0</v>
      </c>
      <c r="F96" s="71"/>
      <c r="G96" s="71"/>
      <c r="H96" s="71"/>
      <c r="I96" s="71"/>
      <c r="J96" s="71"/>
      <c r="L96" s="71"/>
      <c r="M96" s="71"/>
      <c r="N96" s="71"/>
      <c r="O96" s="71"/>
      <c r="P96" s="71"/>
    </row>
    <row r="97" customFormat="false" ht="12.75" hidden="false" customHeight="false" outlineLevel="0" collapsed="false">
      <c r="C97" s="77" t="n">
        <v>887588</v>
      </c>
      <c r="D97" s="56" t="n">
        <v>39661</v>
      </c>
      <c r="E97" s="57" t="n">
        <v>0</v>
      </c>
      <c r="F97" s="71"/>
      <c r="G97" s="71"/>
      <c r="H97" s="71"/>
      <c r="I97" s="71"/>
      <c r="J97" s="71"/>
      <c r="L97" s="71"/>
      <c r="M97" s="71"/>
      <c r="N97" s="71"/>
      <c r="O97" s="71"/>
      <c r="P97" s="71"/>
    </row>
    <row r="98" customFormat="false" ht="12.75" hidden="false" customHeight="false" outlineLevel="0" collapsed="false">
      <c r="C98" s="77" t="n">
        <v>887588</v>
      </c>
      <c r="D98" s="56" t="n">
        <v>39692</v>
      </c>
      <c r="E98" s="57" t="n">
        <v>0</v>
      </c>
      <c r="F98" s="71"/>
      <c r="G98" s="71"/>
      <c r="H98" s="71"/>
      <c r="I98" s="71"/>
      <c r="J98" s="71"/>
      <c r="L98" s="71"/>
      <c r="M98" s="71"/>
      <c r="N98" s="71"/>
      <c r="O98" s="71"/>
      <c r="P98" s="71"/>
    </row>
    <row r="99" customFormat="false" ht="12.75" hidden="false" customHeight="false" outlineLevel="0" collapsed="false">
      <c r="C99" s="77" t="n">
        <v>887588</v>
      </c>
      <c r="D99" s="56" t="n">
        <v>39722</v>
      </c>
      <c r="E99" s="57" t="n">
        <v>0</v>
      </c>
      <c r="F99" s="71"/>
      <c r="G99" s="71"/>
      <c r="H99" s="71"/>
      <c r="I99" s="71"/>
      <c r="J99" s="71"/>
      <c r="L99" s="71"/>
      <c r="M99" s="71"/>
      <c r="N99" s="71"/>
      <c r="O99" s="71"/>
      <c r="P99" s="71"/>
    </row>
    <row r="100" customFormat="false" ht="12.75" hidden="false" customHeight="false" outlineLevel="0" collapsed="false">
      <c r="C100" s="77" t="n">
        <v>887588</v>
      </c>
      <c r="D100" s="56" t="n">
        <v>39753</v>
      </c>
      <c r="E100" s="57" t="n">
        <v>0</v>
      </c>
      <c r="F100" s="71"/>
      <c r="G100" s="71"/>
      <c r="H100" s="71"/>
      <c r="I100" s="71"/>
      <c r="J100" s="71"/>
      <c r="L100" s="71"/>
      <c r="M100" s="71"/>
      <c r="N100" s="71"/>
      <c r="O100" s="71"/>
      <c r="P100" s="71"/>
    </row>
    <row r="101" customFormat="false" ht="12.75" hidden="false" customHeight="false" outlineLevel="0" collapsed="false">
      <c r="C101" s="77" t="n">
        <v>887588</v>
      </c>
      <c r="D101" s="56" t="n">
        <v>39783</v>
      </c>
      <c r="E101" s="57" t="n">
        <v>0</v>
      </c>
      <c r="F101" s="71"/>
      <c r="G101" s="71"/>
      <c r="H101" s="71"/>
      <c r="I101" s="71"/>
      <c r="J101" s="71"/>
      <c r="L101" s="71"/>
      <c r="M101" s="71"/>
      <c r="N101" s="71"/>
      <c r="O101" s="71"/>
      <c r="P101" s="71"/>
    </row>
    <row r="102" customFormat="false" ht="12.75" hidden="false" customHeight="false" outlineLevel="0" collapsed="false">
      <c r="C102" s="77" t="n">
        <v>887588</v>
      </c>
      <c r="D102" s="56" t="n">
        <v>39814</v>
      </c>
      <c r="E102" s="57" t="n">
        <v>0</v>
      </c>
      <c r="F102" s="71"/>
      <c r="G102" s="71"/>
      <c r="H102" s="71"/>
      <c r="I102" s="71"/>
      <c r="J102" s="71"/>
      <c r="L102" s="71"/>
      <c r="M102" s="71"/>
      <c r="N102" s="71"/>
      <c r="O102" s="71"/>
      <c r="P102" s="71"/>
    </row>
    <row r="103" customFormat="false" ht="12.75" hidden="false" customHeight="false" outlineLevel="0" collapsed="false">
      <c r="C103" s="77" t="n">
        <v>887588</v>
      </c>
      <c r="D103" s="56" t="n">
        <v>39845</v>
      </c>
      <c r="E103" s="57" t="n">
        <v>0</v>
      </c>
      <c r="F103" s="71"/>
      <c r="G103" s="71"/>
      <c r="H103" s="71"/>
      <c r="I103" s="71"/>
      <c r="J103" s="71"/>
      <c r="L103" s="71"/>
      <c r="M103" s="71"/>
      <c r="N103" s="71"/>
      <c r="O103" s="71"/>
      <c r="P103" s="71"/>
    </row>
    <row r="104" customFormat="false" ht="12.75" hidden="false" customHeight="false" outlineLevel="0" collapsed="false">
      <c r="C104" s="77" t="n">
        <v>887588</v>
      </c>
      <c r="D104" s="56" t="n">
        <v>39873</v>
      </c>
      <c r="E104" s="57" t="n">
        <v>0</v>
      </c>
      <c r="F104" s="71"/>
      <c r="G104" s="71"/>
      <c r="H104" s="71"/>
      <c r="I104" s="71"/>
      <c r="J104" s="71"/>
      <c r="L104" s="71"/>
      <c r="M104" s="71"/>
      <c r="N104" s="71"/>
      <c r="O104" s="71"/>
      <c r="P104" s="71"/>
    </row>
    <row r="105" customFormat="false" ht="12.75" hidden="false" customHeight="false" outlineLevel="0" collapsed="false">
      <c r="C105" s="77" t="n">
        <v>887588</v>
      </c>
      <c r="D105" s="56" t="n">
        <v>39904</v>
      </c>
      <c r="E105" s="57" t="n">
        <v>0</v>
      </c>
      <c r="F105" s="71"/>
      <c r="G105" s="71"/>
      <c r="H105" s="71"/>
      <c r="I105" s="71"/>
      <c r="J105" s="71"/>
      <c r="L105" s="71"/>
      <c r="M105" s="71"/>
      <c r="N105" s="71"/>
      <c r="O105" s="71"/>
      <c r="P105" s="71"/>
    </row>
    <row r="106" customFormat="false" ht="12.75" hidden="false" customHeight="false" outlineLevel="0" collapsed="false">
      <c r="C106" s="77" t="n">
        <v>887588</v>
      </c>
      <c r="D106" s="56" t="n">
        <v>39934</v>
      </c>
      <c r="E106" s="57" t="n">
        <v>0</v>
      </c>
      <c r="F106" s="71"/>
      <c r="G106" s="71"/>
      <c r="H106" s="71"/>
      <c r="I106" s="71"/>
      <c r="J106" s="71"/>
      <c r="L106" s="71"/>
      <c r="M106" s="71"/>
      <c r="N106" s="71"/>
      <c r="O106" s="71"/>
      <c r="P106" s="71"/>
    </row>
    <row r="107" customFormat="false" ht="12.75" hidden="false" customHeight="false" outlineLevel="0" collapsed="false">
      <c r="C107" s="77" t="n">
        <v>887588</v>
      </c>
      <c r="D107" s="56" t="n">
        <v>39965</v>
      </c>
      <c r="E107" s="57" t="n">
        <v>0</v>
      </c>
      <c r="F107" s="71"/>
      <c r="G107" s="71"/>
      <c r="H107" s="71"/>
      <c r="I107" s="71"/>
      <c r="J107" s="71"/>
      <c r="L107" s="71"/>
      <c r="M107" s="71"/>
      <c r="N107" s="71"/>
      <c r="O107" s="71"/>
      <c r="P107" s="71"/>
    </row>
    <row r="108" customFormat="false" ht="12.75" hidden="false" customHeight="false" outlineLevel="0" collapsed="false">
      <c r="C108" s="77" t="n">
        <v>887588</v>
      </c>
      <c r="D108" s="56" t="n">
        <v>39995</v>
      </c>
      <c r="E108" s="57" t="n">
        <v>0</v>
      </c>
      <c r="F108" s="71"/>
      <c r="G108" s="71"/>
      <c r="H108" s="71"/>
      <c r="I108" s="71"/>
      <c r="J108" s="71"/>
      <c r="L108" s="71"/>
      <c r="M108" s="71"/>
      <c r="N108" s="71"/>
      <c r="O108" s="71"/>
      <c r="P108" s="71"/>
    </row>
    <row r="109" customFormat="false" ht="12.75" hidden="false" customHeight="false" outlineLevel="0" collapsed="false">
      <c r="C109" s="77" t="n">
        <v>887588</v>
      </c>
      <c r="D109" s="56" t="n">
        <v>40026</v>
      </c>
      <c r="E109" s="57" t="n">
        <v>0</v>
      </c>
      <c r="F109" s="71"/>
      <c r="G109" s="71"/>
      <c r="H109" s="71"/>
      <c r="I109" s="71"/>
      <c r="J109" s="71"/>
      <c r="L109" s="71"/>
      <c r="M109" s="71"/>
      <c r="N109" s="71"/>
      <c r="O109" s="71"/>
      <c r="P109" s="71"/>
    </row>
    <row r="110" customFormat="false" ht="12.75" hidden="false" customHeight="false" outlineLevel="0" collapsed="false">
      <c r="C110" s="77" t="n">
        <v>887588</v>
      </c>
      <c r="D110" s="56" t="n">
        <v>40057</v>
      </c>
      <c r="E110" s="57" t="n">
        <v>0</v>
      </c>
      <c r="F110" s="71"/>
      <c r="G110" s="71"/>
      <c r="H110" s="71"/>
      <c r="I110" s="71"/>
      <c r="J110" s="71"/>
      <c r="L110" s="71"/>
      <c r="M110" s="71"/>
      <c r="N110" s="71"/>
      <c r="O110" s="71"/>
      <c r="P110" s="71"/>
    </row>
    <row r="111" customFormat="false" ht="12.75" hidden="false" customHeight="false" outlineLevel="0" collapsed="false">
      <c r="C111" s="77" t="n">
        <v>887588</v>
      </c>
      <c r="D111" s="56" t="n">
        <v>40087</v>
      </c>
      <c r="E111" s="57" t="n">
        <v>0</v>
      </c>
      <c r="F111" s="71"/>
      <c r="G111" s="71"/>
      <c r="H111" s="71"/>
      <c r="I111" s="71"/>
      <c r="J111" s="71"/>
      <c r="L111" s="71"/>
      <c r="M111" s="71"/>
      <c r="N111" s="71"/>
      <c r="O111" s="71"/>
      <c r="P111" s="71"/>
    </row>
    <row r="112" customFormat="false" ht="12.75" hidden="false" customHeight="false" outlineLevel="0" collapsed="false">
      <c r="C112" s="77" t="n">
        <v>887588</v>
      </c>
      <c r="D112" s="56" t="n">
        <v>40118</v>
      </c>
      <c r="E112" s="57" t="n">
        <v>0</v>
      </c>
      <c r="F112" s="71"/>
      <c r="G112" s="71"/>
      <c r="H112" s="71"/>
      <c r="I112" s="71"/>
      <c r="J112" s="71"/>
      <c r="L112" s="71"/>
      <c r="M112" s="71"/>
      <c r="N112" s="71"/>
      <c r="O112" s="71"/>
      <c r="P112" s="71"/>
    </row>
    <row r="113" customFormat="false" ht="12.75" hidden="false" customHeight="false" outlineLevel="0" collapsed="false">
      <c r="C113" s="77" t="n">
        <v>887588</v>
      </c>
      <c r="D113" s="56" t="n">
        <v>40148</v>
      </c>
      <c r="E113" s="57" t="n">
        <v>0</v>
      </c>
      <c r="F113" s="71"/>
      <c r="G113" s="71"/>
      <c r="H113" s="71"/>
      <c r="I113" s="71"/>
      <c r="J113" s="71"/>
      <c r="L113" s="71"/>
      <c r="M113" s="71"/>
      <c r="N113" s="71"/>
      <c r="O113" s="71"/>
      <c r="P113" s="71"/>
    </row>
    <row r="114" customFormat="false" ht="12.75" hidden="false" customHeight="false" outlineLevel="0" collapsed="false">
      <c r="C114" s="77" t="n">
        <v>887588</v>
      </c>
      <c r="D114" s="56" t="n">
        <v>40179</v>
      </c>
      <c r="E114" s="57" t="n">
        <v>0</v>
      </c>
      <c r="F114" s="71"/>
      <c r="G114" s="71"/>
      <c r="H114" s="71"/>
      <c r="I114" s="71"/>
      <c r="J114" s="71"/>
      <c r="L114" s="71"/>
      <c r="M114" s="71"/>
      <c r="N114" s="71"/>
      <c r="O114" s="71"/>
      <c r="P114" s="71"/>
    </row>
    <row r="115" customFormat="false" ht="12.75" hidden="false" customHeight="false" outlineLevel="0" collapsed="false">
      <c r="C115" s="77" t="n">
        <v>887588</v>
      </c>
      <c r="D115" s="56" t="n">
        <v>40210</v>
      </c>
      <c r="E115" s="57" t="n">
        <v>0</v>
      </c>
      <c r="F115" s="71"/>
      <c r="G115" s="71"/>
      <c r="H115" s="71"/>
      <c r="I115" s="71"/>
      <c r="J115" s="71"/>
      <c r="L115" s="71"/>
      <c r="M115" s="71"/>
      <c r="N115" s="71"/>
      <c r="O115" s="71"/>
      <c r="P115" s="71"/>
    </row>
    <row r="116" customFormat="false" ht="12.75" hidden="false" customHeight="false" outlineLevel="0" collapsed="false">
      <c r="C116" s="77" t="n">
        <v>887588</v>
      </c>
      <c r="D116" s="56" t="n">
        <v>40238</v>
      </c>
      <c r="E116" s="57" t="n">
        <v>0</v>
      </c>
      <c r="F116" s="71"/>
      <c r="G116" s="71"/>
      <c r="H116" s="71"/>
      <c r="I116" s="71"/>
      <c r="J116" s="71"/>
      <c r="L116" s="71"/>
      <c r="M116" s="71"/>
      <c r="N116" s="71"/>
      <c r="O116" s="71"/>
      <c r="P116" s="71"/>
    </row>
    <row r="117" customFormat="false" ht="12.75" hidden="false" customHeight="false" outlineLevel="0" collapsed="false">
      <c r="C117" s="77" t="n">
        <v>887588</v>
      </c>
      <c r="D117" s="56" t="n">
        <v>40269</v>
      </c>
      <c r="E117" s="57" t="n">
        <v>0</v>
      </c>
      <c r="F117" s="71"/>
      <c r="G117" s="71"/>
      <c r="H117" s="71"/>
      <c r="I117" s="71"/>
      <c r="J117" s="71"/>
      <c r="L117" s="71"/>
      <c r="M117" s="71"/>
      <c r="N117" s="71"/>
      <c r="O117" s="71"/>
      <c r="P117" s="71"/>
    </row>
    <row r="118" customFormat="false" ht="12.75" hidden="false" customHeight="false" outlineLevel="0" collapsed="false">
      <c r="C118" s="77" t="n">
        <v>887588</v>
      </c>
      <c r="D118" s="56" t="n">
        <v>40299</v>
      </c>
      <c r="E118" s="57" t="n">
        <v>0</v>
      </c>
      <c r="F118" s="71"/>
      <c r="G118" s="71"/>
      <c r="H118" s="71"/>
      <c r="I118" s="71"/>
      <c r="J118" s="71"/>
      <c r="L118" s="71"/>
      <c r="M118" s="71"/>
      <c r="N118" s="71"/>
      <c r="O118" s="71"/>
      <c r="P118" s="71"/>
    </row>
    <row r="119" customFormat="false" ht="12.75" hidden="false" customHeight="false" outlineLevel="0" collapsed="false">
      <c r="C119" s="77" t="n">
        <v>887588</v>
      </c>
      <c r="D119" s="56" t="n">
        <v>40330</v>
      </c>
      <c r="E119" s="57" t="n">
        <v>0</v>
      </c>
      <c r="F119" s="71"/>
      <c r="G119" s="71"/>
      <c r="H119" s="71"/>
      <c r="I119" s="71"/>
      <c r="J119" s="71"/>
      <c r="L119" s="71"/>
      <c r="M119" s="71"/>
      <c r="N119" s="71"/>
      <c r="O119" s="71"/>
      <c r="P119" s="71"/>
    </row>
    <row r="120" customFormat="false" ht="12.75" hidden="false" customHeight="false" outlineLevel="0" collapsed="false">
      <c r="C120" s="77" t="n">
        <v>887588</v>
      </c>
      <c r="D120" s="56" t="n">
        <v>40360</v>
      </c>
      <c r="E120" s="57" t="n">
        <v>0</v>
      </c>
      <c r="F120" s="71"/>
      <c r="G120" s="71"/>
      <c r="H120" s="71"/>
      <c r="I120" s="71"/>
      <c r="J120" s="71"/>
      <c r="L120" s="71"/>
      <c r="M120" s="71"/>
      <c r="N120" s="71"/>
      <c r="O120" s="71"/>
      <c r="P120" s="71"/>
    </row>
    <row r="121" customFormat="false" ht="12.75" hidden="false" customHeight="false" outlineLevel="0" collapsed="false">
      <c r="C121" s="77" t="n">
        <v>887588</v>
      </c>
      <c r="D121" s="56" t="n">
        <v>40391</v>
      </c>
      <c r="E121" s="57" t="n">
        <v>0</v>
      </c>
      <c r="F121" s="71"/>
      <c r="G121" s="71"/>
      <c r="H121" s="71"/>
      <c r="I121" s="71"/>
      <c r="J121" s="71"/>
      <c r="L121" s="71"/>
      <c r="M121" s="71"/>
      <c r="N121" s="71"/>
      <c r="O121" s="71"/>
      <c r="P121" s="71"/>
    </row>
    <row r="122" customFormat="false" ht="12.75" hidden="false" customHeight="false" outlineLevel="0" collapsed="false">
      <c r="C122" s="77" t="n">
        <v>887588</v>
      </c>
      <c r="D122" s="56" t="n">
        <v>40422</v>
      </c>
      <c r="E122" s="57" t="n">
        <v>0</v>
      </c>
      <c r="F122" s="71"/>
      <c r="G122" s="71"/>
      <c r="H122" s="71"/>
      <c r="I122" s="71"/>
      <c r="J122" s="71"/>
      <c r="L122" s="71"/>
      <c r="M122" s="71"/>
      <c r="N122" s="71"/>
      <c r="O122" s="71"/>
      <c r="P122" s="71"/>
    </row>
    <row r="123" customFormat="false" ht="12.75" hidden="false" customHeight="false" outlineLevel="0" collapsed="false">
      <c r="C123" s="77" t="n">
        <v>887588</v>
      </c>
      <c r="D123" s="56" t="n">
        <v>40452</v>
      </c>
      <c r="E123" s="57" t="n">
        <v>0</v>
      </c>
      <c r="F123" s="71"/>
      <c r="G123" s="71"/>
      <c r="H123" s="71"/>
      <c r="I123" s="71"/>
      <c r="J123" s="71"/>
      <c r="L123" s="71"/>
      <c r="M123" s="71"/>
      <c r="N123" s="71"/>
      <c r="O123" s="71"/>
      <c r="P123" s="71"/>
    </row>
    <row r="124" customFormat="false" ht="12.75" hidden="false" customHeight="false" outlineLevel="0" collapsed="false">
      <c r="C124" s="77" t="n">
        <v>887588</v>
      </c>
      <c r="D124" s="56" t="n">
        <v>40483</v>
      </c>
      <c r="E124" s="57" t="n">
        <v>0</v>
      </c>
      <c r="F124" s="71"/>
      <c r="G124" s="71"/>
      <c r="H124" s="71"/>
      <c r="I124" s="71"/>
      <c r="J124" s="71"/>
      <c r="L124" s="71"/>
      <c r="M124" s="71"/>
      <c r="N124" s="71"/>
      <c r="O124" s="71"/>
      <c r="P124" s="71"/>
    </row>
    <row r="125" customFormat="false" ht="12.75" hidden="false" customHeight="false" outlineLevel="0" collapsed="false">
      <c r="C125" s="77" t="n">
        <v>887588</v>
      </c>
      <c r="D125" s="56" t="n">
        <v>40513</v>
      </c>
      <c r="E125" s="57" t="n">
        <v>0</v>
      </c>
      <c r="F125" s="71"/>
      <c r="G125" s="71"/>
      <c r="H125" s="71"/>
      <c r="I125" s="71"/>
      <c r="J125" s="71"/>
      <c r="L125" s="71"/>
      <c r="M125" s="71"/>
      <c r="N125" s="71"/>
      <c r="O125" s="71"/>
      <c r="P125" s="71"/>
    </row>
    <row r="126" customFormat="false" ht="12.75" hidden="false" customHeight="false" outlineLevel="0" collapsed="false">
      <c r="C126" s="77" t="n">
        <v>887588</v>
      </c>
      <c r="D126" s="56" t="n">
        <v>40544</v>
      </c>
      <c r="E126" s="57" t="n">
        <v>0</v>
      </c>
      <c r="F126" s="71"/>
      <c r="G126" s="71"/>
      <c r="H126" s="71"/>
      <c r="I126" s="71"/>
      <c r="J126" s="71"/>
      <c r="L126" s="71"/>
      <c r="M126" s="71"/>
      <c r="N126" s="71"/>
      <c r="O126" s="71"/>
      <c r="P126" s="71"/>
    </row>
    <row r="127" customFormat="false" ht="12.75" hidden="false" customHeight="false" outlineLevel="0" collapsed="false">
      <c r="C127" s="77" t="n">
        <v>887588</v>
      </c>
      <c r="D127" s="56" t="n">
        <v>40575</v>
      </c>
      <c r="E127" s="57" t="n">
        <v>0</v>
      </c>
      <c r="F127" s="71"/>
      <c r="G127" s="71"/>
      <c r="H127" s="71"/>
      <c r="I127" s="71"/>
      <c r="J127" s="71"/>
      <c r="L127" s="71"/>
      <c r="M127" s="71"/>
      <c r="N127" s="71"/>
      <c r="O127" s="71"/>
      <c r="P127" s="71"/>
    </row>
    <row r="128" customFormat="false" ht="12.75" hidden="false" customHeight="false" outlineLevel="0" collapsed="false">
      <c r="C128" s="77" t="n">
        <v>887588</v>
      </c>
      <c r="D128" s="56" t="n">
        <v>40603</v>
      </c>
      <c r="E128" s="57" t="n">
        <v>0</v>
      </c>
      <c r="F128" s="71"/>
      <c r="G128" s="71"/>
      <c r="H128" s="71"/>
      <c r="I128" s="71"/>
      <c r="J128" s="71"/>
      <c r="L128" s="71"/>
      <c r="M128" s="71"/>
      <c r="N128" s="71"/>
      <c r="O128" s="71"/>
      <c r="P128" s="71"/>
    </row>
    <row r="129" customFormat="false" ht="12.75" hidden="false" customHeight="false" outlineLevel="0" collapsed="false">
      <c r="C129" s="77" t="n">
        <v>887588</v>
      </c>
      <c r="D129" s="56" t="n">
        <v>40634</v>
      </c>
      <c r="E129" s="57" t="n">
        <v>0</v>
      </c>
      <c r="F129" s="71"/>
      <c r="G129" s="71"/>
      <c r="H129" s="71"/>
      <c r="I129" s="71"/>
      <c r="J129" s="71"/>
      <c r="L129" s="71"/>
      <c r="M129" s="71"/>
      <c r="N129" s="71"/>
      <c r="O129" s="71"/>
      <c r="P129" s="71"/>
    </row>
    <row r="130" customFormat="false" ht="12.75" hidden="false" customHeight="false" outlineLevel="0" collapsed="false">
      <c r="C130" s="77" t="n">
        <v>887588</v>
      </c>
      <c r="D130" s="56" t="n">
        <v>40664</v>
      </c>
      <c r="E130" s="57" t="n">
        <v>0</v>
      </c>
      <c r="F130" s="71"/>
      <c r="G130" s="71"/>
      <c r="H130" s="71"/>
      <c r="I130" s="71"/>
      <c r="J130" s="71"/>
      <c r="L130" s="71"/>
      <c r="M130" s="71"/>
      <c r="N130" s="71"/>
      <c r="O130" s="71"/>
      <c r="P130" s="71"/>
    </row>
    <row r="131" customFormat="false" ht="12.75" hidden="false" customHeight="false" outlineLevel="0" collapsed="false">
      <c r="C131" s="77" t="n">
        <v>887588</v>
      </c>
      <c r="D131" s="56" t="n">
        <v>40695</v>
      </c>
      <c r="E131" s="57" t="n">
        <v>0</v>
      </c>
      <c r="F131" s="71"/>
      <c r="G131" s="71"/>
      <c r="H131" s="71"/>
      <c r="I131" s="71"/>
      <c r="J131" s="71"/>
      <c r="L131" s="71"/>
      <c r="M131" s="71"/>
      <c r="N131" s="71"/>
      <c r="O131" s="71"/>
      <c r="P131" s="71"/>
    </row>
    <row r="132" customFormat="false" ht="12.75" hidden="false" customHeight="false" outlineLevel="0" collapsed="false">
      <c r="C132" s="77" t="n">
        <v>887588</v>
      </c>
      <c r="D132" s="56" t="n">
        <v>40725</v>
      </c>
      <c r="E132" s="57" t="n">
        <v>0</v>
      </c>
      <c r="F132" s="71"/>
      <c r="G132" s="71"/>
      <c r="H132" s="71"/>
      <c r="I132" s="71"/>
      <c r="J132" s="71"/>
      <c r="L132" s="71"/>
      <c r="M132" s="71"/>
      <c r="N132" s="71"/>
      <c r="O132" s="71"/>
      <c r="P132" s="71"/>
    </row>
    <row r="133" customFormat="false" ht="12.75" hidden="false" customHeight="false" outlineLevel="0" collapsed="false">
      <c r="C133" s="77" t="n">
        <v>887588</v>
      </c>
      <c r="D133" s="56" t="n">
        <v>40756</v>
      </c>
      <c r="E133" s="57" t="n">
        <v>0</v>
      </c>
      <c r="F133" s="71"/>
      <c r="G133" s="71"/>
      <c r="H133" s="71"/>
      <c r="I133" s="71"/>
      <c r="J133" s="71"/>
      <c r="L133" s="71"/>
      <c r="M133" s="71"/>
      <c r="N133" s="71"/>
      <c r="O133" s="71"/>
      <c r="P133" s="71"/>
    </row>
    <row r="134" customFormat="false" ht="12.75" hidden="false" customHeight="false" outlineLevel="0" collapsed="false">
      <c r="C134" s="77" t="n">
        <v>887588</v>
      </c>
      <c r="D134" s="56" t="n">
        <v>40787</v>
      </c>
      <c r="E134" s="57" t="n">
        <v>0</v>
      </c>
      <c r="F134" s="71"/>
      <c r="G134" s="71"/>
      <c r="H134" s="71"/>
      <c r="I134" s="71"/>
      <c r="J134" s="71"/>
      <c r="L134" s="71"/>
      <c r="M134" s="71"/>
      <c r="N134" s="71"/>
      <c r="O134" s="71"/>
      <c r="P134" s="71"/>
    </row>
    <row r="135" customFormat="false" ht="12.75" hidden="false" customHeight="false" outlineLevel="0" collapsed="false">
      <c r="C135" s="77" t="n">
        <v>887588</v>
      </c>
      <c r="D135" s="56" t="n">
        <v>40817</v>
      </c>
      <c r="E135" s="57" t="n">
        <v>0</v>
      </c>
      <c r="F135" s="71"/>
      <c r="G135" s="71"/>
      <c r="H135" s="71"/>
      <c r="I135" s="71"/>
      <c r="J135" s="71"/>
      <c r="L135" s="71"/>
      <c r="M135" s="71"/>
      <c r="N135" s="71"/>
      <c r="O135" s="71"/>
      <c r="P135" s="71"/>
    </row>
    <row r="136" customFormat="false" ht="12.75" hidden="false" customHeight="false" outlineLevel="0" collapsed="false">
      <c r="C136" s="77" t="n">
        <v>887588</v>
      </c>
      <c r="D136" s="56" t="n">
        <v>40848</v>
      </c>
      <c r="E136" s="57" t="n">
        <v>0</v>
      </c>
      <c r="F136" s="71"/>
      <c r="G136" s="71"/>
      <c r="H136" s="71"/>
      <c r="I136" s="71"/>
      <c r="J136" s="71"/>
      <c r="L136" s="71"/>
      <c r="M136" s="71"/>
      <c r="N136" s="71"/>
      <c r="O136" s="71"/>
      <c r="P136" s="71"/>
    </row>
    <row r="137" customFormat="false" ht="12.75" hidden="false" customHeight="false" outlineLevel="0" collapsed="false">
      <c r="C137" s="77" t="n">
        <v>887588</v>
      </c>
      <c r="D137" s="56" t="n">
        <v>40878</v>
      </c>
      <c r="E137" s="57" t="n">
        <v>0</v>
      </c>
      <c r="F137" s="71"/>
      <c r="G137" s="71"/>
      <c r="H137" s="71"/>
      <c r="I137" s="71"/>
      <c r="J137" s="71"/>
      <c r="L137" s="71"/>
      <c r="M137" s="71"/>
      <c r="N137" s="71"/>
      <c r="O137" s="71"/>
      <c r="P137" s="71"/>
    </row>
    <row r="138" customFormat="false" ht="12.75" hidden="false" customHeight="false" outlineLevel="0" collapsed="false">
      <c r="C138" s="77" t="n">
        <v>887588</v>
      </c>
      <c r="D138" s="56" t="n">
        <v>40909</v>
      </c>
      <c r="E138" s="57" t="n">
        <v>0</v>
      </c>
      <c r="F138" s="71"/>
      <c r="G138" s="71"/>
      <c r="H138" s="71"/>
      <c r="I138" s="71"/>
      <c r="J138" s="71"/>
      <c r="L138" s="71"/>
      <c r="M138" s="71"/>
      <c r="N138" s="71"/>
      <c r="O138" s="71"/>
      <c r="P138" s="71"/>
    </row>
    <row r="139" customFormat="false" ht="12.75" hidden="false" customHeight="false" outlineLevel="0" collapsed="false">
      <c r="C139" s="77" t="n">
        <v>887588</v>
      </c>
      <c r="D139" s="56" t="n">
        <v>40940</v>
      </c>
      <c r="E139" s="57" t="n">
        <v>0</v>
      </c>
      <c r="F139" s="71"/>
      <c r="G139" s="71"/>
      <c r="H139" s="71"/>
      <c r="I139" s="71"/>
      <c r="J139" s="71"/>
      <c r="L139" s="71"/>
      <c r="M139" s="71"/>
      <c r="N139" s="71"/>
      <c r="O139" s="71"/>
      <c r="P139" s="71"/>
    </row>
    <row r="140" customFormat="false" ht="12.75" hidden="false" customHeight="false" outlineLevel="0" collapsed="false">
      <c r="C140" s="77" t="n">
        <v>887588</v>
      </c>
      <c r="D140" s="56" t="n">
        <v>40969</v>
      </c>
      <c r="E140" s="57" t="n">
        <v>0</v>
      </c>
      <c r="F140" s="71"/>
      <c r="G140" s="71"/>
      <c r="H140" s="71"/>
      <c r="I140" s="71"/>
      <c r="J140" s="71"/>
      <c r="L140" s="71"/>
      <c r="M140" s="71"/>
      <c r="N140" s="71"/>
      <c r="O140" s="71"/>
      <c r="P140" s="71"/>
    </row>
    <row r="141" customFormat="false" ht="12.75" hidden="false" customHeight="false" outlineLevel="0" collapsed="false">
      <c r="C141" s="77" t="n">
        <v>887588</v>
      </c>
      <c r="D141" s="56" t="n">
        <v>41000</v>
      </c>
      <c r="E141" s="57" t="n">
        <v>0</v>
      </c>
      <c r="F141" s="71"/>
      <c r="G141" s="71"/>
      <c r="H141" s="71"/>
      <c r="I141" s="71"/>
      <c r="J141" s="71"/>
      <c r="L141" s="71"/>
      <c r="M141" s="71"/>
      <c r="N141" s="71"/>
      <c r="O141" s="71"/>
      <c r="P141" s="71"/>
    </row>
    <row r="142" customFormat="false" ht="12.75" hidden="false" customHeight="false" outlineLevel="0" collapsed="false">
      <c r="C142" s="77" t="n">
        <v>887588</v>
      </c>
      <c r="D142" s="56" t="n">
        <v>41030</v>
      </c>
      <c r="E142" s="57" t="n">
        <v>0</v>
      </c>
      <c r="F142" s="71"/>
      <c r="G142" s="71"/>
      <c r="H142" s="71"/>
      <c r="I142" s="71"/>
      <c r="J142" s="71"/>
      <c r="L142" s="71"/>
      <c r="M142" s="71"/>
      <c r="N142" s="71"/>
      <c r="O142" s="71"/>
      <c r="P142" s="71"/>
    </row>
    <row r="143" customFormat="false" ht="12.75" hidden="false" customHeight="false" outlineLevel="0" collapsed="false">
      <c r="C143" s="77" t="n">
        <v>887588</v>
      </c>
      <c r="D143" s="56" t="n">
        <v>41061</v>
      </c>
      <c r="E143" s="57" t="n">
        <v>0</v>
      </c>
      <c r="F143" s="71"/>
      <c r="G143" s="71"/>
      <c r="H143" s="71"/>
      <c r="I143" s="71"/>
      <c r="J143" s="71"/>
      <c r="L143" s="71"/>
      <c r="M143" s="71"/>
      <c r="N143" s="71"/>
      <c r="O143" s="71"/>
      <c r="P143" s="71"/>
    </row>
    <row r="144" customFormat="false" ht="12.75" hidden="false" customHeight="false" outlineLevel="0" collapsed="false">
      <c r="C144" s="77" t="n">
        <v>887588</v>
      </c>
      <c r="D144" s="56" t="n">
        <v>41091</v>
      </c>
      <c r="E144" s="57" t="n">
        <v>0</v>
      </c>
      <c r="F144" s="71"/>
      <c r="G144" s="71"/>
      <c r="H144" s="71"/>
      <c r="I144" s="71"/>
      <c r="J144" s="71"/>
      <c r="L144" s="71"/>
      <c r="M144" s="71"/>
      <c r="N144" s="71"/>
      <c r="O144" s="71"/>
      <c r="P144" s="71"/>
    </row>
    <row r="145" customFormat="false" ht="12.75" hidden="false" customHeight="false" outlineLevel="0" collapsed="false">
      <c r="C145" s="77" t="n">
        <v>887588</v>
      </c>
      <c r="D145" s="56" t="n">
        <v>41122</v>
      </c>
      <c r="E145" s="57" t="n">
        <v>0</v>
      </c>
      <c r="F145" s="71"/>
      <c r="G145" s="71"/>
      <c r="H145" s="71"/>
      <c r="I145" s="71"/>
      <c r="J145" s="71"/>
      <c r="L145" s="71"/>
      <c r="M145" s="71"/>
      <c r="N145" s="71"/>
      <c r="O145" s="71"/>
      <c r="P145" s="71"/>
    </row>
    <row r="146" customFormat="false" ht="12.75" hidden="false" customHeight="false" outlineLevel="0" collapsed="false">
      <c r="C146" s="77" t="n">
        <v>887588</v>
      </c>
      <c r="D146" s="56" t="n">
        <v>41153</v>
      </c>
      <c r="E146" s="57" t="n">
        <v>0</v>
      </c>
      <c r="F146" s="71"/>
      <c r="G146" s="71"/>
      <c r="H146" s="71"/>
      <c r="I146" s="71"/>
      <c r="J146" s="71"/>
      <c r="L146" s="71"/>
      <c r="M146" s="71"/>
      <c r="N146" s="71"/>
      <c r="O146" s="71"/>
      <c r="P146" s="71"/>
    </row>
    <row r="147" customFormat="false" ht="12.75" hidden="false" customHeight="false" outlineLevel="0" collapsed="false">
      <c r="C147" s="77" t="n">
        <v>887588</v>
      </c>
      <c r="D147" s="56" t="n">
        <v>41183</v>
      </c>
      <c r="E147" s="57" t="n">
        <v>0</v>
      </c>
      <c r="F147" s="71"/>
      <c r="G147" s="71"/>
      <c r="H147" s="71"/>
      <c r="I147" s="71"/>
      <c r="J147" s="71"/>
      <c r="L147" s="71"/>
      <c r="M147" s="71"/>
      <c r="N147" s="71"/>
      <c r="O147" s="71"/>
      <c r="P147" s="71"/>
    </row>
    <row r="148" customFormat="false" ht="12.75" hidden="false" customHeight="false" outlineLevel="0" collapsed="false">
      <c r="C148" s="77" t="n">
        <v>887588</v>
      </c>
      <c r="D148" s="56" t="n">
        <v>41214</v>
      </c>
      <c r="E148" s="57" t="n">
        <v>0</v>
      </c>
      <c r="F148" s="71"/>
      <c r="G148" s="71"/>
      <c r="H148" s="71"/>
      <c r="I148" s="71"/>
      <c r="J148" s="71"/>
      <c r="L148" s="71"/>
      <c r="M148" s="71"/>
      <c r="N148" s="71"/>
      <c r="O148" s="71"/>
      <c r="P148" s="71"/>
    </row>
    <row r="149" customFormat="false" ht="12.75" hidden="false" customHeight="false" outlineLevel="0" collapsed="false">
      <c r="C149" s="77" t="n">
        <v>887588</v>
      </c>
      <c r="D149" s="56" t="n">
        <v>41244</v>
      </c>
      <c r="E149" s="57" t="n">
        <v>0</v>
      </c>
      <c r="F149" s="71"/>
      <c r="G149" s="71"/>
      <c r="H149" s="71"/>
      <c r="I149" s="71"/>
      <c r="J149" s="71"/>
      <c r="L149" s="71"/>
      <c r="M149" s="71"/>
      <c r="N149" s="71"/>
      <c r="O149" s="71"/>
      <c r="P149" s="71"/>
    </row>
    <row r="150" customFormat="false" ht="12.75" hidden="false" customHeight="false" outlineLevel="0" collapsed="false">
      <c r="C150" s="77" t="n">
        <v>887588</v>
      </c>
      <c r="D150" s="56" t="n">
        <v>41275</v>
      </c>
      <c r="E150" s="57" t="n">
        <v>0</v>
      </c>
      <c r="F150" s="71"/>
      <c r="G150" s="71"/>
      <c r="H150" s="71"/>
      <c r="I150" s="71"/>
      <c r="J150" s="71"/>
      <c r="L150" s="71"/>
      <c r="M150" s="71"/>
      <c r="N150" s="71"/>
      <c r="O150" s="71"/>
      <c r="P150" s="71"/>
    </row>
    <row r="151" customFormat="false" ht="12.75" hidden="false" customHeight="false" outlineLevel="0" collapsed="false">
      <c r="C151" s="77" t="n">
        <v>887588</v>
      </c>
      <c r="D151" s="56" t="n">
        <v>41306</v>
      </c>
      <c r="E151" s="57" t="n">
        <v>0</v>
      </c>
      <c r="F151" s="71"/>
      <c r="G151" s="71"/>
      <c r="H151" s="71"/>
      <c r="I151" s="71"/>
      <c r="J151" s="71"/>
      <c r="L151" s="71"/>
      <c r="M151" s="71"/>
      <c r="N151" s="71"/>
      <c r="O151" s="71"/>
      <c r="P151" s="71"/>
    </row>
    <row r="152" customFormat="false" ht="12.75" hidden="false" customHeight="false" outlineLevel="0" collapsed="false">
      <c r="C152" s="77" t="n">
        <v>887588</v>
      </c>
      <c r="D152" s="56" t="n">
        <v>41334</v>
      </c>
      <c r="E152" s="57" t="n">
        <v>0</v>
      </c>
      <c r="F152" s="71"/>
      <c r="G152" s="71"/>
      <c r="H152" s="71"/>
      <c r="I152" s="71"/>
      <c r="J152" s="71"/>
      <c r="L152" s="71"/>
      <c r="M152" s="71"/>
      <c r="N152" s="71"/>
      <c r="O152" s="71"/>
      <c r="P152" s="71"/>
    </row>
    <row r="153" customFormat="false" ht="12.75" hidden="false" customHeight="false" outlineLevel="0" collapsed="false">
      <c r="C153" s="77" t="n">
        <v>887588</v>
      </c>
      <c r="D153" s="56" t="n">
        <v>41365</v>
      </c>
      <c r="E153" s="57" t="n">
        <v>0</v>
      </c>
      <c r="F153" s="71"/>
      <c r="G153" s="71"/>
      <c r="H153" s="71"/>
      <c r="I153" s="71"/>
      <c r="J153" s="71"/>
      <c r="L153" s="71"/>
      <c r="M153" s="71"/>
      <c r="N153" s="71"/>
      <c r="O153" s="71"/>
      <c r="P153" s="71"/>
    </row>
    <row r="154" customFormat="false" ht="12.75" hidden="false" customHeight="false" outlineLevel="0" collapsed="false">
      <c r="C154" s="77" t="n">
        <v>887588</v>
      </c>
      <c r="D154" s="56" t="n">
        <v>41395</v>
      </c>
      <c r="E154" s="57" t="n">
        <v>0</v>
      </c>
      <c r="F154" s="71"/>
      <c r="G154" s="71"/>
      <c r="H154" s="71"/>
      <c r="I154" s="71"/>
      <c r="J154" s="71"/>
      <c r="L154" s="71"/>
      <c r="M154" s="71"/>
      <c r="N154" s="71"/>
      <c r="O154" s="71"/>
      <c r="P154" s="71"/>
    </row>
    <row r="155" customFormat="false" ht="12.75" hidden="false" customHeight="false" outlineLevel="0" collapsed="false">
      <c r="C155" s="77" t="n">
        <v>887588</v>
      </c>
      <c r="D155" s="56" t="n">
        <v>41426</v>
      </c>
      <c r="E155" s="57" t="n">
        <v>0</v>
      </c>
      <c r="F155" s="71"/>
      <c r="G155" s="71"/>
      <c r="H155" s="71"/>
      <c r="I155" s="71"/>
      <c r="J155" s="71"/>
      <c r="L155" s="71"/>
      <c r="M155" s="71"/>
      <c r="N155" s="71"/>
      <c r="O155" s="71"/>
      <c r="P155" s="71"/>
    </row>
    <row r="156" customFormat="false" ht="12.75" hidden="false" customHeight="false" outlineLevel="0" collapsed="false">
      <c r="C156" s="77" t="n">
        <v>887588</v>
      </c>
      <c r="D156" s="56" t="n">
        <v>41456</v>
      </c>
      <c r="E156" s="57" t="n">
        <v>0</v>
      </c>
      <c r="F156" s="71"/>
      <c r="G156" s="71"/>
      <c r="H156" s="71"/>
      <c r="I156" s="71"/>
      <c r="J156" s="71"/>
      <c r="L156" s="71"/>
      <c r="M156" s="71"/>
      <c r="N156" s="71"/>
      <c r="O156" s="71"/>
      <c r="P156" s="71"/>
    </row>
    <row r="157" customFormat="false" ht="12.75" hidden="false" customHeight="false" outlineLevel="0" collapsed="false">
      <c r="C157" s="77" t="n">
        <v>887588</v>
      </c>
      <c r="D157" s="56" t="n">
        <v>41487</v>
      </c>
      <c r="E157" s="57" t="n">
        <v>0</v>
      </c>
      <c r="F157" s="71"/>
      <c r="G157" s="71"/>
      <c r="H157" s="71"/>
      <c r="I157" s="71"/>
      <c r="J157" s="71"/>
      <c r="L157" s="71"/>
      <c r="M157" s="71"/>
      <c r="N157" s="71"/>
      <c r="O157" s="71"/>
      <c r="P157" s="71"/>
    </row>
    <row r="158" customFormat="false" ht="12.75" hidden="false" customHeight="false" outlineLevel="0" collapsed="false">
      <c r="C158" s="77" t="n">
        <v>887588</v>
      </c>
      <c r="D158" s="56" t="n">
        <v>41518</v>
      </c>
      <c r="E158" s="57" t="n">
        <v>0</v>
      </c>
      <c r="F158" s="71"/>
      <c r="G158" s="71"/>
      <c r="H158" s="71"/>
      <c r="I158" s="71"/>
      <c r="J158" s="71"/>
      <c r="L158" s="71"/>
      <c r="M158" s="71"/>
      <c r="N158" s="71"/>
      <c r="O158" s="71"/>
      <c r="P158" s="71"/>
    </row>
    <row r="159" customFormat="false" ht="12.75" hidden="false" customHeight="false" outlineLevel="0" collapsed="false">
      <c r="C159" s="77" t="n">
        <v>887588</v>
      </c>
      <c r="D159" s="56" t="n">
        <v>41548</v>
      </c>
      <c r="E159" s="57" t="n">
        <v>0</v>
      </c>
      <c r="F159" s="71"/>
      <c r="G159" s="71"/>
      <c r="H159" s="71"/>
      <c r="I159" s="71"/>
      <c r="J159" s="71"/>
      <c r="L159" s="71"/>
      <c r="M159" s="71"/>
      <c r="N159" s="71"/>
      <c r="O159" s="71"/>
      <c r="P159" s="71"/>
    </row>
    <row r="160" customFormat="false" ht="12.75" hidden="false" customHeight="false" outlineLevel="0" collapsed="false">
      <c r="C160" s="77" t="n">
        <v>887588</v>
      </c>
      <c r="D160" s="56" t="n">
        <v>41579</v>
      </c>
      <c r="E160" s="57" t="n">
        <v>0</v>
      </c>
      <c r="F160" s="71"/>
      <c r="G160" s="71"/>
      <c r="H160" s="71"/>
      <c r="I160" s="71"/>
      <c r="J160" s="71"/>
      <c r="L160" s="71"/>
      <c r="M160" s="71"/>
      <c r="N160" s="71"/>
      <c r="O160" s="71"/>
      <c r="P160" s="71"/>
    </row>
    <row r="161" customFormat="false" ht="12.75" hidden="false" customHeight="false" outlineLevel="0" collapsed="false">
      <c r="C161" s="77" t="n">
        <v>887588</v>
      </c>
      <c r="D161" s="56" t="n">
        <v>41609</v>
      </c>
      <c r="E161" s="57" t="n">
        <v>0</v>
      </c>
      <c r="F161" s="71"/>
      <c r="G161" s="71"/>
      <c r="H161" s="71"/>
      <c r="I161" s="71"/>
      <c r="J161" s="71"/>
      <c r="L161" s="71"/>
      <c r="M161" s="71"/>
      <c r="N161" s="71"/>
      <c r="O161" s="71"/>
      <c r="P161" s="71"/>
    </row>
    <row r="162" customFormat="false" ht="12.75" hidden="false" customHeight="false" outlineLevel="0" collapsed="false">
      <c r="C162" s="77" t="n">
        <v>887588</v>
      </c>
      <c r="D162" s="56" t="n">
        <v>41640</v>
      </c>
      <c r="E162" s="57" t="n">
        <v>0</v>
      </c>
      <c r="F162" s="71"/>
      <c r="G162" s="71"/>
      <c r="H162" s="71"/>
      <c r="I162" s="71"/>
      <c r="J162" s="71"/>
      <c r="L162" s="71"/>
      <c r="M162" s="71"/>
      <c r="N162" s="71"/>
      <c r="O162" s="71"/>
      <c r="P162" s="71"/>
    </row>
    <row r="163" customFormat="false" ht="12.75" hidden="false" customHeight="false" outlineLevel="0" collapsed="false">
      <c r="C163" s="77" t="n">
        <v>887588</v>
      </c>
      <c r="D163" s="56" t="n">
        <v>41671</v>
      </c>
      <c r="E163" s="57" t="n">
        <v>0</v>
      </c>
      <c r="F163" s="71"/>
      <c r="G163" s="71"/>
      <c r="H163" s="71"/>
      <c r="I163" s="71"/>
      <c r="J163" s="71"/>
      <c r="L163" s="71"/>
      <c r="M163" s="71"/>
      <c r="N163" s="71"/>
      <c r="O163" s="71"/>
      <c r="P163" s="71"/>
    </row>
    <row r="164" customFormat="false" ht="12.75" hidden="false" customHeight="false" outlineLevel="0" collapsed="false">
      <c r="C164" s="77" t="n">
        <v>887588</v>
      </c>
      <c r="D164" s="56" t="n">
        <v>41699</v>
      </c>
      <c r="E164" s="57" t="n">
        <v>0</v>
      </c>
      <c r="F164" s="71"/>
      <c r="G164" s="71"/>
      <c r="H164" s="71"/>
      <c r="I164" s="71"/>
      <c r="J164" s="71"/>
      <c r="L164" s="71"/>
      <c r="M164" s="71"/>
      <c r="N164" s="71"/>
      <c r="O164" s="71"/>
      <c r="P164" s="71"/>
    </row>
    <row r="165" customFormat="false" ht="12.75" hidden="false" customHeight="false" outlineLevel="0" collapsed="false">
      <c r="C165" s="77" t="n">
        <v>887588</v>
      </c>
      <c r="D165" s="56" t="n">
        <v>41730</v>
      </c>
      <c r="E165" s="57" t="n">
        <v>0</v>
      </c>
      <c r="F165" s="71"/>
      <c r="G165" s="71"/>
      <c r="H165" s="71"/>
      <c r="I165" s="71"/>
      <c r="J165" s="71"/>
      <c r="L165" s="71"/>
      <c r="M165" s="71"/>
      <c r="N165" s="71"/>
      <c r="O165" s="71"/>
      <c r="P165" s="71"/>
    </row>
    <row r="166" customFormat="false" ht="12.75" hidden="false" customHeight="false" outlineLevel="0" collapsed="false">
      <c r="C166" s="77" t="n">
        <v>887588</v>
      </c>
      <c r="D166" s="56" t="n">
        <v>41760</v>
      </c>
      <c r="E166" s="57" t="n">
        <v>0</v>
      </c>
      <c r="F166" s="71"/>
      <c r="G166" s="71"/>
      <c r="H166" s="71"/>
      <c r="I166" s="71"/>
      <c r="J166" s="71"/>
      <c r="L166" s="71"/>
      <c r="M166" s="71"/>
      <c r="N166" s="71"/>
      <c r="O166" s="71"/>
      <c r="P166" s="71"/>
    </row>
    <row r="167" customFormat="false" ht="12.75" hidden="false" customHeight="false" outlineLevel="0" collapsed="false">
      <c r="C167" s="77" t="n">
        <v>887588</v>
      </c>
      <c r="D167" s="56" t="n">
        <v>41791</v>
      </c>
      <c r="E167" s="57" t="n">
        <v>0</v>
      </c>
      <c r="F167" s="71"/>
      <c r="G167" s="71"/>
      <c r="H167" s="71"/>
      <c r="I167" s="71"/>
      <c r="J167" s="71"/>
      <c r="L167" s="71"/>
      <c r="M167" s="71"/>
      <c r="N167" s="71"/>
      <c r="O167" s="71"/>
      <c r="P167" s="71"/>
    </row>
    <row r="168" customFormat="false" ht="12.75" hidden="false" customHeight="false" outlineLevel="0" collapsed="false">
      <c r="C168" s="77" t="n">
        <v>887588</v>
      </c>
      <c r="D168" s="56" t="n">
        <v>41821</v>
      </c>
      <c r="E168" s="57" t="n">
        <v>0</v>
      </c>
      <c r="F168" s="71"/>
      <c r="G168" s="71"/>
      <c r="H168" s="71"/>
      <c r="I168" s="71"/>
      <c r="J168" s="71"/>
      <c r="L168" s="71"/>
      <c r="M168" s="71"/>
      <c r="N168" s="71"/>
      <c r="O168" s="71"/>
      <c r="P168" s="71"/>
    </row>
    <row r="169" customFormat="false" ht="12.75" hidden="false" customHeight="false" outlineLevel="0" collapsed="false">
      <c r="C169" s="77" t="n">
        <v>887588</v>
      </c>
      <c r="D169" s="56" t="n">
        <v>41852</v>
      </c>
      <c r="E169" s="57" t="n">
        <v>0</v>
      </c>
      <c r="F169" s="71"/>
      <c r="G169" s="71"/>
      <c r="H169" s="71"/>
      <c r="I169" s="71"/>
      <c r="J169" s="71"/>
      <c r="L169" s="71"/>
      <c r="M169" s="71"/>
      <c r="N169" s="71"/>
      <c r="O169" s="71"/>
      <c r="P169" s="71"/>
    </row>
    <row r="170" customFormat="false" ht="12.75" hidden="false" customHeight="false" outlineLevel="0" collapsed="false">
      <c r="C170" s="77" t="n">
        <v>887588</v>
      </c>
      <c r="D170" s="56" t="n">
        <v>41883</v>
      </c>
      <c r="E170" s="57" t="n">
        <v>0</v>
      </c>
      <c r="F170" s="71"/>
      <c r="G170" s="71"/>
      <c r="H170" s="71"/>
      <c r="I170" s="71"/>
      <c r="J170" s="71"/>
      <c r="L170" s="71"/>
      <c r="M170" s="71"/>
      <c r="N170" s="71"/>
      <c r="O170" s="71"/>
      <c r="P170" s="71"/>
    </row>
    <row r="171" customFormat="false" ht="12.75" hidden="false" customHeight="false" outlineLevel="0" collapsed="false">
      <c r="C171" s="77" t="n">
        <v>887588</v>
      </c>
      <c r="D171" s="56" t="n">
        <v>41913</v>
      </c>
      <c r="E171" s="57" t="n">
        <v>0</v>
      </c>
      <c r="F171" s="71"/>
      <c r="G171" s="71"/>
      <c r="H171" s="71"/>
      <c r="I171" s="71"/>
      <c r="J171" s="71"/>
      <c r="L171" s="71"/>
      <c r="M171" s="71"/>
      <c r="N171" s="71"/>
      <c r="O171" s="71"/>
      <c r="P171" s="71"/>
    </row>
    <row r="172" customFormat="false" ht="12.75" hidden="false" customHeight="false" outlineLevel="0" collapsed="false">
      <c r="C172" s="77" t="n">
        <v>887588</v>
      </c>
      <c r="D172" s="56" t="n">
        <v>41944</v>
      </c>
      <c r="E172" s="57" t="n">
        <v>0</v>
      </c>
      <c r="F172" s="71"/>
      <c r="G172" s="71"/>
      <c r="H172" s="71"/>
      <c r="I172" s="71"/>
      <c r="J172" s="71"/>
      <c r="L172" s="71"/>
      <c r="M172" s="71"/>
      <c r="N172" s="71"/>
      <c r="O172" s="71"/>
      <c r="P172" s="71"/>
    </row>
    <row r="173" customFormat="false" ht="12.75" hidden="false" customHeight="false" outlineLevel="0" collapsed="false">
      <c r="C173" s="77" t="n">
        <v>887588</v>
      </c>
      <c r="D173" s="56" t="n">
        <v>41974</v>
      </c>
      <c r="E173" s="57" t="n">
        <v>0</v>
      </c>
      <c r="F173" s="71"/>
      <c r="G173" s="71"/>
      <c r="H173" s="71"/>
      <c r="I173" s="71"/>
      <c r="J173" s="71"/>
      <c r="L173" s="71"/>
      <c r="M173" s="71"/>
      <c r="N173" s="71"/>
      <c r="O173" s="71"/>
      <c r="P173" s="71"/>
    </row>
    <row r="174" customFormat="false" ht="12.75" hidden="false" customHeight="false" outlineLevel="0" collapsed="false">
      <c r="C174" s="77" t="n">
        <v>887588</v>
      </c>
      <c r="D174" s="56" t="n">
        <v>42005</v>
      </c>
      <c r="E174" s="57" t="n">
        <v>0</v>
      </c>
      <c r="F174" s="71"/>
      <c r="G174" s="71"/>
      <c r="H174" s="71"/>
      <c r="I174" s="71"/>
      <c r="J174" s="71"/>
      <c r="L174" s="71"/>
      <c r="M174" s="71"/>
      <c r="N174" s="71"/>
      <c r="O174" s="71"/>
      <c r="P174" s="71"/>
    </row>
    <row r="175" customFormat="false" ht="12.75" hidden="false" customHeight="false" outlineLevel="0" collapsed="false">
      <c r="C175" s="77" t="n">
        <v>887588</v>
      </c>
      <c r="D175" s="56" t="n">
        <v>42036</v>
      </c>
      <c r="E175" s="57" t="n">
        <v>0</v>
      </c>
      <c r="F175" s="71"/>
      <c r="G175" s="71"/>
      <c r="H175" s="71"/>
      <c r="I175" s="71"/>
      <c r="J175" s="71"/>
      <c r="L175" s="71"/>
      <c r="M175" s="71"/>
      <c r="N175" s="71"/>
      <c r="O175" s="71"/>
      <c r="P175" s="71"/>
    </row>
    <row r="176" customFormat="false" ht="12.75" hidden="false" customHeight="false" outlineLevel="0" collapsed="false">
      <c r="C176" s="77" t="n">
        <v>887588</v>
      </c>
      <c r="D176" s="56" t="n">
        <v>42064</v>
      </c>
      <c r="E176" s="57" t="n">
        <v>0</v>
      </c>
      <c r="F176" s="71"/>
      <c r="G176" s="71"/>
      <c r="H176" s="71"/>
      <c r="I176" s="71"/>
      <c r="J176" s="71"/>
      <c r="L176" s="71"/>
      <c r="M176" s="71"/>
      <c r="N176" s="71"/>
      <c r="O176" s="71"/>
      <c r="P176" s="71"/>
    </row>
    <row r="177" customFormat="false" ht="12.75" hidden="false" customHeight="false" outlineLevel="0" collapsed="false">
      <c r="C177" s="77" t="n">
        <v>887588</v>
      </c>
      <c r="D177" s="56" t="n">
        <v>42095</v>
      </c>
      <c r="E177" s="57" t="n">
        <v>0</v>
      </c>
      <c r="F177" s="71"/>
      <c r="G177" s="71"/>
      <c r="H177" s="71"/>
      <c r="I177" s="71"/>
      <c r="J177" s="71"/>
      <c r="L177" s="71"/>
      <c r="M177" s="71"/>
      <c r="N177" s="71"/>
      <c r="O177" s="71"/>
      <c r="P177" s="71"/>
    </row>
    <row r="178" customFormat="false" ht="12.75" hidden="false" customHeight="false" outlineLevel="0" collapsed="false">
      <c r="C178" s="77" t="n">
        <v>887588</v>
      </c>
      <c r="D178" s="56" t="n">
        <v>42125</v>
      </c>
      <c r="E178" s="57" t="n">
        <v>0</v>
      </c>
      <c r="F178" s="71"/>
      <c r="G178" s="71"/>
      <c r="H178" s="71"/>
      <c r="I178" s="71"/>
      <c r="J178" s="71"/>
      <c r="L178" s="71"/>
      <c r="M178" s="71"/>
      <c r="N178" s="71"/>
      <c r="O178" s="71"/>
      <c r="P178" s="71"/>
    </row>
    <row r="179" customFormat="false" ht="12.75" hidden="false" customHeight="false" outlineLevel="0" collapsed="false">
      <c r="C179" s="77" t="n">
        <v>887588</v>
      </c>
      <c r="D179" s="56" t="n">
        <v>42156</v>
      </c>
      <c r="E179" s="57" t="n">
        <v>0</v>
      </c>
      <c r="F179" s="71"/>
      <c r="G179" s="71"/>
      <c r="H179" s="71"/>
      <c r="I179" s="71"/>
      <c r="J179" s="71"/>
      <c r="L179" s="71"/>
      <c r="M179" s="71"/>
      <c r="N179" s="71"/>
      <c r="O179" s="71"/>
      <c r="P179" s="71"/>
    </row>
    <row r="180" customFormat="false" ht="12.75" hidden="false" customHeight="false" outlineLevel="0" collapsed="false">
      <c r="C180" s="77" t="n">
        <v>887588</v>
      </c>
      <c r="D180" s="56" t="n">
        <v>42186</v>
      </c>
      <c r="E180" s="57" t="n">
        <v>0</v>
      </c>
      <c r="F180" s="71"/>
      <c r="G180" s="71"/>
      <c r="H180" s="71"/>
      <c r="I180" s="71"/>
      <c r="J180" s="71"/>
      <c r="L180" s="71"/>
      <c r="M180" s="71"/>
      <c r="N180" s="71"/>
      <c r="O180" s="71"/>
      <c r="P180" s="71"/>
    </row>
    <row r="181" customFormat="false" ht="12.75" hidden="false" customHeight="false" outlineLevel="0" collapsed="false">
      <c r="C181" s="77" t="n">
        <v>887588</v>
      </c>
      <c r="D181" s="56" t="n">
        <v>42217</v>
      </c>
      <c r="E181" s="57" t="n">
        <v>0</v>
      </c>
      <c r="F181" s="71"/>
      <c r="G181" s="71"/>
      <c r="H181" s="71"/>
      <c r="I181" s="71"/>
      <c r="J181" s="71"/>
      <c r="L181" s="71"/>
      <c r="M181" s="71"/>
      <c r="N181" s="71"/>
      <c r="O181" s="71"/>
      <c r="P181" s="71"/>
    </row>
    <row r="182" customFormat="false" ht="12.75" hidden="false" customHeight="false" outlineLevel="0" collapsed="false">
      <c r="C182" s="77" t="n">
        <v>887588</v>
      </c>
      <c r="D182" s="56" t="n">
        <v>42248</v>
      </c>
      <c r="E182" s="57" t="n">
        <v>0</v>
      </c>
      <c r="F182" s="71"/>
      <c r="G182" s="71"/>
      <c r="H182" s="71"/>
      <c r="I182" s="71"/>
      <c r="J182" s="71"/>
      <c r="L182" s="71"/>
      <c r="M182" s="71"/>
      <c r="N182" s="71"/>
      <c r="O182" s="71"/>
      <c r="P182" s="71"/>
    </row>
    <row r="183" customFormat="false" ht="12.75" hidden="false" customHeight="false" outlineLevel="0" collapsed="false">
      <c r="C183" s="77" t="n">
        <v>887588</v>
      </c>
      <c r="D183" s="56" t="n">
        <v>42278</v>
      </c>
      <c r="E183" s="57" t="n">
        <v>0</v>
      </c>
      <c r="F183" s="71"/>
      <c r="G183" s="71"/>
      <c r="H183" s="71"/>
      <c r="I183" s="71"/>
      <c r="J183" s="71"/>
      <c r="L183" s="71"/>
      <c r="M183" s="71"/>
      <c r="N183" s="71"/>
      <c r="O183" s="71"/>
      <c r="P183" s="71"/>
    </row>
    <row r="184" customFormat="false" ht="12.75" hidden="false" customHeight="false" outlineLevel="0" collapsed="false">
      <c r="C184" s="77" t="n">
        <v>887588</v>
      </c>
      <c r="D184" s="56" t="n">
        <v>42309</v>
      </c>
      <c r="E184" s="57" t="n">
        <v>0</v>
      </c>
      <c r="F184" s="71"/>
      <c r="G184" s="71"/>
      <c r="H184" s="71"/>
      <c r="I184" s="71"/>
      <c r="J184" s="71"/>
      <c r="L184" s="71"/>
      <c r="M184" s="71"/>
      <c r="N184" s="71"/>
      <c r="O184" s="71"/>
      <c r="P184" s="71"/>
    </row>
    <row r="185" customFormat="false" ht="12.75" hidden="false" customHeight="false" outlineLevel="0" collapsed="false">
      <c r="C185" s="77" t="n">
        <v>887588</v>
      </c>
      <c r="D185" s="56" t="n">
        <v>42339</v>
      </c>
      <c r="E185" s="57" t="n">
        <v>0</v>
      </c>
      <c r="F185" s="71"/>
      <c r="G185" s="71"/>
      <c r="H185" s="71"/>
      <c r="I185" s="71"/>
      <c r="J185" s="71"/>
      <c r="L185" s="71"/>
      <c r="M185" s="71"/>
      <c r="N185" s="71"/>
      <c r="O185" s="71"/>
      <c r="P185" s="71"/>
    </row>
    <row r="186" customFormat="false" ht="12.75" hidden="false" customHeight="false" outlineLevel="0" collapsed="false">
      <c r="C186" s="77" t="n">
        <v>887588</v>
      </c>
      <c r="D186" s="56" t="n">
        <v>42370</v>
      </c>
      <c r="E186" s="57" t="n">
        <v>0</v>
      </c>
      <c r="F186" s="71"/>
      <c r="G186" s="71"/>
      <c r="H186" s="71"/>
      <c r="I186" s="71"/>
      <c r="J186" s="71"/>
      <c r="L186" s="71"/>
      <c r="M186" s="71"/>
      <c r="N186" s="71"/>
      <c r="O186" s="71"/>
      <c r="P186" s="71"/>
    </row>
    <row r="187" customFormat="false" ht="12.75" hidden="false" customHeight="false" outlineLevel="0" collapsed="false">
      <c r="C187" s="77" t="n">
        <v>887588</v>
      </c>
      <c r="D187" s="56" t="n">
        <v>42401</v>
      </c>
      <c r="E187" s="57" t="n">
        <v>0</v>
      </c>
      <c r="F187" s="71"/>
      <c r="G187" s="71"/>
      <c r="H187" s="71"/>
      <c r="I187" s="71"/>
      <c r="J187" s="71"/>
      <c r="L187" s="71"/>
      <c r="M187" s="71"/>
      <c r="N187" s="71"/>
      <c r="O187" s="71"/>
      <c r="P187" s="71"/>
    </row>
    <row r="188" customFormat="false" ht="12.75" hidden="false" customHeight="false" outlineLevel="0" collapsed="false">
      <c r="C188" s="77" t="n">
        <v>887588</v>
      </c>
      <c r="D188" s="56" t="n">
        <v>42430</v>
      </c>
      <c r="E188" s="57" t="n">
        <v>0</v>
      </c>
      <c r="F188" s="71"/>
      <c r="G188" s="71"/>
      <c r="H188" s="71"/>
      <c r="I188" s="71"/>
      <c r="J188" s="71"/>
      <c r="L188" s="71"/>
      <c r="M188" s="71"/>
      <c r="N188" s="71"/>
      <c r="O188" s="71"/>
      <c r="P188" s="71"/>
    </row>
    <row r="189" customFormat="false" ht="12.75" hidden="false" customHeight="false" outlineLevel="0" collapsed="false">
      <c r="C189" s="77" t="n">
        <v>887588</v>
      </c>
      <c r="D189" s="56" t="n">
        <v>42461</v>
      </c>
      <c r="E189" s="57" t="n">
        <v>0</v>
      </c>
      <c r="F189" s="71"/>
      <c r="G189" s="71"/>
      <c r="H189" s="71"/>
      <c r="I189" s="71"/>
      <c r="J189" s="71"/>
      <c r="L189" s="71"/>
      <c r="M189" s="71"/>
      <c r="N189" s="71"/>
      <c r="O189" s="71"/>
      <c r="P189" s="71"/>
    </row>
    <row r="190" customFormat="false" ht="12.75" hidden="false" customHeight="false" outlineLevel="0" collapsed="false">
      <c r="C190" s="77" t="n">
        <v>887588</v>
      </c>
      <c r="D190" s="56" t="n">
        <v>42491</v>
      </c>
      <c r="E190" s="57" t="n">
        <v>0</v>
      </c>
      <c r="F190" s="71"/>
      <c r="G190" s="71"/>
      <c r="H190" s="71"/>
      <c r="I190" s="71"/>
      <c r="J190" s="71"/>
      <c r="L190" s="71"/>
      <c r="M190" s="71"/>
      <c r="N190" s="71"/>
      <c r="O190" s="71"/>
      <c r="P190" s="71"/>
    </row>
    <row r="191" customFormat="false" ht="12.75" hidden="false" customHeight="false" outlineLevel="0" collapsed="false">
      <c r="C191" s="77" t="n">
        <v>887588</v>
      </c>
      <c r="D191" s="56" t="n">
        <v>42522</v>
      </c>
      <c r="E191" s="57" t="n">
        <v>0</v>
      </c>
      <c r="F191" s="71"/>
      <c r="G191" s="71"/>
      <c r="H191" s="71"/>
      <c r="I191" s="71"/>
      <c r="J191" s="71"/>
      <c r="L191" s="71"/>
      <c r="M191" s="71"/>
      <c r="N191" s="71"/>
      <c r="O191" s="71"/>
      <c r="P191" s="71"/>
    </row>
    <row r="192" customFormat="false" ht="12.75" hidden="false" customHeight="false" outlineLevel="0" collapsed="false">
      <c r="C192" s="77" t="n">
        <v>887588</v>
      </c>
      <c r="D192" s="56" t="n">
        <v>42552</v>
      </c>
      <c r="E192" s="57" t="n">
        <v>0</v>
      </c>
      <c r="F192" s="71"/>
      <c r="G192" s="71"/>
      <c r="H192" s="71"/>
      <c r="I192" s="71"/>
      <c r="J192" s="71"/>
      <c r="L192" s="71"/>
      <c r="M192" s="71"/>
      <c r="N192" s="71"/>
      <c r="O192" s="71"/>
      <c r="P192" s="71"/>
    </row>
    <row r="193" customFormat="false" ht="12.75" hidden="false" customHeight="false" outlineLevel="0" collapsed="false">
      <c r="C193" s="77" t="n">
        <v>887588</v>
      </c>
      <c r="D193" s="56" t="n">
        <v>42583</v>
      </c>
      <c r="E193" s="57" t="n">
        <v>0</v>
      </c>
      <c r="F193" s="71"/>
      <c r="G193" s="71"/>
      <c r="H193" s="71"/>
      <c r="I193" s="71"/>
      <c r="J193" s="71"/>
      <c r="L193" s="71"/>
      <c r="M193" s="71"/>
      <c r="N193" s="71"/>
      <c r="O193" s="71"/>
      <c r="P193" s="71"/>
    </row>
    <row r="194" customFormat="false" ht="12.75" hidden="false" customHeight="false" outlineLevel="0" collapsed="false">
      <c r="C194" s="77" t="n">
        <v>887588</v>
      </c>
      <c r="D194" s="56" t="n">
        <v>42614</v>
      </c>
      <c r="E194" s="57" t="n">
        <v>0</v>
      </c>
      <c r="F194" s="71"/>
      <c r="G194" s="71"/>
      <c r="H194" s="71"/>
      <c r="I194" s="71"/>
      <c r="J194" s="71"/>
      <c r="L194" s="71"/>
      <c r="M194" s="71"/>
      <c r="N194" s="71"/>
      <c r="O194" s="71"/>
      <c r="P194" s="71"/>
    </row>
    <row r="195" customFormat="false" ht="12.75" hidden="false" customHeight="false" outlineLevel="0" collapsed="false">
      <c r="C195" s="77" t="n">
        <v>887588</v>
      </c>
      <c r="D195" s="56" t="n">
        <v>42644</v>
      </c>
      <c r="E195" s="57" t="n">
        <v>0</v>
      </c>
      <c r="F195" s="71"/>
      <c r="G195" s="71"/>
      <c r="H195" s="71"/>
      <c r="I195" s="71"/>
      <c r="J195" s="71"/>
      <c r="L195" s="71"/>
      <c r="M195" s="71"/>
      <c r="N195" s="71"/>
      <c r="O195" s="71"/>
      <c r="P195" s="71"/>
    </row>
    <row r="196" customFormat="false" ht="12.75" hidden="false" customHeight="false" outlineLevel="0" collapsed="false">
      <c r="C196" s="77" t="n">
        <v>887588</v>
      </c>
      <c r="D196" s="56" t="n">
        <v>42675</v>
      </c>
      <c r="E196" s="57" t="n">
        <v>0</v>
      </c>
      <c r="F196" s="71"/>
      <c r="G196" s="71"/>
      <c r="H196" s="71"/>
      <c r="I196" s="71"/>
      <c r="J196" s="71"/>
      <c r="L196" s="71"/>
      <c r="M196" s="71"/>
      <c r="N196" s="71"/>
      <c r="O196" s="71"/>
      <c r="P196" s="71"/>
    </row>
    <row r="197" customFormat="false" ht="12.75" hidden="false" customHeight="false" outlineLevel="0" collapsed="false">
      <c r="C197" s="77" t="n">
        <v>887588</v>
      </c>
      <c r="D197" s="56" t="n">
        <v>42705</v>
      </c>
      <c r="E197" s="57" t="n">
        <v>0</v>
      </c>
      <c r="F197" s="71"/>
      <c r="G197" s="71"/>
      <c r="H197" s="71"/>
      <c r="I197" s="71"/>
      <c r="J197" s="71"/>
      <c r="L197" s="71"/>
      <c r="M197" s="71"/>
      <c r="N197" s="71"/>
      <c r="O197" s="71"/>
      <c r="P197" s="71"/>
    </row>
    <row r="198" customFormat="false" ht="12.75" hidden="false" customHeight="false" outlineLevel="0" collapsed="false">
      <c r="C198" s="77" t="n">
        <v>887588</v>
      </c>
      <c r="D198" s="56" t="n">
        <v>42736</v>
      </c>
      <c r="E198" s="57" t="n">
        <v>0</v>
      </c>
      <c r="F198" s="71"/>
      <c r="G198" s="71"/>
      <c r="H198" s="71"/>
      <c r="I198" s="71"/>
      <c r="J198" s="71"/>
      <c r="L198" s="71"/>
      <c r="M198" s="71"/>
      <c r="N198" s="71"/>
      <c r="O198" s="71"/>
      <c r="P198" s="71"/>
    </row>
    <row r="199" customFormat="false" ht="12.75" hidden="false" customHeight="false" outlineLevel="0" collapsed="false">
      <c r="C199" s="77" t="n">
        <v>887588</v>
      </c>
      <c r="D199" s="56" t="n">
        <v>42767</v>
      </c>
      <c r="E199" s="57" t="n">
        <v>0</v>
      </c>
      <c r="F199" s="71"/>
      <c r="G199" s="71"/>
      <c r="H199" s="71"/>
      <c r="I199" s="71"/>
      <c r="J199" s="71"/>
      <c r="L199" s="71"/>
      <c r="M199" s="71"/>
      <c r="N199" s="71"/>
      <c r="O199" s="71"/>
      <c r="P199" s="71"/>
    </row>
    <row r="200" customFormat="false" ht="12.75" hidden="false" customHeight="false" outlineLevel="0" collapsed="false">
      <c r="C200" s="77" t="n">
        <v>887588</v>
      </c>
      <c r="D200" s="56" t="n">
        <v>42795</v>
      </c>
      <c r="E200" s="57" t="n">
        <v>0</v>
      </c>
      <c r="F200" s="71"/>
      <c r="G200" s="71"/>
      <c r="H200" s="71"/>
      <c r="I200" s="71"/>
      <c r="J200" s="71"/>
      <c r="L200" s="71"/>
      <c r="M200" s="71"/>
      <c r="N200" s="71"/>
      <c r="O200" s="71"/>
      <c r="P200" s="71"/>
    </row>
    <row r="201" customFormat="false" ht="12.75" hidden="false" customHeight="false" outlineLevel="0" collapsed="false">
      <c r="C201" s="77" t="n">
        <v>887588</v>
      </c>
      <c r="D201" s="56" t="n">
        <v>42826</v>
      </c>
      <c r="E201" s="57" t="n">
        <v>0</v>
      </c>
      <c r="F201" s="71"/>
      <c r="G201" s="71"/>
      <c r="H201" s="71"/>
      <c r="I201" s="71"/>
      <c r="J201" s="71"/>
      <c r="L201" s="71"/>
      <c r="M201" s="71"/>
      <c r="N201" s="71"/>
      <c r="O201" s="71"/>
      <c r="P201" s="71"/>
    </row>
    <row r="202" customFormat="false" ht="12.75" hidden="false" customHeight="false" outlineLevel="0" collapsed="false">
      <c r="C202" s="77" t="n">
        <v>887588</v>
      </c>
      <c r="D202" s="56" t="n">
        <v>42856</v>
      </c>
      <c r="E202" s="57" t="n">
        <v>0</v>
      </c>
      <c r="F202" s="71"/>
      <c r="G202" s="71"/>
      <c r="H202" s="71"/>
      <c r="I202" s="71"/>
      <c r="J202" s="71"/>
      <c r="L202" s="71"/>
      <c r="M202" s="71"/>
      <c r="N202" s="71"/>
      <c r="O202" s="71"/>
      <c r="P202" s="71"/>
    </row>
    <row r="203" customFormat="false" ht="12.75" hidden="false" customHeight="false" outlineLevel="0" collapsed="false">
      <c r="C203" s="77" t="n">
        <v>887588</v>
      </c>
      <c r="D203" s="56" t="n">
        <v>42887</v>
      </c>
      <c r="E203" s="57" t="n">
        <v>0</v>
      </c>
      <c r="F203" s="71"/>
      <c r="G203" s="71"/>
      <c r="H203" s="71"/>
      <c r="I203" s="71"/>
      <c r="J203" s="71"/>
      <c r="L203" s="71"/>
      <c r="M203" s="71"/>
      <c r="N203" s="71"/>
      <c r="O203" s="71"/>
      <c r="P203" s="71"/>
    </row>
    <row r="204" customFormat="false" ht="12.75" hidden="false" customHeight="false" outlineLevel="0" collapsed="false">
      <c r="C204" s="77" t="n">
        <v>887588</v>
      </c>
      <c r="D204" s="56" t="n">
        <v>42917</v>
      </c>
      <c r="E204" s="57" t="n">
        <v>0</v>
      </c>
      <c r="F204" s="71"/>
      <c r="G204" s="71"/>
      <c r="H204" s="71"/>
      <c r="I204" s="71"/>
      <c r="J204" s="71"/>
      <c r="L204" s="71"/>
      <c r="M204" s="71"/>
      <c r="N204" s="71"/>
      <c r="O204" s="71"/>
      <c r="P204" s="71"/>
    </row>
    <row r="205" customFormat="false" ht="12.75" hidden="false" customHeight="false" outlineLevel="0" collapsed="false">
      <c r="C205" s="77" t="n">
        <v>887588</v>
      </c>
      <c r="D205" s="56" t="n">
        <v>42948</v>
      </c>
      <c r="E205" s="57" t="n">
        <v>0</v>
      </c>
      <c r="F205" s="71"/>
      <c r="G205" s="71"/>
      <c r="H205" s="71"/>
      <c r="I205" s="71"/>
      <c r="J205" s="71"/>
      <c r="L205" s="71"/>
      <c r="M205" s="71"/>
      <c r="N205" s="71"/>
      <c r="O205" s="71"/>
      <c r="P205" s="71"/>
    </row>
    <row r="206" customFormat="false" ht="12.75" hidden="false" customHeight="false" outlineLevel="0" collapsed="false">
      <c r="C206" s="77" t="n">
        <v>887588</v>
      </c>
      <c r="D206" s="56" t="n">
        <v>42979</v>
      </c>
      <c r="E206" s="57" t="n">
        <v>0</v>
      </c>
      <c r="F206" s="71"/>
      <c r="G206" s="71"/>
      <c r="H206" s="71"/>
      <c r="I206" s="71"/>
      <c r="J206" s="71"/>
      <c r="L206" s="71"/>
      <c r="M206" s="71"/>
      <c r="N206" s="71"/>
      <c r="O206" s="71"/>
      <c r="P206" s="71"/>
    </row>
    <row r="207" customFormat="false" ht="12.75" hidden="false" customHeight="false" outlineLevel="0" collapsed="false">
      <c r="C207" s="77" t="n">
        <v>887588</v>
      </c>
      <c r="D207" s="56" t="n">
        <v>43009</v>
      </c>
      <c r="E207" s="57" t="n">
        <v>0</v>
      </c>
      <c r="F207" s="71"/>
      <c r="G207" s="71"/>
      <c r="H207" s="71"/>
      <c r="I207" s="71"/>
      <c r="J207" s="71"/>
      <c r="L207" s="71"/>
      <c r="M207" s="71"/>
      <c r="N207" s="71"/>
      <c r="O207" s="71"/>
      <c r="P207" s="71"/>
    </row>
    <row r="208" customFormat="false" ht="12.75" hidden="false" customHeight="false" outlineLevel="0" collapsed="false">
      <c r="C208" s="77"/>
      <c r="F208" s="71"/>
      <c r="G208" s="71"/>
      <c r="H208" s="71"/>
      <c r="I208" s="71"/>
      <c r="J208" s="71"/>
      <c r="L208" s="71"/>
      <c r="M208" s="71"/>
      <c r="N208" s="71"/>
      <c r="O208" s="71"/>
      <c r="P208" s="71"/>
    </row>
    <row r="209" customFormat="false" ht="12.75" hidden="false" customHeight="false" outlineLevel="0" collapsed="false">
      <c r="C209" s="77"/>
      <c r="F209" s="71"/>
      <c r="G209" s="71"/>
      <c r="H209" s="71"/>
      <c r="I209" s="71"/>
      <c r="J209" s="71"/>
      <c r="L209" s="71"/>
      <c r="M209" s="71"/>
      <c r="N209" s="71"/>
      <c r="O209" s="71"/>
      <c r="P209" s="71"/>
    </row>
    <row r="210" customFormat="false" ht="12.75" hidden="false" customHeight="false" outlineLevel="0" collapsed="false">
      <c r="C210" s="77"/>
      <c r="F210" s="71"/>
      <c r="G210" s="71"/>
      <c r="H210" s="71"/>
      <c r="I210" s="71"/>
      <c r="J210" s="71"/>
      <c r="L210" s="71"/>
      <c r="M210" s="71"/>
      <c r="N210" s="71"/>
      <c r="O210" s="71"/>
      <c r="P210" s="71"/>
    </row>
    <row r="211" customFormat="false" ht="12.75" hidden="false" customHeight="false" outlineLevel="0" collapsed="false">
      <c r="C211" s="77"/>
      <c r="F211" s="71"/>
      <c r="G211" s="71"/>
      <c r="H211" s="71"/>
      <c r="I211" s="71"/>
      <c r="J211" s="71"/>
      <c r="L211" s="71"/>
      <c r="M211" s="71"/>
      <c r="N211" s="71"/>
      <c r="O211" s="71"/>
      <c r="P211" s="71"/>
    </row>
    <row r="212" customFormat="false" ht="12.75" hidden="false" customHeight="false" outlineLevel="0" collapsed="false">
      <c r="C212" s="77"/>
      <c r="F212" s="71"/>
      <c r="G212" s="71"/>
      <c r="H212" s="71"/>
      <c r="I212" s="71"/>
      <c r="J212" s="71"/>
      <c r="L212" s="71"/>
      <c r="M212" s="71"/>
      <c r="N212" s="71"/>
      <c r="O212" s="71"/>
      <c r="P212" s="71"/>
    </row>
    <row r="213" customFormat="false" ht="12.75" hidden="false" customHeight="false" outlineLevel="0" collapsed="false">
      <c r="C213" s="77"/>
      <c r="F213" s="71"/>
      <c r="G213" s="71"/>
      <c r="H213" s="71"/>
      <c r="I213" s="71"/>
      <c r="J213" s="71"/>
      <c r="L213" s="71"/>
      <c r="M213" s="71"/>
      <c r="N213" s="71"/>
      <c r="O213" s="71"/>
      <c r="P213" s="71"/>
    </row>
    <row r="214" customFormat="false" ht="12.75" hidden="false" customHeight="false" outlineLevel="0" collapsed="false">
      <c r="C214" s="77"/>
      <c r="F214" s="71"/>
      <c r="G214" s="71"/>
      <c r="H214" s="71"/>
      <c r="I214" s="71"/>
      <c r="J214" s="71"/>
      <c r="L214" s="71"/>
      <c r="M214" s="71"/>
      <c r="N214" s="71"/>
      <c r="O214" s="71"/>
      <c r="P214" s="71"/>
    </row>
    <row r="215" customFormat="false" ht="12.75" hidden="false" customHeight="false" outlineLevel="0" collapsed="false">
      <c r="C215" s="77"/>
      <c r="F215" s="71"/>
      <c r="G215" s="71"/>
      <c r="H215" s="71"/>
      <c r="I215" s="71"/>
      <c r="J215" s="71"/>
      <c r="L215" s="71"/>
      <c r="M215" s="71"/>
      <c r="N215" s="71"/>
      <c r="O215" s="71"/>
      <c r="P215" s="71"/>
    </row>
    <row r="216" customFormat="false" ht="12.75" hidden="false" customHeight="false" outlineLevel="0" collapsed="false">
      <c r="C216" s="77"/>
      <c r="F216" s="71"/>
      <c r="G216" s="71"/>
      <c r="H216" s="71"/>
      <c r="I216" s="71"/>
      <c r="J216" s="71"/>
      <c r="L216" s="71"/>
      <c r="M216" s="71"/>
      <c r="N216" s="71"/>
      <c r="O216" s="71"/>
      <c r="P216" s="71"/>
    </row>
    <row r="217" customFormat="false" ht="12.75" hidden="false" customHeight="false" outlineLevel="0" collapsed="false">
      <c r="C217" s="77"/>
      <c r="F217" s="71"/>
      <c r="G217" s="71"/>
      <c r="H217" s="71"/>
      <c r="I217" s="71"/>
      <c r="J217" s="71"/>
      <c r="L217" s="71"/>
      <c r="M217" s="71"/>
      <c r="N217" s="71"/>
      <c r="O217" s="71"/>
      <c r="P217" s="71"/>
    </row>
    <row r="218" customFormat="false" ht="12.75" hidden="false" customHeight="false" outlineLevel="0" collapsed="false">
      <c r="C218" s="77"/>
      <c r="F218" s="71"/>
      <c r="G218" s="71"/>
      <c r="H218" s="71"/>
      <c r="I218" s="71"/>
      <c r="J218" s="71"/>
      <c r="L218" s="71"/>
      <c r="M218" s="71"/>
      <c r="N218" s="71"/>
      <c r="O218" s="71"/>
      <c r="P218" s="71"/>
    </row>
    <row r="219" customFormat="false" ht="12.75" hidden="false" customHeight="false" outlineLevel="0" collapsed="false">
      <c r="C219" s="77"/>
      <c r="F219" s="71"/>
      <c r="G219" s="71"/>
      <c r="H219" s="71"/>
      <c r="I219" s="71"/>
      <c r="J219" s="71"/>
      <c r="L219" s="71"/>
      <c r="M219" s="71"/>
      <c r="N219" s="71"/>
      <c r="O219" s="71"/>
      <c r="P219" s="71"/>
    </row>
    <row r="220" customFormat="false" ht="12.75" hidden="false" customHeight="false" outlineLevel="0" collapsed="false">
      <c r="C220" s="77"/>
      <c r="F220" s="71"/>
      <c r="G220" s="71"/>
      <c r="H220" s="71"/>
      <c r="I220" s="71"/>
      <c r="J220" s="71"/>
      <c r="L220" s="71"/>
      <c r="M220" s="71"/>
      <c r="N220" s="71"/>
      <c r="O220" s="71"/>
      <c r="P220" s="71"/>
    </row>
    <row r="221" customFormat="false" ht="12.75" hidden="false" customHeight="false" outlineLevel="0" collapsed="false">
      <c r="C221" s="77"/>
      <c r="F221" s="71"/>
      <c r="G221" s="71"/>
      <c r="H221" s="71"/>
      <c r="I221" s="71"/>
      <c r="J221" s="71"/>
      <c r="L221" s="71"/>
      <c r="M221" s="71"/>
      <c r="N221" s="71"/>
      <c r="O221" s="71"/>
      <c r="P221" s="71"/>
    </row>
    <row r="222" customFormat="false" ht="12.75" hidden="false" customHeight="false" outlineLevel="0" collapsed="false">
      <c r="C222" s="77"/>
      <c r="F222" s="71"/>
      <c r="G222" s="71"/>
      <c r="H222" s="71"/>
      <c r="I222" s="71"/>
      <c r="J222" s="71"/>
      <c r="L222" s="71"/>
      <c r="M222" s="71"/>
      <c r="N222" s="71"/>
      <c r="O222" s="71"/>
      <c r="P222" s="71"/>
    </row>
    <row r="223" customFormat="false" ht="12.75" hidden="false" customHeight="false" outlineLevel="0" collapsed="false">
      <c r="C223" s="77"/>
      <c r="F223" s="71"/>
      <c r="G223" s="71"/>
      <c r="H223" s="71"/>
      <c r="I223" s="71"/>
      <c r="J223" s="71"/>
      <c r="L223" s="71"/>
      <c r="M223" s="71"/>
      <c r="N223" s="71"/>
      <c r="O223" s="71"/>
      <c r="P223" s="71"/>
    </row>
    <row r="224" customFormat="false" ht="12.75" hidden="false" customHeight="false" outlineLevel="0" collapsed="false">
      <c r="C224" s="77"/>
      <c r="F224" s="71"/>
      <c r="G224" s="71"/>
      <c r="H224" s="71"/>
      <c r="I224" s="71"/>
      <c r="J224" s="71"/>
      <c r="L224" s="71"/>
      <c r="M224" s="71"/>
      <c r="N224" s="71"/>
      <c r="O224" s="71"/>
      <c r="P224" s="71"/>
    </row>
    <row r="225" customFormat="false" ht="12.75" hidden="false" customHeight="false" outlineLevel="0" collapsed="false">
      <c r="C225" s="77"/>
      <c r="F225" s="71"/>
      <c r="G225" s="71"/>
      <c r="H225" s="71"/>
      <c r="I225" s="71"/>
      <c r="J225" s="71"/>
      <c r="L225" s="71"/>
      <c r="M225" s="71"/>
      <c r="N225" s="71"/>
      <c r="O225" s="71"/>
      <c r="P225" s="71"/>
    </row>
    <row r="226" customFormat="false" ht="12.75" hidden="false" customHeight="false" outlineLevel="0" collapsed="false">
      <c r="C226" s="77"/>
      <c r="F226" s="71"/>
      <c r="G226" s="71"/>
      <c r="H226" s="71"/>
      <c r="I226" s="71"/>
      <c r="J226" s="71"/>
      <c r="L226" s="71"/>
      <c r="M226" s="71"/>
      <c r="N226" s="71"/>
      <c r="O226" s="71"/>
      <c r="P226" s="71"/>
    </row>
    <row r="227" customFormat="false" ht="12.75" hidden="false" customHeight="false" outlineLevel="0" collapsed="false">
      <c r="C227" s="77"/>
      <c r="F227" s="71"/>
      <c r="G227" s="71"/>
      <c r="H227" s="71"/>
      <c r="I227" s="71"/>
      <c r="J227" s="71"/>
      <c r="L227" s="71"/>
      <c r="M227" s="71"/>
      <c r="N227" s="71"/>
      <c r="O227" s="71"/>
      <c r="P227" s="71"/>
    </row>
    <row r="228" customFormat="false" ht="12.75" hidden="false" customHeight="false" outlineLevel="0" collapsed="false">
      <c r="C228" s="77"/>
      <c r="F228" s="71"/>
      <c r="G228" s="71"/>
      <c r="H228" s="71"/>
      <c r="I228" s="71"/>
      <c r="J228" s="71"/>
      <c r="L228" s="71"/>
      <c r="M228" s="71"/>
      <c r="N228" s="71"/>
      <c r="O228" s="71"/>
      <c r="P228" s="71"/>
    </row>
    <row r="229" customFormat="false" ht="12.75" hidden="false" customHeight="false" outlineLevel="0" collapsed="false">
      <c r="C229" s="77"/>
      <c r="F229" s="71"/>
      <c r="G229" s="71"/>
      <c r="H229" s="71"/>
      <c r="I229" s="71"/>
      <c r="J229" s="71"/>
      <c r="L229" s="71"/>
      <c r="M229" s="71"/>
      <c r="N229" s="71"/>
      <c r="O229" s="71"/>
      <c r="P229" s="71"/>
    </row>
    <row r="230" customFormat="false" ht="12.75" hidden="false" customHeight="false" outlineLevel="0" collapsed="false">
      <c r="C230" s="77"/>
      <c r="F230" s="71"/>
      <c r="G230" s="71"/>
      <c r="H230" s="71"/>
      <c r="I230" s="71"/>
      <c r="J230" s="71"/>
      <c r="L230" s="71"/>
      <c r="M230" s="71"/>
      <c r="N230" s="71"/>
      <c r="O230" s="71"/>
      <c r="P230" s="71"/>
    </row>
    <row r="231" customFormat="false" ht="12.75" hidden="false" customHeight="false" outlineLevel="0" collapsed="false">
      <c r="C231" s="77"/>
      <c r="F231" s="71"/>
      <c r="G231" s="71"/>
      <c r="H231" s="71"/>
      <c r="I231" s="71"/>
      <c r="J231" s="71"/>
      <c r="L231" s="71"/>
      <c r="M231" s="71"/>
      <c r="N231" s="71"/>
      <c r="O231" s="71"/>
      <c r="P231" s="71"/>
    </row>
    <row r="232" customFormat="false" ht="12.75" hidden="false" customHeight="false" outlineLevel="0" collapsed="false">
      <c r="C232" s="77"/>
      <c r="F232" s="71"/>
      <c r="G232" s="71"/>
      <c r="H232" s="71"/>
      <c r="I232" s="71"/>
      <c r="J232" s="71"/>
      <c r="L232" s="71"/>
      <c r="M232" s="71"/>
      <c r="N232" s="71"/>
      <c r="O232" s="71"/>
      <c r="P232" s="71"/>
    </row>
    <row r="233" customFormat="false" ht="12.75" hidden="false" customHeight="false" outlineLevel="0" collapsed="false">
      <c r="C233" s="77"/>
      <c r="F233" s="71"/>
      <c r="G233" s="71"/>
      <c r="H233" s="71"/>
      <c r="I233" s="71"/>
      <c r="J233" s="71"/>
      <c r="L233" s="71"/>
      <c r="M233" s="71"/>
      <c r="N233" s="71"/>
      <c r="O233" s="71"/>
      <c r="P233" s="71"/>
    </row>
    <row r="320" customFormat="false" ht="12.75" hidden="false" customHeight="false" outlineLevel="0" collapsed="false">
      <c r="A320" s="95"/>
    </row>
    <row r="323" customFormat="false" ht="12.75" hidden="false" customHeight="false" outlineLevel="0" collapsed="false">
      <c r="C323" s="96"/>
      <c r="D323" s="97"/>
      <c r="E323" s="98"/>
      <c r="F323" s="99"/>
      <c r="G323" s="100"/>
      <c r="H323" s="99"/>
      <c r="I323" s="99"/>
      <c r="J323" s="99"/>
      <c r="K323" s="101"/>
      <c r="L323" s="99"/>
      <c r="M323" s="99"/>
      <c r="N323" s="99"/>
      <c r="O323" s="99"/>
      <c r="P323" s="99"/>
      <c r="Q323" s="99"/>
      <c r="R323" s="0"/>
      <c r="S323" s="0"/>
      <c r="T323" s="0"/>
      <c r="U323" s="0"/>
      <c r="V323" s="0"/>
      <c r="W323" s="0"/>
      <c r="X323" s="0"/>
      <c r="Y323" s="0"/>
      <c r="Z323" s="0"/>
      <c r="AA323" s="0"/>
      <c r="AB323" s="0"/>
      <c r="AC323" s="0"/>
      <c r="AD323" s="0"/>
      <c r="AE323" s="0"/>
      <c r="AF323" s="0"/>
      <c r="AG323" s="0"/>
      <c r="AH323" s="0"/>
      <c r="AI323" s="0"/>
      <c r="AJ323" s="0"/>
      <c r="AK323" s="0"/>
      <c r="AL323" s="0"/>
      <c r="AM323" s="0"/>
      <c r="AN323" s="0"/>
      <c r="AO323" s="0"/>
      <c r="AP323" s="0"/>
      <c r="AQ323" s="0"/>
      <c r="AR323" s="0"/>
      <c r="AS323" s="0"/>
      <c r="AT323" s="0"/>
      <c r="AU323" s="0"/>
      <c r="AV323" s="0"/>
      <c r="AW323" s="0"/>
      <c r="AX323" s="0"/>
      <c r="AY323" s="0"/>
      <c r="AZ323" s="0"/>
      <c r="BA323" s="0"/>
      <c r="BB323" s="0"/>
      <c r="BC323" s="0"/>
      <c r="BD323" s="0"/>
      <c r="BE323" s="0"/>
      <c r="BF323" s="0"/>
      <c r="BG323" s="0"/>
      <c r="BH323" s="0"/>
      <c r="BI323" s="0"/>
      <c r="BJ323" s="0"/>
      <c r="BK323" s="0"/>
      <c r="BL323" s="0"/>
      <c r="BM323" s="0"/>
      <c r="BN323" s="0"/>
      <c r="BO323" s="0"/>
      <c r="BP323" s="0"/>
      <c r="BQ323" s="0"/>
      <c r="BR323" s="0"/>
      <c r="BS323" s="0"/>
      <c r="BT323" s="0"/>
      <c r="BU323" s="0"/>
      <c r="BV323" s="0"/>
      <c r="BW323" s="0"/>
      <c r="BX323" s="0"/>
      <c r="BY323" s="0"/>
      <c r="BZ323" s="0"/>
      <c r="CA323" s="0"/>
      <c r="CB323" s="0"/>
      <c r="CC323" s="0"/>
      <c r="CD323" s="0"/>
      <c r="CE323" s="0"/>
      <c r="CF323" s="0"/>
      <c r="CG323" s="0"/>
      <c r="CH323" s="0"/>
      <c r="CI323" s="0"/>
      <c r="CJ323" s="0"/>
      <c r="CK323" s="0"/>
      <c r="CL323" s="0"/>
      <c r="CM323" s="0"/>
      <c r="CN323" s="0"/>
      <c r="CO323" s="0"/>
      <c r="CP323" s="0"/>
      <c r="CQ323" s="0"/>
      <c r="CR323" s="0"/>
      <c r="CS323" s="0"/>
      <c r="CT323" s="0"/>
      <c r="CU323" s="0"/>
      <c r="CV323" s="0"/>
      <c r="CW323" s="0"/>
      <c r="CX323" s="0"/>
      <c r="CY323" s="0"/>
      <c r="CZ323" s="0"/>
      <c r="DA323" s="0"/>
      <c r="DB323" s="0"/>
      <c r="DC323" s="0"/>
      <c r="DD323" s="0"/>
      <c r="DE323" s="0"/>
      <c r="DF323" s="0"/>
      <c r="DG323" s="0"/>
      <c r="DH323" s="0"/>
      <c r="DI323" s="0"/>
      <c r="DJ323" s="0"/>
      <c r="DK323" s="0"/>
      <c r="DL323" s="0"/>
      <c r="DM323" s="0"/>
      <c r="DN323" s="0"/>
      <c r="DO323" s="0"/>
      <c r="DP323" s="0"/>
      <c r="DQ323" s="0"/>
      <c r="DR323" s="0"/>
      <c r="DS323" s="0"/>
      <c r="DT323" s="0"/>
      <c r="DU323" s="0"/>
      <c r="DV323" s="0"/>
      <c r="DW323" s="0"/>
      <c r="DX323" s="0"/>
      <c r="DY323" s="0"/>
      <c r="DZ323" s="0"/>
      <c r="EA323" s="0"/>
      <c r="EB323" s="0"/>
      <c r="EC323" s="0"/>
      <c r="ED323" s="0"/>
      <c r="EE323" s="0"/>
      <c r="EF323" s="0"/>
      <c r="EG323" s="0"/>
      <c r="EH323" s="0"/>
      <c r="EI323" s="0"/>
      <c r="EJ323" s="0"/>
      <c r="EK323" s="0"/>
      <c r="EL323" s="0"/>
      <c r="EM323" s="0"/>
      <c r="EN323" s="0"/>
      <c r="EO323" s="0"/>
      <c r="EP323" s="0"/>
      <c r="EQ323" s="0"/>
      <c r="ER323" s="0"/>
      <c r="ES323" s="0"/>
      <c r="ET323" s="0"/>
      <c r="EU323" s="0"/>
      <c r="EV323" s="0"/>
      <c r="EW323" s="0"/>
      <c r="EX323" s="0"/>
      <c r="EY323" s="0"/>
      <c r="EZ323" s="0"/>
      <c r="FA323" s="0"/>
      <c r="FB323" s="0"/>
      <c r="FC323" s="0"/>
      <c r="FD323" s="0"/>
      <c r="FE323" s="0"/>
      <c r="FF323" s="0"/>
      <c r="FG323" s="0"/>
      <c r="FH323" s="0"/>
      <c r="FI323" s="0"/>
      <c r="FJ323" s="0"/>
      <c r="FK323" s="0"/>
      <c r="FL323" s="0"/>
      <c r="FM323" s="0"/>
      <c r="FN323" s="0"/>
      <c r="FO323" s="0"/>
      <c r="FP323" s="0"/>
      <c r="FQ323" s="0"/>
      <c r="FR323" s="0"/>
      <c r="FS323" s="0"/>
      <c r="FT323" s="0"/>
      <c r="FU323" s="0"/>
      <c r="FV323" s="0"/>
      <c r="FW323" s="0"/>
      <c r="FX323" s="0"/>
      <c r="FY323" s="0"/>
      <c r="FZ323" s="0"/>
      <c r="GA323" s="0"/>
      <c r="GB323" s="0"/>
      <c r="GC323" s="0"/>
      <c r="GD323" s="0"/>
      <c r="GE323" s="0"/>
      <c r="GF323" s="0"/>
      <c r="GG323" s="0"/>
      <c r="GH323" s="0"/>
      <c r="GI323" s="0"/>
      <c r="GJ323" s="0"/>
      <c r="GK323" s="0"/>
      <c r="GL323" s="0"/>
      <c r="GM323" s="0"/>
      <c r="GN323" s="0"/>
      <c r="GO323" s="0"/>
      <c r="GP323" s="0"/>
      <c r="GQ323" s="0"/>
      <c r="GR323" s="0"/>
      <c r="GS323" s="0"/>
      <c r="GT323" s="0"/>
      <c r="GU323" s="0"/>
      <c r="GV323" s="0"/>
      <c r="GW323" s="0"/>
      <c r="GX323" s="0"/>
      <c r="GY323" s="0"/>
      <c r="GZ323" s="0"/>
      <c r="HA323" s="0"/>
      <c r="HB323" s="0"/>
      <c r="HC323" s="0"/>
      <c r="HD323" s="0"/>
      <c r="HE323" s="0"/>
      <c r="HF323" s="0"/>
      <c r="HG323" s="0"/>
      <c r="HH323" s="0"/>
      <c r="HI323" s="0"/>
      <c r="HJ323" s="0"/>
      <c r="HK323" s="0"/>
      <c r="HL323" s="0"/>
      <c r="HM323" s="0"/>
      <c r="HN323" s="0"/>
      <c r="HO323" s="0"/>
      <c r="HP323" s="0"/>
      <c r="HQ323" s="0"/>
      <c r="HR323" s="0"/>
      <c r="HS323" s="0"/>
      <c r="HT323" s="0"/>
      <c r="HU323" s="0"/>
      <c r="HV323" s="0"/>
      <c r="HW323" s="0"/>
      <c r="HX323" s="0"/>
      <c r="HY323" s="0"/>
      <c r="HZ323" s="0"/>
      <c r="IA323" s="0"/>
      <c r="IB323" s="0"/>
      <c r="IC323" s="0"/>
      <c r="ID323" s="0"/>
      <c r="IE323" s="0"/>
      <c r="IF323" s="0"/>
      <c r="IG323" s="0"/>
      <c r="IH323" s="0"/>
      <c r="II323" s="0"/>
      <c r="IJ323" s="0"/>
      <c r="IK323" s="0"/>
      <c r="IL323" s="0"/>
      <c r="IM323" s="0"/>
      <c r="IN323" s="0"/>
      <c r="IO323" s="0"/>
      <c r="IP323" s="0"/>
      <c r="IQ323" s="0"/>
      <c r="IR323" s="0"/>
      <c r="IS323" s="0"/>
      <c r="IT323" s="0"/>
      <c r="IU323" s="0"/>
      <c r="IV323" s="0"/>
      <c r="IW323" s="0"/>
    </row>
    <row r="324" customFormat="false" ht="12.75" hidden="false" customHeight="false" outlineLevel="0" collapsed="false">
      <c r="B324" s="10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1">
              <controlPr defaultSize="0" print="false" autoFill="0" autoPict="0" macro="Vega.DoSensReport">
                <anchor moveWithCells="true" sizeWithCells="false">
                  <from>
                    <xdr:col>0</xdr:col>
                    <xdr:colOff>399600</xdr:colOff>
                    <xdr:row>9</xdr:row>
                    <xdr:rowOff>56880</xdr:rowOff>
                  </from>
                  <to>
                    <xdr:col>1</xdr:col>
                    <xdr:colOff>477000</xdr:colOff>
                    <xdr:row>11</xdr:row>
                    <xdr:rowOff>9360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1999-09-16T13:53:47Z</dcterms:created>
  <dc:creator/>
  <dc:description/>
  <dc:language>en-US</dc:language>
  <cp:lastModifiedBy>michael maggi</cp:lastModifiedBy>
  <cp:lastPrinted>2000-02-28T13:52:19Z</cp:lastPrinted>
  <cp:revision>0</cp:revision>
  <dc:subject/>
  <dc:title/>
</cp:coreProperties>
</file>