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Date'!$B$2:$R$38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<sst xmlns="http://schemas.openxmlformats.org/spreadsheetml/2006/main" count="126" uniqueCount="44">
  <si>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</si>
  <si>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</si>
  <si>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</si>
  <si>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</si>
  <si>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</si>
  <si>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</si>
  <si>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</si>
  <si>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</si>
  <si>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</si>
  <si>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</si>
  <si>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</si>
  <si>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</si>
  <si>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</si>
  <si>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</si>
  <si>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</si>
  <si>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</si>
  <si>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</si>
  <si>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</si>
  <si>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</si>
  <si>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</si>
  <si>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</si>
  <si>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</si>
  <si>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</si>
  <si>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</si>
  <si>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</si>
  <si>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</si>
  <si>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</si>
  <si>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</si>
  <si>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</si>
  <si>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</si>
  <si>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Enron Corp.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</si>
  <si>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</si>
  <si>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</si>
  <si>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</si>
  <si>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</si>
  <si>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</si>
  <si>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</si>
  <si>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</si>
  <si>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</si>
  <si>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t xml:space="preserve">Total Enron*</t>
  </si>
  <si>
    <t xml:space="preserve">Certain items such as payroll that is paid by Corp on behalf of a business unit has NOT been allocated to the </t>
  </si>
  <si>
    <t xml:space="preserve">business units.</t>
  </si>
  <si>
    <t xml:space="preserve">*Includes an inflow in the month of July of $915 MM and an outflow in the month of August of $915 MM, </t>
  </si>
  <si>
    <t xml:space="preserve">all related to the Marlin refinancing.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</si>
</sst>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-135.7</v>
      </c>
      <c r="G12" s="9" t="n">
        <f aca="false">SUM(G10:G11)</f>
        <v>-172</v>
      </c>
      <c r="H12" s="9" t="n">
        <f aca="false">SUM(H10:H11)</f>
        <v>25.3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-272.2</v>
      </c>
      <c r="L12" s="9" t="n">
        <f aca="false">SUM(L10:L11)</f>
        <v>-83.6</v>
      </c>
      <c r="M12" s="9" t="n">
        <f aca="false">SUM(M10:M11)</f>
        <v>-102.6</v>
      </c>
      <c r="N12" s="9" t="n">
        <f aca="false">SUM(N10:N11)</f>
        <v>51.8</v>
      </c>
      <c r="O12" s="9" t="n">
        <f aca="false">SUM(O10:O11)</f>
        <v>58.1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7.3</v>
      </c>
      <c r="S12" s="9" t="n">
        <f aca="false">SUM(S10:S11)</f>
        <v>122.5</v>
      </c>
      <c r="T12" s="9" t="n">
        <f aca="false">SUM(T10:T11)</f>
        <v>-61.9</v>
      </c>
      <c r="U12" s="9" t="n">
        <f aca="false">SUM(U10:U11)</f>
        <v>-2.3</v>
      </c>
      <c r="V12" s="9" t="n">
        <f aca="false">SUM(V10:V11)</f>
        <v>-31.3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-98.4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63.7</v>
      </c>
      <c r="G13" s="8" t="n">
        <v>-9.5</v>
      </c>
      <c r="H13" s="8" t="n">
        <v>3.1</v>
      </c>
      <c r="I13" s="8" t="n">
        <v>0</v>
      </c>
      <c r="J13" s="8" t="n">
        <v>0</v>
      </c>
      <c r="K13" s="8" t="n">
        <v>-5.4</v>
      </c>
      <c r="L13" s="8" t="n">
        <v>12.5</v>
      </c>
      <c r="M13" s="8" t="n">
        <v>1.5</v>
      </c>
      <c r="N13" s="8" t="n">
        <v>2.5</v>
      </c>
      <c r="O13" s="8" t="n">
        <v>6.6</v>
      </c>
      <c r="P13" s="8" t="n">
        <v>0</v>
      </c>
      <c r="Q13" s="8" t="n">
        <v>0</v>
      </c>
      <c r="R13" s="8" t="n">
        <v>-1.8</v>
      </c>
      <c r="S13" s="8" t="n">
        <v>-0.3</v>
      </c>
      <c r="T13" s="8" t="n">
        <v>-7.1</v>
      </c>
      <c r="U13" s="8" t="n">
        <v>-11.3</v>
      </c>
      <c r="V13" s="8" t="n">
        <v>-9.8</v>
      </c>
      <c r="W13" s="8" t="n">
        <v>0</v>
      </c>
      <c r="X13" s="8" t="n">
        <v>0</v>
      </c>
      <c r="Y13" s="8" t="n">
        <v>-17.9</v>
      </c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-38.4</v>
      </c>
      <c r="G14" s="8" t="n">
        <v>42.5</v>
      </c>
      <c r="H14" s="8" t="n">
        <v>-4.6</v>
      </c>
      <c r="I14" s="8" t="n">
        <v>0</v>
      </c>
      <c r="J14" s="8" t="n">
        <v>0</v>
      </c>
      <c r="K14" s="8" t="n">
        <v>2.1</v>
      </c>
      <c r="L14" s="8" t="n">
        <v>-81.7</v>
      </c>
      <c r="M14" s="8" t="n">
        <v>33.6</v>
      </c>
      <c r="N14" s="8" t="n">
        <v>-1.1</v>
      </c>
      <c r="O14" s="8" t="n">
        <v>-3.1</v>
      </c>
      <c r="P14" s="8" t="n">
        <v>0</v>
      </c>
      <c r="Q14" s="8" t="n">
        <v>0</v>
      </c>
      <c r="R14" s="8" t="n">
        <v>58.4</v>
      </c>
      <c r="S14" s="8" t="n">
        <f aca="false">8.7</f>
        <v>8.7</v>
      </c>
      <c r="T14" s="8" t="n">
        <v>-5.7</v>
      </c>
      <c r="U14" s="8" t="n">
        <v>-3.2</v>
      </c>
      <c r="V14" s="8" t="n">
        <v>1.4</v>
      </c>
      <c r="W14" s="8" t="n">
        <v>0</v>
      </c>
      <c r="X14" s="8" t="n">
        <v>0</v>
      </c>
      <c r="Y14" s="8" t="n">
        <v>-38.8</v>
      </c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-10.4</v>
      </c>
      <c r="G15" s="8" t="n">
        <v>-1.2</v>
      </c>
      <c r="H15" s="8" t="n">
        <v>1.8</v>
      </c>
      <c r="I15" s="8" t="n">
        <v>0</v>
      </c>
      <c r="J15" s="8" t="n">
        <v>0</v>
      </c>
      <c r="K15" s="8" t="n">
        <v>1.4</v>
      </c>
      <c r="L15" s="8" t="n">
        <v>-3.2</v>
      </c>
      <c r="M15" s="8" t="n">
        <v>-0.2</v>
      </c>
      <c r="N15" s="8" t="n">
        <v>0.1</v>
      </c>
      <c r="O15" s="8" t="n">
        <v>-0.1</v>
      </c>
      <c r="P15" s="8" t="n">
        <v>0</v>
      </c>
      <c r="Q15" s="8" t="n">
        <v>0</v>
      </c>
      <c r="R15" s="8" t="n">
        <v>-0.4</v>
      </c>
      <c r="S15" s="8" t="n">
        <v>-1.8</v>
      </c>
      <c r="T15" s="8" t="n">
        <v>0.2</v>
      </c>
      <c r="U15" s="8" t="n">
        <v>-1.8</v>
      </c>
      <c r="V15" s="8" t="n">
        <v>-0.1</v>
      </c>
      <c r="W15" s="8" t="n">
        <v>0</v>
      </c>
      <c r="X15" s="8" t="n">
        <v>0</v>
      </c>
      <c r="Y15" s="8" t="n">
        <v>-3</v>
      </c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-31.3</v>
      </c>
      <c r="G16" s="8" t="n">
        <v>-2.4</v>
      </c>
      <c r="H16" s="8" t="n">
        <v>2.2</v>
      </c>
      <c r="I16" s="8" t="n">
        <v>0</v>
      </c>
      <c r="J16" s="8" t="n">
        <v>0</v>
      </c>
      <c r="K16" s="8" t="n">
        <v>-0.7</v>
      </c>
      <c r="L16" s="8" t="n">
        <v>-0.3</v>
      </c>
      <c r="M16" s="8" t="n">
        <v>-2.8</v>
      </c>
      <c r="N16" s="8" t="n">
        <v>0</v>
      </c>
      <c r="O16" s="8" t="n">
        <v>-2</v>
      </c>
      <c r="P16" s="8" t="n">
        <v>0</v>
      </c>
      <c r="Q16" s="8" t="n">
        <v>0</v>
      </c>
      <c r="R16" s="8" t="n">
        <v>-2.1</v>
      </c>
      <c r="S16" s="8" t="n">
        <v>-0.4</v>
      </c>
      <c r="T16" s="8" t="n">
        <v>-0.6</v>
      </c>
      <c r="U16" s="8" t="n">
        <v>-0.8</v>
      </c>
      <c r="V16" s="8" t="n">
        <v>-0.9</v>
      </c>
      <c r="W16" s="8" t="n">
        <v>0</v>
      </c>
      <c r="X16" s="8" t="n">
        <v>0</v>
      </c>
      <c r="Y16" s="8" t="n">
        <v>-1.6</v>
      </c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-0.2</v>
      </c>
      <c r="G17" s="8" t="n">
        <v>0</v>
      </c>
      <c r="H17" s="8" t="n">
        <v>-0.1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-0.1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-152.3</v>
      </c>
      <c r="G18" s="9" t="n">
        <f aca="false">SUM(G12:G17)</f>
        <v>-142.6</v>
      </c>
      <c r="H18" s="9" t="n">
        <f aca="false">SUM(H12:H17)</f>
        <v>27.7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-274.8</v>
      </c>
      <c r="L18" s="9" t="n">
        <f aca="false">SUM(L12:L17)</f>
        <v>-156.3</v>
      </c>
      <c r="M18" s="9" t="n">
        <f aca="false">SUM(M12:M17)</f>
        <v>-70.5</v>
      </c>
      <c r="N18" s="9" t="n">
        <f aca="false">SUM(N12:N17)</f>
        <v>53.2</v>
      </c>
      <c r="O18" s="9" t="n">
        <f aca="false">SUM(O12:O17)</f>
        <v>59.5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61.4</v>
      </c>
      <c r="S18" s="9" t="n">
        <f aca="false">SUM(S12:S17)</f>
        <v>128.7</v>
      </c>
      <c r="T18" s="9" t="n">
        <f aca="false">SUM(T12:T17)</f>
        <v>-75.1</v>
      </c>
      <c r="U18" s="9" t="n">
        <f aca="false">SUM(U12:U17)</f>
        <v>-19.4</v>
      </c>
      <c r="V18" s="9" t="n">
        <f aca="false">SUM(V12:V17)</f>
        <v>-40.7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-159.7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-14.4</v>
      </c>
      <c r="G19" s="8" t="n">
        <v>3.2</v>
      </c>
      <c r="H19" s="8" t="n">
        <v>-0.4</v>
      </c>
      <c r="I19" s="8" t="n">
        <v>0</v>
      </c>
      <c r="J19" s="8" t="n">
        <v>0</v>
      </c>
      <c r="K19" s="8" t="n">
        <v>-1.3</v>
      </c>
      <c r="L19" s="8" t="n">
        <v>-0.5</v>
      </c>
      <c r="M19" s="8" t="n">
        <v>0.2</v>
      </c>
      <c r="N19" s="8" t="n">
        <v>-0.2</v>
      </c>
      <c r="O19" s="8" t="n">
        <v>-1.9</v>
      </c>
      <c r="P19" s="8" t="n">
        <v>0</v>
      </c>
      <c r="Q19" s="8" t="n">
        <v>0</v>
      </c>
      <c r="R19" s="8" t="n">
        <v>-0.9</v>
      </c>
      <c r="S19" s="8" t="n">
        <v>-0.8</v>
      </c>
      <c r="T19" s="8" t="n">
        <v>-1.7</v>
      </c>
      <c r="U19" s="8" t="n">
        <v>-0.4</v>
      </c>
      <c r="V19" s="8" t="n">
        <v>-2.3</v>
      </c>
      <c r="W19" s="8" t="n">
        <v>0</v>
      </c>
      <c r="X19" s="8" t="n">
        <v>0</v>
      </c>
      <c r="Y19" s="8" t="n">
        <v>-1.4</v>
      </c>
      <c r="Z19" s="8" t="n">
        <v>-0.3</v>
      </c>
      <c r="AA19" s="8" t="n">
        <v>-0.4</v>
      </c>
      <c r="AB19" s="8" t="n">
        <v>-0.7</v>
      </c>
      <c r="AC19" s="8" t="n">
        <v>-0.7</v>
      </c>
      <c r="AD19" s="8" t="n">
        <v>0</v>
      </c>
      <c r="AE19" s="8" t="n">
        <v>0</v>
      </c>
      <c r="AF19" s="8" t="n">
        <v>-0.7</v>
      </c>
      <c r="AG19" s="8" t="n">
        <v>-1</v>
      </c>
      <c r="AH19" s="8" t="n">
        <v>0</v>
      </c>
      <c r="AI19" s="8" t="n">
        <v>-0.7</v>
      </c>
      <c r="AJ19" s="8" t="n">
        <v>-1.5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0.4</v>
      </c>
      <c r="G20" s="8" t="n">
        <v>-0.2</v>
      </c>
      <c r="H20" s="8" t="n">
        <v>0</v>
      </c>
      <c r="I20" s="8" t="n">
        <v>0</v>
      </c>
      <c r="J20" s="8" t="n">
        <v>0</v>
      </c>
      <c r="K20" s="8" t="n">
        <v>0.8</v>
      </c>
      <c r="L20" s="8" t="n">
        <v>0</v>
      </c>
      <c r="M20" s="8" t="n">
        <v>0</v>
      </c>
      <c r="N20" s="8" t="n">
        <v>-0.1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-0.1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86.9</v>
      </c>
      <c r="G21" s="8" t="n">
        <v>17.9</v>
      </c>
      <c r="H21" s="8" t="n">
        <v>9.7</v>
      </c>
      <c r="I21" s="8" t="n">
        <v>0</v>
      </c>
      <c r="J21" s="8" t="n">
        <v>0</v>
      </c>
      <c r="K21" s="8" t="n">
        <v>8.5</v>
      </c>
      <c r="L21" s="8" t="n">
        <v>12.3</v>
      </c>
      <c r="M21" s="8" t="n">
        <v>-4.2</v>
      </c>
      <c r="N21" s="8" t="n">
        <v>12.7</v>
      </c>
      <c r="O21" s="8" t="n">
        <v>-2.9</v>
      </c>
      <c r="P21" s="8" t="n">
        <v>0</v>
      </c>
      <c r="Q21" s="8" t="n">
        <v>0</v>
      </c>
      <c r="R21" s="8" t="n">
        <v>-18.4</v>
      </c>
      <c r="S21" s="8" t="n">
        <v>-4.9</v>
      </c>
      <c r="T21" s="8" t="n">
        <v>5.4</v>
      </c>
      <c r="U21" s="8" t="n">
        <v>-16</v>
      </c>
      <c r="V21" s="8" t="n">
        <v>-3.3</v>
      </c>
      <c r="W21" s="8" t="n">
        <v>0</v>
      </c>
      <c r="X21" s="8" t="n">
        <v>0</v>
      </c>
      <c r="Y21" s="8" t="n">
        <v>1</v>
      </c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-79.4</v>
      </c>
      <c r="G22" s="9" t="n">
        <f aca="false">G18+G21</f>
        <v>-124.7</v>
      </c>
      <c r="H22" s="9" t="n">
        <f aca="false">H18+H24+H20+H21</f>
        <v>37.1</v>
      </c>
      <c r="I22" s="9" t="n">
        <f aca="false">I18+I24+I20+I21</f>
        <v>0</v>
      </c>
      <c r="J22" s="9" t="n">
        <f aca="false">J18+J24+J20+J21</f>
        <v>0</v>
      </c>
      <c r="K22" s="9" t="n">
        <f aca="false">K18+K24+K20+K21</f>
        <v>-265.8</v>
      </c>
      <c r="L22" s="9" t="n">
        <f aca="false">L18+L24+L20+L21</f>
        <v>-143.4</v>
      </c>
      <c r="M22" s="9" t="n">
        <f aca="false">M18+M24+M20+M21</f>
        <v>-79.5</v>
      </c>
      <c r="N22" s="9" t="n">
        <f aca="false">N18+N24+N20+N21</f>
        <v>65.5</v>
      </c>
      <c r="O22" s="9" t="n">
        <f aca="false">O18+O24+O20+O21</f>
        <v>56</v>
      </c>
      <c r="P22" s="9" t="n">
        <f aca="false">P18+P24+P20+P21</f>
        <v>0</v>
      </c>
      <c r="Q22" s="9" t="n">
        <f aca="false">Q18+Q24+Q20+Q21</f>
        <v>0</v>
      </c>
      <c r="R22" s="9" t="n">
        <f aca="false">R18+R24+R20+R21</f>
        <v>71.8</v>
      </c>
      <c r="S22" s="9" t="n">
        <f aca="false">S18+S24+S20+S21</f>
        <v>127.3</v>
      </c>
      <c r="T22" s="9" t="n">
        <f aca="false">T18+T24+T20+T21</f>
        <v>-66.5</v>
      </c>
      <c r="U22" s="9" t="n">
        <f aca="false">U18+U24+U20+U21</f>
        <v>-35.4</v>
      </c>
      <c r="V22" s="9" t="n">
        <f aca="false">V18+V24+V20+V21</f>
        <v>-45.5</v>
      </c>
      <c r="W22" s="9" t="n">
        <f aca="false">W18+W24+W20+W21</f>
        <v>0</v>
      </c>
      <c r="X22" s="9" t="n">
        <f aca="false">X18+X24+X20+X21</f>
        <v>0</v>
      </c>
      <c r="Y22" s="9" t="n">
        <f aca="false">Y18+Y24+Y20+Y21</f>
        <v>-158.6</v>
      </c>
      <c r="Z22" s="9" t="n">
        <f aca="false">Z18+Z24+Z20+Z21</f>
        <v>29.8</v>
      </c>
      <c r="AA22" s="9" t="n">
        <f aca="false">AA18+AA24+AA20+AA21</f>
        <v>67.1</v>
      </c>
      <c r="AB22" s="9" t="n">
        <f aca="false">AB18+AB24+AB20+AB21</f>
        <v>106.2</v>
      </c>
      <c r="AC22" s="9" t="n">
        <f aca="false">AC18+AC24+AC20+AC21</f>
        <v>46.9</v>
      </c>
      <c r="AD22" s="9" t="n">
        <f aca="false">AD18+AD24+AD20+AD21</f>
        <v>0</v>
      </c>
      <c r="AE22" s="9" t="n">
        <f aca="false">AE18+AE24+AE20+AE21</f>
        <v>0</v>
      </c>
      <c r="AF22" s="9" t="n">
        <f aca="false">AF18+AF24+AF20+AF21</f>
        <v>-14.3</v>
      </c>
      <c r="AG22" s="9" t="n">
        <f aca="false">AG18+AG24+AG20+AG21</f>
        <v>295.4</v>
      </c>
      <c r="AH22" s="9" t="n">
        <f aca="false">AH18+AH24+AH20+AH21</f>
        <v>0</v>
      </c>
      <c r="AI22" s="9" t="n">
        <f aca="false">AI18+AI24+AI20+AI21</f>
        <v>-3.1</v>
      </c>
      <c r="AJ22" s="9" t="n">
        <f aca="false">AJ18+AJ24+AJ20+AJ21</f>
        <v>31.93</v>
      </c>
      <c r="AK22" s="9" t="n">
        <f aca="false">AK18+AK24+AK20+AK21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-92</v>
      </c>
      <c r="G23" s="8" t="n">
        <v>-6.2</v>
      </c>
      <c r="H23" s="8" t="n">
        <v>16</v>
      </c>
      <c r="I23" s="8" t="n">
        <v>0</v>
      </c>
      <c r="J23" s="8" t="n">
        <v>0</v>
      </c>
      <c r="K23" s="8" t="n">
        <v>9.2</v>
      </c>
      <c r="L23" s="8" t="n">
        <v>13.6</v>
      </c>
      <c r="M23" s="8" t="n">
        <v>-54.7</v>
      </c>
      <c r="N23" s="8" t="n">
        <v>-4.1</v>
      </c>
      <c r="O23" s="8" t="n">
        <v>6</v>
      </c>
      <c r="P23" s="8" t="n">
        <v>0</v>
      </c>
      <c r="Q23" s="8" t="n">
        <v>0</v>
      </c>
      <c r="R23" s="8" t="n">
        <v>-12.9</v>
      </c>
      <c r="S23" s="8" t="n">
        <v>-10.5</v>
      </c>
      <c r="T23" s="8" t="n">
        <v>-12</v>
      </c>
      <c r="U23" s="8" t="n">
        <v>8.8</v>
      </c>
      <c r="V23" s="8" t="n">
        <v>0</v>
      </c>
      <c r="W23" s="8" t="n">
        <v>0</v>
      </c>
      <c r="X23" s="8" t="n">
        <v>0</v>
      </c>
      <c r="Y23" s="8" t="n">
        <v>-6</v>
      </c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63.33</v>
      </c>
      <c r="G24" s="8" t="n">
        <v>0.3</v>
      </c>
      <c r="H24" s="8" t="n">
        <v>-0.3</v>
      </c>
      <c r="I24" s="8" t="n">
        <v>0</v>
      </c>
      <c r="J24" s="8" t="n">
        <v>0</v>
      </c>
      <c r="K24" s="8" t="n">
        <v>-0.3</v>
      </c>
      <c r="L24" s="8" t="n">
        <v>0.6</v>
      </c>
      <c r="M24" s="8" t="n">
        <v>-4.8</v>
      </c>
      <c r="N24" s="8" t="n">
        <v>-0.3</v>
      </c>
      <c r="O24" s="8" t="n">
        <v>-0.6</v>
      </c>
      <c r="P24" s="8" t="n">
        <v>0</v>
      </c>
      <c r="Q24" s="8" t="n">
        <v>0</v>
      </c>
      <c r="R24" s="8" t="n">
        <v>28.8</v>
      </c>
      <c r="S24" s="8" t="n">
        <v>3.5</v>
      </c>
      <c r="T24" s="8" t="n">
        <v>3.2</v>
      </c>
      <c r="U24" s="8" t="n">
        <v>0</v>
      </c>
      <c r="V24" s="8" t="n">
        <v>-1.5</v>
      </c>
      <c r="W24" s="8" t="n">
        <v>0</v>
      </c>
      <c r="X24" s="8" t="n">
        <v>0</v>
      </c>
      <c r="Y24" s="8" t="n">
        <v>0.2</v>
      </c>
      <c r="Z24" s="8" t="n">
        <v>9.5</v>
      </c>
      <c r="AA24" s="8" t="n">
        <v>16.5</v>
      </c>
      <c r="AB24" s="8" t="n">
        <v>-0.6</v>
      </c>
      <c r="AC24" s="8" t="n">
        <v>-1</v>
      </c>
      <c r="AD24" s="8" t="n">
        <v>0</v>
      </c>
      <c r="AE24" s="8" t="n">
        <v>0</v>
      </c>
      <c r="AF24" s="8" t="n">
        <v>6.2</v>
      </c>
      <c r="AG24" s="8" t="n">
        <v>4.7</v>
      </c>
      <c r="AH24" s="8" t="n">
        <v>0</v>
      </c>
      <c r="AI24" s="8" t="n">
        <v>-1.5</v>
      </c>
      <c r="AJ24" s="8" t="n">
        <v>0.73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753.4</v>
      </c>
      <c r="G25" s="8" t="n">
        <v>66.7</v>
      </c>
      <c r="H25" s="8" t="n">
        <v>-1.4</v>
      </c>
      <c r="I25" s="8" t="n">
        <v>0</v>
      </c>
      <c r="J25" s="8" t="n">
        <v>0</v>
      </c>
      <c r="K25" s="8" t="n">
        <v>-48.8</v>
      </c>
      <c r="L25" s="8" t="n">
        <v>-8.6</v>
      </c>
      <c r="M25" s="8" t="n">
        <v>-56.9</v>
      </c>
      <c r="N25" s="8" t="n">
        <v>55.9</v>
      </c>
      <c r="O25" s="8" t="n">
        <v>56.9</v>
      </c>
      <c r="P25" s="8" t="n">
        <v>0</v>
      </c>
      <c r="Q25" s="8" t="n">
        <v>0</v>
      </c>
      <c r="R25" s="8" t="n">
        <v>-24.8</v>
      </c>
      <c r="S25" s="8" t="n">
        <f aca="false">1017.5</f>
        <v>1017.5</v>
      </c>
      <c r="T25" s="8" t="n">
        <v>61</v>
      </c>
      <c r="U25" s="8" t="n">
        <v>-70.5</v>
      </c>
      <c r="V25" s="8" t="n">
        <v>-49.4</v>
      </c>
      <c r="W25" s="8" t="n">
        <v>0</v>
      </c>
      <c r="X25" s="8" t="n">
        <v>0</v>
      </c>
      <c r="Y25" s="8" t="n">
        <v>-25.5</v>
      </c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716.63</v>
      </c>
      <c r="G27" s="9" t="n">
        <f aca="false">G9+G22+G23+G19+G25+G26+0.1</f>
        <v>-63.3</v>
      </c>
      <c r="H27" s="9" t="n">
        <f aca="false">H9+H22+H23+H19+H25+H26</f>
        <v>50.4</v>
      </c>
      <c r="I27" s="9" t="n">
        <f aca="false">I9+I22+I23+I19+I25+I26</f>
        <v>0</v>
      </c>
      <c r="J27" s="9" t="n">
        <f aca="false">J9+J22+J23+J19+J25+J26</f>
        <v>0</v>
      </c>
      <c r="K27" s="9" t="n">
        <f aca="false">K9+K22+K23+K19+K25+K26</f>
        <v>-310.7</v>
      </c>
      <c r="L27" s="9" t="n">
        <f aca="false">L9+L22+L23+L19+L25+L26</f>
        <v>-72.4</v>
      </c>
      <c r="M27" s="9" t="n">
        <f aca="false">M9+M22+M23+M19+M25+M26</f>
        <v>-192.4</v>
      </c>
      <c r="N27" s="9" t="n">
        <f aca="false">N9+N22+N23+N19+N25+N26</f>
        <v>115.9</v>
      </c>
      <c r="O27" s="9" t="n">
        <f aca="false">O9+O22+O23+O19+O25+O26</f>
        <v>117.8</v>
      </c>
      <c r="P27" s="9" t="n">
        <f aca="false">P9+P22+P23+P19+P25+P26</f>
        <v>0</v>
      </c>
      <c r="Q27" s="9" t="n">
        <f aca="false">Q9+Q22+Q23+Q19+Q25+Q26</f>
        <v>0</v>
      </c>
      <c r="R27" s="9" t="n">
        <f aca="false">R9+R22+R23+R19+R25+R26</f>
        <v>32.6</v>
      </c>
      <c r="S27" s="9" t="n">
        <f aca="false">S9+S22+S23+S19+S25+S26</f>
        <v>1125.5</v>
      </c>
      <c r="T27" s="9" t="n">
        <f aca="false">T9+T22+T23+T19+T25+T26</f>
        <v>-18.7</v>
      </c>
      <c r="U27" s="9" t="n">
        <f aca="false">U9+U22+U23+U19+U25+U26</f>
        <v>-97.4</v>
      </c>
      <c r="V27" s="9" t="n">
        <f aca="false">V9+V22+V23+V19+V25+V26</f>
        <v>-98.1</v>
      </c>
      <c r="W27" s="9" t="n">
        <f aca="false">W9+W22+W23+W19+W25+W26</f>
        <v>0</v>
      </c>
      <c r="X27" s="9" t="n">
        <f aca="false">X9+X22+X23+X19+X25+X26</f>
        <v>0</v>
      </c>
      <c r="Y27" s="9" t="n">
        <f aca="false">Y9+Y22+Y23+Y19+Y25+Y26</f>
        <v>-169.5</v>
      </c>
      <c r="Z27" s="9" t="n">
        <f aca="false">Z9+Z22+Z23+Z19+Z25+Z26</f>
        <v>69.9</v>
      </c>
      <c r="AA27" s="9" t="n">
        <f aca="false">AA9+AA22+AA23+AA19+AA25+AA26</f>
        <v>-42</v>
      </c>
      <c r="AB27" s="9" t="n">
        <f aca="false">AB9+AB22+AB23+AB19+AB25+AB26</f>
        <v>117.8</v>
      </c>
      <c r="AC27" s="9" t="n">
        <f aca="false">AC9+AC22+AC23+AC19+AC25+AC26</f>
        <v>-50.3</v>
      </c>
      <c r="AD27" s="9" t="n">
        <f aca="false">AD9+AD22+AD23+AD19+AD25+AD26</f>
        <v>0</v>
      </c>
      <c r="AE27" s="9" t="n">
        <f aca="false">AE9+AE22+AE23+AE19+AE25+AE26</f>
        <v>0</v>
      </c>
      <c r="AF27" s="9" t="n">
        <f aca="false">AF9+AF22+AF23+AF19+AF25+AF26</f>
        <v>2.8</v>
      </c>
      <c r="AG27" s="9" t="n">
        <f aca="false">AG9+AG22+AG23+AG19+AG25+AG26</f>
        <v>309.7</v>
      </c>
      <c r="AH27" s="9" t="n">
        <f aca="false">AH9+AH22+AH23+AH19+AH25+AH26</f>
        <v>0</v>
      </c>
      <c r="AI27" s="9" t="n">
        <f aca="false">AI9+AI22+AI23+AI19+AI25+AI26</f>
        <v>-63.8</v>
      </c>
      <c r="AJ27" s="9" t="n">
        <f aca="false">AJ9+AJ22+AJ23+AJ19+AJ25+AJ26</f>
        <v>-47.17</v>
      </c>
      <c r="AK27" s="9" t="n">
        <f aca="false">AK9+AK22+AK23+AK19+AK25+AK26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false" hidden="true" outlineLevel="0" max="13" min="12" style="0" width="9.06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28.3</v>
      </c>
      <c r="G7" s="8" t="n">
        <v>-1.4</v>
      </c>
      <c r="H7" s="8" t="n">
        <v>-0.1</v>
      </c>
      <c r="I7" s="8" t="n">
        <v>-1.6</v>
      </c>
      <c r="J7" s="8" t="n">
        <v>-0.9</v>
      </c>
      <c r="K7" s="8" t="n">
        <v>5</v>
      </c>
      <c r="L7" s="8" t="n">
        <v>0</v>
      </c>
      <c r="M7" s="8" t="n">
        <v>0</v>
      </c>
      <c r="N7" s="8" t="n">
        <v>0.7</v>
      </c>
      <c r="O7" s="8" t="n">
        <v>-0.6</v>
      </c>
      <c r="P7" s="8" t="n">
        <v>-4.6</v>
      </c>
      <c r="Q7" s="8" t="n">
        <v>-0.7</v>
      </c>
      <c r="R7" s="8" t="n">
        <v>13.8</v>
      </c>
      <c r="S7" s="8" t="n">
        <v>0</v>
      </c>
      <c r="T7" s="8" t="n">
        <v>0</v>
      </c>
      <c r="U7" s="8" t="n">
        <v>-0.1</v>
      </c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28.3</v>
      </c>
      <c r="G9" s="9" t="n">
        <f aca="false">SUM(G7:G8)</f>
        <v>-1.4</v>
      </c>
      <c r="H9" s="9" t="n">
        <f aca="false">SUM(H7:H8)</f>
        <v>-0.1</v>
      </c>
      <c r="I9" s="9" t="n">
        <f aca="false">SUM(I7:I8)</f>
        <v>-1.6</v>
      </c>
      <c r="J9" s="9" t="n">
        <f aca="false">SUM(J7:J8)</f>
        <v>-0.9</v>
      </c>
      <c r="K9" s="9" t="n">
        <f aca="false">SUM(K7:K8)</f>
        <v>5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0.7</v>
      </c>
      <c r="O9" s="9" t="n">
        <f aca="false">SUM(O7:O8)</f>
        <v>-0.6</v>
      </c>
      <c r="P9" s="9" t="n">
        <f aca="false">SUM(P7:P8)</f>
        <v>-4.6</v>
      </c>
      <c r="Q9" s="9" t="n">
        <f aca="false">SUM(Q7:Q8)</f>
        <v>-0.7</v>
      </c>
      <c r="R9" s="9" t="n">
        <f aca="false">SUM(R7:R8)</f>
        <v>13.8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-0.1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-76.7</v>
      </c>
      <c r="G10" s="8" t="n">
        <v>-18</v>
      </c>
      <c r="H10" s="8" t="n">
        <v>-84.5</v>
      </c>
      <c r="I10" s="8" t="n">
        <v>-142</v>
      </c>
      <c r="J10" s="8" t="n">
        <v>60.8</v>
      </c>
      <c r="K10" s="8" t="n">
        <v>-168</v>
      </c>
      <c r="L10" s="8" t="n">
        <v>0</v>
      </c>
      <c r="M10" s="8" t="n">
        <v>0</v>
      </c>
      <c r="N10" s="8" t="n">
        <v>104.2</v>
      </c>
      <c r="O10" s="8" t="n">
        <v>6</v>
      </c>
      <c r="P10" s="8" t="n">
        <v>84.3</v>
      </c>
      <c r="Q10" s="8" t="n">
        <v>44.9</v>
      </c>
      <c r="R10" s="8" t="n">
        <v>165.3</v>
      </c>
      <c r="S10" s="8" t="n">
        <v>0</v>
      </c>
      <c r="T10" s="8" t="n">
        <v>0</v>
      </c>
      <c r="U10" s="8" t="n">
        <v>-83.1</v>
      </c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-76.7</v>
      </c>
      <c r="G12" s="9" t="n">
        <f aca="false">SUM(G10:G11)</f>
        <v>-18</v>
      </c>
      <c r="H12" s="9" t="n">
        <f aca="false">SUM(H10:H11)</f>
        <v>-84.5</v>
      </c>
      <c r="I12" s="9" t="n">
        <f aca="false">SUM(I10:I11)</f>
        <v>-142</v>
      </c>
      <c r="J12" s="9" t="n">
        <f aca="false">SUM(J10:J11)</f>
        <v>60.8</v>
      </c>
      <c r="K12" s="9" t="n">
        <f aca="false">SUM(K10:K11)</f>
        <v>-168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104.2</v>
      </c>
      <c r="O12" s="9" t="n">
        <f aca="false">SUM(O10:O11)</f>
        <v>6</v>
      </c>
      <c r="P12" s="9" t="n">
        <f aca="false">SUM(P10:P11)</f>
        <v>84.3</v>
      </c>
      <c r="Q12" s="9" t="n">
        <f aca="false">SUM(Q10:Q11)</f>
        <v>44.9</v>
      </c>
      <c r="R12" s="9" t="n">
        <f aca="false">SUM(R10:R11)</f>
        <v>165.3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-83.1</v>
      </c>
      <c r="V12" s="9" t="n">
        <f aca="false">SUM(V10:V11)</f>
        <v>82.1</v>
      </c>
      <c r="W12" s="9" t="n">
        <f aca="false">SUM(W10:W11)</f>
        <v>-88.8</v>
      </c>
      <c r="X12" s="9" t="n">
        <f aca="false">SUM(X10:X11)</f>
        <v>-91.8</v>
      </c>
      <c r="Y12" s="9" t="n">
        <f aca="false">SUM(Y10:Y11)</f>
        <v>3.1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-62.1</v>
      </c>
      <c r="AC12" s="9" t="n">
        <f aca="false">SUM(AC10:AC11)</f>
        <v>-34</v>
      </c>
      <c r="AD12" s="9" t="n">
        <f aca="false">SUM(AD10:AD11)</f>
        <v>-14</v>
      </c>
      <c r="AE12" s="9" t="n">
        <f aca="false">SUM(AE10:AE11)</f>
        <v>-54.7</v>
      </c>
      <c r="AF12" s="9" t="n">
        <f aca="false">SUM(AF10:AF11)</f>
        <v>45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252.2</v>
      </c>
      <c r="AJ12" s="9" t="n">
        <f aca="false">SUM(AJ10:AJ11)</f>
        <v>-30</v>
      </c>
      <c r="AK12" s="9" t="n">
        <f aca="false">SUM(AK10:AK11)</f>
        <v>-53.6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-123</v>
      </c>
      <c r="G13" s="8" t="n">
        <v>-16.3</v>
      </c>
      <c r="H13" s="8" t="n">
        <v>7.7</v>
      </c>
      <c r="I13" s="8" t="n">
        <v>-2.8</v>
      </c>
      <c r="J13" s="8" t="n">
        <v>3.2</v>
      </c>
      <c r="K13" s="8" t="n">
        <v>0.3</v>
      </c>
      <c r="L13" s="8" t="n">
        <v>0</v>
      </c>
      <c r="M13" s="8" t="n">
        <v>0</v>
      </c>
      <c r="N13" s="8" t="n">
        <v>-12.4</v>
      </c>
      <c r="O13" s="8" t="n">
        <v>4.2</v>
      </c>
      <c r="P13" s="8" t="n">
        <v>-0.3</v>
      </c>
      <c r="Q13" s="8" t="n">
        <v>-0.1</v>
      </c>
      <c r="R13" s="8" t="n">
        <v>2.6</v>
      </c>
      <c r="S13" s="8" t="n">
        <v>0</v>
      </c>
      <c r="T13" s="8" t="n">
        <v>0</v>
      </c>
      <c r="U13" s="8" t="n">
        <v>8.3</v>
      </c>
      <c r="V13" s="8" t="n">
        <v>-0.1</v>
      </c>
      <c r="W13" s="8" t="n">
        <v>-24.1</v>
      </c>
      <c r="X13" s="8" t="n">
        <v>-13.8</v>
      </c>
      <c r="Y13" s="8" t="n">
        <v>14.8</v>
      </c>
      <c r="Z13" s="8"/>
      <c r="AA13" s="8"/>
      <c r="AB13" s="8" t="n">
        <v>21.1</v>
      </c>
      <c r="AC13" s="8" t="n">
        <v>-4.4</v>
      </c>
      <c r="AD13" s="8" t="n">
        <v>-34.6</v>
      </c>
      <c r="AE13" s="8" t="n">
        <v>-70.1</v>
      </c>
      <c r="AF13" s="8" t="n">
        <v>7</v>
      </c>
      <c r="AG13" s="8" t="n">
        <v>0</v>
      </c>
      <c r="AH13" s="8" t="n">
        <v>0</v>
      </c>
      <c r="AI13" s="8" t="n">
        <v>-24.4</v>
      </c>
      <c r="AJ13" s="8" t="n">
        <v>17.6</v>
      </c>
      <c r="AK13" s="8" t="n">
        <v>-6.4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40</v>
      </c>
      <c r="G14" s="8" t="n">
        <v>1</v>
      </c>
      <c r="H14" s="8" t="n">
        <v>12.4</v>
      </c>
      <c r="I14" s="8" t="n">
        <v>-14.3</v>
      </c>
      <c r="J14" s="8" t="n">
        <v>-9.8</v>
      </c>
      <c r="K14" s="8" t="n">
        <v>8.7</v>
      </c>
      <c r="L14" s="8"/>
      <c r="M14" s="8"/>
      <c r="N14" s="8" t="n">
        <v>-40.8</v>
      </c>
      <c r="O14" s="8" t="n">
        <v>12.1</v>
      </c>
      <c r="P14" s="8" t="n">
        <v>-18.3</v>
      </c>
      <c r="Q14" s="8" t="n">
        <v>-0.3</v>
      </c>
      <c r="R14" s="8" t="n">
        <v>20.1</v>
      </c>
      <c r="S14" s="8" t="n">
        <v>0</v>
      </c>
      <c r="T14" s="8" t="n">
        <v>0</v>
      </c>
      <c r="U14" s="8" t="n">
        <v>9.2</v>
      </c>
      <c r="V14" s="8" t="n">
        <v>4</v>
      </c>
      <c r="W14" s="8" t="n">
        <v>-1.5</v>
      </c>
      <c r="X14" s="8" t="n">
        <v>2.8</v>
      </c>
      <c r="Y14" s="8" t="n">
        <v>2.9</v>
      </c>
      <c r="Z14" s="8"/>
      <c r="AA14" s="8"/>
      <c r="AB14" s="8" t="n">
        <v>-12.8</v>
      </c>
      <c r="AC14" s="8" t="n">
        <v>2.3</v>
      </c>
      <c r="AD14" s="8" t="n">
        <v>9.3</v>
      </c>
      <c r="AE14" s="8" t="n">
        <v>33.4</v>
      </c>
      <c r="AF14" s="8" t="n">
        <v>-5.1</v>
      </c>
      <c r="AG14" s="8" t="n">
        <v>0</v>
      </c>
      <c r="AH14" s="8" t="n">
        <v>0</v>
      </c>
      <c r="AI14" s="8" t="n">
        <v>-9.6</v>
      </c>
      <c r="AJ14" s="8" t="n">
        <v>14.6</v>
      </c>
      <c r="AK14" s="8" t="n">
        <v>19.7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2.9</v>
      </c>
      <c r="G15" s="8" t="n">
        <v>-0.7</v>
      </c>
      <c r="H15" s="8" t="n">
        <v>-1.3</v>
      </c>
      <c r="I15" s="8" t="n">
        <v>1.9</v>
      </c>
      <c r="J15" s="8" t="n">
        <v>-0.7</v>
      </c>
      <c r="K15" s="8" t="n">
        <v>5.9</v>
      </c>
      <c r="L15" s="8"/>
      <c r="M15" s="8"/>
      <c r="N15" s="8" t="n">
        <v>1.1</v>
      </c>
      <c r="O15" s="8" t="n">
        <v>0.8</v>
      </c>
      <c r="P15" s="8" t="n">
        <v>0.1</v>
      </c>
      <c r="Q15" s="8" t="n">
        <v>1.3</v>
      </c>
      <c r="R15" s="8" t="n">
        <v>0.7</v>
      </c>
      <c r="S15" s="8" t="n">
        <v>0</v>
      </c>
      <c r="T15" s="8" t="n">
        <v>0</v>
      </c>
      <c r="U15" s="8" t="n">
        <v>0.1</v>
      </c>
      <c r="V15" s="8" t="n">
        <v>-1.2</v>
      </c>
      <c r="W15" s="8" t="n">
        <v>-1</v>
      </c>
      <c r="X15" s="8" t="n">
        <v>0.5</v>
      </c>
      <c r="Y15" s="8" t="n">
        <v>-1.5</v>
      </c>
      <c r="Z15" s="8"/>
      <c r="AA15" s="8"/>
      <c r="AB15" s="8" t="n">
        <v>-1.2</v>
      </c>
      <c r="AC15" s="8" t="n">
        <v>0.7</v>
      </c>
      <c r="AD15" s="8" t="n">
        <v>-0.8</v>
      </c>
      <c r="AE15" s="8" t="n">
        <v>-0.5</v>
      </c>
      <c r="AF15" s="8" t="n">
        <v>-0.3</v>
      </c>
      <c r="AG15" s="8" t="n">
        <v>0</v>
      </c>
      <c r="AH15" s="8" t="n">
        <v>0</v>
      </c>
      <c r="AI15" s="8" t="n">
        <v>-0.9</v>
      </c>
      <c r="AJ15" s="8" t="n">
        <v>-1.1</v>
      </c>
      <c r="AK15" s="8" t="n">
        <v>1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-33.7</v>
      </c>
      <c r="G16" s="8" t="n">
        <v>-2.1</v>
      </c>
      <c r="H16" s="8" t="n">
        <v>3.4</v>
      </c>
      <c r="I16" s="8" t="n">
        <v>-0.6</v>
      </c>
      <c r="J16" s="8" t="n">
        <v>-0.9</v>
      </c>
      <c r="K16" s="8" t="n">
        <v>-6.8</v>
      </c>
      <c r="L16" s="8"/>
      <c r="M16" s="8"/>
      <c r="N16" s="8" t="n">
        <v>-0.4</v>
      </c>
      <c r="O16" s="8" t="n">
        <v>-0.5</v>
      </c>
      <c r="P16" s="8" t="n">
        <v>-1.2</v>
      </c>
      <c r="Q16" s="8" t="n">
        <v>-2</v>
      </c>
      <c r="R16" s="8" t="n">
        <v>-1.1</v>
      </c>
      <c r="S16" s="8" t="n">
        <v>0</v>
      </c>
      <c r="T16" s="8" t="n">
        <v>0</v>
      </c>
      <c r="U16" s="8" t="n">
        <v>-0.8</v>
      </c>
      <c r="V16" s="8" t="n">
        <v>-1.2</v>
      </c>
      <c r="W16" s="8" t="n">
        <v>-2.1</v>
      </c>
      <c r="X16" s="8" t="n">
        <v>-1.1</v>
      </c>
      <c r="Y16" s="8" t="n">
        <v>-1.1</v>
      </c>
      <c r="Z16" s="8"/>
      <c r="AA16" s="8"/>
      <c r="AB16" s="8" t="n">
        <v>-1.6</v>
      </c>
      <c r="AC16" s="8" t="n">
        <v>-2.6</v>
      </c>
      <c r="AD16" s="8" t="n">
        <v>-5.7</v>
      </c>
      <c r="AE16" s="8" t="n">
        <v>-0.8</v>
      </c>
      <c r="AF16" s="8" t="n">
        <v>-1.2</v>
      </c>
      <c r="AG16" s="8" t="n">
        <v>0</v>
      </c>
      <c r="AH16" s="8" t="n">
        <v>0</v>
      </c>
      <c r="AI16" s="8" t="n">
        <v>-0.7</v>
      </c>
      <c r="AJ16" s="8" t="n">
        <v>-1.7</v>
      </c>
      <c r="AK16" s="8" t="n">
        <v>-0.9</v>
      </c>
    </row>
    <row r="17" customFormat="false" ht="12.75" hidden="false" customHeight="false" outlineLevel="0" collapsed="false">
      <c r="B17" s="0" t="s">
        <v>15</v>
      </c>
      <c r="F17" s="7" t="n">
        <f aca="false">SUM(G17:AL17)+0.5</f>
        <v>-1.1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-0.1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-1.5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-191.6</v>
      </c>
      <c r="G18" s="9" t="n">
        <f aca="false">SUM(G12:G17)</f>
        <v>-36.1</v>
      </c>
      <c r="H18" s="9" t="n">
        <f aca="false">SUM(H12:H17)</f>
        <v>-62.3</v>
      </c>
      <c r="I18" s="9" t="n">
        <f aca="false">SUM(I12:I17)</f>
        <v>-157.8</v>
      </c>
      <c r="J18" s="9" t="n">
        <f aca="false">SUM(J12:J17)</f>
        <v>52.6</v>
      </c>
      <c r="K18" s="9" t="n">
        <f aca="false">SUM(K12:K17)</f>
        <v>-159.9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51.7</v>
      </c>
      <c r="O18" s="9" t="n">
        <f aca="false">SUM(O12:O17)</f>
        <v>22.6</v>
      </c>
      <c r="P18" s="9" t="n">
        <f aca="false">SUM(P12:P17)</f>
        <v>64.5</v>
      </c>
      <c r="Q18" s="9" t="n">
        <f aca="false">SUM(Q12:Q17)</f>
        <v>43.8</v>
      </c>
      <c r="R18" s="9" t="n">
        <f aca="false">SUM(R12:R17)</f>
        <v>187.6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-66.3</v>
      </c>
      <c r="V18" s="9" t="n">
        <f aca="false">SUM(V12:V17)</f>
        <v>83.6</v>
      </c>
      <c r="W18" s="9" t="n">
        <f aca="false">SUM(W12:W17)</f>
        <v>-117.5</v>
      </c>
      <c r="X18" s="9" t="n">
        <f aca="false">SUM(X12:X17)</f>
        <v>-103.4</v>
      </c>
      <c r="Y18" s="9" t="n">
        <f aca="false">SUM(Y12:Y17)</f>
        <v>18.2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-58.1</v>
      </c>
      <c r="AC18" s="9" t="n">
        <f aca="false">SUM(AC12:AC17)</f>
        <v>-38</v>
      </c>
      <c r="AD18" s="9" t="n">
        <f aca="false">SUM(AD12:AD17)</f>
        <v>-45.8</v>
      </c>
      <c r="AE18" s="9" t="n">
        <f aca="false">SUM(AE12:AE17)</f>
        <v>-92.7</v>
      </c>
      <c r="AF18" s="9" t="n">
        <f aca="false">SUM(AF12:AF17)</f>
        <v>45.4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216.6</v>
      </c>
      <c r="AJ18" s="9" t="n">
        <f aca="false">SUM(AJ12:AJ17)</f>
        <v>-0.599999999999998</v>
      </c>
      <c r="AK18" s="9" t="n">
        <f aca="false">SUM(AK12:AK17)</f>
        <v>-40.2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-32.8</v>
      </c>
      <c r="G19" s="8" t="n">
        <v>1.1</v>
      </c>
      <c r="H19" s="8" t="n">
        <v>-1</v>
      </c>
      <c r="I19" s="8" t="n">
        <v>-0.4</v>
      </c>
      <c r="J19" s="8" t="n">
        <v>-0.7</v>
      </c>
      <c r="K19" s="8" t="n">
        <v>0</v>
      </c>
      <c r="L19" s="8"/>
      <c r="M19" s="8"/>
      <c r="N19" s="8" t="n">
        <v>-4.4</v>
      </c>
      <c r="O19" s="8" t="n">
        <v>0.1</v>
      </c>
      <c r="P19" s="8" t="n">
        <v>-0.6</v>
      </c>
      <c r="Q19" s="8" t="n">
        <v>-3.6</v>
      </c>
      <c r="R19" s="8" t="n">
        <v>-0.4</v>
      </c>
      <c r="S19" s="8" t="n">
        <v>0</v>
      </c>
      <c r="T19" s="8" t="n">
        <v>0</v>
      </c>
      <c r="U19" s="8" t="n">
        <v>-5.8</v>
      </c>
      <c r="V19" s="8" t="n">
        <v>0.7</v>
      </c>
      <c r="W19" s="8" t="n">
        <v>-4.9</v>
      </c>
      <c r="X19" s="8" t="n">
        <v>-0.4</v>
      </c>
      <c r="Y19" s="8" t="n">
        <v>-0.8</v>
      </c>
      <c r="Z19" s="8"/>
      <c r="AA19" s="8"/>
      <c r="AB19" s="8" t="n">
        <v>0</v>
      </c>
      <c r="AC19" s="8" t="n">
        <v>-2.8</v>
      </c>
      <c r="AD19" s="8" t="n">
        <v>-0.4</v>
      </c>
      <c r="AE19" s="8" t="n">
        <v>-3.3</v>
      </c>
      <c r="AF19" s="8" t="n">
        <v>-1.3</v>
      </c>
      <c r="AG19" s="8" t="n">
        <v>0</v>
      </c>
      <c r="AH19" s="8" t="n">
        <v>0</v>
      </c>
      <c r="AI19" s="8" t="n">
        <v>-3.1</v>
      </c>
      <c r="AJ19" s="8" t="n">
        <v>-0.2</v>
      </c>
      <c r="AK19" s="8" t="n">
        <v>-0.6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-4.7</v>
      </c>
      <c r="G20" s="8" t="n">
        <v>3.5</v>
      </c>
      <c r="H20" s="8" t="n">
        <v>-12</v>
      </c>
      <c r="I20" s="8" t="n">
        <v>0</v>
      </c>
      <c r="J20" s="8" t="n">
        <v>0</v>
      </c>
      <c r="K20" s="8" t="n">
        <v>0</v>
      </c>
      <c r="L20" s="8"/>
      <c r="M20" s="8"/>
      <c r="N20" s="8" t="n">
        <v>0</v>
      </c>
      <c r="O20" s="8" t="n">
        <v>0</v>
      </c>
      <c r="P20" s="8" t="n">
        <v>0</v>
      </c>
      <c r="Q20" s="8" t="n">
        <v>0</v>
      </c>
      <c r="R20" s="8" t="n">
        <v>-0.3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-0.1</v>
      </c>
      <c r="X20" s="8" t="n">
        <v>0</v>
      </c>
      <c r="Y20" s="8" t="n">
        <v>5</v>
      </c>
      <c r="Z20" s="8"/>
      <c r="AA20" s="8"/>
      <c r="AB20" s="8" t="n">
        <v>-0.1</v>
      </c>
      <c r="AC20" s="8" t="n">
        <v>-0.6</v>
      </c>
      <c r="AD20" s="8" t="n">
        <v>-0.1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72.2</v>
      </c>
      <c r="G21" s="8" t="n">
        <v>130.5</v>
      </c>
      <c r="H21" s="8" t="n">
        <v>8.1</v>
      </c>
      <c r="I21" s="8" t="n">
        <v>2.9</v>
      </c>
      <c r="J21" s="8" t="n">
        <v>0.4</v>
      </c>
      <c r="K21" s="8" t="n">
        <v>-2.1</v>
      </c>
      <c r="L21" s="8"/>
      <c r="M21" s="8"/>
      <c r="N21" s="8" t="n">
        <v>-2.7</v>
      </c>
      <c r="O21" s="8" t="n">
        <v>-1.9</v>
      </c>
      <c r="P21" s="8" t="n">
        <v>-3.4</v>
      </c>
      <c r="Q21" s="8" t="n">
        <v>8.8</v>
      </c>
      <c r="R21" s="8" t="n">
        <v>10.4</v>
      </c>
      <c r="S21" s="8" t="n">
        <v>0</v>
      </c>
      <c r="T21" s="8" t="n">
        <v>0</v>
      </c>
      <c r="U21" s="8" t="n">
        <v>-23.4</v>
      </c>
      <c r="V21" s="8" t="n">
        <v>-6.6</v>
      </c>
      <c r="W21" s="8" t="n">
        <v>-1.8</v>
      </c>
      <c r="X21" s="8" t="n">
        <v>1.5</v>
      </c>
      <c r="Y21" s="8" t="n">
        <v>-4.7</v>
      </c>
      <c r="Z21" s="8"/>
      <c r="AA21" s="8"/>
      <c r="AB21" s="8" t="n">
        <v>-3.7</v>
      </c>
      <c r="AC21" s="8" t="n">
        <v>-5.4</v>
      </c>
      <c r="AD21" s="8" t="n">
        <v>-4.7</v>
      </c>
      <c r="AE21" s="8" t="n">
        <v>-63.7</v>
      </c>
      <c r="AF21" s="8" t="n">
        <v>-5.1</v>
      </c>
      <c r="AG21" s="8" t="n">
        <v>0</v>
      </c>
      <c r="AH21" s="8" t="n">
        <v>0</v>
      </c>
      <c r="AI21" s="8" t="n">
        <v>9.1</v>
      </c>
      <c r="AJ21" s="8" t="n">
        <v>7.1</v>
      </c>
      <c r="AK21" s="8" t="n">
        <v>22.6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F21+F20+F19+F18</f>
        <v>-156.9</v>
      </c>
      <c r="G22" s="9" t="n">
        <f aca="false">G18+G24+G20+G21</f>
        <v>94.2</v>
      </c>
      <c r="H22" s="9" t="n">
        <f aca="false">H18+H24+H20+H21</f>
        <v>-66.3</v>
      </c>
      <c r="I22" s="9" t="n">
        <f aca="false">I18+I24+I20+I21</f>
        <v>-156</v>
      </c>
      <c r="J22" s="9" t="n">
        <f aca="false">J18+J24+J20+J21</f>
        <v>52.5</v>
      </c>
      <c r="K22" s="9" t="n">
        <f aca="false">K18+K24+K20+K21</f>
        <v>-162</v>
      </c>
      <c r="L22" s="9" t="n">
        <f aca="false">L18+L24+L20+L21</f>
        <v>0</v>
      </c>
      <c r="M22" s="9" t="n">
        <f aca="false">M18+M24+M20+M21</f>
        <v>0</v>
      </c>
      <c r="N22" s="9" t="n">
        <f aca="false">N18+N24+N20+N21</f>
        <v>48.7</v>
      </c>
      <c r="O22" s="9" t="n">
        <f aca="false">O18+O24+O20+O21</f>
        <v>20.2</v>
      </c>
      <c r="P22" s="9" t="n">
        <f aca="false">P18+P24+P20+P21</f>
        <v>61.1</v>
      </c>
      <c r="Q22" s="9" t="n">
        <f aca="false">Q18+Q24+Q20+Q21</f>
        <v>52.5</v>
      </c>
      <c r="R22" s="9" t="n">
        <f aca="false">R18+R24+R20+R21</f>
        <v>195.6</v>
      </c>
      <c r="S22" s="9" t="n">
        <f aca="false">S18+S24+S20+S21</f>
        <v>0</v>
      </c>
      <c r="T22" s="9" t="n">
        <f aca="false">T18+T24+T20+T21</f>
        <v>0</v>
      </c>
      <c r="U22" s="9" t="n">
        <f aca="false">U18+U24+U20+U21</f>
        <v>-89.4</v>
      </c>
      <c r="V22" s="9" t="n">
        <f aca="false">V18+V24+V20+V21</f>
        <v>77</v>
      </c>
      <c r="W22" s="9" t="n">
        <f aca="false">W18+W24+W20+W21</f>
        <v>-107.6</v>
      </c>
      <c r="X22" s="9" t="n">
        <f aca="false">X18+X24+X20+X21</f>
        <v>-101.5</v>
      </c>
      <c r="Y22" s="9" t="n">
        <f aca="false">Y18+Y24+Y20+Y21</f>
        <v>18.1</v>
      </c>
      <c r="Z22" s="9" t="n">
        <f aca="false">Z18+Z24+Z20+Z21</f>
        <v>0</v>
      </c>
      <c r="AA22" s="9" t="n">
        <f aca="false">AA18+AA24+AA20+AA21</f>
        <v>0</v>
      </c>
      <c r="AB22" s="9" t="n">
        <f aca="false">AB18+AB24+AB20+AB21</f>
        <v>-63.6</v>
      </c>
      <c r="AC22" s="9" t="n">
        <f aca="false">AC18+AC24+AC20+AC21</f>
        <v>-44.9</v>
      </c>
      <c r="AD22" s="9" t="n">
        <f aca="false">AD18+AD24+AD20+AD21</f>
        <v>-47</v>
      </c>
      <c r="AE22" s="9" t="n">
        <f aca="false">AE18+AE24+AE20+AE21</f>
        <v>-87.1</v>
      </c>
      <c r="AF22" s="9" t="n">
        <f aca="false">AF18+AF24+AF20+AF21</f>
        <v>40.1</v>
      </c>
      <c r="AG22" s="9" t="n">
        <f aca="false">AG18+AG24+AG20+AG21</f>
        <v>0</v>
      </c>
      <c r="AH22" s="9" t="n">
        <f aca="false">AH18+AH24+AH20+AH21</f>
        <v>0</v>
      </c>
      <c r="AI22" s="9" t="n">
        <f aca="false">AI18+AI24+AI20+AI21</f>
        <v>240.5</v>
      </c>
      <c r="AJ22" s="9" t="n">
        <f aca="false">AJ18+AJ24+AJ20+AJ21</f>
        <v>6</v>
      </c>
      <c r="AK22" s="9" t="n">
        <f aca="false">AK18+AK24+AK20+AK21</f>
        <v>-18.4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-59.3</v>
      </c>
      <c r="G23" s="8" t="n">
        <v>-3.2</v>
      </c>
      <c r="H23" s="8" t="n">
        <v>-24.5</v>
      </c>
      <c r="I23" s="8" t="n">
        <v>13.5</v>
      </c>
      <c r="J23" s="8" t="n">
        <v>19.3</v>
      </c>
      <c r="K23" s="8" t="n">
        <v>23.8</v>
      </c>
      <c r="L23" s="8"/>
      <c r="M23" s="8"/>
      <c r="N23" s="8" t="n">
        <v>-14.5</v>
      </c>
      <c r="O23" s="8" t="n">
        <v>-3.1</v>
      </c>
      <c r="P23" s="8" t="n">
        <v>-13.5</v>
      </c>
      <c r="Q23" s="8" t="n">
        <v>-14.8</v>
      </c>
      <c r="R23" s="8" t="n">
        <v>-2.2</v>
      </c>
      <c r="S23" s="8" t="n">
        <v>0</v>
      </c>
      <c r="T23" s="8" t="n">
        <v>0</v>
      </c>
      <c r="U23" s="8" t="n">
        <v>-5.4</v>
      </c>
      <c r="V23" s="8" t="n">
        <v>-11.5</v>
      </c>
      <c r="W23" s="8" t="n">
        <v>-20.6</v>
      </c>
      <c r="X23" s="8" t="n">
        <v>6.2</v>
      </c>
      <c r="Y23" s="8" t="n">
        <v>7.2</v>
      </c>
      <c r="Z23" s="8"/>
      <c r="AA23" s="8"/>
      <c r="AB23" s="8" t="n">
        <v>-6.9</v>
      </c>
      <c r="AC23" s="8" t="n">
        <v>-0.1</v>
      </c>
      <c r="AD23" s="8" t="n">
        <v>2.3</v>
      </c>
      <c r="AE23" s="8" t="n">
        <v>-2.2</v>
      </c>
      <c r="AF23" s="8" t="n">
        <v>9.5</v>
      </c>
      <c r="AG23" s="8" t="n">
        <v>0</v>
      </c>
      <c r="AH23" s="8" t="n">
        <v>0</v>
      </c>
      <c r="AI23" s="8" t="n">
        <v>1.7</v>
      </c>
      <c r="AJ23" s="8" t="n">
        <v>-21.4</v>
      </c>
      <c r="AK23" s="8" t="n">
        <v>1.1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87.3</v>
      </c>
      <c r="G24" s="8" t="n">
        <v>-3.7</v>
      </c>
      <c r="H24" s="8" t="n">
        <v>-0.1</v>
      </c>
      <c r="I24" s="8" t="n">
        <v>-1.1</v>
      </c>
      <c r="J24" s="8" t="n">
        <v>-0.5</v>
      </c>
      <c r="K24" s="8" t="n">
        <v>0</v>
      </c>
      <c r="L24" s="8" t="n">
        <v>0</v>
      </c>
      <c r="M24" s="8" t="n">
        <v>0</v>
      </c>
      <c r="N24" s="8" t="n">
        <v>-0.3</v>
      </c>
      <c r="O24" s="8" t="n">
        <v>-0.5</v>
      </c>
      <c r="P24" s="8" t="n">
        <v>0</v>
      </c>
      <c r="Q24" s="8" t="n">
        <v>-0.1</v>
      </c>
      <c r="R24" s="8" t="n">
        <v>-2.1</v>
      </c>
      <c r="S24" s="8" t="n">
        <v>0</v>
      </c>
      <c r="T24" s="8" t="n">
        <v>0</v>
      </c>
      <c r="U24" s="8" t="n">
        <v>0.3</v>
      </c>
      <c r="V24" s="8" t="n">
        <v>0</v>
      </c>
      <c r="W24" s="8" t="n">
        <v>11.8</v>
      </c>
      <c r="X24" s="8" t="n">
        <v>0.4</v>
      </c>
      <c r="Y24" s="8" t="n">
        <v>-0.4</v>
      </c>
      <c r="Z24" s="8" t="n">
        <v>0</v>
      </c>
      <c r="AA24" s="8" t="n">
        <v>0</v>
      </c>
      <c r="AB24" s="8" t="n">
        <v>-1.7</v>
      </c>
      <c r="AC24" s="8" t="n">
        <v>-0.9</v>
      </c>
      <c r="AD24" s="8" t="n">
        <v>3.6</v>
      </c>
      <c r="AE24" s="8" t="n">
        <v>69.3</v>
      </c>
      <c r="AF24" s="8" t="n">
        <v>-0.2</v>
      </c>
      <c r="AG24" s="8" t="n">
        <v>0</v>
      </c>
      <c r="AH24" s="8" t="n">
        <v>0</v>
      </c>
      <c r="AI24" s="8" t="n">
        <v>14.8</v>
      </c>
      <c r="AJ24" s="8" t="n">
        <v>-0.5</v>
      </c>
      <c r="AK24" s="8" t="n">
        <v>-0.8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-802.7</v>
      </c>
      <c r="G25" s="8" t="n">
        <v>-72</v>
      </c>
      <c r="H25" s="8" t="n">
        <v>-41.1</v>
      </c>
      <c r="I25" s="8" t="n">
        <v>-46.5</v>
      </c>
      <c r="J25" s="8" t="n">
        <v>11.9</v>
      </c>
      <c r="K25" s="8" t="n">
        <v>36</v>
      </c>
      <c r="L25" s="8"/>
      <c r="M25" s="8"/>
      <c r="N25" s="8" t="n">
        <v>-21</v>
      </c>
      <c r="O25" s="8" t="n">
        <v>40</v>
      </c>
      <c r="P25" s="8" t="n">
        <v>-33.3</v>
      </c>
      <c r="Q25" s="8" t="n">
        <v>128.1</v>
      </c>
      <c r="R25" s="8" t="n">
        <v>-2.9</v>
      </c>
      <c r="S25" s="8" t="n">
        <v>0</v>
      </c>
      <c r="T25" s="8" t="n">
        <v>0</v>
      </c>
      <c r="U25" s="8" t="n">
        <v>-59.2</v>
      </c>
      <c r="V25" s="8" t="n">
        <v>14.9</v>
      </c>
      <c r="W25" s="8" t="n">
        <v>-55.5</v>
      </c>
      <c r="X25" s="8" t="n">
        <v>223.9</v>
      </c>
      <c r="Y25" s="8" t="n">
        <v>-982.8</v>
      </c>
      <c r="Z25" s="8"/>
      <c r="AA25" s="8"/>
      <c r="AB25" s="8" t="n">
        <v>-36</v>
      </c>
      <c r="AC25" s="8" t="n">
        <v>-3.2</v>
      </c>
      <c r="AD25" s="8" t="n">
        <v>11.7</v>
      </c>
      <c r="AE25" s="8" t="n">
        <v>71.4</v>
      </c>
      <c r="AF25" s="8" t="n">
        <v>45.4</v>
      </c>
      <c r="AG25" s="8" t="n">
        <v>0</v>
      </c>
      <c r="AH25" s="8" t="n">
        <v>0</v>
      </c>
      <c r="AI25" s="8" t="n">
        <v>17.6</v>
      </c>
      <c r="AJ25" s="8" t="n">
        <v>-57.1</v>
      </c>
      <c r="AK25" s="8" t="n">
        <v>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F9+F22+F23+F25+F26+F24</f>
        <v>-903.3</v>
      </c>
      <c r="G27" s="9" t="n">
        <f aca="false">G9+G22+G23+G19+G25+G26</f>
        <v>18.7</v>
      </c>
      <c r="H27" s="9" t="n">
        <f aca="false">H9+H22+H23+H19+H25+H26</f>
        <v>-133</v>
      </c>
      <c r="I27" s="9" t="n">
        <f aca="false">I9+I22+I23+I19+I25+I26</f>
        <v>-191</v>
      </c>
      <c r="J27" s="9" t="n">
        <f aca="false">J9+J22+J23+J19+J25+J26</f>
        <v>82.1</v>
      </c>
      <c r="K27" s="9" t="n">
        <f aca="false">K9+K22+K23+K19+K25+K26</f>
        <v>-97.2</v>
      </c>
      <c r="L27" s="9" t="n">
        <f aca="false">L9+L22+L23+L19+L25+L26</f>
        <v>0</v>
      </c>
      <c r="M27" s="9" t="n">
        <f aca="false">M9+M22+M23+M19+M25+M26</f>
        <v>0</v>
      </c>
      <c r="N27" s="9" t="n">
        <f aca="false">N9+N22+N23+N19+N25+N26</f>
        <v>9.50000000000001</v>
      </c>
      <c r="O27" s="9" t="n">
        <f aca="false">O9+O22+O23+O19+O25+O26</f>
        <v>56.6</v>
      </c>
      <c r="P27" s="9" t="n">
        <f aca="false">P9+P22+P23+P19+P25+P26</f>
        <v>9.1</v>
      </c>
      <c r="Q27" s="9" t="n">
        <f aca="false">Q9+Q22+Q23+Q19+Q25+Q26</f>
        <v>161.5</v>
      </c>
      <c r="R27" s="9" t="n">
        <f aca="false">R9+R22+R23+R19+R25+R26</f>
        <v>203.9</v>
      </c>
      <c r="S27" s="9" t="n">
        <f aca="false">S9+S22+S23+S19+S25+S26</f>
        <v>0</v>
      </c>
      <c r="T27" s="9" t="n">
        <f aca="false">T9+T22+T23+T19+T25+T26</f>
        <v>0</v>
      </c>
      <c r="U27" s="9" t="n">
        <f aca="false">U9+U22+U23+U19+U25+U26</f>
        <v>-159.9</v>
      </c>
      <c r="V27" s="9" t="n">
        <f aca="false">V9+V22+V23+V19+V25+V26</f>
        <v>73.8</v>
      </c>
      <c r="W27" s="9" t="n">
        <f aca="false">W9+W22+W23+W19+W25+W26</f>
        <v>-181.2</v>
      </c>
      <c r="X27" s="9" t="n">
        <f aca="false">X9+X22+X23+X19+X25+X26</f>
        <v>130.4</v>
      </c>
      <c r="Y27" s="9" t="n">
        <f aca="false">Y9+Y22+Y23+Y19+Y25+Y26</f>
        <v>-934.3</v>
      </c>
      <c r="Z27" s="9" t="n">
        <f aca="false">Z9+Z22+Z23+Z19+Z25+Z26</f>
        <v>0</v>
      </c>
      <c r="AA27" s="9" t="n">
        <f aca="false">AA9+AA22+AA23+AA19+AA25+AA26</f>
        <v>0</v>
      </c>
      <c r="AB27" s="9" t="n">
        <f aca="false">AB9+AB22+AB23+AB19+AB25+AB26</f>
        <v>-107</v>
      </c>
      <c r="AC27" s="9" t="n">
        <f aca="false">AC9+AC22+AC23+AC19+AC25+AC26</f>
        <v>-50.3</v>
      </c>
      <c r="AD27" s="9" t="n">
        <f aca="false">AD9+AD22+AD23+AD19+AD25+AD26</f>
        <v>-38.2</v>
      </c>
      <c r="AE27" s="9" t="n">
        <f aca="false">AE9+AE22+AE23+AE19+AE25+AE26</f>
        <v>-22</v>
      </c>
      <c r="AF27" s="9" t="n">
        <f aca="false">AF9+AF22+AF23+AF19+AF25+AF26</f>
        <v>94.9</v>
      </c>
      <c r="AG27" s="9" t="n">
        <f aca="false">AG9+AG22+AG23+AG19+AG25+AG26</f>
        <v>0</v>
      </c>
      <c r="AH27" s="9" t="n">
        <f aca="false">AH9+AH22+AH23+AH19+AH25+AH26</f>
        <v>0</v>
      </c>
      <c r="AI27" s="9" t="n">
        <f aca="false">AI9+AI22+AI23+AI19+AI25+AI26</f>
        <v>256</v>
      </c>
      <c r="AJ27" s="9" t="n">
        <f aca="false">AJ9+AJ22+AJ23+AJ19+AJ25+AJ26</f>
        <v>-72.2</v>
      </c>
      <c r="AK27" s="9" t="n">
        <f aca="false">AK9+AK22+AK23+AK19+AK25+AK26</f>
        <v>-14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AC21" activeCellId="0" sqref="A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-1.1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AD7" s="8" t="n">
        <v>-0.4</v>
      </c>
      <c r="AE7" s="8" t="n">
        <v>1.3</v>
      </c>
      <c r="AF7" s="8" t="n">
        <v>-0.8</v>
      </c>
      <c r="AG7" s="8" t="n">
        <v>-1.2</v>
      </c>
      <c r="AH7" s="8" t="n">
        <v>0</v>
      </c>
      <c r="AI7" s="8" t="n">
        <v>0</v>
      </c>
      <c r="AJ7" s="8" t="n">
        <v>0</v>
      </c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-1.1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-0.4</v>
      </c>
      <c r="AE9" s="9" t="n">
        <f aca="false">SUM(AE7:AE8)</f>
        <v>1.3</v>
      </c>
      <c r="AF9" s="9" t="n">
        <f aca="false">SUM(AF7:AF8)</f>
        <v>-0.8</v>
      </c>
      <c r="AG9" s="9" t="n">
        <f aca="false">SUM(AG7:AG8)</f>
        <v>-1.2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497.2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AD10" s="8" t="n">
        <v>93.5</v>
      </c>
      <c r="AE10" s="8" t="n">
        <v>269.8</v>
      </c>
      <c r="AF10" s="8" t="n">
        <v>-3</v>
      </c>
      <c r="AG10" s="8" t="n">
        <v>136.9</v>
      </c>
      <c r="AH10" s="8" t="n">
        <v>0</v>
      </c>
      <c r="AI10" s="8" t="n">
        <v>0</v>
      </c>
      <c r="AJ10" s="8" t="n">
        <v>0</v>
      </c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497.2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0</v>
      </c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93.5</v>
      </c>
      <c r="AE12" s="9" t="n">
        <f aca="false">SUM(AE10:AE11)</f>
        <v>269.8</v>
      </c>
      <c r="AF12" s="9" t="n">
        <f aca="false">SUM(AF10:AF11)</f>
        <v>-3</v>
      </c>
      <c r="AG12" s="9" t="n">
        <f aca="false">SUM(AG10:AG11)</f>
        <v>136.9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-33.2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AD13" s="8" t="n">
        <v>-16.2</v>
      </c>
      <c r="AE13" s="8" t="n">
        <v>0.9</v>
      </c>
      <c r="AF13" s="8" t="n">
        <v>-10</v>
      </c>
      <c r="AG13" s="8" t="n">
        <v>-7.9</v>
      </c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1.4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AD14" s="8" t="n">
        <v>-7.7</v>
      </c>
      <c r="AE14" s="8" t="n">
        <v>43.5</v>
      </c>
      <c r="AF14" s="8" t="n">
        <v>-28.3</v>
      </c>
      <c r="AG14" s="8" t="n">
        <v>-6.1</v>
      </c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-2.5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AD15" s="8" t="n">
        <v>-3</v>
      </c>
      <c r="AE15" s="8" t="n">
        <v>-0.7</v>
      </c>
      <c r="AF15" s="8" t="n">
        <v>-1.4</v>
      </c>
      <c r="AG15" s="8" t="n">
        <v>2.6</v>
      </c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-3.9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AD16" s="8" t="n">
        <v>-0.9</v>
      </c>
      <c r="AE16" s="8" t="n">
        <v>-0.7</v>
      </c>
      <c r="AF16" s="8" t="n">
        <v>-1.2</v>
      </c>
      <c r="AG16" s="8" t="n">
        <v>-1.1</v>
      </c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-0.3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-0.1</v>
      </c>
      <c r="AE17" s="8" t="n">
        <v>-0.2</v>
      </c>
      <c r="AF17" s="8" t="n">
        <v>0</v>
      </c>
      <c r="AG17" s="8" t="n">
        <v>0</v>
      </c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458.7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0</v>
      </c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65.6</v>
      </c>
      <c r="AE18" s="9" t="n">
        <f aca="false">SUM(AE12:AE17)</f>
        <v>312.6</v>
      </c>
      <c r="AF18" s="9" t="n">
        <f aca="false">SUM(AF12:AF17)</f>
        <v>-43.9</v>
      </c>
      <c r="AG18" s="9" t="n">
        <f aca="false">SUM(AG12:AG17)</f>
        <v>124.4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-2.8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AD19" s="8" t="n">
        <v>-0.1</v>
      </c>
      <c r="AE19" s="8" t="n">
        <v>-0.8</v>
      </c>
      <c r="AF19" s="8" t="n">
        <v>-1.1</v>
      </c>
      <c r="AG19" s="8" t="n">
        <v>-0.8</v>
      </c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AD20" s="8" t="n">
        <v>-0.2</v>
      </c>
      <c r="AE20" s="8" t="n">
        <v>6.8</v>
      </c>
      <c r="AF20" s="8" t="n">
        <v>0</v>
      </c>
      <c r="AG20" s="8" t="n">
        <v>0.4</v>
      </c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-16.4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AD21" s="8" t="n">
        <v>-12</v>
      </c>
      <c r="AE21" s="8" t="n">
        <v>-6</v>
      </c>
      <c r="AF21" s="8" t="n">
        <v>-7.4</v>
      </c>
      <c r="AG21" s="8" t="n">
        <v>9</v>
      </c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F18+F19+F21+F20</f>
        <v>446.5</v>
      </c>
      <c r="G22" s="9" t="n">
        <f aca="false">G18+G19+G21+G20</f>
        <v>0</v>
      </c>
      <c r="H22" s="9" t="n">
        <f aca="false">H18+H19+H21+H20</f>
        <v>0</v>
      </c>
      <c r="I22" s="9" t="n">
        <f aca="false">I18+I19+I21+I20</f>
        <v>0</v>
      </c>
      <c r="J22" s="9" t="n">
        <f aca="false">J18+J19+J21+J20</f>
        <v>0</v>
      </c>
      <c r="K22" s="9" t="n">
        <f aca="false">K18+K19+K21+K20</f>
        <v>0</v>
      </c>
      <c r="L22" s="9" t="n">
        <f aca="false">L18+L19+L21+L20</f>
        <v>0</v>
      </c>
      <c r="M22" s="9" t="n">
        <f aca="false">M18+M19+M21+M20</f>
        <v>0</v>
      </c>
      <c r="N22" s="9" t="n">
        <f aca="false">N18+N19+N21+N20</f>
        <v>0</v>
      </c>
      <c r="O22" s="9" t="n">
        <f aca="false">O18+O19+O21+O20</f>
        <v>0</v>
      </c>
      <c r="P22" s="9" t="n">
        <f aca="false">P18+P19+P21+P20</f>
        <v>0</v>
      </c>
      <c r="Q22" s="9" t="n">
        <f aca="false">Q18+Q19+Q21+Q20</f>
        <v>0</v>
      </c>
      <c r="R22" s="9" t="n">
        <f aca="false">R18+R19+R21+R20</f>
        <v>0</v>
      </c>
      <c r="S22" s="9" t="n">
        <f aca="false">S18+S19+S21+S20</f>
        <v>0</v>
      </c>
      <c r="T22" s="9" t="n">
        <f aca="false">T18+T19+T21+T20</f>
        <v>0</v>
      </c>
      <c r="U22" s="9" t="n">
        <f aca="false">U18+U19+U21+U20</f>
        <v>0</v>
      </c>
      <c r="V22" s="9" t="n">
        <f aca="false">V18+V19+V21+V20</f>
        <v>0</v>
      </c>
      <c r="W22" s="9" t="n">
        <f aca="false">W18+W19+W21+W20</f>
        <v>0</v>
      </c>
      <c r="X22" s="9" t="n">
        <f aca="false">X18+X19+X21+X20</f>
        <v>0</v>
      </c>
      <c r="Y22" s="9" t="n">
        <f aca="false">Y18+Y19+Y21+Y20</f>
        <v>0</v>
      </c>
      <c r="Z22" s="9" t="n">
        <f aca="false">Z18+Z19+Z21+Z20</f>
        <v>0</v>
      </c>
      <c r="AA22" s="9" t="n">
        <f aca="false">AA18+AA19+AA21+AA20</f>
        <v>0</v>
      </c>
      <c r="AB22" s="9" t="n">
        <f aca="false">AB18+AB19+AB21+AB20</f>
        <v>0</v>
      </c>
      <c r="AC22" s="9" t="n">
        <f aca="false">AC18+AC19+AC21+AC20</f>
        <v>0</v>
      </c>
      <c r="AD22" s="9" t="n">
        <f aca="false">AD18+AD19+AD21+AD20</f>
        <v>53.3</v>
      </c>
      <c r="AE22" s="9" t="n">
        <f aca="false">AE18+AE19+AE21+AE20</f>
        <v>312.6</v>
      </c>
      <c r="AF22" s="9" t="n">
        <f aca="false">AF18+AF19+AF21+AF20</f>
        <v>-52.4</v>
      </c>
      <c r="AG22" s="9" t="n">
        <f aca="false">AG18+AG19+AG21+AG20</f>
        <v>133</v>
      </c>
      <c r="AH22" s="9" t="n">
        <f aca="false">AH18+AH19+AH21+AH20</f>
        <v>0</v>
      </c>
      <c r="AI22" s="9" t="n">
        <f aca="false">AI18+AI19+AI21+AI20</f>
        <v>0</v>
      </c>
      <c r="AJ22" s="9" t="n">
        <f aca="false">AJ18+AJ19+AJ21+AJ20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7.6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AD23" s="8" t="n">
        <v>9.7</v>
      </c>
      <c r="AE23" s="8" t="n">
        <v>-13.9</v>
      </c>
      <c r="AF23" s="8" t="n">
        <v>2.2</v>
      </c>
      <c r="AG23" s="8" t="n">
        <v>9.6</v>
      </c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-0.4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AD24" s="8" t="n">
        <v>-0.9</v>
      </c>
      <c r="AE24" s="8" t="n">
        <v>0.2</v>
      </c>
      <c r="AF24" s="8" t="n">
        <v>1.1</v>
      </c>
      <c r="AG24" s="8" t="n">
        <v>-0.8</v>
      </c>
      <c r="AH24" s="8" t="n">
        <v>0</v>
      </c>
      <c r="AI24" s="8" t="n">
        <v>0</v>
      </c>
      <c r="AJ24" s="8" t="n">
        <v>0</v>
      </c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-118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AD25" s="8" t="n">
        <v>-9.3</v>
      </c>
      <c r="AE25" s="8" t="n">
        <v>-29.1</v>
      </c>
      <c r="AF25" s="8" t="n">
        <v>12.7</v>
      </c>
      <c r="AG25" s="8" t="n">
        <v>-92.4</v>
      </c>
      <c r="AH25" s="8" t="n">
        <v>0.1</v>
      </c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334.6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52.4</v>
      </c>
      <c r="AE27" s="9" t="n">
        <f aca="false">AE9+AE22+AE23+AE24+AE25+AE26</f>
        <v>271.1</v>
      </c>
      <c r="AF27" s="9" t="n">
        <f aca="false">AF9+AF22+AF23+AF24+AF25+AF26</f>
        <v>-37.2</v>
      </c>
      <c r="AG27" s="9" t="n">
        <f aca="false">AG9+AG22+AG23+AG24+AG25+AG26</f>
        <v>48.2</v>
      </c>
      <c r="AH27" s="9" t="n">
        <f aca="false">AH9+AH22+AH23+AH24+AH25+AH26</f>
        <v>0.1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Q6" activeCellId="0" sqref="Q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2" t="s">
        <v>31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customFormat="false" ht="12.75" hidden="false" customHeight="false" outlineLevel="0" collapsed="false">
      <c r="Q5" s="15" t="n">
        <v>37141</v>
      </c>
    </row>
    <row r="6" customFormat="false" ht="12.75" hidden="false" customHeight="false" outlineLevel="0" collapsed="false">
      <c r="F6" s="12" t="s">
        <v>3</v>
      </c>
      <c r="I6" s="16" t="s">
        <v>32</v>
      </c>
      <c r="J6" s="16"/>
      <c r="L6" s="16"/>
      <c r="M6" s="16"/>
      <c r="Q6" s="17" t="s">
        <v>33</v>
      </c>
    </row>
    <row r="7" customFormat="false" ht="12.75" hidden="false" customHeight="false" outlineLevel="0" collapsed="false">
      <c r="F7" s="13" t="s">
        <v>34</v>
      </c>
      <c r="G7" s="18" t="e">
        <f aca="false">I7+1</f>
        <v>#VALUE!</v>
      </c>
      <c r="H7" s="18"/>
      <c r="I7" s="19" t="s">
        <v>35</v>
      </c>
      <c r="J7" s="19"/>
      <c r="K7" s="19" t="s">
        <v>36</v>
      </c>
      <c r="L7" s="19"/>
      <c r="M7" s="19" t="s">
        <v>37</v>
      </c>
      <c r="N7" s="18"/>
      <c r="O7" s="18"/>
      <c r="P7" s="18"/>
      <c r="Q7" s="17" t="s">
        <v>38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customFormat="false" ht="12.75" hidden="false" customHeight="false" outlineLevel="0" collapsed="false">
      <c r="B8" s="0" t="s">
        <v>5</v>
      </c>
      <c r="F8" s="9" t="n">
        <f aca="false">SUM(I8:M8)</f>
        <v>98.5</v>
      </c>
      <c r="I8" s="8" t="n">
        <f aca="false">Sept!F7</f>
        <v>-1.1</v>
      </c>
      <c r="J8" s="8"/>
      <c r="K8" s="8" t="n">
        <f aca="false">Aug!F7</f>
        <v>28.3</v>
      </c>
      <c r="L8" s="8"/>
      <c r="M8" s="8" t="n">
        <f aca="false">July!F7</f>
        <v>71.3</v>
      </c>
      <c r="Q8" s="8" t="n">
        <f aca="false">Sept!AD7</f>
        <v>-0.4</v>
      </c>
    </row>
    <row r="9" customFormat="false" ht="12.75" hidden="false" customHeight="false" outlineLevel="0" collapsed="false">
      <c r="B9" s="0" t="s">
        <v>6</v>
      </c>
      <c r="F9" s="20" t="n">
        <f aca="false">SUM(I9:M9)</f>
        <v>0</v>
      </c>
      <c r="I9" s="21" t="n">
        <f aca="false">Sept!F8</f>
        <v>0</v>
      </c>
      <c r="J9" s="8"/>
      <c r="K9" s="21" t="n">
        <f aca="false">Aug!F8</f>
        <v>0</v>
      </c>
      <c r="L9" s="8"/>
      <c r="M9" s="21" t="n">
        <f aca="false">July!F8</f>
        <v>0</v>
      </c>
      <c r="Q9" s="21" t="n">
        <f aca="false">Sept!AD8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98.5</v>
      </c>
      <c r="G10" s="1"/>
      <c r="H10" s="1"/>
      <c r="I10" s="9" t="n">
        <f aca="false">Sept!F9</f>
        <v>-1.1</v>
      </c>
      <c r="J10" s="9"/>
      <c r="K10" s="9" t="n">
        <f aca="false">Aug!F9</f>
        <v>28.3</v>
      </c>
      <c r="L10" s="9"/>
      <c r="M10" s="9" t="n">
        <f aca="false">July!F9</f>
        <v>71.3</v>
      </c>
      <c r="N10" s="1"/>
      <c r="O10" s="1"/>
      <c r="P10" s="1"/>
      <c r="Q10" s="9" t="n">
        <f aca="false">Sept!AD9</f>
        <v>-0.4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2.75" hidden="false" customHeight="false" outlineLevel="0" collapsed="false">
      <c r="B12" s="0" t="s">
        <v>8</v>
      </c>
      <c r="F12" s="9" t="n">
        <f aca="false">SUM(I12:M12)</f>
        <v>284.8</v>
      </c>
      <c r="I12" s="8" t="n">
        <f aca="false">Sept!F10</f>
        <v>497.2</v>
      </c>
      <c r="J12" s="8"/>
      <c r="K12" s="8" t="n">
        <f aca="false">Aug!F10</f>
        <v>-76.7</v>
      </c>
      <c r="L12" s="8"/>
      <c r="M12" s="8" t="n">
        <f aca="false">July!F10</f>
        <v>-135.7</v>
      </c>
      <c r="Q12" s="8" t="n">
        <f aca="false">Sept!AD10</f>
        <v>93.5</v>
      </c>
    </row>
    <row r="13" customFormat="false" ht="12.75" hidden="false" customHeight="false" outlineLevel="0" collapsed="false">
      <c r="B13" s="0" t="s">
        <v>9</v>
      </c>
      <c r="F13" s="20" t="n">
        <f aca="false">SUM(I13:M13)</f>
        <v>0</v>
      </c>
      <c r="I13" s="21" t="n">
        <f aca="false">Sept!F11</f>
        <v>0</v>
      </c>
      <c r="J13" s="8"/>
      <c r="K13" s="21" t="n">
        <f aca="false">Aug!F11</f>
        <v>0</v>
      </c>
      <c r="L13" s="8"/>
      <c r="M13" s="21" t="n">
        <f aca="false">July!F11</f>
        <v>0</v>
      </c>
      <c r="Q13" s="21" t="n">
        <f aca="false">Sept!AD11</f>
        <v>0</v>
      </c>
    </row>
    <row r="14" customFormat="false" ht="12.75" hidden="false" customHeight="false" outlineLevel="0" collapsed="false">
      <c r="A14" s="1"/>
      <c r="B14" s="1" t="s">
        <v>10</v>
      </c>
      <c r="C14" s="1"/>
      <c r="D14" s="1"/>
      <c r="E14" s="1"/>
      <c r="F14" s="9" t="n">
        <f aca="false">SUM(I14:M14)</f>
        <v>284.8</v>
      </c>
      <c r="G14" s="1"/>
      <c r="H14" s="1"/>
      <c r="I14" s="9" t="n">
        <f aca="false">Sept!F12</f>
        <v>497.2</v>
      </c>
      <c r="J14" s="9"/>
      <c r="K14" s="9" t="n">
        <f aca="false">Aug!F12</f>
        <v>-76.7</v>
      </c>
      <c r="L14" s="9"/>
      <c r="M14" s="9" t="n">
        <f aca="false">July!F12</f>
        <v>-135.7</v>
      </c>
      <c r="N14" s="1"/>
      <c r="O14" s="1"/>
      <c r="P14" s="1"/>
      <c r="Q14" s="9" t="n">
        <f aca="false">Sept!AD12</f>
        <v>93.5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customFormat="false" ht="6" hidden="false" customHeight="true" outlineLevel="0" collapsed="false">
      <c r="A15" s="1"/>
      <c r="B15" s="1"/>
      <c r="C15" s="1"/>
      <c r="D15" s="1"/>
      <c r="E15" s="1"/>
      <c r="F15" s="9"/>
      <c r="G15" s="1"/>
      <c r="H15" s="1"/>
      <c r="I15" s="9"/>
      <c r="J15" s="9"/>
      <c r="K15" s="9"/>
      <c r="L15" s="9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customFormat="false" ht="12.75" hidden="false" customHeight="false" outlineLevel="0" collapsed="false">
      <c r="B16" s="0" t="s">
        <v>11</v>
      </c>
      <c r="F16" s="9" t="n">
        <f aca="false">SUM(I16:M16)</f>
        <v>-92.5</v>
      </c>
      <c r="I16" s="8" t="n">
        <f aca="false">Sept!F13</f>
        <v>-33.2</v>
      </c>
      <c r="J16" s="8"/>
      <c r="K16" s="8" t="n">
        <f aca="false">Aug!F13</f>
        <v>-123</v>
      </c>
      <c r="L16" s="8"/>
      <c r="M16" s="8" t="n">
        <f aca="false">July!F13</f>
        <v>63.7</v>
      </c>
      <c r="Q16" s="8" t="n">
        <f aca="false">Sept!AD13</f>
        <v>-16.2</v>
      </c>
    </row>
    <row r="17" customFormat="false" ht="12.75" hidden="false" customHeight="false" outlineLevel="0" collapsed="false">
      <c r="B17" s="0" t="s">
        <v>12</v>
      </c>
      <c r="F17" s="9" t="n">
        <f aca="false">SUM(I17:M17)</f>
        <v>3</v>
      </c>
      <c r="I17" s="8" t="n">
        <f aca="false">Sept!F14</f>
        <v>1.4</v>
      </c>
      <c r="J17" s="8"/>
      <c r="K17" s="8" t="n">
        <f aca="false">Aug!F14</f>
        <v>40</v>
      </c>
      <c r="L17" s="8"/>
      <c r="M17" s="8" t="n">
        <f aca="false">July!F14</f>
        <v>-38.4</v>
      </c>
      <c r="Q17" s="8" t="n">
        <f aca="false">Sept!AD14</f>
        <v>-7.7</v>
      </c>
    </row>
    <row r="18" customFormat="false" ht="12.75" hidden="false" customHeight="false" outlineLevel="0" collapsed="false">
      <c r="B18" s="0" t="s">
        <v>13</v>
      </c>
      <c r="F18" s="9" t="n">
        <f aca="false">SUM(I18:M18)</f>
        <v>-10</v>
      </c>
      <c r="I18" s="8" t="n">
        <f aca="false">Sept!F15</f>
        <v>-2.5</v>
      </c>
      <c r="J18" s="8"/>
      <c r="K18" s="8" t="n">
        <f aca="false">Aug!F15</f>
        <v>2.9</v>
      </c>
      <c r="L18" s="8"/>
      <c r="M18" s="8" t="n">
        <f aca="false">July!F15</f>
        <v>-10.4</v>
      </c>
      <c r="Q18" s="8" t="n">
        <f aca="false">Sept!AD15</f>
        <v>-3</v>
      </c>
    </row>
    <row r="19" customFormat="false" ht="12.75" hidden="false" customHeight="false" outlineLevel="0" collapsed="false">
      <c r="B19" s="0" t="s">
        <v>14</v>
      </c>
      <c r="F19" s="9" t="n">
        <f aca="false">SUM(I19:M19)</f>
        <v>-68.9</v>
      </c>
      <c r="I19" s="8" t="n">
        <f aca="false">Sept!F16</f>
        <v>-3.9</v>
      </c>
      <c r="J19" s="8"/>
      <c r="K19" s="8" t="n">
        <f aca="false">Aug!F16</f>
        <v>-33.7</v>
      </c>
      <c r="L19" s="8"/>
      <c r="M19" s="8" t="n">
        <f aca="false">July!F16</f>
        <v>-31.3</v>
      </c>
      <c r="Q19" s="8" t="n">
        <f aca="false">Sept!AD16</f>
        <v>-0.9</v>
      </c>
    </row>
    <row r="20" customFormat="false" ht="12.75" hidden="false" customHeight="false" outlineLevel="0" collapsed="false">
      <c r="B20" s="0" t="s">
        <v>15</v>
      </c>
      <c r="F20" s="20" t="n">
        <f aca="false">SUM(I20:M20)</f>
        <v>-1.6</v>
      </c>
      <c r="I20" s="21" t="n">
        <f aca="false">Sept!F17</f>
        <v>-0.3</v>
      </c>
      <c r="J20" s="8"/>
      <c r="K20" s="21" t="n">
        <f aca="false">Aug!F17</f>
        <v>-1.1</v>
      </c>
      <c r="L20" s="8"/>
      <c r="M20" s="21" t="n">
        <f aca="false">July!F17</f>
        <v>-0.2</v>
      </c>
      <c r="Q20" s="21" t="n">
        <f aca="false">Sept!AD17</f>
        <v>-0.1</v>
      </c>
    </row>
    <row r="21" customFormat="false" ht="12.75" hidden="false" customHeight="false" outlineLevel="0" collapsed="false">
      <c r="A21" s="1"/>
      <c r="B21" s="1" t="s">
        <v>16</v>
      </c>
      <c r="C21" s="1"/>
      <c r="D21" s="1"/>
      <c r="E21" s="1"/>
      <c r="F21" s="9" t="n">
        <f aca="false">SUM(I21:M21)</f>
        <v>114.8</v>
      </c>
      <c r="G21" s="1"/>
      <c r="H21" s="1"/>
      <c r="I21" s="9" t="n">
        <f aca="false">Sept!F18</f>
        <v>458.7</v>
      </c>
      <c r="J21" s="9"/>
      <c r="K21" s="9" t="n">
        <f aca="false">Aug!F18</f>
        <v>-191.6</v>
      </c>
      <c r="L21" s="9"/>
      <c r="M21" s="9" t="n">
        <f aca="false">July!F18</f>
        <v>-152.3</v>
      </c>
      <c r="N21" s="1"/>
      <c r="O21" s="1"/>
      <c r="P21" s="1"/>
      <c r="Q21" s="9" t="n">
        <f aca="false">Sept!AD18</f>
        <v>65.6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customFormat="false" ht="6" hidden="false" customHeight="true" outlineLevel="0" collapsed="false">
      <c r="A22" s="1"/>
      <c r="B22" s="1"/>
      <c r="C22" s="1"/>
      <c r="D22" s="1"/>
      <c r="E22" s="1"/>
      <c r="F22" s="9"/>
      <c r="G22" s="1"/>
      <c r="H22" s="1"/>
      <c r="I22" s="9"/>
      <c r="J22" s="9"/>
      <c r="K22" s="9"/>
      <c r="L22" s="9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customFormat="false" ht="12.75" hidden="false" customHeight="false" outlineLevel="0" collapsed="false">
      <c r="B23" s="0" t="s">
        <v>17</v>
      </c>
      <c r="F23" s="9" t="n">
        <f aca="false">SUM(I23:M23)</f>
        <v>-50</v>
      </c>
      <c r="I23" s="8" t="n">
        <f aca="false">Sept!F19</f>
        <v>-2.8</v>
      </c>
      <c r="J23" s="8"/>
      <c r="K23" s="8" t="n">
        <f aca="false">Aug!F19</f>
        <v>-32.8</v>
      </c>
      <c r="L23" s="8"/>
      <c r="M23" s="8" t="n">
        <f aca="false">July!F19</f>
        <v>-14.4</v>
      </c>
      <c r="Q23" s="8" t="n">
        <f aca="false">Sept!AD19</f>
        <v>-0.1</v>
      </c>
    </row>
    <row r="24" customFormat="false" ht="12.75" hidden="false" customHeight="false" outlineLevel="0" collapsed="false">
      <c r="B24" s="0" t="s">
        <v>18</v>
      </c>
      <c r="F24" s="9" t="n">
        <f aca="false">SUM(I24:M24)</f>
        <v>2.7</v>
      </c>
      <c r="I24" s="8" t="n">
        <f aca="false">Sept!F20</f>
        <v>7</v>
      </c>
      <c r="J24" s="8"/>
      <c r="K24" s="8" t="n">
        <f aca="false">Aug!F20</f>
        <v>-4.7</v>
      </c>
      <c r="L24" s="8"/>
      <c r="M24" s="8" t="n">
        <f aca="false">July!F20</f>
        <v>0.4</v>
      </c>
      <c r="Q24" s="8" t="n">
        <f aca="false">Sept!AD20</f>
        <v>-0.2</v>
      </c>
    </row>
    <row r="25" customFormat="false" ht="12.75" hidden="false" customHeight="false" outlineLevel="0" collapsed="false">
      <c r="B25" s="0" t="s">
        <v>19</v>
      </c>
      <c r="F25" s="20" t="n">
        <f aca="false">SUM(I25:M25)</f>
        <v>142.7</v>
      </c>
      <c r="I25" s="21" t="n">
        <f aca="false">Sept!F21</f>
        <v>-16.4</v>
      </c>
      <c r="J25" s="8"/>
      <c r="K25" s="21" t="n">
        <f aca="false">Aug!F21</f>
        <v>72.2</v>
      </c>
      <c r="L25" s="8"/>
      <c r="M25" s="21" t="n">
        <f aca="false">July!F21</f>
        <v>86.9</v>
      </c>
      <c r="Q25" s="21" t="n">
        <f aca="false">Sept!AD21</f>
        <v>-12</v>
      </c>
    </row>
    <row r="26" customFormat="false" ht="12.75" hidden="false" customHeight="false" outlineLevel="0" collapsed="false">
      <c r="A26" s="1"/>
      <c r="B26" s="1" t="s">
        <v>20</v>
      </c>
      <c r="C26" s="1"/>
      <c r="D26" s="1"/>
      <c r="E26" s="1"/>
      <c r="F26" s="9" t="n">
        <f aca="false">SUM(F21:F25)</f>
        <v>210.2</v>
      </c>
      <c r="G26" s="1"/>
      <c r="H26" s="1"/>
      <c r="I26" s="9" t="n">
        <f aca="false">Aug!E22</f>
        <v>0</v>
      </c>
      <c r="J26" s="9"/>
      <c r="K26" s="9" t="n">
        <f aca="false">Aug!F22</f>
        <v>-156.9</v>
      </c>
      <c r="L26" s="9"/>
      <c r="M26" s="9" t="n">
        <f aca="false">July!F22</f>
        <v>-79.4</v>
      </c>
      <c r="N26" s="9"/>
      <c r="O26" s="9" t="n">
        <f aca="false">O21+O29+O24+O25</f>
        <v>0</v>
      </c>
      <c r="P26" s="9" t="n">
        <f aca="false">P21+P29+P24+P25</f>
        <v>0</v>
      </c>
      <c r="Q26" s="9" t="n">
        <f aca="false">Sept!AD22</f>
        <v>53.3</v>
      </c>
      <c r="R26" s="9"/>
      <c r="S26" s="9"/>
      <c r="T26" s="9"/>
      <c r="U26" s="9"/>
      <c r="V26" s="9" t="n">
        <f aca="false">V21+V29+V24+V25</f>
        <v>0</v>
      </c>
      <c r="W26" s="9" t="n">
        <f aca="false">W21+W29+W24+W25</f>
        <v>0</v>
      </c>
      <c r="X26" s="9"/>
      <c r="Y26" s="9"/>
      <c r="Z26" s="9"/>
      <c r="AA26" s="9"/>
      <c r="AB26" s="9"/>
      <c r="AC26" s="9" t="n">
        <f aca="false">AC21+AC29+AC24+AC25</f>
        <v>0</v>
      </c>
      <c r="AD26" s="9" t="n">
        <f aca="false">AD21+AD29+AD24+AD25</f>
        <v>0</v>
      </c>
      <c r="AE26" s="9"/>
      <c r="AF26" s="9"/>
      <c r="AG26" s="9"/>
      <c r="AH26" s="9"/>
      <c r="AI26" s="9" t="n">
        <f aca="false">AI21+AI29+AI24+AI25</f>
        <v>0</v>
      </c>
      <c r="AJ26" s="9" t="n">
        <f aca="false">AJ21+AJ29+AJ24+AJ25</f>
        <v>0</v>
      </c>
      <c r="AK26" s="9" t="n">
        <f aca="false">AK21+AK29+AK24+AK25</f>
        <v>0</v>
      </c>
      <c r="AL26" s="9" t="n">
        <f aca="false">AL21+AL29+AL24+AL25</f>
        <v>0</v>
      </c>
      <c r="AM26" s="9" t="n">
        <f aca="false">AM21+AM29+AM24+AM25</f>
        <v>0</v>
      </c>
      <c r="AN26" s="9"/>
    </row>
    <row r="27" customFormat="false" ht="6" hidden="false" customHeight="true" outlineLevel="0" collapsed="false">
      <c r="A27" s="1"/>
      <c r="B27" s="1"/>
      <c r="C27" s="1"/>
      <c r="D27" s="1"/>
      <c r="E27" s="1"/>
      <c r="F27" s="9"/>
      <c r="G27" s="1"/>
      <c r="H27" s="1"/>
      <c r="I27" s="9"/>
      <c r="J27" s="9"/>
      <c r="K27" s="9"/>
      <c r="L27" s="9"/>
      <c r="M27" s="9"/>
      <c r="N27" s="9"/>
      <c r="O27" s="9"/>
      <c r="P27" s="9"/>
      <c r="Q27" s="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customFormat="false" ht="12.75" hidden="false" customHeight="false" outlineLevel="0" collapsed="false">
      <c r="B28" s="1" t="s">
        <v>21</v>
      </c>
      <c r="F28" s="9" t="n">
        <f aca="false">SUM(I28:M28)</f>
        <v>-143.7</v>
      </c>
      <c r="I28" s="8" t="n">
        <f aca="false">Sept!F23</f>
        <v>7.6</v>
      </c>
      <c r="J28" s="8"/>
      <c r="K28" s="9" t="n">
        <f aca="false">Aug!F23</f>
        <v>-59.3</v>
      </c>
      <c r="L28" s="9"/>
      <c r="M28" s="9" t="n">
        <f aca="false">July!F23</f>
        <v>-92</v>
      </c>
      <c r="N28" s="1"/>
      <c r="O28" s="1"/>
      <c r="P28" s="1"/>
      <c r="Q28" s="9" t="n">
        <f aca="false">Sept!AD23</f>
        <v>9.7</v>
      </c>
    </row>
    <row r="29" customFormat="false" ht="12.75" hidden="false" customHeight="false" outlineLevel="0" collapsed="false">
      <c r="B29" s="1" t="s">
        <v>22</v>
      </c>
      <c r="F29" s="9" t="n">
        <f aca="false">SUM(I29:M29)</f>
        <v>150.23</v>
      </c>
      <c r="I29" s="8" t="n">
        <f aca="false">Sept!F24</f>
        <v>-0.4</v>
      </c>
      <c r="J29" s="8"/>
      <c r="K29" s="9" t="n">
        <f aca="false">Aug!F24</f>
        <v>87.3</v>
      </c>
      <c r="L29" s="9"/>
      <c r="M29" s="9" t="n">
        <f aca="false">July!F24</f>
        <v>63.33</v>
      </c>
      <c r="N29" s="1"/>
      <c r="O29" s="1"/>
      <c r="P29" s="1"/>
      <c r="Q29" s="9" t="n">
        <f aca="false">Sept!AD324</f>
        <v>0</v>
      </c>
    </row>
    <row r="30" customFormat="false" ht="12.75" hidden="false" customHeight="false" outlineLevel="0" collapsed="false">
      <c r="B30" s="1" t="s">
        <v>23</v>
      </c>
      <c r="F30" s="9" t="n">
        <f aca="false">SUM(I30:M30)</f>
        <v>-167.3</v>
      </c>
      <c r="I30" s="8" t="n">
        <f aca="false">Sept!F25</f>
        <v>-118</v>
      </c>
      <c r="J30" s="8"/>
      <c r="K30" s="9" t="n">
        <f aca="false">Aug!F25</f>
        <v>-802.7</v>
      </c>
      <c r="L30" s="9"/>
      <c r="M30" s="9" t="n">
        <f aca="false">July!F25</f>
        <v>753.4</v>
      </c>
      <c r="N30" s="1"/>
      <c r="O30" s="1"/>
      <c r="P30" s="1"/>
      <c r="Q30" s="9" t="n">
        <f aca="false">Sept!AD25</f>
        <v>-9.3</v>
      </c>
    </row>
    <row r="31" customFormat="false" ht="12.75" hidden="false" customHeight="false" outlineLevel="0" collapsed="false">
      <c r="B31" s="1" t="s">
        <v>15</v>
      </c>
      <c r="F31" s="9" t="n">
        <f aca="false">SUM(I31:M31)</f>
        <v>0</v>
      </c>
      <c r="I31" s="8" t="n">
        <f aca="false">Sept!F26</f>
        <v>0</v>
      </c>
      <c r="J31" s="8"/>
      <c r="K31" s="9" t="n">
        <f aca="false">Aug!F26</f>
        <v>0</v>
      </c>
      <c r="L31" s="9"/>
      <c r="M31" s="9" t="n">
        <f aca="false">July!F26</f>
        <v>0</v>
      </c>
      <c r="N31" s="1"/>
      <c r="O31" s="1"/>
      <c r="P31" s="1"/>
      <c r="Q31" s="9" t="n">
        <f aca="false">Sept!AD26</f>
        <v>0</v>
      </c>
    </row>
    <row r="32" customFormat="false" ht="6" hidden="false" customHeight="true" outlineLevel="0" collapsed="false">
      <c r="F32" s="9"/>
      <c r="I32" s="8"/>
      <c r="J32" s="8"/>
      <c r="K32" s="8"/>
      <c r="L32" s="8"/>
      <c r="M32" s="8"/>
    </row>
    <row r="33" customFormat="false" ht="13.5" hidden="false" customHeight="false" outlineLevel="0" collapsed="false">
      <c r="A33" s="1"/>
      <c r="B33" s="1" t="s">
        <v>39</v>
      </c>
      <c r="C33" s="1"/>
      <c r="D33" s="1"/>
      <c r="E33" s="1"/>
      <c r="F33" s="22" t="n">
        <f aca="false">SUM(I33:M33)</f>
        <v>147.93</v>
      </c>
      <c r="G33" s="1"/>
      <c r="H33" s="1"/>
      <c r="I33" s="22" t="n">
        <f aca="false">Sept!F27</f>
        <v>334.6</v>
      </c>
      <c r="J33" s="9"/>
      <c r="K33" s="22" t="n">
        <f aca="false">Aug!F27</f>
        <v>-903.3</v>
      </c>
      <c r="L33" s="9"/>
      <c r="M33" s="22" t="n">
        <f aca="false">July!F27</f>
        <v>716.63</v>
      </c>
      <c r="N33" s="1"/>
      <c r="O33" s="1"/>
      <c r="P33" s="1"/>
      <c r="Q33" s="22" t="n">
        <f aca="false">Sept!$AD$27</f>
        <v>52.4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customFormat="false" ht="13.5" hidden="false" customHeight="false" outlineLevel="0" collapsed="false"/>
    <row r="35" customFormat="false" ht="12.75" hidden="false" customHeight="false" outlineLevel="0" collapsed="false">
      <c r="B35" s="11" t="s">
        <v>25</v>
      </c>
    </row>
    <row r="36" customFormat="false" ht="12.75" hidden="false" customHeight="false" outlineLevel="0" collapsed="false">
      <c r="B36" s="11" t="s">
        <v>26</v>
      </c>
    </row>
    <row r="37" customFormat="false" ht="12.75" hidden="false" customHeight="false" outlineLevel="0" collapsed="false">
      <c r="B37" s="11" t="s">
        <v>40</v>
      </c>
    </row>
    <row r="38" customFormat="false" ht="12.75" hidden="false" customHeight="false" outlineLevel="0" collapsed="false">
      <c r="B38" s="11" t="s">
        <v>41</v>
      </c>
    </row>
    <row r="39" customFormat="false" ht="3" hidden="false" customHeight="true" outlineLevel="0" collapsed="false">
      <c r="B39" s="11"/>
    </row>
    <row r="40" customFormat="false" ht="12.75" hidden="false" customHeight="false" outlineLevel="0" collapsed="false">
      <c r="B40" s="11" t="s">
        <v>42</v>
      </c>
    </row>
    <row r="41" customFormat="false" ht="12.75" hidden="false" customHeight="false" outlineLevel="0" collapsed="false">
      <c r="B41" s="11" t="s">
        <v>43</v>
      </c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2001-09-04T19:20:19Z</cp:lastPrinted>
  <dcterms:modified xsi:type="dcterms:W3CDTF">2001-09-10T17:14:25Z</dcterms:modified>
  <cp:revision>0</cp:revision>
  <dc:subject/>
  <dc:title/>
</cp:coreProperties>
</file>