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Date'!$B$1:$P$32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<sst xmlns="http://schemas.openxmlformats.org/spreadsheetml/2006/main" count="122" uniqueCount="39">
  <si>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</si>
  <si>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</si>
  <si>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</si>
  <si>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</si>
  <si>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</si>
  <si>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</si>
  <si>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</si>
  <si>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</si>
  <si>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</si>
  <si>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</si>
  <si>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</si>
  <si>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</si>
  <si>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</si>
  <si>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</si>
  <si>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</si>
  <si>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</si>
  <si>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</si>
  <si>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Global Assets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</si>
  <si>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</si>
  <si>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</si>
  <si>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</si>
  <si>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</si>
  <si>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Broadband Services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</si>
  <si>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</si>
  <si>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</si>
  <si>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</si>
  <si>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</si>
  <si>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</si>
  <si>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</si>
  <si>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</si>
  <si>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</si>
  <si>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</si>
  <si>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</si>
  <si>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</si>
  <si>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</si>
  <si>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</si>
  <si>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</si>
  <si>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</si>
  <si>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t xml:space="preserve">Total Enron*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</si>
</sst>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-135.7</v>
      </c>
      <c r="G12" s="9" t="n">
        <f aca="false">SUM(G10:G11)</f>
        <v>-172</v>
      </c>
      <c r="H12" s="9" t="n">
        <f aca="false">SUM(H10:H11)</f>
        <v>25.3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-272.2</v>
      </c>
      <c r="L12" s="9" t="n">
        <f aca="false">SUM(L10:L11)</f>
        <v>-83.6</v>
      </c>
      <c r="M12" s="9" t="n">
        <f aca="false">SUM(M10:M11)</f>
        <v>-102.6</v>
      </c>
      <c r="N12" s="9" t="n">
        <f aca="false">SUM(N10:N11)</f>
        <v>51.8</v>
      </c>
      <c r="O12" s="9" t="n">
        <f aca="false">SUM(O10:O11)</f>
        <v>58.1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7.3</v>
      </c>
      <c r="S12" s="9" t="n">
        <f aca="false">SUM(S10:S11)</f>
        <v>122.5</v>
      </c>
      <c r="T12" s="9" t="n">
        <f aca="false">SUM(T10:T11)</f>
        <v>-61.9</v>
      </c>
      <c r="U12" s="9" t="n">
        <f aca="false">SUM(U10:U11)</f>
        <v>-2.3</v>
      </c>
      <c r="V12" s="9" t="n">
        <f aca="false">SUM(V10:V11)</f>
        <v>-31.3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-98.4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63.7</v>
      </c>
      <c r="G13" s="8" t="n">
        <v>-9.5</v>
      </c>
      <c r="H13" s="8" t="n">
        <v>3.1</v>
      </c>
      <c r="I13" s="8" t="n">
        <v>0</v>
      </c>
      <c r="J13" s="8" t="n">
        <v>0</v>
      </c>
      <c r="K13" s="8" t="n">
        <v>-5.4</v>
      </c>
      <c r="L13" s="8" t="n">
        <v>12.5</v>
      </c>
      <c r="M13" s="8" t="n">
        <v>1.5</v>
      </c>
      <c r="N13" s="8" t="n">
        <v>2.5</v>
      </c>
      <c r="O13" s="8" t="n">
        <v>6.6</v>
      </c>
      <c r="P13" s="8" t="n">
        <v>0</v>
      </c>
      <c r="Q13" s="8" t="n">
        <v>0</v>
      </c>
      <c r="R13" s="8" t="n">
        <v>-1.8</v>
      </c>
      <c r="S13" s="8" t="n">
        <v>-0.3</v>
      </c>
      <c r="T13" s="8" t="n">
        <v>-7.1</v>
      </c>
      <c r="U13" s="8" t="n">
        <v>-11.3</v>
      </c>
      <c r="V13" s="8" t="n">
        <v>-9.8</v>
      </c>
      <c r="W13" s="8" t="n">
        <v>0</v>
      </c>
      <c r="X13" s="8" t="n">
        <v>0</v>
      </c>
      <c r="Y13" s="8" t="n">
        <v>-17.9</v>
      </c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-38.4</v>
      </c>
      <c r="G14" s="8" t="n">
        <v>42.5</v>
      </c>
      <c r="H14" s="8" t="n">
        <v>-4.6</v>
      </c>
      <c r="I14" s="8" t="n">
        <v>0</v>
      </c>
      <c r="J14" s="8" t="n">
        <v>0</v>
      </c>
      <c r="K14" s="8" t="n">
        <v>2.1</v>
      </c>
      <c r="L14" s="8" t="n">
        <v>-81.7</v>
      </c>
      <c r="M14" s="8" t="n">
        <v>33.6</v>
      </c>
      <c r="N14" s="8" t="n">
        <v>-1.1</v>
      </c>
      <c r="O14" s="8" t="n">
        <v>-3.1</v>
      </c>
      <c r="P14" s="8" t="n">
        <v>0</v>
      </c>
      <c r="Q14" s="8" t="n">
        <v>0</v>
      </c>
      <c r="R14" s="8" t="n">
        <v>58.4</v>
      </c>
      <c r="S14" s="8" t="n">
        <f aca="false">8.7</f>
        <v>8.7</v>
      </c>
      <c r="T14" s="8" t="n">
        <v>-5.7</v>
      </c>
      <c r="U14" s="8" t="n">
        <v>-3.2</v>
      </c>
      <c r="V14" s="8" t="n">
        <v>1.4</v>
      </c>
      <c r="W14" s="8" t="n">
        <v>0</v>
      </c>
      <c r="X14" s="8" t="n">
        <v>0</v>
      </c>
      <c r="Y14" s="8" t="n">
        <v>-38.8</v>
      </c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-10.4</v>
      </c>
      <c r="G15" s="8" t="n">
        <v>-1.2</v>
      </c>
      <c r="H15" s="8" t="n">
        <v>1.8</v>
      </c>
      <c r="I15" s="8" t="n">
        <v>0</v>
      </c>
      <c r="J15" s="8" t="n">
        <v>0</v>
      </c>
      <c r="K15" s="8" t="n">
        <v>1.4</v>
      </c>
      <c r="L15" s="8" t="n">
        <v>-3.2</v>
      </c>
      <c r="M15" s="8" t="n">
        <v>-0.2</v>
      </c>
      <c r="N15" s="8" t="n">
        <v>0.1</v>
      </c>
      <c r="O15" s="8" t="n">
        <v>-0.1</v>
      </c>
      <c r="P15" s="8" t="n">
        <v>0</v>
      </c>
      <c r="Q15" s="8" t="n">
        <v>0</v>
      </c>
      <c r="R15" s="8" t="n">
        <v>-0.4</v>
      </c>
      <c r="S15" s="8" t="n">
        <v>-1.8</v>
      </c>
      <c r="T15" s="8" t="n">
        <v>0.2</v>
      </c>
      <c r="U15" s="8" t="n">
        <v>-1.8</v>
      </c>
      <c r="V15" s="8" t="n">
        <v>-0.1</v>
      </c>
      <c r="W15" s="8" t="n">
        <v>0</v>
      </c>
      <c r="X15" s="8" t="n">
        <v>0</v>
      </c>
      <c r="Y15" s="8" t="n">
        <v>-3</v>
      </c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-31.3</v>
      </c>
      <c r="G16" s="8" t="n">
        <v>-2.4</v>
      </c>
      <c r="H16" s="8" t="n">
        <v>2.2</v>
      </c>
      <c r="I16" s="8" t="n">
        <v>0</v>
      </c>
      <c r="J16" s="8" t="n">
        <v>0</v>
      </c>
      <c r="K16" s="8" t="n">
        <v>-0.7</v>
      </c>
      <c r="L16" s="8" t="n">
        <v>-0.3</v>
      </c>
      <c r="M16" s="8" t="n">
        <v>-2.8</v>
      </c>
      <c r="N16" s="8" t="n">
        <v>0</v>
      </c>
      <c r="O16" s="8" t="n">
        <v>-2</v>
      </c>
      <c r="P16" s="8" t="n">
        <v>0</v>
      </c>
      <c r="Q16" s="8" t="n">
        <v>0</v>
      </c>
      <c r="R16" s="8" t="n">
        <v>-2.1</v>
      </c>
      <c r="S16" s="8" t="n">
        <v>-0.4</v>
      </c>
      <c r="T16" s="8" t="n">
        <v>-0.6</v>
      </c>
      <c r="U16" s="8" t="n">
        <v>-0.8</v>
      </c>
      <c r="V16" s="8" t="n">
        <v>-0.9</v>
      </c>
      <c r="W16" s="8" t="n">
        <v>0</v>
      </c>
      <c r="X16" s="8" t="n">
        <v>0</v>
      </c>
      <c r="Y16" s="8" t="n">
        <v>-1.6</v>
      </c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-0.2</v>
      </c>
      <c r="G17" s="8" t="n">
        <v>0</v>
      </c>
      <c r="H17" s="8" t="n">
        <v>-0.1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-0.1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-152.3</v>
      </c>
      <c r="G18" s="9" t="n">
        <f aca="false">SUM(G12:G17)</f>
        <v>-142.6</v>
      </c>
      <c r="H18" s="9" t="n">
        <f aca="false">SUM(H12:H17)</f>
        <v>27.7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-274.8</v>
      </c>
      <c r="L18" s="9" t="n">
        <f aca="false">SUM(L12:L17)</f>
        <v>-156.3</v>
      </c>
      <c r="M18" s="9" t="n">
        <f aca="false">SUM(M12:M17)</f>
        <v>-70.5</v>
      </c>
      <c r="N18" s="9" t="n">
        <f aca="false">SUM(N12:N17)</f>
        <v>53.2</v>
      </c>
      <c r="O18" s="9" t="n">
        <f aca="false">SUM(O12:O17)</f>
        <v>59.5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61.4</v>
      </c>
      <c r="S18" s="9" t="n">
        <f aca="false">SUM(S12:S17)</f>
        <v>128.7</v>
      </c>
      <c r="T18" s="9" t="n">
        <f aca="false">SUM(T12:T17)</f>
        <v>-75.1</v>
      </c>
      <c r="U18" s="9" t="n">
        <f aca="false">SUM(U12:U17)</f>
        <v>-19.4</v>
      </c>
      <c r="V18" s="9" t="n">
        <f aca="false">SUM(V12:V17)</f>
        <v>-40.7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-159.7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63.33</v>
      </c>
      <c r="G19" s="8" t="n">
        <v>0.3</v>
      </c>
      <c r="H19" s="8" t="n">
        <v>-0.3</v>
      </c>
      <c r="I19" s="8" t="n">
        <v>0</v>
      </c>
      <c r="J19" s="8" t="n">
        <v>0</v>
      </c>
      <c r="K19" s="8" t="n">
        <v>-0.3</v>
      </c>
      <c r="L19" s="8" t="n">
        <v>0.6</v>
      </c>
      <c r="M19" s="8" t="n">
        <v>-4.8</v>
      </c>
      <c r="N19" s="8" t="n">
        <v>-0.3</v>
      </c>
      <c r="O19" s="8" t="n">
        <v>-0.6</v>
      </c>
      <c r="P19" s="8" t="n">
        <v>0</v>
      </c>
      <c r="Q19" s="8" t="n">
        <v>0</v>
      </c>
      <c r="R19" s="8" t="n">
        <v>28.8</v>
      </c>
      <c r="S19" s="8" t="n">
        <v>3.5</v>
      </c>
      <c r="T19" s="8" t="n">
        <v>3.2</v>
      </c>
      <c r="U19" s="8" t="n">
        <v>0</v>
      </c>
      <c r="V19" s="8" t="n">
        <v>-1.5</v>
      </c>
      <c r="W19" s="8" t="n">
        <v>0</v>
      </c>
      <c r="X19" s="8" t="n">
        <v>0</v>
      </c>
      <c r="Y19" s="8" t="n">
        <v>0.2</v>
      </c>
      <c r="Z19" s="8" t="n">
        <v>9.5</v>
      </c>
      <c r="AA19" s="8" t="n">
        <v>16.5</v>
      </c>
      <c r="AB19" s="8" t="n">
        <v>-0.6</v>
      </c>
      <c r="AC19" s="8" t="n">
        <v>-1</v>
      </c>
      <c r="AD19" s="8" t="n">
        <v>0</v>
      </c>
      <c r="AE19" s="8" t="n">
        <v>0</v>
      </c>
      <c r="AF19" s="8" t="n">
        <v>6.2</v>
      </c>
      <c r="AG19" s="8" t="n">
        <v>4.7</v>
      </c>
      <c r="AH19" s="8" t="n">
        <v>0</v>
      </c>
      <c r="AI19" s="8" t="n">
        <v>-1.5</v>
      </c>
      <c r="AJ19" s="8" t="n">
        <v>0.73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0.4</v>
      </c>
      <c r="G20" s="8" t="n">
        <v>-0.2</v>
      </c>
      <c r="H20" s="8" t="n">
        <v>0</v>
      </c>
      <c r="I20" s="8" t="n">
        <v>0</v>
      </c>
      <c r="J20" s="8" t="n">
        <v>0</v>
      </c>
      <c r="K20" s="8" t="n">
        <v>0.8</v>
      </c>
      <c r="L20" s="8" t="n">
        <v>0</v>
      </c>
      <c r="M20" s="8" t="n">
        <v>0</v>
      </c>
      <c r="N20" s="8" t="n">
        <v>-0.1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-0.1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86.9</v>
      </c>
      <c r="G21" s="8" t="n">
        <v>17.9</v>
      </c>
      <c r="H21" s="8" t="n">
        <v>9.7</v>
      </c>
      <c r="I21" s="8" t="n">
        <v>0</v>
      </c>
      <c r="J21" s="8" t="n">
        <v>0</v>
      </c>
      <c r="K21" s="8" t="n">
        <v>8.5</v>
      </c>
      <c r="L21" s="8" t="n">
        <v>12.3</v>
      </c>
      <c r="M21" s="8" t="n">
        <v>-4.2</v>
      </c>
      <c r="N21" s="8" t="n">
        <v>12.7</v>
      </c>
      <c r="O21" s="8" t="n">
        <v>-2.9</v>
      </c>
      <c r="P21" s="8" t="n">
        <v>0</v>
      </c>
      <c r="Q21" s="8" t="n">
        <v>0</v>
      </c>
      <c r="R21" s="8" t="n">
        <v>-18.4</v>
      </c>
      <c r="S21" s="8" t="n">
        <v>-4.9</v>
      </c>
      <c r="T21" s="8" t="n">
        <v>5.4</v>
      </c>
      <c r="U21" s="8" t="n">
        <v>-16</v>
      </c>
      <c r="V21" s="8" t="n">
        <v>-3.3</v>
      </c>
      <c r="W21" s="8" t="n">
        <v>0</v>
      </c>
      <c r="X21" s="8" t="n">
        <v>0</v>
      </c>
      <c r="Y21" s="8" t="n">
        <v>1</v>
      </c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-1.66999999999998</v>
      </c>
      <c r="G22" s="9" t="n">
        <f aca="false">G18+G21</f>
        <v>-124.7</v>
      </c>
      <c r="H22" s="9" t="n">
        <f aca="false">H18+H19+H20+H21</f>
        <v>37.1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-265.8</v>
      </c>
      <c r="L22" s="9" t="n">
        <f aca="false">L18+L19+L20+L21</f>
        <v>-143.4</v>
      </c>
      <c r="M22" s="9" t="n">
        <f aca="false">M18+M19+M20+M21</f>
        <v>-79.5</v>
      </c>
      <c r="N22" s="9" t="n">
        <f aca="false">N18+N19+N20+N21</f>
        <v>65.5</v>
      </c>
      <c r="O22" s="9" t="n">
        <f aca="false">O18+O19+O20+O21</f>
        <v>56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71.8</v>
      </c>
      <c r="S22" s="9" t="n">
        <f aca="false">S18+S19+S20+S21</f>
        <v>127.3</v>
      </c>
      <c r="T22" s="9" t="n">
        <f aca="false">T18+T19+T20+T21</f>
        <v>-66.5</v>
      </c>
      <c r="U22" s="9" t="n">
        <f aca="false">U18+U19+U20+U21</f>
        <v>-35.4</v>
      </c>
      <c r="V22" s="9" t="n">
        <f aca="false">V18+V19+V20+V21</f>
        <v>-45.5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-158.6</v>
      </c>
      <c r="Z22" s="9" t="n">
        <f aca="false">Z18+Z19+Z20+Z21</f>
        <v>29.8</v>
      </c>
      <c r="AA22" s="9" t="n">
        <f aca="false">AA18+AA19+AA20+AA21</f>
        <v>67.1</v>
      </c>
      <c r="AB22" s="9" t="n">
        <f aca="false">AB18+AB19+AB20+AB21</f>
        <v>106.2</v>
      </c>
      <c r="AC22" s="9" t="n">
        <f aca="false">AC18+AC19+AC20+AC21</f>
        <v>46.9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-14.3</v>
      </c>
      <c r="AG22" s="9" t="n">
        <f aca="false">AG18+AG19+AG20+AG21</f>
        <v>295.4</v>
      </c>
      <c r="AH22" s="9" t="n">
        <f aca="false">AH18+AH19+AH20+AH21</f>
        <v>0</v>
      </c>
      <c r="AI22" s="9" t="n">
        <f aca="false">AI18+AI19+AI20+AI21</f>
        <v>-3.1</v>
      </c>
      <c r="AJ22" s="9" t="n">
        <f aca="false">AJ18+AJ19+AJ20+AJ21</f>
        <v>31.93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-92</v>
      </c>
      <c r="G23" s="8" t="n">
        <v>-6.2</v>
      </c>
      <c r="H23" s="8" t="n">
        <v>16</v>
      </c>
      <c r="I23" s="8" t="n">
        <v>0</v>
      </c>
      <c r="J23" s="8" t="n">
        <v>0</v>
      </c>
      <c r="K23" s="8" t="n">
        <v>9.2</v>
      </c>
      <c r="L23" s="8" t="n">
        <v>13.6</v>
      </c>
      <c r="M23" s="8" t="n">
        <v>-54.7</v>
      </c>
      <c r="N23" s="8" t="n">
        <v>-4.1</v>
      </c>
      <c r="O23" s="8" t="n">
        <v>6</v>
      </c>
      <c r="P23" s="8" t="n">
        <v>0</v>
      </c>
      <c r="Q23" s="8" t="n">
        <v>0</v>
      </c>
      <c r="R23" s="8" t="n">
        <v>-12.9</v>
      </c>
      <c r="S23" s="8" t="n">
        <v>-10.5</v>
      </c>
      <c r="T23" s="8" t="n">
        <v>-12</v>
      </c>
      <c r="U23" s="8" t="n">
        <v>8.8</v>
      </c>
      <c r="V23" s="8" t="n">
        <v>0</v>
      </c>
      <c r="W23" s="8" t="n">
        <v>0</v>
      </c>
      <c r="X23" s="8" t="n">
        <v>0</v>
      </c>
      <c r="Y23" s="8" t="n">
        <v>-6</v>
      </c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-14.4</v>
      </c>
      <c r="G24" s="8" t="n">
        <v>3.2</v>
      </c>
      <c r="H24" s="8" t="n">
        <v>-0.4</v>
      </c>
      <c r="I24" s="8" t="n">
        <v>0</v>
      </c>
      <c r="J24" s="8" t="n">
        <v>0</v>
      </c>
      <c r="K24" s="8" t="n">
        <v>-1.3</v>
      </c>
      <c r="L24" s="8" t="n">
        <v>-0.5</v>
      </c>
      <c r="M24" s="8" t="n">
        <v>0.2</v>
      </c>
      <c r="N24" s="8" t="n">
        <v>-0.2</v>
      </c>
      <c r="O24" s="8" t="n">
        <v>-1.9</v>
      </c>
      <c r="P24" s="8" t="n">
        <v>0</v>
      </c>
      <c r="Q24" s="8" t="n">
        <v>0</v>
      </c>
      <c r="R24" s="8" t="n">
        <v>-0.9</v>
      </c>
      <c r="S24" s="8" t="n">
        <v>-0.8</v>
      </c>
      <c r="T24" s="8" t="n">
        <v>-1.7</v>
      </c>
      <c r="U24" s="8" t="n">
        <v>-0.4</v>
      </c>
      <c r="V24" s="8" t="n">
        <v>-2.3</v>
      </c>
      <c r="W24" s="8" t="n">
        <v>0</v>
      </c>
      <c r="X24" s="8" t="n">
        <v>0</v>
      </c>
      <c r="Y24" s="8" t="n">
        <v>-1.4</v>
      </c>
      <c r="Z24" s="8" t="n">
        <v>-0.3</v>
      </c>
      <c r="AA24" s="8" t="n">
        <v>-0.4</v>
      </c>
      <c r="AB24" s="8" t="n">
        <v>-0.7</v>
      </c>
      <c r="AC24" s="8" t="n">
        <v>-0.7</v>
      </c>
      <c r="AD24" s="8" t="n">
        <v>0</v>
      </c>
      <c r="AE24" s="8" t="n">
        <v>0</v>
      </c>
      <c r="AF24" s="8" t="n">
        <v>-0.7</v>
      </c>
      <c r="AG24" s="8" t="n">
        <v>-1</v>
      </c>
      <c r="AH24" s="8" t="n">
        <v>0</v>
      </c>
      <c r="AI24" s="8" t="n">
        <v>-0.7</v>
      </c>
      <c r="AJ24" s="8" t="n">
        <v>-1.5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753.4</v>
      </c>
      <c r="G25" s="8" t="n">
        <v>66.7</v>
      </c>
      <c r="H25" s="8" t="n">
        <v>-1.4</v>
      </c>
      <c r="I25" s="8" t="n">
        <v>0</v>
      </c>
      <c r="J25" s="8" t="n">
        <v>0</v>
      </c>
      <c r="K25" s="8" t="n">
        <v>-48.8</v>
      </c>
      <c r="L25" s="8" t="n">
        <v>-8.6</v>
      </c>
      <c r="M25" s="8" t="n">
        <v>-56.9</v>
      </c>
      <c r="N25" s="8" t="n">
        <v>55.9</v>
      </c>
      <c r="O25" s="8" t="n">
        <v>56.9</v>
      </c>
      <c r="P25" s="8" t="n">
        <v>0</v>
      </c>
      <c r="Q25" s="8" t="n">
        <v>0</v>
      </c>
      <c r="R25" s="8" t="n">
        <v>-24.8</v>
      </c>
      <c r="S25" s="8" t="n">
        <f aca="false">1017.5</f>
        <v>1017.5</v>
      </c>
      <c r="T25" s="8" t="n">
        <v>61</v>
      </c>
      <c r="U25" s="8" t="n">
        <v>-70.5</v>
      </c>
      <c r="V25" s="8" t="n">
        <v>-49.4</v>
      </c>
      <c r="W25" s="8" t="n">
        <v>0</v>
      </c>
      <c r="X25" s="8" t="n">
        <v>0</v>
      </c>
      <c r="Y25" s="8" t="n">
        <v>-25.5</v>
      </c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716.63</v>
      </c>
      <c r="G27" s="9" t="n">
        <f aca="false">G9+G22+G23+G24+G25+G26+0.1</f>
        <v>-63.3</v>
      </c>
      <c r="H27" s="9" t="n">
        <f aca="false">H9+H22+H23+H24+H25+H26</f>
        <v>50.4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-310.7</v>
      </c>
      <c r="L27" s="9" t="n">
        <f aca="false">L9+L22+L23+L24+L25+L26</f>
        <v>-72.4</v>
      </c>
      <c r="M27" s="9" t="n">
        <f aca="false">M9+M22+M23+M24+M25+M26</f>
        <v>-192.4</v>
      </c>
      <c r="N27" s="9" t="n">
        <f aca="false">N9+N22+N23+N24+N25+N26</f>
        <v>115.9</v>
      </c>
      <c r="O27" s="9" t="n">
        <f aca="false">O9+O22+O23+O24+O25+O26</f>
        <v>117.8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32.6</v>
      </c>
      <c r="S27" s="9" t="n">
        <f aca="false">S9+S22+S23+S24+S25+S26</f>
        <v>1125.5</v>
      </c>
      <c r="T27" s="9" t="n">
        <f aca="false">T9+T22+T23+T24+T25+T26</f>
        <v>-18.7</v>
      </c>
      <c r="U27" s="9" t="n">
        <f aca="false">U9+U22+U23+U24+U25+U26</f>
        <v>-97.4</v>
      </c>
      <c r="V27" s="9" t="n">
        <f aca="false">V9+V22+V23+V24+V25+V26</f>
        <v>-98.1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-169.5</v>
      </c>
      <c r="Z27" s="9" t="n">
        <f aca="false">Z9+Z22+Z23+Z24+Z25+Z26</f>
        <v>69.9</v>
      </c>
      <c r="AA27" s="9" t="n">
        <f aca="false">AA9+AA22+AA23+AA24+AA25+AA26</f>
        <v>-42</v>
      </c>
      <c r="AB27" s="9" t="n">
        <f aca="false">AB9+AB22+AB23+AB24+AB25+AB26</f>
        <v>117.8</v>
      </c>
      <c r="AC27" s="9" t="n">
        <f aca="false">AC9+AC22+AC23+AC24+AC25+AC26</f>
        <v>-50.3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2.8</v>
      </c>
      <c r="AG27" s="9" t="n">
        <f aca="false">AG9+AG22+AG23+AG24+AG25+AG26</f>
        <v>309.7</v>
      </c>
      <c r="AH27" s="9" t="n">
        <f aca="false">AH9+AH22+AH23+AH24+AH25+AH26</f>
        <v>0</v>
      </c>
      <c r="AI27" s="9" t="n">
        <f aca="false">AI9+AI22+AI23+AI24+AI25+AI26</f>
        <v>-63.8</v>
      </c>
      <c r="AJ27" s="9" t="n">
        <f aca="false">AJ9+AJ22+AJ23+AJ24+AJ25+AJ26</f>
        <v>-47.17</v>
      </c>
      <c r="AK27" s="9" t="n">
        <f aca="false">AK9+AK22+AK23+AK24+AK25+AK26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32.5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 t="n">
        <v>13.8</v>
      </c>
      <c r="S7" s="8" t="n">
        <v>0</v>
      </c>
      <c r="T7" s="8" t="n">
        <v>0</v>
      </c>
      <c r="U7" s="8" t="n">
        <v>-0.1</v>
      </c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32.5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13.8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-0.1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35.6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 t="n">
        <v>165.3</v>
      </c>
      <c r="S10" s="8" t="n">
        <v>0</v>
      </c>
      <c r="T10" s="8" t="n">
        <v>0</v>
      </c>
      <c r="U10" s="8" t="n">
        <v>-83.1</v>
      </c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35.6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165.3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-83.1</v>
      </c>
      <c r="V12" s="9" t="n">
        <f aca="false">SUM(V10:V11)</f>
        <v>82.1</v>
      </c>
      <c r="W12" s="9" t="n">
        <f aca="false">SUM(W10:W11)</f>
        <v>-88.8</v>
      </c>
      <c r="X12" s="9" t="n">
        <f aca="false">SUM(X10:X11)</f>
        <v>-91.8</v>
      </c>
      <c r="Y12" s="9" t="n">
        <f aca="false">SUM(Y10:Y11)</f>
        <v>3.1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-62.1</v>
      </c>
      <c r="AC12" s="9" t="n">
        <f aca="false">SUM(AC10:AC11)</f>
        <v>-34</v>
      </c>
      <c r="AD12" s="9" t="n">
        <f aca="false">SUM(AD10:AD11)</f>
        <v>-14</v>
      </c>
      <c r="AE12" s="9" t="n">
        <f aca="false">SUM(AE10:AE11)</f>
        <v>-54.7</v>
      </c>
      <c r="AF12" s="9" t="n">
        <f aca="false">SUM(AF10:AF11)</f>
        <v>45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252.2</v>
      </c>
      <c r="AJ12" s="9" t="n">
        <f aca="false">SUM(AJ10:AJ11)</f>
        <v>-30</v>
      </c>
      <c r="AK12" s="9" t="n">
        <f aca="false">SUM(AK10:AK11)</f>
        <v>-53.6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-106.5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 t="n">
        <v>2.6</v>
      </c>
      <c r="S13" s="8" t="n">
        <v>0</v>
      </c>
      <c r="T13" s="8" t="n">
        <v>0</v>
      </c>
      <c r="U13" s="8" t="n">
        <v>8.3</v>
      </c>
      <c r="V13" s="8" t="n">
        <v>-0.1</v>
      </c>
      <c r="W13" s="8" t="n">
        <v>-24.1</v>
      </c>
      <c r="X13" s="8" t="n">
        <v>-13.8</v>
      </c>
      <c r="Y13" s="8" t="n">
        <v>14.8</v>
      </c>
      <c r="Z13" s="8"/>
      <c r="AA13" s="8"/>
      <c r="AB13" s="8" t="n">
        <v>21.1</v>
      </c>
      <c r="AC13" s="8" t="n">
        <v>-4.4</v>
      </c>
      <c r="AD13" s="8" t="n">
        <v>-34.6</v>
      </c>
      <c r="AE13" s="8" t="n">
        <v>-70.1</v>
      </c>
      <c r="AF13" s="8" t="n">
        <v>7</v>
      </c>
      <c r="AG13" s="8" t="n">
        <v>0</v>
      </c>
      <c r="AH13" s="8" t="n">
        <v>0</v>
      </c>
      <c r="AI13" s="8" t="n">
        <v>-24.4</v>
      </c>
      <c r="AJ13" s="8" t="n">
        <v>17.6</v>
      </c>
      <c r="AK13" s="8" t="n">
        <v>-6.4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89.3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 t="n">
        <v>20.1</v>
      </c>
      <c r="S14" s="8" t="n">
        <v>0</v>
      </c>
      <c r="T14" s="8" t="n">
        <v>0</v>
      </c>
      <c r="U14" s="8" t="n">
        <v>9.2</v>
      </c>
      <c r="V14" s="8" t="n">
        <v>4</v>
      </c>
      <c r="W14" s="8" t="n">
        <v>-1.5</v>
      </c>
      <c r="X14" s="8" t="n">
        <v>2.8</v>
      </c>
      <c r="Y14" s="8" t="n">
        <v>2.9</v>
      </c>
      <c r="Z14" s="8"/>
      <c r="AA14" s="8"/>
      <c r="AB14" s="8" t="n">
        <v>-12.8</v>
      </c>
      <c r="AC14" s="8" t="n">
        <v>2.3</v>
      </c>
      <c r="AD14" s="8" t="n">
        <v>9.3</v>
      </c>
      <c r="AE14" s="8" t="n">
        <v>33.4</v>
      </c>
      <c r="AF14" s="8" t="n">
        <v>-5.1</v>
      </c>
      <c r="AG14" s="8" t="n">
        <v>0</v>
      </c>
      <c r="AH14" s="8" t="n">
        <v>0</v>
      </c>
      <c r="AI14" s="8" t="n">
        <v>-9.6</v>
      </c>
      <c r="AJ14" s="8" t="n">
        <v>14.6</v>
      </c>
      <c r="AK14" s="8" t="n">
        <v>19.7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-5.5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 t="n">
        <v>0.7</v>
      </c>
      <c r="S15" s="8" t="n">
        <v>0</v>
      </c>
      <c r="T15" s="8" t="n">
        <v>0</v>
      </c>
      <c r="U15" s="8" t="n">
        <v>0.1</v>
      </c>
      <c r="V15" s="8" t="n">
        <v>-1.2</v>
      </c>
      <c r="W15" s="8" t="n">
        <v>-1</v>
      </c>
      <c r="X15" s="8" t="n">
        <v>0.5</v>
      </c>
      <c r="Y15" s="8" t="n">
        <v>-1.5</v>
      </c>
      <c r="Z15" s="8"/>
      <c r="AA15" s="8"/>
      <c r="AB15" s="8" t="n">
        <v>-1.2</v>
      </c>
      <c r="AC15" s="8" t="n">
        <v>0.7</v>
      </c>
      <c r="AD15" s="8" t="n">
        <v>-0.8</v>
      </c>
      <c r="AE15" s="8" t="n">
        <v>-0.5</v>
      </c>
      <c r="AF15" s="8" t="n">
        <v>-0.3</v>
      </c>
      <c r="AG15" s="8" t="n">
        <v>0</v>
      </c>
      <c r="AH15" s="8" t="n">
        <v>0</v>
      </c>
      <c r="AI15" s="8" t="n">
        <v>-0.9</v>
      </c>
      <c r="AJ15" s="8" t="n">
        <v>-1.1</v>
      </c>
      <c r="AK15" s="8" t="n">
        <v>1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-22.6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 t="n">
        <v>-1.1</v>
      </c>
      <c r="S16" s="8" t="n">
        <v>0</v>
      </c>
      <c r="T16" s="8" t="n">
        <v>0</v>
      </c>
      <c r="U16" s="8" t="n">
        <v>-0.8</v>
      </c>
      <c r="V16" s="8" t="n">
        <v>-1.2</v>
      </c>
      <c r="W16" s="8" t="n">
        <v>-2.1</v>
      </c>
      <c r="X16" s="8" t="n">
        <v>-1.1</v>
      </c>
      <c r="Y16" s="8" t="n">
        <v>-1.1</v>
      </c>
      <c r="Z16" s="8"/>
      <c r="AA16" s="8"/>
      <c r="AB16" s="8" t="n">
        <v>-1.6</v>
      </c>
      <c r="AC16" s="8" t="n">
        <v>-2.6</v>
      </c>
      <c r="AD16" s="8" t="n">
        <v>-5.7</v>
      </c>
      <c r="AE16" s="8" t="n">
        <v>-0.8</v>
      </c>
      <c r="AF16" s="8" t="n">
        <v>-1.2</v>
      </c>
      <c r="AG16" s="8" t="n">
        <v>0</v>
      </c>
      <c r="AH16" s="8" t="n">
        <v>0</v>
      </c>
      <c r="AI16" s="8" t="n">
        <v>-0.7</v>
      </c>
      <c r="AJ16" s="8" t="n">
        <v>-1.7</v>
      </c>
      <c r="AK16" s="8" t="n">
        <v>-0.9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-9.7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187.6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-66.3</v>
      </c>
      <c r="V18" s="9" t="n">
        <f aca="false">SUM(V12:V17)</f>
        <v>83.6</v>
      </c>
      <c r="W18" s="9" t="n">
        <f aca="false">SUM(W12:W17)</f>
        <v>-117.5</v>
      </c>
      <c r="X18" s="9" t="n">
        <f aca="false">SUM(X12:X17)</f>
        <v>-103.4</v>
      </c>
      <c r="Y18" s="9" t="n">
        <f aca="false">SUM(Y12:Y17)</f>
        <v>18.2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-56.6</v>
      </c>
      <c r="AC18" s="9" t="n">
        <f aca="false">SUM(AC12:AC17)</f>
        <v>-38</v>
      </c>
      <c r="AD18" s="9" t="n">
        <f aca="false">SUM(AD12:AD17)</f>
        <v>-45.8</v>
      </c>
      <c r="AE18" s="9" t="n">
        <f aca="false">SUM(AE12:AE17)</f>
        <v>-92.7</v>
      </c>
      <c r="AF18" s="9" t="n">
        <f aca="false">SUM(AF12:AF17)</f>
        <v>45.4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216.6</v>
      </c>
      <c r="AJ18" s="9" t="n">
        <f aca="false">SUM(AJ12:AJ17)</f>
        <v>-0.599999999999998</v>
      </c>
      <c r="AK18" s="9" t="n">
        <f aca="false">SUM(AK12:AK17)</f>
        <v>-40.2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93.6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 t="n">
        <v>-2.1</v>
      </c>
      <c r="S19" s="8" t="n">
        <v>0</v>
      </c>
      <c r="T19" s="8" t="n">
        <v>0</v>
      </c>
      <c r="U19" s="8" t="n">
        <v>0.3</v>
      </c>
      <c r="V19" s="8" t="n">
        <v>0</v>
      </c>
      <c r="W19" s="8" t="n">
        <v>11.8</v>
      </c>
      <c r="X19" s="8" t="n">
        <v>0.4</v>
      </c>
      <c r="Y19" s="8" t="n">
        <v>-0.4</v>
      </c>
      <c r="Z19" s="8" t="n">
        <v>0</v>
      </c>
      <c r="AA19" s="8" t="n">
        <v>0</v>
      </c>
      <c r="AB19" s="8" t="n">
        <v>-1.7</v>
      </c>
      <c r="AC19" s="8" t="n">
        <v>-0.9</v>
      </c>
      <c r="AD19" s="8" t="n">
        <v>3.6</v>
      </c>
      <c r="AE19" s="8" t="n">
        <v>69.3</v>
      </c>
      <c r="AF19" s="8" t="n">
        <v>-0.2</v>
      </c>
      <c r="AG19" s="8" t="n">
        <v>0</v>
      </c>
      <c r="AH19" s="8" t="n">
        <v>0</v>
      </c>
      <c r="AI19" s="8" t="n">
        <v>14.8</v>
      </c>
      <c r="AJ19" s="8" t="n">
        <v>-0.5</v>
      </c>
      <c r="AK19" s="8" t="n">
        <v>-0.8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3.8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 t="n">
        <v>-0.3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-0.1</v>
      </c>
      <c r="X20" s="8" t="n">
        <v>0</v>
      </c>
      <c r="Y20" s="8" t="n">
        <v>5</v>
      </c>
      <c r="Z20" s="8"/>
      <c r="AA20" s="8"/>
      <c r="AB20" s="8" t="n">
        <v>-0.1</v>
      </c>
      <c r="AC20" s="8" t="n">
        <v>-0.6</v>
      </c>
      <c r="AD20" s="8" t="n">
        <v>-0.1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-68.4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 t="n">
        <v>10.4</v>
      </c>
      <c r="S21" s="8" t="n">
        <v>0</v>
      </c>
      <c r="T21" s="8" t="n">
        <v>0</v>
      </c>
      <c r="U21" s="8" t="n">
        <v>-23.4</v>
      </c>
      <c r="V21" s="8" t="n">
        <v>-6.6</v>
      </c>
      <c r="W21" s="8" t="n">
        <v>-1.8</v>
      </c>
      <c r="X21" s="8" t="n">
        <v>1.5</v>
      </c>
      <c r="Y21" s="8" t="n">
        <v>-4.7</v>
      </c>
      <c r="Z21" s="8"/>
      <c r="AA21" s="8"/>
      <c r="AB21" s="8" t="n">
        <v>-3.7</v>
      </c>
      <c r="AC21" s="8" t="n">
        <v>-5.4</v>
      </c>
      <c r="AD21" s="8" t="n">
        <v>-4.7</v>
      </c>
      <c r="AE21" s="8" t="n">
        <v>-63.7</v>
      </c>
      <c r="AF21" s="8" t="n">
        <v>-5.1</v>
      </c>
      <c r="AG21" s="8" t="n">
        <v>0</v>
      </c>
      <c r="AH21" s="8" t="n">
        <v>0</v>
      </c>
      <c r="AI21" s="8" t="n">
        <v>9.1</v>
      </c>
      <c r="AJ21" s="8" t="n">
        <v>7.1</v>
      </c>
      <c r="AK21" s="8" t="n">
        <v>22.6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19.3</v>
      </c>
      <c r="G22" s="9" t="n">
        <f aca="false">G18+G19+G20+G21</f>
        <v>0</v>
      </c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195.6</v>
      </c>
      <c r="S22" s="9" t="n">
        <f aca="false">S18+S19+S20+S21</f>
        <v>0</v>
      </c>
      <c r="T22" s="9" t="n">
        <f aca="false">T18+T19+T20+T21</f>
        <v>0</v>
      </c>
      <c r="U22" s="9" t="n">
        <f aca="false">U18+U19+U20+U21</f>
        <v>-89.4</v>
      </c>
      <c r="V22" s="9" t="n">
        <f aca="false">V18+V19+V20+V21</f>
        <v>77</v>
      </c>
      <c r="W22" s="9" t="n">
        <f aca="false">W18+W19+W20+W21</f>
        <v>-107.6</v>
      </c>
      <c r="X22" s="9" t="n">
        <f aca="false">X18+X19+X20+X21</f>
        <v>-101.5</v>
      </c>
      <c r="Y22" s="9" t="n">
        <f aca="false">Y18+Y19+Y20+Y21</f>
        <v>18.1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-62.1</v>
      </c>
      <c r="AC22" s="9" t="n">
        <f aca="false">AC18+AC19+AC20+AC21</f>
        <v>-44.9</v>
      </c>
      <c r="AD22" s="9" t="n">
        <f aca="false">AD18+AD19+AD20+AD21</f>
        <v>-47</v>
      </c>
      <c r="AE22" s="9" t="n">
        <f aca="false">AE18+AE19+AE20+AE21</f>
        <v>-87.1</v>
      </c>
      <c r="AF22" s="9" t="n">
        <f aca="false">AF18+AF19+AF20+AF21</f>
        <v>40.1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240.5</v>
      </c>
      <c r="AJ22" s="9" t="n">
        <f aca="false">AJ18+AJ19+AJ20+AJ21</f>
        <v>6</v>
      </c>
      <c r="AK22" s="9" t="n">
        <f aca="false">AK18+AK19+AK20+AK21</f>
        <v>-18.4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-42.3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-2.2</v>
      </c>
      <c r="S23" s="8" t="n">
        <v>0</v>
      </c>
      <c r="T23" s="8" t="n">
        <v>0</v>
      </c>
      <c r="U23" s="8" t="n">
        <v>-5.4</v>
      </c>
      <c r="V23" s="8" t="n">
        <v>-11.5</v>
      </c>
      <c r="W23" s="8" t="n">
        <v>-20.6</v>
      </c>
      <c r="X23" s="8" t="n">
        <v>6.2</v>
      </c>
      <c r="Y23" s="8" t="n">
        <v>7.2</v>
      </c>
      <c r="Z23" s="8"/>
      <c r="AA23" s="8"/>
      <c r="AB23" s="8" t="n">
        <v>-6.9</v>
      </c>
      <c r="AC23" s="8" t="n">
        <v>-0.1</v>
      </c>
      <c r="AD23" s="8" t="n">
        <v>2.3</v>
      </c>
      <c r="AE23" s="8" t="n">
        <v>-2.2</v>
      </c>
      <c r="AF23" s="8" t="n">
        <v>9.5</v>
      </c>
      <c r="AG23" s="8" t="n">
        <v>0</v>
      </c>
      <c r="AH23" s="8" t="n">
        <v>0</v>
      </c>
      <c r="AI23" s="8" t="n">
        <v>1.7</v>
      </c>
      <c r="AJ23" s="8" t="n">
        <v>-21.4</v>
      </c>
      <c r="AK23" s="8" t="n">
        <v>1.1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-23.3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 t="n">
        <v>-0.4</v>
      </c>
      <c r="S24" s="8" t="n">
        <v>0</v>
      </c>
      <c r="T24" s="8" t="n">
        <v>0</v>
      </c>
      <c r="U24" s="8" t="n">
        <v>-5.8</v>
      </c>
      <c r="V24" s="8" t="n">
        <v>0.7</v>
      </c>
      <c r="W24" s="8" t="n">
        <v>-4.9</v>
      </c>
      <c r="X24" s="8" t="n">
        <v>-0.4</v>
      </c>
      <c r="Y24" s="8" t="n">
        <v>-0.8</v>
      </c>
      <c r="Z24" s="8"/>
      <c r="AA24" s="8"/>
      <c r="AB24" s="8" t="n">
        <v>0</v>
      </c>
      <c r="AC24" s="8" t="n">
        <v>-2.8</v>
      </c>
      <c r="AD24" s="8" t="n">
        <v>-0.4</v>
      </c>
      <c r="AE24" s="8" t="n">
        <v>-3.3</v>
      </c>
      <c r="AF24" s="8" t="n">
        <v>-1.3</v>
      </c>
      <c r="AG24" s="8" t="n">
        <v>0</v>
      </c>
      <c r="AH24" s="8" t="n">
        <v>0</v>
      </c>
      <c r="AI24" s="8" t="n">
        <v>-3.1</v>
      </c>
      <c r="AJ24" s="8" t="n">
        <v>-0.2</v>
      </c>
      <c r="AK24" s="8" t="n">
        <v>-0.6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-792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 t="n">
        <v>10.1</v>
      </c>
      <c r="S25" s="8" t="n">
        <v>0</v>
      </c>
      <c r="T25" s="8" t="n">
        <v>0</v>
      </c>
      <c r="U25" s="8" t="n">
        <v>-59.4</v>
      </c>
      <c r="V25" s="8" t="n">
        <v>14.9</v>
      </c>
      <c r="W25" s="8" t="n">
        <v>-55.5</v>
      </c>
      <c r="X25" s="8" t="n">
        <v>223.9</v>
      </c>
      <c r="Y25" s="8" t="n">
        <v>-982.8</v>
      </c>
      <c r="Z25" s="8"/>
      <c r="AA25" s="8"/>
      <c r="AB25" s="8" t="n">
        <v>-36</v>
      </c>
      <c r="AC25" s="8" t="n">
        <f aca="false">-3.4+0.2</f>
        <v>-3.2</v>
      </c>
      <c r="AD25" s="8" t="n">
        <f aca="false">11.6+0.1</f>
        <v>11.7</v>
      </c>
      <c r="AE25" s="8" t="n">
        <f aca="false">71.5-0.1</f>
        <v>71.4</v>
      </c>
      <c r="AF25" s="8" t="n">
        <f aca="false">45.3+0.1</f>
        <v>45.4</v>
      </c>
      <c r="AG25" s="8" t="n">
        <v>0</v>
      </c>
      <c r="AH25" s="8" t="n">
        <v>0</v>
      </c>
      <c r="AI25" s="8" t="n">
        <v>17.6</v>
      </c>
      <c r="AJ25" s="8" t="n">
        <f aca="false">-57-0.1</f>
        <v>-57.1</v>
      </c>
      <c r="AK25" s="8" t="n">
        <f aca="false">6.8+0.2</f>
        <v>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-1.5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-1.5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-807.3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216.9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-160.1</v>
      </c>
      <c r="V27" s="9" t="n">
        <f aca="false">V9+V22+V23+V24+V25+V26</f>
        <v>73.8</v>
      </c>
      <c r="W27" s="9" t="n">
        <f aca="false">W9+W22+W23+W24+W25+W26</f>
        <v>-181.2</v>
      </c>
      <c r="X27" s="9" t="n">
        <f aca="false">X9+X22+X23+X24+X25+X26</f>
        <v>130.4</v>
      </c>
      <c r="Y27" s="9" t="n">
        <f aca="false">Y9+Y22+Y23+Y24+Y25+Y26</f>
        <v>-934.3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-107</v>
      </c>
      <c r="AC27" s="9" t="n">
        <f aca="false">AC9+AC22+AC23+AC24+AC25+AC26</f>
        <v>-50.3</v>
      </c>
      <c r="AD27" s="9" t="n">
        <f aca="false">AD9+AD22+AD23+AD24+AD25+AD26</f>
        <v>-38.2</v>
      </c>
      <c r="AE27" s="9" t="n">
        <f aca="false">AE9+AE22+AE23+AE24+AE25+AE26</f>
        <v>-22</v>
      </c>
      <c r="AF27" s="9" t="n">
        <f aca="false">AF9+AF22+AF23+AF24+AF25+AF26</f>
        <v>94.9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256</v>
      </c>
      <c r="AJ27" s="9" t="n">
        <f aca="false">AJ9+AJ22+AJ23+AJ24+AJ25+AJ26</f>
        <v>-72.2</v>
      </c>
      <c r="AK27" s="9" t="n">
        <f aca="false">AK9+AK22+AK23+AK24+AK25+AK26</f>
        <v>-14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0</v>
      </c>
      <c r="G9" s="9"/>
      <c r="H9" s="9"/>
      <c r="I9" s="9"/>
      <c r="J9" s="9"/>
      <c r="K9" s="9"/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/>
      <c r="U9" s="9"/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0</v>
      </c>
      <c r="G12" s="9"/>
      <c r="H12" s="9"/>
      <c r="I12" s="9"/>
      <c r="J12" s="9"/>
      <c r="K12" s="9"/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/>
      <c r="U12" s="9"/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0</v>
      </c>
      <c r="G18" s="9"/>
      <c r="H18" s="9"/>
      <c r="I18" s="9"/>
      <c r="J18" s="9"/>
      <c r="K18" s="9"/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/>
      <c r="U18" s="9"/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F18+F19+F21+F20</f>
        <v>0</v>
      </c>
      <c r="G22" s="9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/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0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0</v>
      </c>
      <c r="G27" s="9"/>
      <c r="H27" s="9"/>
      <c r="I27" s="9"/>
      <c r="J27" s="9"/>
      <c r="K27" s="9"/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P26" activeCellId="0" sqref="P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9" min="9" style="0" width="9.41"/>
    <col collapsed="false" customWidth="true" hidden="false" outlineLevel="0" max="10" min="10" style="0" width="9.99"/>
    <col collapsed="false" customWidth="false" hidden="true" outlineLevel="0" max="14" min="13" style="0" width="9.06"/>
    <col collapsed="false" customWidth="true" hidden="false" outlineLevel="0" max="15" min="15" style="8" width="13.56"/>
    <col collapsed="false" customWidth="false" hidden="true" outlineLevel="0" max="20" min="20" style="0" width="9.06"/>
    <col collapsed="false" customWidth="true" hidden="true" outlineLevel="0" max="21" min="21" style="0" width="9.28"/>
    <col collapsed="false" customWidth="false" hidden="true" outlineLevel="0" max="28" min="27" style="0" width="9.06"/>
    <col collapsed="false" customWidth="false" hidden="true" outlineLevel="0" max="35" min="3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30</v>
      </c>
    </row>
    <row r="4" customFormat="false" ht="12.75" hidden="false" customHeight="false" outlineLevel="0" collapsed="false">
      <c r="O4" s="14" t="n">
        <v>37123</v>
      </c>
    </row>
    <row r="5" customFormat="false" ht="12.75" hidden="false" customHeight="false" outlineLevel="0" collapsed="false">
      <c r="F5" s="4" t="s">
        <v>3</v>
      </c>
      <c r="H5" s="15"/>
      <c r="I5" s="1"/>
      <c r="J5" s="15" t="s">
        <v>31</v>
      </c>
      <c r="O5" s="16" t="s">
        <v>32</v>
      </c>
    </row>
    <row r="6" customFormat="false" ht="12.75" hidden="false" customHeight="false" outlineLevel="0" collapsed="false">
      <c r="F6" s="5" t="s">
        <v>33</v>
      </c>
      <c r="G6" s="17" t="e">
        <f aca="false">H6+1</f>
        <v>#VALUE!</v>
      </c>
      <c r="H6" s="18" t="s">
        <v>34</v>
      </c>
      <c r="I6" s="18" t="s">
        <v>35</v>
      </c>
      <c r="J6" s="18" t="s">
        <v>36</v>
      </c>
      <c r="K6" s="17"/>
      <c r="L6" s="17"/>
      <c r="M6" s="17"/>
      <c r="N6" s="17"/>
      <c r="O6" s="16" t="s">
        <v>37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customFormat="false" ht="12.75" hidden="false" customHeight="false" outlineLevel="0" collapsed="false">
      <c r="B7" s="0" t="s">
        <v>5</v>
      </c>
      <c r="F7" s="7" t="n">
        <f aca="false">SUM(H7:J7)</f>
        <v>103.8</v>
      </c>
      <c r="H7" s="8" t="n">
        <f aca="false">Sept!F7</f>
        <v>0</v>
      </c>
      <c r="I7" s="8" t="n">
        <f aca="false">Aug!F7</f>
        <v>32.5</v>
      </c>
      <c r="J7" s="8" t="n">
        <f aca="false">July!F7</f>
        <v>71.3</v>
      </c>
      <c r="O7" s="8" t="n">
        <f aca="false">Aug!R7</f>
        <v>13.8</v>
      </c>
    </row>
    <row r="8" customFormat="false" ht="12.75" hidden="false" customHeight="false" outlineLevel="0" collapsed="false">
      <c r="B8" s="0" t="s">
        <v>6</v>
      </c>
      <c r="F8" s="7" t="n">
        <f aca="false">SUM(H8:J8)</f>
        <v>0</v>
      </c>
      <c r="H8" s="8" t="n">
        <f aca="false">Sept!F8</f>
        <v>0</v>
      </c>
      <c r="I8" s="8" t="n">
        <f aca="false">Aug!F8</f>
        <v>0</v>
      </c>
      <c r="J8" s="8" t="n">
        <f aca="false">July!F8</f>
        <v>0</v>
      </c>
      <c r="O8" s="8" t="n">
        <f aca="false">Aug!R8</f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SUM(H9:J9)</f>
        <v>103.8</v>
      </c>
      <c r="G9" s="1"/>
      <c r="H9" s="9" t="n">
        <f aca="false">Sept!F9</f>
        <v>0</v>
      </c>
      <c r="I9" s="9" t="n">
        <f aca="false">Aug!F9</f>
        <v>32.5</v>
      </c>
      <c r="J9" s="9" t="n">
        <f aca="false">July!F9</f>
        <v>71.3</v>
      </c>
      <c r="K9" s="1"/>
      <c r="L9" s="1"/>
      <c r="M9" s="1"/>
      <c r="N9" s="1"/>
      <c r="O9" s="8" t="n">
        <f aca="false">Aug!R9</f>
        <v>13.8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2.75" hidden="false" customHeight="false" outlineLevel="0" collapsed="false">
      <c r="B10" s="0" t="s">
        <v>8</v>
      </c>
      <c r="F10" s="7" t="n">
        <f aca="false">SUM(H10:J10)</f>
        <v>-100.1</v>
      </c>
      <c r="H10" s="8" t="n">
        <f aca="false">Sept!F10</f>
        <v>0</v>
      </c>
      <c r="I10" s="8" t="n">
        <f aca="false">Aug!F10</f>
        <v>35.6</v>
      </c>
      <c r="J10" s="8" t="n">
        <f aca="false">July!F10</f>
        <v>-135.7</v>
      </c>
      <c r="O10" s="8" t="n">
        <f aca="false">Aug!R10</f>
        <v>165.3</v>
      </c>
    </row>
    <row r="11" customFormat="false" ht="12.75" hidden="false" customHeight="false" outlineLevel="0" collapsed="false">
      <c r="B11" s="0" t="s">
        <v>9</v>
      </c>
      <c r="F11" s="7" t="n">
        <f aca="false">SUM(H11:J11)</f>
        <v>0</v>
      </c>
      <c r="H11" s="8" t="n">
        <f aca="false">Sept!F11</f>
        <v>0</v>
      </c>
      <c r="I11" s="8" t="n">
        <f aca="false">Aug!F11</f>
        <v>0</v>
      </c>
      <c r="J11" s="8" t="n">
        <f aca="false">July!F11</f>
        <v>0</v>
      </c>
      <c r="O11" s="8" t="n">
        <f aca="false">Aug!R11</f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SUM(H12:J12)</f>
        <v>-100.1</v>
      </c>
      <c r="G12" s="1"/>
      <c r="H12" s="9" t="n">
        <f aca="false">Sept!F12</f>
        <v>0</v>
      </c>
      <c r="I12" s="9" t="n">
        <f aca="false">Aug!F12</f>
        <v>35.6</v>
      </c>
      <c r="J12" s="9" t="n">
        <f aca="false">July!F12</f>
        <v>-135.7</v>
      </c>
      <c r="K12" s="1"/>
      <c r="L12" s="1"/>
      <c r="M12" s="1"/>
      <c r="N12" s="1"/>
      <c r="O12" s="8" t="n">
        <f aca="false">Aug!R12</f>
        <v>165.3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2.75" hidden="false" customHeight="false" outlineLevel="0" collapsed="false">
      <c r="B13" s="0" t="s">
        <v>11</v>
      </c>
      <c r="F13" s="7" t="n">
        <f aca="false">SUM(H13:J13)</f>
        <v>-42.8</v>
      </c>
      <c r="H13" s="8" t="n">
        <f aca="false">Sept!F13</f>
        <v>0</v>
      </c>
      <c r="I13" s="8" t="n">
        <f aca="false">Aug!F13</f>
        <v>-106.5</v>
      </c>
      <c r="J13" s="8" t="n">
        <f aca="false">July!F13</f>
        <v>63.7</v>
      </c>
      <c r="O13" s="8" t="n">
        <f aca="false">Aug!R13</f>
        <v>2.6</v>
      </c>
    </row>
    <row r="14" customFormat="false" ht="12.75" hidden="false" customHeight="false" outlineLevel="0" collapsed="false">
      <c r="B14" s="0" t="s">
        <v>12</v>
      </c>
      <c r="F14" s="7" t="n">
        <f aca="false">SUM(H14:J14)</f>
        <v>50.9</v>
      </c>
      <c r="H14" s="8" t="n">
        <f aca="false">Sept!F14</f>
        <v>0</v>
      </c>
      <c r="I14" s="8" t="n">
        <f aca="false">Aug!F14</f>
        <v>89.3</v>
      </c>
      <c r="J14" s="8" t="n">
        <f aca="false">July!F14</f>
        <v>-38.4</v>
      </c>
      <c r="O14" s="8" t="n">
        <f aca="false">Aug!R14</f>
        <v>20.1</v>
      </c>
    </row>
    <row r="15" customFormat="false" ht="12.75" hidden="false" customHeight="false" outlineLevel="0" collapsed="false">
      <c r="B15" s="0" t="s">
        <v>13</v>
      </c>
      <c r="F15" s="7" t="n">
        <f aca="false">SUM(H15:J15)</f>
        <v>-15.9</v>
      </c>
      <c r="H15" s="8" t="n">
        <f aca="false">Sept!F15</f>
        <v>0</v>
      </c>
      <c r="I15" s="8" t="n">
        <f aca="false">Aug!F15</f>
        <v>-5.5</v>
      </c>
      <c r="J15" s="8" t="n">
        <f aca="false">July!F15</f>
        <v>-10.4</v>
      </c>
      <c r="O15" s="8" t="n">
        <f aca="false">Aug!R15</f>
        <v>0.7</v>
      </c>
    </row>
    <row r="16" customFormat="false" ht="12.75" hidden="false" customHeight="false" outlineLevel="0" collapsed="false">
      <c r="B16" s="0" t="s">
        <v>14</v>
      </c>
      <c r="F16" s="7" t="n">
        <f aca="false">SUM(H16:J16)</f>
        <v>-53.9</v>
      </c>
      <c r="H16" s="8" t="n">
        <f aca="false">Sept!F16</f>
        <v>0</v>
      </c>
      <c r="I16" s="8" t="n">
        <f aca="false">Aug!F16</f>
        <v>-22.6</v>
      </c>
      <c r="J16" s="8" t="n">
        <f aca="false">July!F16</f>
        <v>-31.3</v>
      </c>
      <c r="O16" s="8" t="n">
        <f aca="false">Aug!R16</f>
        <v>-1.1</v>
      </c>
    </row>
    <row r="17" customFormat="false" ht="12.75" hidden="false" customHeight="false" outlineLevel="0" collapsed="false">
      <c r="B17" s="0" t="s">
        <v>15</v>
      </c>
      <c r="F17" s="7" t="n">
        <f aca="false">SUM(H17:J17)</f>
        <v>-0.2</v>
      </c>
      <c r="H17" s="8" t="n">
        <f aca="false">Sept!F17</f>
        <v>0</v>
      </c>
      <c r="I17" s="8" t="n">
        <f aca="false">Aug!F17</f>
        <v>0</v>
      </c>
      <c r="J17" s="8" t="n">
        <f aca="false">July!F17</f>
        <v>-0.2</v>
      </c>
      <c r="O17" s="8" t="n">
        <f aca="false">Aug!R17</f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SUM(H18:J18)</f>
        <v>-162</v>
      </c>
      <c r="G18" s="1"/>
      <c r="H18" s="9" t="n">
        <f aca="false">Sept!F18</f>
        <v>0</v>
      </c>
      <c r="I18" s="9" t="n">
        <f aca="false">Aug!F18</f>
        <v>-9.7</v>
      </c>
      <c r="J18" s="9" t="n">
        <f aca="false">July!F18</f>
        <v>-152.3</v>
      </c>
      <c r="K18" s="1"/>
      <c r="L18" s="1"/>
      <c r="M18" s="1"/>
      <c r="N18" s="1"/>
      <c r="O18" s="8" t="n">
        <f aca="false">Aug!R18</f>
        <v>187.6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2.75" hidden="false" customHeight="false" outlineLevel="0" collapsed="false">
      <c r="B19" s="0" t="s">
        <v>17</v>
      </c>
      <c r="F19" s="7" t="n">
        <f aca="false">SUM(H19:J19)</f>
        <v>156.93</v>
      </c>
      <c r="H19" s="8" t="n">
        <f aca="false">Sept!F19</f>
        <v>0</v>
      </c>
      <c r="I19" s="8" t="n">
        <f aca="false">Aug!F19</f>
        <v>93.6</v>
      </c>
      <c r="J19" s="8" t="n">
        <f aca="false">July!F19</f>
        <v>63.33</v>
      </c>
      <c r="O19" s="8" t="n">
        <f aca="false">Aug!R19</f>
        <v>-2.1</v>
      </c>
    </row>
    <row r="20" customFormat="false" ht="12.75" hidden="false" customHeight="false" outlineLevel="0" collapsed="false">
      <c r="B20" s="0" t="s">
        <v>18</v>
      </c>
      <c r="F20" s="7" t="n">
        <f aca="false">SUM(H20:J20)</f>
        <v>4.2</v>
      </c>
      <c r="H20" s="8" t="n">
        <f aca="false">Sept!F20</f>
        <v>0</v>
      </c>
      <c r="I20" s="8" t="n">
        <f aca="false">Aug!F20</f>
        <v>3.8</v>
      </c>
      <c r="J20" s="8" t="n">
        <f aca="false">July!F20</f>
        <v>0.4</v>
      </c>
      <c r="O20" s="8" t="n">
        <f aca="false">Aug!R20</f>
        <v>-0.3</v>
      </c>
    </row>
    <row r="21" customFormat="false" ht="12.75" hidden="false" customHeight="false" outlineLevel="0" collapsed="false">
      <c r="B21" s="0" t="s">
        <v>19</v>
      </c>
      <c r="F21" s="7" t="n">
        <f aca="false">SUM(H21:J21)</f>
        <v>18.5</v>
      </c>
      <c r="H21" s="8" t="n">
        <f aca="false">Sept!F21</f>
        <v>0</v>
      </c>
      <c r="I21" s="8" t="n">
        <f aca="false">Aug!F21</f>
        <v>-68.4</v>
      </c>
      <c r="J21" s="8" t="n">
        <f aca="false">July!F21</f>
        <v>86.9</v>
      </c>
      <c r="O21" s="8" t="n">
        <f aca="false">Aug!R21</f>
        <v>10.4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SUM(F18:F21)</f>
        <v>17.63</v>
      </c>
      <c r="G22" s="1"/>
      <c r="H22" s="9" t="n">
        <f aca="false">H18+H19+H20+H21</f>
        <v>0</v>
      </c>
      <c r="I22" s="9" t="n">
        <f aca="false">I18+I19+I20+I21</f>
        <v>19.3</v>
      </c>
      <c r="J22" s="9" t="n">
        <f aca="false">J18+J19+J20+J21</f>
        <v>-1.66999999999997</v>
      </c>
      <c r="K22" s="9"/>
      <c r="L22" s="9"/>
      <c r="M22" s="9" t="n">
        <f aca="false">M18+M19+M20+M21</f>
        <v>0</v>
      </c>
      <c r="N22" s="9" t="n">
        <f aca="false">N18+N19+N20+N21</f>
        <v>0</v>
      </c>
      <c r="O22" s="8" t="n">
        <f aca="false">Aug!R22</f>
        <v>195.6</v>
      </c>
      <c r="P22" s="9"/>
      <c r="Q22" s="9"/>
      <c r="R22" s="9"/>
      <c r="S22" s="9"/>
      <c r="T22" s="9" t="n">
        <f aca="false">T18+T19+T20+T21</f>
        <v>0</v>
      </c>
      <c r="U22" s="9" t="n">
        <f aca="false">U18+U19+U20+U21</f>
        <v>0</v>
      </c>
      <c r="V22" s="9"/>
      <c r="W22" s="9"/>
      <c r="X22" s="9"/>
      <c r="Y22" s="9"/>
      <c r="Z22" s="9"/>
      <c r="AA22" s="9" t="n">
        <f aca="false">AA18+AA19+AA20+AA21</f>
        <v>0</v>
      </c>
      <c r="AB22" s="9" t="n">
        <f aca="false">AB18+AB19+AB20+AB21</f>
        <v>0</v>
      </c>
      <c r="AC22" s="9"/>
      <c r="AD22" s="9"/>
      <c r="AE22" s="9"/>
      <c r="AF22" s="9"/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SUM(H23:J23)</f>
        <v>-134.3</v>
      </c>
      <c r="H23" s="8" t="n">
        <f aca="false">Sept!F23</f>
        <v>0</v>
      </c>
      <c r="I23" s="8" t="n">
        <f aca="false">Aug!F23</f>
        <v>-42.3</v>
      </c>
      <c r="J23" s="8" t="n">
        <f aca="false">July!F23</f>
        <v>-92</v>
      </c>
      <c r="O23" s="8" t="n">
        <f aca="false">Aug!R23</f>
        <v>-2.2</v>
      </c>
    </row>
    <row r="24" customFormat="false" ht="12.75" hidden="false" customHeight="false" outlineLevel="0" collapsed="false">
      <c r="B24" s="0" t="s">
        <v>22</v>
      </c>
      <c r="F24" s="7" t="n">
        <f aca="false">SUM(H24:J24)</f>
        <v>-37.7</v>
      </c>
      <c r="H24" s="8" t="n">
        <f aca="false">Sept!F24</f>
        <v>0</v>
      </c>
      <c r="I24" s="8" t="n">
        <f aca="false">Aug!F24</f>
        <v>-23.3</v>
      </c>
      <c r="J24" s="8" t="n">
        <f aca="false">July!F24</f>
        <v>-14.4</v>
      </c>
      <c r="O24" s="8" t="n">
        <f aca="false">Aug!R24</f>
        <v>-0.4</v>
      </c>
    </row>
    <row r="25" customFormat="false" ht="12.75" hidden="false" customHeight="false" outlineLevel="0" collapsed="false">
      <c r="B25" s="0" t="s">
        <v>23</v>
      </c>
      <c r="F25" s="7" t="n">
        <f aca="false">SUM(H25:J25)</f>
        <v>-38.5999999999999</v>
      </c>
      <c r="H25" s="8" t="n">
        <f aca="false">Sept!F25</f>
        <v>0</v>
      </c>
      <c r="I25" s="8" t="n">
        <f aca="false">Aug!F25</f>
        <v>-792</v>
      </c>
      <c r="J25" s="8" t="n">
        <f aca="false">July!F25</f>
        <v>753.4</v>
      </c>
      <c r="O25" s="8" t="n">
        <f aca="false">Aug!R25</f>
        <v>10.1</v>
      </c>
    </row>
    <row r="26" customFormat="false" ht="12.75" hidden="false" customHeight="false" outlineLevel="0" collapsed="false">
      <c r="B26" s="0" t="s">
        <v>15</v>
      </c>
      <c r="F26" s="7" t="n">
        <f aca="false">SUM(H26:J26)</f>
        <v>-1.5</v>
      </c>
      <c r="H26" s="8" t="n">
        <f aca="false">Sept!F26</f>
        <v>0</v>
      </c>
      <c r="I26" s="8" t="n">
        <f aca="false">Aug!F26</f>
        <v>-1.5</v>
      </c>
      <c r="J26" s="8" t="n">
        <f aca="false">July!F26</f>
        <v>0</v>
      </c>
      <c r="O26" s="8" t="n">
        <f aca="false">Aug!R26</f>
        <v>0</v>
      </c>
    </row>
    <row r="27" customFormat="false" ht="12.75" hidden="false" customHeight="false" outlineLevel="0" collapsed="false">
      <c r="A27" s="1"/>
      <c r="B27" s="1" t="s">
        <v>38</v>
      </c>
      <c r="C27" s="1"/>
      <c r="D27" s="1"/>
      <c r="E27" s="1"/>
      <c r="F27" s="10" t="n">
        <f aca="false">SUM(H27:J27)</f>
        <v>-90.6699999999999</v>
      </c>
      <c r="G27" s="1"/>
      <c r="H27" s="9" t="n">
        <f aca="false">Sept!F27</f>
        <v>0</v>
      </c>
      <c r="I27" s="9" t="n">
        <f aca="false">Aug!F27</f>
        <v>-807.3</v>
      </c>
      <c r="J27" s="9" t="n">
        <f aca="false">July!F27</f>
        <v>716.63</v>
      </c>
      <c r="K27" s="1"/>
      <c r="L27" s="1"/>
      <c r="M27" s="1"/>
      <c r="N27" s="1"/>
      <c r="O27" s="8" t="n">
        <f aca="false">Aug!R27</f>
        <v>216.9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  <row r="32" customFormat="false" ht="12.75" hidden="false" customHeight="false" outlineLevel="0" collapsed="false">
      <c r="B3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2001-08-21T19:08:48Z</cp:lastPrinted>
  <dcterms:modified xsi:type="dcterms:W3CDTF">2001-08-21T19:08:51Z</dcterms:modified>
  <cp:revision>0</cp:revision>
  <dc:subject/>
  <dc:title/>
</cp:coreProperties>
</file>