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vs. Reported" sheetId="2" state="visible" r:id="rId4"/>
    <sheet name="duplicate" sheetId="3" state="visible" r:id="rId5"/>
    <sheet name="GDHist" sheetId="4" state="visible" r:id="rId6"/>
    <sheet name="HH Diff HH" sheetId="5" state="visible" r:id="rId7"/>
    <sheet name="parse" sheetId="6" state="visible" r:id="rId8"/>
    <sheet name="Module3" sheetId="7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function="false" hidden="false" localSheetId="2" name="_xlnm.Print_Area" vbProcedure="false">duplicate!$A$10:$R$98</definedName>
    <definedName function="false" hidden="false" localSheetId="2" name="_xlnm.Print_Titles" vbProcedure="false">duplicate!$1:$10</definedName>
    <definedName function="false" hidden="false" localSheetId="0" name="_xlnm.Print_Area" vbProcedure="false">Reported!$A$1:$G$151</definedName>
    <definedName function="false" hidden="false" localSheetId="0" name="_xlnm.Print_Titles" vbProcedure="false">Reported!$1:$5</definedName>
    <definedName function="false" hidden="false" localSheetId="1" name="_xlnm.Print_Area" vbProcedure="false">'vs. Reported'!$A$10:$R$98</definedName>
    <definedName function="false" hidden="false" localSheetId="1" name="_xlnm.Print_Titles" vbProcedure="false">'vs. Reported'!$1:$10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<sst xmlns="http://schemas.openxmlformats.org/spreadsheetml/2006/main" count="5694" uniqueCount="589">
  <si>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</si>
  <si>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</si>
  <si>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</si>
  <si>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</si>
  <si>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</si>
  <si>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</si>
  <si>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</si>
  <si>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</si>
  <si>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</si>
  <si>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</si>
  <si>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</si>
  <si>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</si>
  <si>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</si>
  <si>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</si>
  <si>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</si>
  <si>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</si>
  <si>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</si>
  <si>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</si>
  <si>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</si>
  <si>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</si>
  <si>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</si>
  <si>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</si>
  <si>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</si>
  <si>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</si>
  <si>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</si>
  <si>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</si>
  <si>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</si>
  <si>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</si>
  <si>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</si>
  <si>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</si>
  <si>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</si>
  <si>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</si>
  <si>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</si>
  <si>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</si>
  <si>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</si>
  <si>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</si>
  <si>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</si>
  <si>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</si>
  <si>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</si>
  <si>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</si>
  <si>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</si>
  <si>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</si>
  <si>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</si>
  <si>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</si>
  <si>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</si>
  <si>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</si>
  <si>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</si>
  <si>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</si>
  <si>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</si>
  <si>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</si>
  <si>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</si>
  <si>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</si>
  <si>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</si>
  <si>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</si>
  <si>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</si>
  <si>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</si>
  <si>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</si>
  <si>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</si>
  <si>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</si>
  <si>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</si>
  <si>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</si>
  <si>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</si>
  <si>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</si>
  <si>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</si>
  <si>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</si>
  <si>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</si>
  <si>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</si>
  <si>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</si>
  <si>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</si>
  <si>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</si>
  <si>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</si>
  <si>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</si>
  <si>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</si>
  <si>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</si>
  <si>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</si>
  <si>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</si>
  <si>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</si>
  <si>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</si>
  <si>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</si>
  <si>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</si>
  <si>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</si>
  <si>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</si>
  <si>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</si>
  <si>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</si>
  <si>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</si>
  <si>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</si>
  <si>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</si>
  <si>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</si>
  <si>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</si>
  <si>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</si>
  <si>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</si>
  <si>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</si>
  <si>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</si>
  <si>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</si>
  <si>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</si>
  <si>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</si>
  <si>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</si>
  <si>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</si>
  <si>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</si>
  <si>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</si>
  <si>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</si>
  <si>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</si>
  <si>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</si>
  <si>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</si>
  <si>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</si>
  <si>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</si>
  <si>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</si>
  <si>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</si>
  <si>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</si>
  <si>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</si>
  <si>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</si>
  <si>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</si>
  <si>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</si>
  <si>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</si>
  <si>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</si>
  <si>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</si>
  <si>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</si>
  <si>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</si>
  <si>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</si>
  <si>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</si>
  <si>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</si>
  <si>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</si>
  <si>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</si>
  <si>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</si>
  <si>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</si>
  <si>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</si>
  <si>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</si>
  <si>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</si>
  <si>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</si>
  <si>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</si>
  <si>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</si>
  <si>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</si>
  <si>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</si>
  <si>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</si>
  <si>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</si>
  <si>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</si>
  <si>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</si>
  <si>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</si>
  <si>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</si>
  <si>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</si>
  <si>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</si>
  <si>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</si>
  <si>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</si>
  <si>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</si>
  <si>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</si>
  <si>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</si>
  <si>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</si>
  <si>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</si>
  <si>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</si>
  <si>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</si>
  <si>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</si>
  <si>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</si>
  <si>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</si>
  <si>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</si>
  <si>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</si>
  <si>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</si>
  <si>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</si>
  <si>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</si>
  <si>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</si>
  <si>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</si>
  <si>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</si>
  <si>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</si>
  <si>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</si>
  <si>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</si>
  <si>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</si>
  <si>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</si>
  <si>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</si>
  <si>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</si>
  <si>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</si>
  <si>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</si>
  <si>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</si>
  <si>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</si>
  <si>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</si>
  <si>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</si>
  <si>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</si>
  <si>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</si>
  <si>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</si>
  <si>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</si>
  <si>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</si>
  <si>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</si>
  <si>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</si>
  <si>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</si>
  <si>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</si>
  <si>
    <t xml:space="preserve"> </t>
  </si>
  <si>
    <t xml:space="preserve">Note : Rows highlighted when differential between ECT Reported and Current Gas Daily is &gt; or = to $.05.</t>
  </si>
  <si>
    <t xml:space="preserve">ECT Reported</t>
  </si>
  <si>
    <t xml:space="preserve">Current Gas Daily</t>
  </si>
  <si>
    <t xml:space="preserve">Current GD -</t>
  </si>
  <si>
    <t xml:space="preserve">Prior G.D.</t>
  </si>
  <si>
    <t xml:space="preserve">Oct</t>
  </si>
  <si>
    <t xml:space="preserve">GD-IF Delta</t>
  </si>
  <si>
    <t xml:space="preserve">Sep</t>
  </si>
  <si>
    <t xml:space="preserve">Desks' Financial</t>
  </si>
  <si>
    <t xml:space="preserve">GD daily</t>
  </si>
  <si>
    <t xml:space="preserve">IF basemoad</t>
  </si>
  <si>
    <t xml:space="preserve">WACOG</t>
  </si>
  <si>
    <t xml:space="preserve">AVG</t>
  </si>
  <si>
    <t xml:space="preserve">ECT WACOG</t>
  </si>
  <si>
    <t xml:space="preserve">Prior Gas Daily</t>
  </si>
  <si>
    <t xml:space="preserve">GD   Index</t>
  </si>
  <si>
    <t xml:space="preserve">IF   Index</t>
  </si>
  <si>
    <t xml:space="preserve">on Sep.  Index</t>
  </si>
  <si>
    <t xml:space="preserve">(Mrha)</t>
  </si>
  <si>
    <t xml:space="preserve">G.D. Positions</t>
  </si>
  <si>
    <t xml:space="preserve">diff to HH</t>
  </si>
  <si>
    <t xml:space="preserve">  </t>
  </si>
  <si>
    <t xml:space="preserve">long</t>
  </si>
  <si>
    <t xml:space="preserve">NGPL TexOK (East)</t>
  </si>
  <si>
    <t xml:space="preserve">short C</t>
  </si>
  <si>
    <t xml:space="preserve">long C</t>
  </si>
  <si>
    <t xml:space="preserve">short</t>
  </si>
  <si>
    <t xml:space="preserve">long c</t>
  </si>
  <si>
    <t xml:space="preserve">Transco Z1, St 30</t>
  </si>
  <si>
    <t xml:space="preserve">Transco Z2 St. 45</t>
  </si>
  <si>
    <t xml:space="preserve">Transco Z3, St. 65</t>
  </si>
  <si>
    <t xml:space="preserve">Trunkline W. La</t>
  </si>
  <si>
    <t xml:space="preserve">Trunkline E. La</t>
  </si>
  <si>
    <t xml:space="preserve">Northern Mid 11 (NNG/TOK) </t>
  </si>
  <si>
    <t xml:space="preserve">Niagara, (NFG, Tenn)</t>
  </si>
  <si>
    <t xml:space="preserve">NOVA (AECO-C, NIT)</t>
  </si>
  <si>
    <t xml:space="preserve">PGT-Kingsgate</t>
  </si>
  <si>
    <t xml:space="preserve">MISS \ ALA</t>
  </si>
  <si>
    <t xml:space="preserve">Transco Z4, St. 85</t>
  </si>
  <si>
    <t xml:space="preserve">Chicago LDCs, large e-users</t>
  </si>
  <si>
    <t xml:space="preserve">NGPL  MWA/Amarillo receipt</t>
  </si>
  <si>
    <t xml:space="preserve">NGPL  Iowa-Illinois receipt</t>
  </si>
  <si>
    <t xml:space="preserve">Socal - large packages</t>
  </si>
  <si>
    <t xml:space="preserve">California-Malin</t>
  </si>
  <si>
    <t xml:space="preserve">Feb</t>
  </si>
  <si>
    <t xml:space="preserve">Jan</t>
  </si>
  <si>
    <t xml:space="preserve">on Jan.  Index</t>
  </si>
  <si>
    <t xml:space="preserve">NGPL TexOK(East)</t>
  </si>
  <si>
    <t xml:space="preserve">Katy Hub</t>
  </si>
  <si>
    <t xml:space="preserve">Transco Z2, St. 65</t>
  </si>
  <si>
    <t xml:space="preserve">Transco Z3, St.65</t>
  </si>
  <si>
    <t xml:space="preserve">Northern Mid 11(NNG/TOK) </t>
  </si>
  <si>
    <t xml:space="preserve">Dawn, ont</t>
  </si>
  <si>
    <t xml:space="preserve">NGPL MWA/Amarillo receipt</t>
  </si>
  <si>
    <t xml:space="preserve">Socal</t>
  </si>
  <si>
    <t xml:space="preserve"> Transco, Zone 6(NY)</t>
  </si>
  <si>
    <t xml:space="preserve">Dawn, Ont</t>
  </si>
  <si>
    <t xml:space="preserve">California-Topock</t>
  </si>
  <si>
    <t xml:space="preserve">El Paso</t>
  </si>
  <si>
    <t xml:space="preserve">Northern (Mids 1-6)</t>
  </si>
  <si>
    <t xml:space="preserve">Tex intras, Waha area</t>
  </si>
  <si>
    <t xml:space="preserve">Transwestern</t>
  </si>
  <si>
    <t xml:space="preserve">East Texa</t>
  </si>
  <si>
    <t xml:space="preserve">s--North La. Area</t>
  </si>
  <si>
    <t xml:space="preserve">Carthage Hub tailgate</t>
  </si>
  <si>
    <t xml:space="preserve">Koch (Zones 1&amp;2)</t>
  </si>
  <si>
    <t xml:space="preserve">Tennessee, 100 leg</t>
  </si>
  <si>
    <t xml:space="preserve">Texas Eastern (ETX)</t>
  </si>
  <si>
    <t xml:space="preserve">Texas Gas (entire Z 1)</t>
  </si>
  <si>
    <t xml:space="preserve">East-</t>
  </si>
  <si>
    <t xml:space="preserve">Katy plant tailgate</t>
  </si>
  <si>
    <t xml:space="preserve">North--</t>
  </si>
  <si>
    <t xml:space="preserve">Texas Panhandle</t>
  </si>
  <si>
    <t xml:space="preserve">South-</t>
  </si>
  <si>
    <t xml:space="preserve">HPL</t>
  </si>
  <si>
    <t xml:space="preserve">MidCon Tex (UTTCO)</t>
  </si>
  <si>
    <t xml:space="preserve">Tennessee</t>
  </si>
  <si>
    <t xml:space="preserve">Texas Eastern (STX)</t>
  </si>
  <si>
    <t xml:space="preserve">PG&amp;E-GTT (Valero)</t>
  </si>
  <si>
    <t xml:space="preserve">Louisia</t>
  </si>
  <si>
    <t xml:space="preserve">na--Onshore South</t>
  </si>
  <si>
    <t xml:space="preserve">Columbia</t>
  </si>
  <si>
    <t xml:space="preserve">Columbia, Mainline</t>
  </si>
  <si>
    <t xml:space="preserve">Z2</t>
  </si>
  <si>
    <t xml:space="preserve">Z3</t>
  </si>
  <si>
    <t xml:space="preserve">Koch (Zones 2&amp;4)</t>
  </si>
  <si>
    <t xml:space="preserve">La. intrastates</t>
  </si>
  <si>
    <t xml:space="preserve">NGPL (La.)</t>
  </si>
  <si>
    <t xml:space="preserve">Tennessee, 500 leg</t>
  </si>
  <si>
    <t xml:space="preserve">Tennessee, 800 leg</t>
  </si>
  <si>
    <t xml:space="preserve">Texas E. (WLA)</t>
  </si>
  <si>
    <t xml:space="preserve">Texas E. (ELA)</t>
  </si>
  <si>
    <t xml:space="preserve">Texas Gas SL</t>
  </si>
  <si>
    <t xml:space="preserve">Trunkline WLA</t>
  </si>
  <si>
    <t xml:space="preserve">Trunkline ELA</t>
  </si>
  <si>
    <t xml:space="preserve">Oklahoma</t>
  </si>
  <si>
    <t xml:space="preserve">NGPL (Midcont.)</t>
  </si>
  <si>
    <t xml:space="preserve">Northern (Mid 11)</t>
  </si>
  <si>
    <t xml:space="preserve">New Mexic</t>
  </si>
  <si>
    <t xml:space="preserve">o--San Juan Basin</t>
  </si>
  <si>
    <t xml:space="preserve">TW (Ignacio, pts south)</t>
  </si>
  <si>
    <t xml:space="preserve">TW SJ (Blanco)</t>
  </si>
  <si>
    <t xml:space="preserve">Rockies</t>
  </si>
  <si>
    <t xml:space="preserve">CIG (N. syst)</t>
  </si>
  <si>
    <t xml:space="preserve">anadian Gas</t>
  </si>
  <si>
    <t xml:space="preserve">Iroquois</t>
  </si>
  <si>
    <t xml:space="preserve">NW Sumas</t>
  </si>
  <si>
    <t xml:space="preserve">NOVA (AECO-C, NIT)*</t>
  </si>
  <si>
    <t xml:space="preserve">PGT (Kingsgate)</t>
  </si>
  <si>
    <t xml:space="preserve">WestCoast, St. 2*</t>
  </si>
  <si>
    <t xml:space="preserve">A</t>
  </si>
  <si>
    <t xml:space="preserve">ppalachia</t>
  </si>
  <si>
    <t xml:space="preserve">CNG North Point</t>
  </si>
  <si>
    <t xml:space="preserve">CNG South Point</t>
  </si>
  <si>
    <t xml:space="preserve">Columbia, App</t>
  </si>
  <si>
    <t xml:space="preserve">M</t>
  </si>
  <si>
    <t xml:space="preserve">iss./Ala.</t>
  </si>
  <si>
    <t xml:space="preserve">Koch, Mobile Bay</t>
  </si>
  <si>
    <t xml:space="preserve">Texas E., M-1 (Kosi)</t>
  </si>
  <si>
    <t xml:space="preserve">Others</t>
  </si>
  <si>
    <t xml:space="preserve">SoCal gas, large pkgs***</t>
  </si>
  <si>
    <t xml:space="preserve">PG&amp;E, large pkgs***</t>
  </si>
  <si>
    <t xml:space="preserve">Malin</t>
  </si>
  <si>
    <t xml:space="preserve">Chicago-LDCs, large e-us</t>
  </si>
  <si>
    <t xml:space="preserve">Mich.-Consum. Power**</t>
  </si>
  <si>
    <t xml:space="preserve">Mich.-Mich Con**</t>
  </si>
  <si>
    <t xml:space="preserve">NGPL Amarillo receipt</t>
  </si>
  <si>
    <t xml:space="preserve">NGPL Iowa-Ill. receipt</t>
  </si>
  <si>
    <t xml:space="preserve">Northern (Mid 13)</t>
  </si>
  <si>
    <t xml:space="preserve">Northern (demarc)</t>
  </si>
  <si>
    <t xml:space="preserve">Texas E., M-3</t>
  </si>
  <si>
    <t xml:space="preserve">Transco Z6 (non-NY)</t>
  </si>
  <si>
    <t xml:space="preserve">Transco Z6 (NY)</t>
  </si>
  <si>
    <t xml:space="preserve">*NOTE: Price in C$ per g</t>
  </si>
  <si>
    <t xml:space="preserve">j; C$1=US$.</t>
  </si>
  <si>
    <t xml:space="preserve">65894 (Canadian cu</t>
  </si>
  <si>
    <t xml:space="preserve">rrency</t>
  </si>
  <si>
    <t xml:space="preserve">settlement</t>
  </si>
  <si>
    <t xml:space="preserve">from one business day prior EST.)</t>
  </si>
  <si>
    <t xml:space="preserve">**Large end-user prices.</t>
  </si>
  <si>
    <t xml:space="preserve">***Deliver</t>
  </si>
  <si>
    <t xml:space="preserve">ies at Topock, Dag</t>
  </si>
  <si>
    <t xml:space="preserve">gett,</t>
  </si>
  <si>
    <t xml:space="preserve">Blythe, Nee</t>
  </si>
  <si>
    <t xml:space="preserve">dles, Ehrenberg.</t>
  </si>
  <si>
    <t xml:space="preserve">$$$FUTURES</t>
  </si>
  <si>
    <t xml:space="preserve">NYMEX @ Henry Hub</t>
  </si>
  <si>
    <t xml:space="preserve">Results f</t>
  </si>
  <si>
    <t xml:space="preserve">rom Thursday</t>
  </si>
  <si>
    <t xml:space="preserve">Se</t>
  </si>
  <si>
    <t xml:space="preserve">ttlement</t>
  </si>
  <si>
    <t xml:space="preserve">High     Low  Cha</t>
  </si>
  <si>
    <t xml:space="preserve">nge</t>
  </si>
  <si>
    <t xml:space="preserve">VolumePrev</t>
  </si>
  <si>
    <t xml:space="preserve">. Settle</t>
  </si>
  <si>
    <t xml:space="preserve">.412   2.470</t>
  </si>
  <si>
    <t xml:space="preserve">17,442   2.374</t>
  </si>
  <si>
    <t xml:space="preserve">.602   2.640</t>
  </si>
  <si>
    <t xml:space="preserve">5,895   2.571</t>
  </si>
  <si>
    <t xml:space="preserve">Jan. 1999                  2</t>
  </si>
  <si>
    <t xml:space="preserve">.655   2.690</t>
  </si>
  <si>
    <t xml:space="preserve">4,076   2.619</t>
  </si>
  <si>
    <t xml:space="preserve">.520   2.550</t>
  </si>
  <si>
    <t xml:space="preserve">1,216   2.495</t>
  </si>
  <si>
    <t xml:space="preserve">.360   2.385</t>
  </si>
  <si>
    <t xml:space="preserve">1,604   2.342</t>
  </si>
  <si>
    <t xml:space="preserve">.195   2.215</t>
  </si>
  <si>
    <t xml:space="preserve">312   2.189</t>
  </si>
  <si>
    <t xml:space="preserve">.140   2.155</t>
  </si>
  <si>
    <t xml:space="preserve">238   2.139</t>
  </si>
  <si>
    <t xml:space="preserve">.135   2.150</t>
  </si>
  <si>
    <t xml:space="preserve">458   2.134</t>
  </si>
  <si>
    <t xml:space="preserve">.135   2.155</t>
  </si>
  <si>
    <t xml:space="preserve">208   2.133</t>
  </si>
  <si>
    <t xml:space="preserve">.138   2.155</t>
  </si>
  <si>
    <t xml:space="preserve">97   2.135</t>
  </si>
  <si>
    <t xml:space="preserve">.143   2.153</t>
  </si>
  <si>
    <t xml:space="preserve">44   2.138</t>
  </si>
  <si>
    <t xml:space="preserve">.186   2.185</t>
  </si>
  <si>
    <t xml:space="preserve">10   2.178</t>
  </si>
  <si>
    <t xml:space="preserve">.327   2.325</t>
  </si>
  <si>
    <t xml:space="preserve">4   2.319</t>
  </si>
  <si>
    <t xml:space="preserve">.450   2.457</t>
  </si>
  <si>
    <t xml:space="preserve">109   2.442</t>
  </si>
  <si>
    <t xml:space="preserve">Jan. 2000                  2</t>
  </si>
  <si>
    <t xml:space="preserve">.493   2.500</t>
  </si>
  <si>
    <t xml:space="preserve">6   2.485</t>
  </si>
  <si>
    <t xml:space="preserve">.393   2.400</t>
  </si>
  <si>
    <t xml:space="preserve">4   2.385</t>
  </si>
  <si>
    <t xml:space="preserve">.278   2.290</t>
  </si>
  <si>
    <t xml:space="preserve">12   2.272</t>
  </si>
  <si>
    <t xml:space="preserve">.177   2.180</t>
  </si>
  <si>
    <t xml:space="preserve">2   2.171</t>
  </si>
  <si>
    <t xml:space="preserve">.152   2.155</t>
  </si>
  <si>
    <t xml:space="preserve">1   2.146</t>
  </si>
  <si>
    <t xml:space="preserve">.152   2.160</t>
  </si>
  <si>
    <t xml:space="preserve">.155      --</t>
  </si>
  <si>
    <t xml:space="preserve">--</t>
  </si>
  <si>
    <t xml:space="preserve">0   2.149</t>
  </si>
  <si>
    <t xml:space="preserve">.157      --</t>
  </si>
  <si>
    <t xml:space="preserve">0   2.151</t>
  </si>
  <si>
    <t xml:space="preserve">.159      --</t>
  </si>
  <si>
    <t xml:space="preserve">0   2.153</t>
  </si>
  <si>
    <t xml:space="preserve">.190      --</t>
  </si>
  <si>
    <t xml:space="preserve">0   2.184</t>
  </si>
  <si>
    <t xml:space="preserve">.321      --</t>
  </si>
  <si>
    <t xml:space="preserve">0   2.315</t>
  </si>
  <si>
    <t xml:space="preserve">.462      --</t>
  </si>
  <si>
    <t xml:space="preserve">0   2.456</t>
  </si>
  <si>
    <t xml:space="preserve">Jan. 2001                  2</t>
  </si>
  <si>
    <t xml:space="preserve">.483      --</t>
  </si>
  <si>
    <t xml:space="preserve">0   2.477</t>
  </si>
  <si>
    <t xml:space="preserve">.364      --</t>
  </si>
  <si>
    <t xml:space="preserve">0   2.358</t>
  </si>
  <si>
    <t xml:space="preserve">.275      --</t>
  </si>
  <si>
    <t xml:space="preserve">0   2.269</t>
  </si>
  <si>
    <t xml:space="preserve">.174      --</t>
  </si>
  <si>
    <t xml:space="preserve">0   2.168</t>
  </si>
  <si>
    <t xml:space="preserve">.161      --</t>
  </si>
  <si>
    <t xml:space="preserve">0   2.155</t>
  </si>
  <si>
    <t xml:space="preserve">.162      --</t>
  </si>
  <si>
    <t xml:space="preserve">0   2.156</t>
  </si>
  <si>
    <t xml:space="preserve">.164      --</t>
  </si>
  <si>
    <t xml:space="preserve">0   2.158</t>
  </si>
  <si>
    <t xml:space="preserve">Volume of contracts (unoffic</t>
  </si>
  <si>
    <t xml:space="preserve">ial)85,000</t>
  </si>
  <si>
    <t xml:space="preserve">Front-months open interest W</t>
  </si>
  <si>
    <t xml:space="preserve">ednesday:</t>
  </si>
  <si>
    <t xml:space="preserve">Oct., 38,941; Nov., 38,04</t>
  </si>
  <si>
    <t xml:space="preserve">8; Dec., 32,826</t>
  </si>
  <si>
    <t xml:space="preserve">Total open interest Wednesda</t>
  </si>
  <si>
    <t xml:space="preserve">y: 277,993</t>
  </si>
  <si>
    <t xml:space="preserve">KCBT @ Waha</t>
  </si>
  <si>
    <t xml:space="preserve">*Settle</t>
  </si>
  <si>
    <t xml:space="preserve">ment    High</t>
  </si>
  <si>
    <t xml:space="preserve">Low</t>
  </si>
  <si>
    <t xml:space="preserve">Change</t>
  </si>
  <si>
    <t xml:space="preserve">Volume*Settlem</t>
  </si>
  <si>
    <t xml:space="preserve">ent</t>
  </si>
  <si>
    <t xml:space="preserve">.065   2.080</t>
  </si>
  <si>
    <t xml:space="preserve">32   2.010</t>
  </si>
  <si>
    <t xml:space="preserve">.230   2.275</t>
  </si>
  <si>
    <t xml:space="preserve">10   2.185</t>
  </si>
  <si>
    <t xml:space="preserve">.390      --</t>
  </si>
  <si>
    <t xml:space="preserve">15   2.355</t>
  </si>
  <si>
    <t xml:space="preserve">.455   2.470</t>
  </si>
  <si>
    <t xml:space="preserve">0   2.440</t>
  </si>
  <si>
    <t xml:space="preserve">.310      --</t>
  </si>
  <si>
    <t xml:space="preserve">0   2.300</t>
  </si>
  <si>
    <t xml:space="preserve">.150      --</t>
  </si>
  <si>
    <t xml:space="preserve">0   2.130</t>
  </si>
  <si>
    <t xml:space="preserve">.030      --</t>
  </si>
  <si>
    <t xml:space="preserve">0   2.010</t>
  </si>
  <si>
    <t xml:space="preserve">.990      --</t>
  </si>
  <si>
    <t xml:space="preserve">0   1.970</t>
  </si>
  <si>
    <t xml:space="preserve">.010      --</t>
  </si>
  <si>
    <t xml:space="preserve">.995      --</t>
  </si>
  <si>
    <t xml:space="preserve">0   1.990</t>
  </si>
  <si>
    <t xml:space="preserve">.015      --</t>
  </si>
  <si>
    <t xml:space="preserve">0   1.975</t>
  </si>
  <si>
    <t xml:space="preserve">ial*)57</t>
  </si>
  <si>
    <t xml:space="preserve">y: 4,814</t>
  </si>
  <si>
    <t xml:space="preserve">*Not all months reported</t>
  </si>
  <si>
    <t xml:space="preserve">Weighted average of x number</t>
  </si>
  <si>
    <t xml:space="preserve">of trades in t</t>
  </si>
  <si>
    <t xml:space="preserve">he las</t>
  </si>
  <si>
    <t xml:space="preserve">t two</t>
  </si>
  <si>
    <t xml:space="preserve">minutes of trading. Change i</t>
  </si>
  <si>
    <t xml:space="preserve">s from previous</t>
  </si>
  <si>
    <t xml:space="preserve">settl</t>
  </si>
  <si>
    <t xml:space="preserve">ement price</t>
  </si>
  <si>
    <t xml:space="preserve">.</t>
  </si>
  <si>
    <t xml:space="preserve">$$$OPTIONS</t>
  </si>
  <si>
    <t xml:space="preserve">OPTIONS  NYMEX @Henry Hub</t>
  </si>
  <si>
    <t xml:space="preserve">Resu</t>
  </si>
  <si>
    <t xml:space="preserve">lts from Thursd</t>
  </si>
  <si>
    <t xml:space="preserve">ay</t>
  </si>
  <si>
    <t xml:space="preserve">Strike              Calls-Se</t>
  </si>
  <si>
    <t xml:space="preserve">ttle</t>
  </si>
  <si>
    <t xml:space="preserve">Puts-Set</t>
  </si>
  <si>
    <t xml:space="preserve">tle</t>
  </si>
  <si>
    <t xml:space="preserve">Price           Oct.      No</t>
  </si>
  <si>
    <t xml:space="preserve">v.      Dec.</t>
  </si>
  <si>
    <t xml:space="preserve">.      Nov.</t>
  </si>
  <si>
    <t xml:space="preserve">Dec.</t>
  </si>
  <si>
    <t xml:space="preserve">2.00            18.4      46</t>
  </si>
  <si>
    <t xml:space="preserve">.3        --</t>
  </si>
  <si>
    <t xml:space="preserve">5       5.3</t>
  </si>
  <si>
    <t xml:space="preserve">2.05            14.1      42</t>
  </si>
  <si>
    <t xml:space="preserve">.6        --</t>
  </si>
  <si>
    <t xml:space="preserve">2       6.5</t>
  </si>
  <si>
    <t xml:space="preserve">2.10            10.1      38</t>
  </si>
  <si>
    <t xml:space="preserve">.8        --</t>
  </si>
  <si>
    <t xml:space="preserve">2       7.7</t>
  </si>
  <si>
    <t xml:space="preserve">2.15             6.8      35</t>
  </si>
  <si>
    <t xml:space="preserve">.4      54.6</t>
  </si>
  <si>
    <t xml:space="preserve">7       9.3</t>
  </si>
  <si>
    <t xml:space="preserve">2.20             3.9      32</t>
  </si>
  <si>
    <t xml:space="preserve">.2      51.0</t>
  </si>
  <si>
    <t xml:space="preserve">9      11.1</t>
  </si>
  <si>
    <t xml:space="preserve">2.25             2.5      29</t>
  </si>
  <si>
    <t xml:space="preserve">.3      47.6</t>
  </si>
  <si>
    <t xml:space="preserve">6      13.2</t>
  </si>
  <si>
    <t xml:space="preserve">2.30             1.5      26</t>
  </si>
  <si>
    <t xml:space="preserve">.7      44.4</t>
  </si>
  <si>
    <t xml:space="preserve">6      15.5</t>
  </si>
  <si>
    <t xml:space="preserve">2.35             1.0      24</t>
  </si>
  <si>
    <t xml:space="preserve">.1      41.2</t>
  </si>
  <si>
    <t xml:space="preserve">1      17.9</t>
  </si>
  <si>
    <t xml:space="preserve">2.40             0.6      21</t>
  </si>
  <si>
    <t xml:space="preserve">.9      38.4</t>
  </si>
  <si>
    <t xml:space="preserve">7      20.6</t>
  </si>
  <si>
    <t xml:space="preserve">Estimated Volume:  Calls: 6,</t>
  </si>
  <si>
    <t xml:space="preserve">540  Puts: 6,75</t>
  </si>
  <si>
    <t xml:space="preserve">Open Interest (Wed.) Calls:</t>
  </si>
  <si>
    <t xml:space="preserve">227,639  Puts:</t>
  </si>
  <si>
    <t xml:space="preserve">178,31</t>
  </si>
  <si>
    <t xml:space="preserve">Not all strike and settlemen</t>
  </si>
  <si>
    <t xml:space="preserve">t prices listed</t>
  </si>
  <si>
    <t xml:space="preserve">Implied Volatility for at-th</t>
  </si>
  <si>
    <t xml:space="preserve">e-money strike</t>
  </si>
  <si>
    <t xml:space="preserve">price</t>
  </si>
  <si>
    <t xml:space="preserve">Calls: 106.73%  Puts: 104.51</t>
  </si>
  <si>
    <t xml:space="preserve">%  Source: Bloo</t>
  </si>
  <si>
    <t xml:space="preserve">mberg</t>
  </si>
  <si>
    <t xml:space="preserve">$$$TELERATE</t>
  </si>
  <si>
    <t xml:space="preserve">Coasts steady</t>
  </si>
  <si>
    <t xml:space="preserve">Change is from day before</t>
  </si>
  <si>
    <t xml:space="preserve">Dow Jones reported Thursday</t>
  </si>
  <si>
    <t xml:space="preserve">Prices are in dollar per bar</t>
  </si>
  <si>
    <t xml:space="preserve">rel when not in</t>
  </si>
  <si>
    <t xml:space="preserve">Btus</t>
  </si>
  <si>
    <t xml:space="preserve">Buy      Se</t>
  </si>
  <si>
    <t xml:space="preserve">ll</t>
  </si>
  <si>
    <t xml:space="preserve">West Texas Intermediate</t>
  </si>
  <si>
    <t xml:space="preserve">Spot Crude</t>
  </si>
  <si>
    <t xml:space="preserve">15.80     15.</t>
  </si>
  <si>
    <t xml:space="preserve">Crude futures (Oct.)*</t>
  </si>
  <si>
    <t xml:space="preserve">#6 resid, max 1%:</t>
  </si>
  <si>
    <t xml:space="preserve">East Coast</t>
  </si>
  <si>
    <t xml:space="preserve">12.20     12.</t>
  </si>
  <si>
    <t xml:space="preserve">$1.94/</t>
  </si>
  <si>
    <t xml:space="preserve">mmBtu</t>
  </si>
  <si>
    <t xml:space="preserve">Gulf Coast</t>
  </si>
  <si>
    <t xml:space="preserve">12.00     12.</t>
  </si>
  <si>
    <t xml:space="preserve">Low-sulfur waxy resid:</t>
  </si>
  <si>
    <t xml:space="preserve">FOB Singapore</t>
  </si>
  <si>
    <t xml:space="preserve">12.90     13.</t>
  </si>
  <si>
    <t xml:space="preserve">$2.20/</t>
  </si>
  <si>
    <t xml:space="preserve">$$$CITYGATE</t>
  </si>
  <si>
    <t xml:space="preserve">Citygate, Pooling Point pric</t>
  </si>
  <si>
    <t xml:space="preserve">es</t>
  </si>
  <si>
    <t xml:space="preserve">(Price in $/mmBtu for deals</t>
  </si>
  <si>
    <t xml:space="preserve">done on date of</t>
  </si>
  <si>
    <t xml:space="preserve">colum</t>
  </si>
  <si>
    <t xml:space="preserve">n</t>
  </si>
  <si>
    <t xml:space="preserve">heading. Ranges reflect abso</t>
  </si>
  <si>
    <t xml:space="preserve">lute lows/highs</t>
  </si>
  <si>
    <t xml:space="preserve">repor</t>
  </si>
  <si>
    <t xml:space="preserve">ted.)</t>
  </si>
  <si>
    <t xml:space="preserve">Data in this table is Copyri</t>
  </si>
  <si>
    <t xml:space="preserve">ght 1998 by Pas</t>
  </si>
  <si>
    <t xml:space="preserve">ha Pub</t>
  </si>
  <si>
    <t xml:space="preserve">lications I</t>
  </si>
  <si>
    <t xml:space="preserve">nc.</t>
  </si>
  <si>
    <t xml:space="preserve">Trans. date</t>
  </si>
  <si>
    <t xml:space="preserve">Flow date</t>
  </si>
  <si>
    <t xml:space="preserve">low high</t>
  </si>
  <si>
    <t xml:space="preserve">low</t>
  </si>
  <si>
    <t xml:space="preserve">high</t>
  </si>
  <si>
    <t xml:space="preserve">Cal. Border (Topock, Daggett</t>
  </si>
  <si>
    <t xml:space="preserve">Blythe, Needles, Ehrenberg</t>
  </si>
  <si>
    <t xml:space="preserve">)</t>
  </si>
  <si>
    <t xml:space="preserve">SoCal gas, small pkgs*</t>
  </si>
  <si>
    <t xml:space="preserve">2.16 2.26</t>
  </si>
  <si>
    <t xml:space="preserve">Cal. Border, Kern River St.</t>
  </si>
  <si>
    <t xml:space="preserve">2.10 2.16</t>
  </si>
  <si>
    <t xml:space="preserve">Chicago LDCs, small end-user</t>
  </si>
  <si>
    <t xml:space="preserve">s*   2.24 2.47</t>
  </si>
  <si>
    <t xml:space="preserve">Florida gates via FGT</t>
  </si>
  <si>
    <t xml:space="preserve">2.30 2.43</t>
  </si>
  <si>
    <t xml:space="preserve">Michigan Consumers Power</t>
  </si>
  <si>
    <t xml:space="preserve">small end-users**</t>
  </si>
  <si>
    <t xml:space="preserve">2.26 2.41</t>
  </si>
  <si>
    <t xml:space="preserve">Mich Con</t>
  </si>
  <si>
    <t xml:space="preserve">2.24 2.43</t>
  </si>
  <si>
    <t xml:space="preserve">CNG, FT</t>
  </si>
  <si>
    <t xml:space="preserve">2.57 2.59</t>
  </si>
  <si>
    <t xml:space="preserve">Columbia Gas, FT</t>
  </si>
  <si>
    <t xml:space="preserve">2.42 2.44</t>
  </si>
  <si>
    <t xml:space="preserve">Iroquois, Zone 2</t>
  </si>
  <si>
    <t xml:space="preserve">2.35 2.42</t>
  </si>
  <si>
    <t xml:space="preserve">National Fuel Gas, FT</t>
  </si>
  <si>
    <t xml:space="preserve">1.76 1.77</t>
  </si>
  <si>
    <t xml:space="preserve">Tennessee,  Zones 4-5,</t>
  </si>
  <si>
    <t xml:space="preserve">FT   2.27 2.29</t>
  </si>
  <si>
    <t xml:space="preserve">2.50 2.53</t>
  </si>
  <si>
    <t xml:space="preserve">Northern Natural TBS</t>
  </si>
  <si>
    <t xml:space="preserve">2.14 2.42</t>
  </si>
  <si>
    <t xml:space="preserve">Northwest (all gates)</t>
  </si>
  <si>
    <t xml:space="preserve">1.79 1.84</t>
  </si>
  <si>
    <t xml:space="preserve">*2,000 mmBtu/d or less.  **1</t>
  </si>
  <si>
    <t xml:space="preserve">,000 mmBtu/d or</t>
  </si>
  <si>
    <t xml:space="preserve">less</t>
  </si>
  <si>
    <t xml:space="preserve">!!!EOT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</si>
</sst>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0.00"/>
    <numFmt numFmtId="171" formatCode="_(* #,##0.00_);_(* \(#,##0.00\);_(* \-??_);_(@_)"/>
    <numFmt numFmtId="172" formatCode="#,##0"/>
    <numFmt numFmtId="173" formatCode="[$-409]m/d/yyyy"/>
    <numFmt numFmtId="174" formatCode="[$-409]d\-mmm\-yy"/>
    <numFmt numFmtId="175" formatCode="0.000"/>
    <numFmt numFmtId="176" formatCode="[$-409]d\-mmm"/>
  </numFmts>
  <fonts count="49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sz val="10"/>
      <name val="Times New Roman"/>
      <family val="0"/>
    </font>
    <font>
      <sz val="10"/>
      <name val="MS Sans Serif"/>
      <family val="0"/>
    </font>
    <font>
      <sz val="8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  <font>
      <b val="true"/>
      <sz val="14"/>
      <name val="Book Antiqua"/>
      <family val="1"/>
    </font>
    <font>
      <sz val="12"/>
      <name val="Book Antiqua"/>
      <family val="1"/>
    </font>
    <font>
      <i val="true"/>
      <sz val="8"/>
      <name val="Book Antiqua"/>
      <family val="0"/>
    </font>
    <font>
      <b val="true"/>
      <sz val="8"/>
      <name val="Book Antiqua"/>
      <family val="1"/>
    </font>
    <font>
      <b val="true"/>
      <i val="true"/>
      <sz val="12"/>
      <name val="Book Antiqua"/>
      <family val="1"/>
    </font>
    <font>
      <b val="true"/>
      <i val="true"/>
      <sz val="11"/>
      <name val="Book Antiqua"/>
      <family val="1"/>
    </font>
    <font>
      <b val="true"/>
      <i val="true"/>
      <sz val="8"/>
      <name val="Book Antiqua"/>
      <family val="0"/>
    </font>
    <font>
      <sz val="11"/>
      <name val="Book Antiqua"/>
      <family val="1"/>
    </font>
    <font>
      <b val="true"/>
      <i val="true"/>
      <sz val="9"/>
      <name val="Book Antiqua"/>
      <family val="1"/>
    </font>
    <font>
      <b val="true"/>
      <i val="true"/>
      <sz val="8"/>
      <name val="Book Antiqua"/>
      <family val="1"/>
    </font>
    <font>
      <b val="true"/>
      <i val="true"/>
      <sz val="10"/>
      <name val="Book Antiqua"/>
      <family val="1"/>
    </font>
    <font>
      <b val="true"/>
      <sz val="11"/>
      <name val="Book Antiqua"/>
      <family val="1"/>
    </font>
    <font>
      <b val="true"/>
      <i val="true"/>
      <u val="single"/>
      <sz val="11"/>
      <name val="Book Antiqua"/>
      <family val="1"/>
    </font>
    <font>
      <sz val="11"/>
      <name val="Book Antiqua"/>
      <family val="0"/>
    </font>
    <font>
      <b val="true"/>
      <i val="true"/>
      <u val="single"/>
      <sz val="11"/>
      <name val="Book Antiqua"/>
      <family val="0"/>
    </font>
    <font>
      <sz val="11"/>
      <color rgb="FF000000"/>
      <name val="Book Antiqua"/>
      <family val="1"/>
    </font>
    <font>
      <u val="single"/>
      <sz val="11"/>
      <name val="Book Antiqua"/>
      <family val="1"/>
    </font>
    <font>
      <b val="true"/>
      <sz val="10"/>
      <color rgb="FF000000"/>
      <name val="Book Antiqua"/>
      <family val="1"/>
    </font>
    <font>
      <i val="true"/>
      <sz val="10"/>
      <name val="Book Antiqua"/>
      <family val="1"/>
    </font>
    <font>
      <b val="true"/>
      <i val="true"/>
      <sz val="10"/>
      <name val="Book Antiqua"/>
      <family val="0"/>
    </font>
    <font>
      <b val="true"/>
      <i val="true"/>
      <sz val="10"/>
      <color rgb="FF000000"/>
      <name val="Book Antiqua"/>
      <family val="1"/>
    </font>
    <font>
      <sz val="10"/>
      <color rgb="FF000000"/>
      <name val="Book Antiqua"/>
      <family val="1"/>
    </font>
    <font>
      <b val="true"/>
      <sz val="11"/>
      <name val="Book Antiqua"/>
      <family val="0"/>
    </font>
    <font>
      <b val="true"/>
      <sz val="11"/>
      <color rgb="FF000000"/>
      <name val="Book Antiqua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0"/>
    </font>
    <font>
      <i val="true"/>
      <u val="single"/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medium"/>
      <bottom/>
      <diagonal/>
    </border>
  </borders>
  <cellStyleXfs count="1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2" borderId="0" applyFont="true" applyBorder="tru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70" fontId="24" fillId="0" borderId="0" xfId="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justify" vertical="bottom" textRotation="0" wrapText="true" indent="0" shrinkToFit="false"/>
      <protection locked="true" hidden="false"/>
    </xf>
    <xf numFmtId="173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3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3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3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3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3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3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39" fillId="0" borderId="0" xfId="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73" fontId="40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73" fontId="41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73" fontId="40" fillId="0" borderId="0" xfId="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7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rault" xfId="20"/>
    <cellStyle name="Comma [0]_Crude Chart" xfId="21"/>
    <cellStyle name="Comma [0]_Crude Cover" xfId="22"/>
    <cellStyle name="Comma [0]_Cum. Back Roll Chart" xfId="23"/>
    <cellStyle name="Comma [0]_Daily Changes" xfId="24"/>
    <cellStyle name="Comma [0]_Daily Hedge Strips" xfId="25"/>
    <cellStyle name="Comma [0]_MMBtu Conversion" xfId="26"/>
    <cellStyle name="Comma [0]_Net Crude Equiv Total Chart" xfId="27"/>
    <cellStyle name="Comma [0]_NGL Chart" xfId="28"/>
    <cellStyle name="Comma [0]_NGL Cover" xfId="29"/>
    <cellStyle name="Comma [0]_Position" xfId="30"/>
    <cellStyle name="Comma [0]_Prior Day" xfId="31"/>
    <cellStyle name="Comma [0]_Products Chart" xfId="32"/>
    <cellStyle name="Comma [0]_Products Cover" xfId="33"/>
    <cellStyle name="Comma [0]_PURCHASE" xfId="34"/>
    <cellStyle name="Comma [0]_Resid Chart" xfId="35"/>
    <cellStyle name="Comma [0]_Resid Cover" xfId="36"/>
    <cellStyle name="Comma_brault" xfId="37"/>
    <cellStyle name="Comma_Crude Chart" xfId="38"/>
    <cellStyle name="Comma_Crude Cover" xfId="39"/>
    <cellStyle name="Comma_Cum. Back Roll Chart" xfId="40"/>
    <cellStyle name="Comma_Daily Changes" xfId="41"/>
    <cellStyle name="Comma_Daily Hedge Strips" xfId="42"/>
    <cellStyle name="Comma_MMBtu Conversion" xfId="43"/>
    <cellStyle name="Comma_Net Crude Equiv Total Chart" xfId="44"/>
    <cellStyle name="Comma_NGL Chart" xfId="45"/>
    <cellStyle name="Comma_NGL Cover" xfId="46"/>
    <cellStyle name="Comma_Position" xfId="47"/>
    <cellStyle name="Comma_Prior Day" xfId="48"/>
    <cellStyle name="Comma_Products Chart" xfId="49"/>
    <cellStyle name="Comma_Products Cover" xfId="50"/>
    <cellStyle name="Comma_PURCHASE" xfId="51"/>
    <cellStyle name="Comma_Resid Chart" xfId="52"/>
    <cellStyle name="Comma_Resid Cover" xfId="53"/>
    <cellStyle name="Currency [0]_brault" xfId="54"/>
    <cellStyle name="Currency [0]_Crude Chart" xfId="55"/>
    <cellStyle name="Currency [0]_Crude Cover" xfId="56"/>
    <cellStyle name="Currency [0]_Cum. Back Roll Chart" xfId="57"/>
    <cellStyle name="Currency [0]_Daily Changes" xfId="58"/>
    <cellStyle name="Currency [0]_Daily Hedge Strips" xfId="59"/>
    <cellStyle name="Currency [0]_MMBtu Conversion" xfId="60"/>
    <cellStyle name="Currency [0]_Net Crude Equiv Total Chart" xfId="61"/>
    <cellStyle name="Currency [0]_NGL Chart" xfId="62"/>
    <cellStyle name="Currency [0]_NGL Cover" xfId="63"/>
    <cellStyle name="Currency [0]_Position" xfId="64"/>
    <cellStyle name="Currency [0]_Prior Day" xfId="65"/>
    <cellStyle name="Currency [0]_Products Chart" xfId="66"/>
    <cellStyle name="Currency [0]_Products Cover" xfId="67"/>
    <cellStyle name="Currency [0]_PURCHASE" xfId="68"/>
    <cellStyle name="Currency [0]_Resid Chart" xfId="69"/>
    <cellStyle name="Currency [0]_Resid Cover" xfId="70"/>
    <cellStyle name="Currency_brault" xfId="71"/>
    <cellStyle name="Currency_Crude Chart" xfId="72"/>
    <cellStyle name="Currency_Crude Cover" xfId="73"/>
    <cellStyle name="Currency_Cum. Back Roll Chart" xfId="74"/>
    <cellStyle name="Currency_Daily Changes" xfId="75"/>
    <cellStyle name="Currency_Daily Hedge Strips" xfId="76"/>
    <cellStyle name="Currency_MMBtu Conversion" xfId="77"/>
    <cellStyle name="Currency_Net Crude Equiv Total Chart" xfId="78"/>
    <cellStyle name="Currency_NGL Chart" xfId="79"/>
    <cellStyle name="Currency_NGL Cover" xfId="80"/>
    <cellStyle name="Currency_Position" xfId="81"/>
    <cellStyle name="Currency_Prior Day" xfId="82"/>
    <cellStyle name="Currency_Products Chart" xfId="83"/>
    <cellStyle name="Currency_Products Cover" xfId="84"/>
    <cellStyle name="Currency_PURCHASE" xfId="85"/>
    <cellStyle name="Currency_Resid Chart" xfId="86"/>
    <cellStyle name="Currency_Resid Cover" xfId="87"/>
    <cellStyle name="NewFill" xfId="88"/>
    <cellStyle name="Normal_2 DAY" xfId="89"/>
    <cellStyle name="Normal_2 Days Prior" xfId="90"/>
    <cellStyle name="Normal_3 days prior" xfId="91"/>
    <cellStyle name="Normal_4 days prior" xfId="92"/>
    <cellStyle name="Normal_5 DAY" xfId="93"/>
    <cellStyle name="Normal_A" xfId="94"/>
    <cellStyle name="Normal_B" xfId="95"/>
    <cellStyle name="Normal_C" xfId="96"/>
    <cellStyle name="Normal_c2" xfId="97"/>
    <cellStyle name="Normal_c2 " xfId="98"/>
    <cellStyle name="Normal_C2 1" xfId="99"/>
    <cellStyle name="Normal_C2 5" xfId="100"/>
    <cellStyle name="Normal_c3" xfId="101"/>
    <cellStyle name="Normal_C3 1" xfId="102"/>
    <cellStyle name="Normal_C3 5" xfId="103"/>
    <cellStyle name="Normal_c5+" xfId="104"/>
    <cellStyle name="Normal_C5+ 1" xfId="105"/>
    <cellStyle name="Normal_C5+ 5" xfId="106"/>
    <cellStyle name="Normal_Compare" xfId="107"/>
    <cellStyle name="Normal_Crude &amp; Resid" xfId="108"/>
    <cellStyle name="Normal_Curves" xfId="109"/>
    <cellStyle name="Normal_D" xfId="110"/>
    <cellStyle name="Normal_Daily" xfId="111"/>
    <cellStyle name="Normal_Daily Changes" xfId="112"/>
    <cellStyle name="Normal_Daily Changes 2" xfId="113"/>
    <cellStyle name="Normal_Daily Changes_1" xfId="114"/>
    <cellStyle name="Normal_Data" xfId="115"/>
    <cellStyle name="Normal_Dialog1" xfId="116"/>
    <cellStyle name="Normal_Dialog1_1" xfId="117"/>
    <cellStyle name="Normal_Dialog1_2" xfId="118"/>
    <cellStyle name="Normal_E" xfId="119"/>
    <cellStyle name="Normal_F" xfId="120"/>
    <cellStyle name="Normal_FRAC" xfId="121"/>
    <cellStyle name="Normal_frac " xfId="122"/>
    <cellStyle name="Normal_G" xfId="123"/>
    <cellStyle name="Normal_ic4" xfId="124"/>
    <cellStyle name="Normal_IC4 1" xfId="125"/>
    <cellStyle name="Normal_IC4 5" xfId="126"/>
    <cellStyle name="Normal_Input" xfId="127"/>
    <cellStyle name="Normal_Liquids Book Origination" xfId="128"/>
    <cellStyle name="Normal_MMBtu Conversion" xfId="129"/>
    <cellStyle name="Normal_MMBtu Conversion_Dialog1" xfId="130"/>
    <cellStyle name="Normal_MTBE" xfId="131"/>
    <cellStyle name="Normal_mtbe " xfId="132"/>
    <cellStyle name="Normal_nc4" xfId="133"/>
    <cellStyle name="Normal_NC4 1" xfId="134"/>
    <cellStyle name="Normal_NC4 5" xfId="135"/>
    <cellStyle name="Normal_NGL" xfId="136"/>
    <cellStyle name="Normal_Position" xfId="137"/>
    <cellStyle name="Normal_Prior" xfId="138"/>
    <cellStyle name="Normal_Prior Day" xfId="139"/>
    <cellStyle name="Normal_Prior Day 2" xfId="140"/>
    <cellStyle name="Normal_Prudency" xfId="141"/>
    <cellStyle name="Normal_Prudsum" xfId="142"/>
    <cellStyle name="Normal_PURCHASE" xfId="143"/>
    <cellStyle name="Normal_resid " xfId="144"/>
    <cellStyle name="Normal_RESID (2)" xfId="145"/>
    <cellStyle name="Normal_RUL Current Month Price" xfId="146"/>
    <cellStyle name="Normal_UNL" xfId="147"/>
    <cellStyle name="Normal_unl " xfId="148"/>
    <cellStyle name="Normal_VOL" xfId="149"/>
    <cellStyle name="Normal_VOL " xfId="150"/>
    <cellStyle name="Normal_wti " xfId="151"/>
    <cellStyle name="Normal_WTI (2)" xfId="15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externalLink" Target="externalLinks/externalLink5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251280</xdr:colOff>
          <xdr:row>7</xdr:row>
          <xdr:rowOff>181800</xdr:rowOff>
        </xdr:from>
        <xdr:to>
          <xdr:col>1</xdr:col>
          <xdr:colOff>-338760</xdr:colOff>
          <xdr:row>8</xdr:row>
          <xdr:rowOff>190800</xdr:rowOff>
        </xdr:to>
        <xdr:sp>
          <xdr:nvSpPr>
            <xdr:cNvPr id="1001" name="Button 1" descr="Post Parce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Post Parcell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Gasdaily/PHYSICAL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3.82</v>
          </cell>
          <cell r="D5">
            <v>450000</v>
          </cell>
          <cell r="E5">
            <v>3.79</v>
          </cell>
          <cell r="F5">
            <v>3.84</v>
          </cell>
          <cell r="G5">
            <v>3.81</v>
          </cell>
          <cell r="H5">
            <v>3.83</v>
          </cell>
        </row>
        <row r="6">
          <cell r="B6" t="str">
            <v>Transwestern (W. Tx)</v>
          </cell>
        </row>
        <row r="7">
          <cell r="C7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3.72</v>
          </cell>
          <cell r="D9">
            <v>250000</v>
          </cell>
          <cell r="E9">
            <v>3.7</v>
          </cell>
          <cell r="F9">
            <v>3.74</v>
          </cell>
          <cell r="G9">
            <v>3.71</v>
          </cell>
          <cell r="H9">
            <v>3.73</v>
          </cell>
        </row>
        <row r="10">
          <cell r="B10" t="str">
            <v>El Paso, Bondad</v>
          </cell>
          <cell r="C10">
            <v>3.68</v>
          </cell>
          <cell r="D10">
            <v>30000</v>
          </cell>
          <cell r="E10">
            <v>3.68</v>
          </cell>
          <cell r="F10">
            <v>3.68</v>
          </cell>
          <cell r="G10">
            <v>3.68</v>
          </cell>
          <cell r="H10">
            <v>3.68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3.42</v>
          </cell>
          <cell r="D17">
            <v>20000</v>
          </cell>
          <cell r="E17">
            <v>3.4</v>
          </cell>
          <cell r="F17">
            <v>3.44</v>
          </cell>
          <cell r="G17">
            <v>3.41</v>
          </cell>
          <cell r="H17">
            <v>3.43</v>
          </cell>
        </row>
        <row r="18">
          <cell r="B18" t="str">
            <v>Questar</v>
          </cell>
          <cell r="C18">
            <v>3.4</v>
          </cell>
          <cell r="D18">
            <v>20000</v>
          </cell>
          <cell r="E18">
            <v>3.38</v>
          </cell>
          <cell r="F18">
            <v>3.42</v>
          </cell>
          <cell r="G18">
            <v>3.39</v>
          </cell>
          <cell r="H18">
            <v>3.41</v>
          </cell>
        </row>
        <row r="19">
          <cell r="B19" t="str">
            <v>Opal/Kern River</v>
          </cell>
          <cell r="C19">
            <v>3.5</v>
          </cell>
          <cell r="D19">
            <v>200000</v>
          </cell>
          <cell r="E19">
            <v>3.41</v>
          </cell>
          <cell r="F19">
            <v>3.6</v>
          </cell>
          <cell r="G19">
            <v>3.48</v>
          </cell>
          <cell r="H19">
            <v>3.52</v>
          </cell>
        </row>
        <row r="20">
          <cell r="B20" t="str">
            <v>NW, Wyoming Pool</v>
          </cell>
          <cell r="C20">
            <v>3.5</v>
          </cell>
          <cell r="D20">
            <v>100000</v>
          </cell>
          <cell r="E20">
            <v>3.45</v>
          </cell>
          <cell r="F20">
            <v>3.55</v>
          </cell>
          <cell r="G20">
            <v>3.48</v>
          </cell>
          <cell r="H20">
            <v>3.52</v>
          </cell>
        </row>
        <row r="21">
          <cell r="B21" t="str">
            <v>NW, Stanfield</v>
          </cell>
          <cell r="C21">
            <v>3.6</v>
          </cell>
          <cell r="D21">
            <v>40000</v>
          </cell>
          <cell r="E21">
            <v>3.58</v>
          </cell>
          <cell r="F21">
            <v>3.62</v>
          </cell>
          <cell r="G21">
            <v>3.59</v>
          </cell>
          <cell r="H21">
            <v>3.61</v>
          </cell>
        </row>
        <row r="22">
          <cell r="B22" t="str">
            <v>South of Green River</v>
          </cell>
          <cell r="C22">
            <v>3.48</v>
          </cell>
          <cell r="D22">
            <v>20000</v>
          </cell>
          <cell r="E22">
            <v>3.46</v>
          </cell>
          <cell r="F22">
            <v>3.5</v>
          </cell>
          <cell r="G22">
            <v>3.47</v>
          </cell>
          <cell r="H22">
            <v>3.49</v>
          </cell>
        </row>
        <row r="23">
          <cell r="B23" t="str">
            <v>Cheyenne Hub</v>
          </cell>
        </row>
        <row r="24">
          <cell r="B24" t="str">
            <v>CANADIAN GAS</v>
          </cell>
        </row>
        <row r="25">
          <cell r="B25" t="str">
            <v>NW - Sumas</v>
          </cell>
          <cell r="C25">
            <v>3.5</v>
          </cell>
          <cell r="D25">
            <v>70000</v>
          </cell>
          <cell r="E25">
            <v>3.48</v>
          </cell>
          <cell r="F25">
            <v>3.52</v>
          </cell>
          <cell r="G25">
            <v>3.49</v>
          </cell>
          <cell r="H25">
            <v>3.51</v>
          </cell>
        </row>
        <row r="26">
          <cell r="B26" t="str">
            <v>PGT/Kingsgate</v>
          </cell>
        </row>
        <row r="27">
          <cell r="B27" t="str">
            <v>West Coast, St. 2</v>
          </cell>
        </row>
        <row r="29">
          <cell r="B29" t="str">
            <v>CITYGATES/Others</v>
          </cell>
        </row>
        <row r="30">
          <cell r="B30" t="str">
            <v>SoCal, large packages</v>
          </cell>
          <cell r="C30">
            <v>4.36</v>
          </cell>
          <cell r="D30">
            <v>700000</v>
          </cell>
          <cell r="E30">
            <v>4.29</v>
          </cell>
          <cell r="F30">
            <v>4.41</v>
          </cell>
          <cell r="G30">
            <v>4.34</v>
          </cell>
          <cell r="H30">
            <v>4.38</v>
          </cell>
        </row>
        <row r="31">
          <cell r="B31" t="str">
            <v>SoCal, small packages</v>
          </cell>
        </row>
        <row r="32">
          <cell r="B32" t="str">
            <v>PGE Topok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3.8</v>
          </cell>
          <cell r="D34">
            <v>175000</v>
          </cell>
          <cell r="E34">
            <v>3.77</v>
          </cell>
          <cell r="F34">
            <v>3.84</v>
          </cell>
          <cell r="G34">
            <v>3.79</v>
          </cell>
          <cell r="H34">
            <v>3.81</v>
          </cell>
        </row>
        <row r="35">
          <cell r="B35" t="str">
            <v>PGE/Citygate</v>
          </cell>
          <cell r="C35">
            <v>4.48</v>
          </cell>
          <cell r="D35">
            <v>250000</v>
          </cell>
          <cell r="E35">
            <v>4.41</v>
          </cell>
          <cell r="F35">
            <v>4.52</v>
          </cell>
          <cell r="G35">
            <v>4.46</v>
          </cell>
          <cell r="H35">
            <v>4.5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  <cell r="C11">
            <v>3.84</v>
          </cell>
          <cell r="D11">
            <v>140000</v>
          </cell>
          <cell r="E11">
            <v>3.77</v>
          </cell>
          <cell r="F11">
            <v>3.89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  <cell r="C21">
            <v>3.805</v>
          </cell>
          <cell r="D21">
            <v>55000</v>
          </cell>
          <cell r="E21">
            <v>3.775</v>
          </cell>
          <cell r="F21">
            <v>3.925</v>
          </cell>
          <cell r="G21">
            <v>3.775</v>
          </cell>
          <cell r="H21">
            <v>3.925</v>
          </cell>
        </row>
        <row r="22">
          <cell r="B22" t="str">
            <v>Trunkline South</v>
          </cell>
          <cell r="C22">
            <v>3.79</v>
          </cell>
          <cell r="D22">
            <v>25000</v>
          </cell>
          <cell r="E22">
            <v>3.79</v>
          </cell>
          <cell r="F22">
            <v>3.79</v>
          </cell>
          <cell r="G22">
            <v>3.75</v>
          </cell>
          <cell r="H22">
            <v>3.88</v>
          </cell>
        </row>
        <row r="24">
          <cell r="B24" t="str">
            <v>LA -- ONSHORE SOUTH</v>
          </cell>
        </row>
        <row r="25">
          <cell r="B25" t="str">
            <v>ANR</v>
          </cell>
          <cell r="C25">
            <v>3.82</v>
          </cell>
          <cell r="D25">
            <v>325000</v>
          </cell>
          <cell r="E25">
            <v>3.78</v>
          </cell>
          <cell r="F25">
            <v>3.905</v>
          </cell>
          <cell r="G25">
            <v>3.78</v>
          </cell>
          <cell r="H25">
            <v>3.905</v>
          </cell>
        </row>
        <row r="26">
          <cell r="B26" t="str">
            <v>NGPL (La. pool)</v>
          </cell>
          <cell r="C26">
            <v>3.845</v>
          </cell>
          <cell r="D26">
            <v>365000</v>
          </cell>
          <cell r="E26">
            <v>3.815</v>
          </cell>
          <cell r="F26">
            <v>3.91</v>
          </cell>
          <cell r="G26">
            <v>3.815</v>
          </cell>
          <cell r="H26">
            <v>3.91</v>
          </cell>
        </row>
        <row r="27">
          <cell r="B27" t="str">
            <v>Trunkline E. La</v>
          </cell>
          <cell r="C27">
            <v>3.87</v>
          </cell>
          <cell r="D27">
            <v>35000</v>
          </cell>
          <cell r="E27">
            <v>3.81</v>
          </cell>
          <cell r="F27">
            <v>3.925</v>
          </cell>
          <cell r="G27">
            <v>3.81</v>
          </cell>
          <cell r="H27">
            <v>3.925</v>
          </cell>
        </row>
        <row r="28">
          <cell r="B28" t="str">
            <v>Trunkline W. La</v>
          </cell>
          <cell r="C28">
            <v>3.84</v>
          </cell>
          <cell r="D28">
            <v>25000</v>
          </cell>
          <cell r="E28">
            <v>3.78</v>
          </cell>
          <cell r="F28">
            <v>3.92</v>
          </cell>
          <cell r="G28">
            <v>3.78</v>
          </cell>
          <cell r="H28">
            <v>3.92</v>
          </cell>
        </row>
        <row r="30">
          <cell r="B30" t="str">
            <v>OKLAHOMA</v>
          </cell>
        </row>
        <row r="31">
          <cell r="B31" t="str">
            <v>ANR- OK</v>
          </cell>
          <cell r="C31">
            <v>3.745</v>
          </cell>
          <cell r="D31">
            <v>420000</v>
          </cell>
          <cell r="E31">
            <v>3.715</v>
          </cell>
          <cell r="F31">
            <v>3.82</v>
          </cell>
          <cell r="G31">
            <v>3.715</v>
          </cell>
          <cell r="H31">
            <v>3.82</v>
          </cell>
        </row>
        <row r="32">
          <cell r="B32" t="str">
            <v>NGPL (Midcontinent)</v>
          </cell>
          <cell r="C32">
            <v>3.735</v>
          </cell>
          <cell r="D32">
            <v>410000</v>
          </cell>
          <cell r="E32">
            <v>3.7</v>
          </cell>
          <cell r="F32">
            <v>3.8</v>
          </cell>
          <cell r="G32">
            <v>3.7</v>
          </cell>
          <cell r="H32">
            <v>3.8</v>
          </cell>
        </row>
        <row r="33">
          <cell r="B33" t="str">
            <v>NorAm (North/South)</v>
          </cell>
          <cell r="C33">
            <v>3.78</v>
          </cell>
          <cell r="D33">
            <v>20000</v>
          </cell>
          <cell r="E33">
            <v>3.76</v>
          </cell>
          <cell r="F33">
            <v>3.81</v>
          </cell>
          <cell r="G33">
            <v>3.73</v>
          </cell>
          <cell r="H33">
            <v>3.84</v>
          </cell>
        </row>
        <row r="34">
          <cell r="B34" t="str">
            <v>NorAm (West)</v>
          </cell>
          <cell r="C34">
            <v>3.72</v>
          </cell>
          <cell r="D34">
            <v>10000</v>
          </cell>
          <cell r="E34">
            <v>3.72</v>
          </cell>
          <cell r="F34">
            <v>3.72</v>
          </cell>
          <cell r="G34">
            <v>3.68</v>
          </cell>
          <cell r="H34">
            <v>3.76</v>
          </cell>
        </row>
        <row r="35">
          <cell r="B35" t="str">
            <v>Northern (Mid11)</v>
          </cell>
        </row>
        <row r="36">
          <cell r="B36" t="str">
            <v>ONG</v>
          </cell>
          <cell r="C36">
            <v>3.73</v>
          </cell>
          <cell r="D36">
            <v>25000</v>
          </cell>
          <cell r="E36">
            <v>3.71</v>
          </cell>
          <cell r="F36">
            <v>3.76</v>
          </cell>
          <cell r="G36">
            <v>3.7</v>
          </cell>
          <cell r="H36">
            <v>3.78</v>
          </cell>
        </row>
        <row r="37">
          <cell r="B37" t="str">
            <v>PEPL</v>
          </cell>
          <cell r="C37">
            <v>3.745</v>
          </cell>
          <cell r="D37">
            <v>480000</v>
          </cell>
          <cell r="E37">
            <v>3.71</v>
          </cell>
          <cell r="F37">
            <v>3.8</v>
          </cell>
          <cell r="G37">
            <v>3.71</v>
          </cell>
          <cell r="H37">
            <v>3.8</v>
          </cell>
        </row>
        <row r="38">
          <cell r="B38" t="str">
            <v>Williams</v>
          </cell>
        </row>
        <row r="40">
          <cell r="B40" t="str">
            <v>OTHERS\CITYGATES</v>
          </cell>
        </row>
        <row r="41">
          <cell r="B41" t="str">
            <v>NGPL</v>
          </cell>
        </row>
        <row r="42">
          <cell r="B42" t="str">
            <v>  Iowa/Illinois</v>
          </cell>
          <cell r="C42">
            <v>3.86</v>
          </cell>
          <cell r="D42">
            <v>10000</v>
          </cell>
          <cell r="E42">
            <v>3.86</v>
          </cell>
          <cell r="F42">
            <v>3.86</v>
          </cell>
          <cell r="G42">
            <v>3.83</v>
          </cell>
          <cell r="H42">
            <v>3.9</v>
          </cell>
        </row>
        <row r="43">
          <cell r="B43" t="str">
            <v>  MWA/Amarillo receipt</v>
          </cell>
          <cell r="C43">
            <v>3.79</v>
          </cell>
          <cell r="D43">
            <v>20000</v>
          </cell>
          <cell r="E43">
            <v>3.77</v>
          </cell>
          <cell r="F43">
            <v>3.82</v>
          </cell>
          <cell r="G43">
            <v>3.75</v>
          </cell>
          <cell r="H43">
            <v>3.86</v>
          </cell>
        </row>
        <row r="44">
          <cell r="B44" t="str">
            <v>  Gulf Coast receipt</v>
          </cell>
        </row>
        <row r="45">
          <cell r="B45" t="str">
            <v>Northern, Mid 13</v>
          </cell>
        </row>
        <row r="46">
          <cell r="B46" t="str">
            <v>Northern (Ventura)</v>
          </cell>
          <cell r="C46">
            <v>3.82</v>
          </cell>
          <cell r="D46">
            <v>30000</v>
          </cell>
          <cell r="E46">
            <v>3.8</v>
          </cell>
          <cell r="F46">
            <v>3.85</v>
          </cell>
          <cell r="G46">
            <v>3.77</v>
          </cell>
          <cell r="H46">
            <v>3.87</v>
          </cell>
        </row>
        <row r="47">
          <cell r="B47" t="str">
            <v>Northern (Demarc)</v>
          </cell>
          <cell r="C47">
            <v>3.825</v>
          </cell>
          <cell r="D47">
            <v>640000</v>
          </cell>
          <cell r="E47">
            <v>3.78</v>
          </cell>
          <cell r="F47">
            <v>3.87</v>
          </cell>
          <cell r="G47">
            <v>3.78</v>
          </cell>
          <cell r="H47">
            <v>3.87</v>
          </cell>
        </row>
        <row r="50">
          <cell r="B50" t="str">
            <v>Chicago City Gate</v>
          </cell>
        </row>
        <row r="51">
          <cell r="B51" t="str">
            <v>  LDCs, large e-users</v>
          </cell>
          <cell r="C51">
            <v>4</v>
          </cell>
          <cell r="D51">
            <v>400000</v>
          </cell>
          <cell r="E51">
            <v>3.95</v>
          </cell>
          <cell r="F51">
            <v>4.07</v>
          </cell>
          <cell r="G51">
            <v>3.95</v>
          </cell>
          <cell r="H51">
            <v>4.12</v>
          </cell>
        </row>
        <row r="52">
          <cell r="B52" t="str">
            <v>  small end-users</v>
          </cell>
        </row>
        <row r="53">
          <cell r="B53" t="str">
            <v>Michigan Citygates</v>
          </cell>
        </row>
        <row r="54">
          <cell r="B54" t="str">
            <v>  Cons. Power (large)</v>
          </cell>
          <cell r="C54">
            <v>4</v>
          </cell>
          <cell r="D54">
            <v>100000</v>
          </cell>
          <cell r="E54">
            <v>3.98</v>
          </cell>
          <cell r="F54">
            <v>4.02</v>
          </cell>
          <cell r="G54">
            <v>3.95</v>
          </cell>
          <cell r="H54">
            <v>4.08</v>
          </cell>
        </row>
        <row r="55">
          <cell r="B55" t="str">
            <v>  Cons. Power (small)</v>
          </cell>
        </row>
        <row r="56">
          <cell r="B56" t="str">
            <v>  MichCon (large)</v>
          </cell>
          <cell r="C56">
            <v>3.98</v>
          </cell>
          <cell r="D56">
            <v>50000</v>
          </cell>
          <cell r="E56">
            <v>3.975</v>
          </cell>
          <cell r="F56">
            <v>3.98</v>
          </cell>
          <cell r="G56">
            <v>3.95</v>
          </cell>
          <cell r="H56">
            <v>4.02</v>
          </cell>
          <cell r="I56" t="str">
            <v> </v>
          </cell>
        </row>
        <row r="57">
          <cell r="B57" t="str">
            <v>  MichCon (small)</v>
          </cell>
        </row>
        <row r="59">
          <cell r="B59" t="str">
            <v>Mainline 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</row>
        <row r="5">
          <cell r="B5" t="str">
            <v>Texas intras. (Waha)</v>
          </cell>
          <cell r="C5">
            <v>3.825</v>
          </cell>
          <cell r="D5">
            <v>180000</v>
          </cell>
          <cell r="E5">
            <v>3.78</v>
          </cell>
          <cell r="F5">
            <v>3.88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3.885</v>
          </cell>
          <cell r="D18">
            <v>200000</v>
          </cell>
          <cell r="E18">
            <v>3.835</v>
          </cell>
          <cell r="F18">
            <v>3.945</v>
          </cell>
        </row>
        <row r="19">
          <cell r="B19" t="str">
            <v>Ship Channel</v>
          </cell>
          <cell r="C19">
            <v>3.915</v>
          </cell>
          <cell r="D19">
            <v>120000</v>
          </cell>
          <cell r="E19">
            <v>3.89</v>
          </cell>
          <cell r="F19">
            <v>3.94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  <cell r="C25">
            <v>3.8</v>
          </cell>
          <cell r="D25">
            <v>50000</v>
          </cell>
          <cell r="E25">
            <v>3.75</v>
          </cell>
          <cell r="F25">
            <v>3.85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</row>
        <row r="5">
          <cell r="B5" t="str">
            <v>Koch (Zone 1 &amp; 2)</v>
          </cell>
          <cell r="C5">
            <v>3.65</v>
          </cell>
          <cell r="D5">
            <v>10000</v>
          </cell>
          <cell r="E5">
            <v>3.63</v>
          </cell>
          <cell r="F5">
            <v>3.67</v>
          </cell>
        </row>
        <row r="6">
          <cell r="B6" t="str">
            <v>Texas E. ETX</v>
          </cell>
          <cell r="C6" t="str">
            <v> </v>
          </cell>
          <cell r="D6" t="str">
            <v> </v>
          </cell>
          <cell r="E6" t="str">
            <v> </v>
          </cell>
          <cell r="F6" t="str">
            <v> </v>
          </cell>
        </row>
        <row r="7">
          <cell r="B7" t="str">
            <v>Texas Gas, Zone zone 1</v>
          </cell>
          <cell r="C7">
            <v>3.95</v>
          </cell>
          <cell r="D7">
            <v>10000</v>
          </cell>
          <cell r="E7">
            <v>3.91</v>
          </cell>
          <cell r="F7">
            <v>4.01</v>
          </cell>
        </row>
        <row r="7">
          <cell r="J7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  <cell r="C10" t="str">
            <v> </v>
          </cell>
          <cell r="D10" t="str">
            <v> </v>
          </cell>
          <cell r="E10" t="str">
            <v>  </v>
          </cell>
          <cell r="F10" t="str">
            <v> 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3.74</v>
          </cell>
          <cell r="D14">
            <v>10000</v>
          </cell>
          <cell r="E14">
            <v>3.72</v>
          </cell>
          <cell r="F14">
            <v>3.76</v>
          </cell>
        </row>
        <row r="15">
          <cell r="B15" t="str">
            <v>NGPL (STX)</v>
          </cell>
        </row>
        <row r="16">
          <cell r="B16" t="str">
            <v>Tennessee, Zone 0</v>
          </cell>
          <cell r="C16">
            <v>3.85</v>
          </cell>
          <cell r="D16">
            <v>15000</v>
          </cell>
          <cell r="E16">
            <v>3.82</v>
          </cell>
          <cell r="F16">
            <v>3.87</v>
          </cell>
          <cell r="G16" t="str">
            <v> </v>
          </cell>
        </row>
        <row r="17">
          <cell r="B17" t="str">
            <v>Texas E. STX</v>
          </cell>
          <cell r="C17">
            <v>3.79</v>
          </cell>
          <cell r="D17">
            <v>60000</v>
          </cell>
          <cell r="E17">
            <v>3.76</v>
          </cell>
          <cell r="F17">
            <v>3.86</v>
          </cell>
          <cell r="G17" t="str">
            <v> </v>
          </cell>
        </row>
        <row r="18">
          <cell r="B18" t="str">
            <v>Transco, St 30</v>
          </cell>
          <cell r="C18">
            <v>3.86</v>
          </cell>
          <cell r="D18">
            <v>15000</v>
          </cell>
          <cell r="E18">
            <v>3.83</v>
          </cell>
          <cell r="F18">
            <v>3.88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0">
          <cell r="G20" t="str">
            <v> </v>
          </cell>
        </row>
        <row r="21">
          <cell r="B21" t="str">
            <v>Columbia onshore</v>
          </cell>
          <cell r="C21">
            <v>3.94</v>
          </cell>
          <cell r="D21">
            <v>290000</v>
          </cell>
          <cell r="E21">
            <v>3.86</v>
          </cell>
          <cell r="F21">
            <v>4</v>
          </cell>
          <cell r="G21" t="str">
            <v> </v>
          </cell>
        </row>
        <row r="22">
          <cell r="B22" t="str">
            <v>Columbia-Mainline</v>
          </cell>
          <cell r="C22">
            <v>3.98</v>
          </cell>
          <cell r="D22">
            <v>25000</v>
          </cell>
          <cell r="E22">
            <v>3.9</v>
          </cell>
          <cell r="F22">
            <v>4.02</v>
          </cell>
          <cell r="G22" t="str">
            <v> </v>
          </cell>
        </row>
        <row r="23">
          <cell r="B23" t="str">
            <v>FGT Z1</v>
          </cell>
          <cell r="C23">
            <v>3.9</v>
          </cell>
          <cell r="D23">
            <v>15000</v>
          </cell>
          <cell r="E23">
            <v>3.88</v>
          </cell>
          <cell r="F23">
            <v>3.92</v>
          </cell>
          <cell r="G23" t="str">
            <v> </v>
          </cell>
        </row>
        <row r="24">
          <cell r="B24" t="str">
            <v>FGT Z2</v>
          </cell>
          <cell r="C24">
            <v>3.93</v>
          </cell>
          <cell r="D24">
            <v>65000</v>
          </cell>
          <cell r="E24">
            <v>3.9</v>
          </cell>
          <cell r="F24">
            <v>3.96</v>
          </cell>
          <cell r="G24" t="str">
            <v> </v>
          </cell>
        </row>
        <row r="25">
          <cell r="B25" t="str">
            <v>FGT Z3</v>
          </cell>
          <cell r="C25">
            <v>3.915</v>
          </cell>
          <cell r="D25">
            <v>15000</v>
          </cell>
          <cell r="E25">
            <v>3.89</v>
          </cell>
          <cell r="F25">
            <v>3.94</v>
          </cell>
          <cell r="G25" t="str">
            <v> </v>
          </cell>
        </row>
        <row r="26">
          <cell r="B26" t="str">
            <v>Henry Hub</v>
          </cell>
          <cell r="C26">
            <v>3.97</v>
          </cell>
          <cell r="D26">
            <v>5574000</v>
          </cell>
          <cell r="E26">
            <v>3.85</v>
          </cell>
          <cell r="F26">
            <v>4.1</v>
          </cell>
          <cell r="G26" t="str">
            <v> </v>
          </cell>
        </row>
        <row r="27">
          <cell r="B27" t="str">
            <v>Koch (Zone 2)</v>
          </cell>
          <cell r="C27">
            <v>3.85</v>
          </cell>
          <cell r="D27">
            <v>10000</v>
          </cell>
          <cell r="E27">
            <v>3.83</v>
          </cell>
          <cell r="F27">
            <v>3.86</v>
          </cell>
          <cell r="G27" t="str">
            <v> </v>
          </cell>
        </row>
        <row r="28">
          <cell r="B28" t="str">
            <v>Louisiana Intras.</v>
          </cell>
        </row>
        <row r="28">
          <cell r="G28" t="str">
            <v> </v>
          </cell>
        </row>
        <row r="29">
          <cell r="B29" t="str">
            <v>Sonat</v>
          </cell>
          <cell r="C29">
            <v>3.94</v>
          </cell>
          <cell r="D29">
            <v>70000</v>
          </cell>
          <cell r="E29">
            <v>3.83</v>
          </cell>
          <cell r="F29">
            <v>4.02</v>
          </cell>
          <cell r="G29" t="str">
            <v> </v>
          </cell>
        </row>
        <row r="30">
          <cell r="B30" t="str">
            <v>Tennessee (500 leg)</v>
          </cell>
          <cell r="C30">
            <v>3.84</v>
          </cell>
          <cell r="D30">
            <v>170000</v>
          </cell>
          <cell r="E30">
            <v>3.79</v>
          </cell>
          <cell r="F30">
            <v>3.965</v>
          </cell>
          <cell r="G30" t="str">
            <v> </v>
          </cell>
        </row>
        <row r="31">
          <cell r="B31" t="str">
            <v>Tennessee (800 leg)</v>
          </cell>
          <cell r="C31">
            <v>3.855</v>
          </cell>
          <cell r="D31">
            <v>160000</v>
          </cell>
          <cell r="E31">
            <v>3.81</v>
          </cell>
          <cell r="F31">
            <v>3.925</v>
          </cell>
          <cell r="G31" t="str">
            <v> </v>
          </cell>
        </row>
        <row r="32">
          <cell r="B32" t="str">
            <v>Texas E. WLA</v>
          </cell>
          <cell r="C32">
            <v>3.82</v>
          </cell>
          <cell r="D32">
            <v>70000</v>
          </cell>
          <cell r="E32">
            <v>3.79</v>
          </cell>
          <cell r="F32">
            <v>3.9</v>
          </cell>
          <cell r="G32" t="str">
            <v> </v>
          </cell>
        </row>
        <row r="33">
          <cell r="B33" t="str">
            <v>Texas E. ELA</v>
          </cell>
          <cell r="C33">
            <v>3.84</v>
          </cell>
          <cell r="D33">
            <v>100000</v>
          </cell>
          <cell r="E33">
            <v>3.81</v>
          </cell>
          <cell r="F33">
            <v>3.93</v>
          </cell>
          <cell r="G33" t="str">
            <v> </v>
          </cell>
        </row>
        <row r="34">
          <cell r="B34" t="str">
            <v>Texas Gas, Zone SL</v>
          </cell>
          <cell r="C34">
            <v>3.94</v>
          </cell>
          <cell r="D34">
            <v>165000</v>
          </cell>
          <cell r="E34">
            <v>3.865</v>
          </cell>
          <cell r="F34">
            <v>4.01</v>
          </cell>
          <cell r="G34" t="str">
            <v> </v>
          </cell>
        </row>
        <row r="35">
          <cell r="B35" t="str">
            <v>Transco, St. 45</v>
          </cell>
          <cell r="C35">
            <v>3.925</v>
          </cell>
          <cell r="D35">
            <v>20000</v>
          </cell>
          <cell r="E35">
            <v>3.89</v>
          </cell>
          <cell r="F35">
            <v>3.95</v>
          </cell>
          <cell r="G35" t="str">
            <v> </v>
          </cell>
        </row>
        <row r="36">
          <cell r="B36" t="str">
            <v>Transco, St. 65</v>
          </cell>
          <cell r="C36">
            <v>3.965</v>
          </cell>
          <cell r="D36">
            <v>203000</v>
          </cell>
          <cell r="E36">
            <v>3.885</v>
          </cell>
          <cell r="F36">
            <v>4.03</v>
          </cell>
          <cell r="G36" t="str">
            <v> </v>
          </cell>
        </row>
        <row r="37">
          <cell r="D37" t="str">
            <v> </v>
          </cell>
        </row>
        <row r="38">
          <cell r="B38" t="str">
            <v>MISS \ ALA</v>
          </cell>
        </row>
        <row r="39">
          <cell r="B39" t="str">
            <v>FGT- Mobile Bay</v>
          </cell>
          <cell r="C39">
            <v>3.91</v>
          </cell>
          <cell r="D39">
            <v>20000</v>
          </cell>
          <cell r="E39">
            <v>3.89</v>
          </cell>
          <cell r="F39">
            <v>3.94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1">
          <cell r="B41" t="str">
            <v>Texas E. M-1 (Kosi)</v>
          </cell>
        </row>
        <row r="42">
          <cell r="B42" t="str">
            <v>Transco, St. 85</v>
          </cell>
          <cell r="C42">
            <v>3.97</v>
          </cell>
          <cell r="D42">
            <v>10000</v>
          </cell>
          <cell r="E42">
            <v>3.92</v>
          </cell>
          <cell r="F42">
            <v>4</v>
          </cell>
          <cell r="G42" t="str">
            <v> </v>
          </cell>
        </row>
        <row r="43">
          <cell r="C43" t="str">
            <v> </v>
          </cell>
        </row>
        <row r="44">
          <cell r="B44" t="str">
            <v>CITYGATES\OTHERS</v>
          </cell>
        </row>
        <row r="45">
          <cell r="B45" t="str">
            <v>FGT citygate</v>
          </cell>
          <cell r="C45">
            <v>4.37</v>
          </cell>
          <cell r="D45">
            <v>10000</v>
          </cell>
          <cell r="E45">
            <v>4.37</v>
          </cell>
          <cell r="F45">
            <v>4.37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4.18</v>
          </cell>
          <cell r="D7">
            <v>205000</v>
          </cell>
          <cell r="E7">
            <v>4.08</v>
          </cell>
          <cell r="F7">
            <v>4.22</v>
          </cell>
        </row>
        <row r="8">
          <cell r="B8" t="str">
            <v>Columbia, App. pool (EGM Pooling Pt)</v>
          </cell>
          <cell r="C8">
            <v>4.155</v>
          </cell>
          <cell r="D8">
            <v>935000</v>
          </cell>
          <cell r="E8">
            <v>4.08</v>
          </cell>
          <cell r="F8">
            <v>4.19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</v>
          </cell>
        </row>
        <row r="17">
          <cell r="B17" t="str">
            <v>Niagara, (NRG, Tenn)</v>
          </cell>
        </row>
        <row r="18">
          <cell r="B18" t="str">
            <v>Mid-Atlantic City Gates</v>
          </cell>
        </row>
        <row r="19">
          <cell r="B19" t="str">
            <v> CNG</v>
          </cell>
        </row>
        <row r="20">
          <cell r="B20" t="str">
            <v> Columbia</v>
          </cell>
        </row>
        <row r="21">
          <cell r="B21" t="str">
            <v> Iroquois IT Zone 2</v>
          </cell>
        </row>
        <row r="22">
          <cell r="B22" t="str">
            <v> National Fuel Gas</v>
          </cell>
        </row>
        <row r="23">
          <cell r="B23" t="str">
            <v> Tenn, zones 4-5</v>
          </cell>
        </row>
        <row r="24">
          <cell r="B24" t="str">
            <v> Tex. Eastern, M-3</v>
          </cell>
          <cell r="C24">
            <v>4.29</v>
          </cell>
          <cell r="D24">
            <v>142000</v>
          </cell>
          <cell r="E24">
            <v>4.15</v>
          </cell>
          <cell r="F24">
            <v>4.37</v>
          </cell>
        </row>
        <row r="25">
          <cell r="B25" t="str">
            <v> Transco, Zone 6 (non-NY)</v>
          </cell>
          <cell r="C25">
            <v>4.26</v>
          </cell>
          <cell r="D25">
            <v>21000</v>
          </cell>
          <cell r="E25">
            <v>4.23</v>
          </cell>
          <cell r="F25">
            <v>4.3</v>
          </cell>
        </row>
        <row r="26">
          <cell r="B26" t="str">
            <v> Transco, Zone 6 (NY)</v>
          </cell>
          <cell r="C26">
            <v>4.33</v>
          </cell>
          <cell r="D26">
            <v>174000</v>
          </cell>
          <cell r="E26">
            <v>4.21</v>
          </cell>
          <cell r="F26">
            <v>4.44</v>
          </cell>
        </row>
        <row r="27">
          <cell r="B27" t="str">
            <v>Tenn, Zone 6</v>
          </cell>
          <cell r="C27">
            <v>4.17</v>
          </cell>
          <cell r="D27">
            <v>25000</v>
          </cell>
          <cell r="E27">
            <v>4.12</v>
          </cell>
          <cell r="F27">
            <v>4.19</v>
          </cell>
        </row>
        <row r="28">
          <cell r="B28" t="str">
            <v>Algonquin, into</v>
          </cell>
          <cell r="C28">
            <v>4.24</v>
          </cell>
          <cell r="D28">
            <v>46000</v>
          </cell>
          <cell r="E28">
            <v>4.17</v>
          </cell>
          <cell r="F28">
            <v>4.27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" hidden="false" customHeight="false" outlineLevel="0" collapsed="false">
      <c r="A1" s="6" t="s">
        <v>0</v>
      </c>
      <c r="D1" s="7"/>
    </row>
    <row r="2" customFormat="false" ht="12.7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3.5" hidden="false" customHeight="false" outlineLevel="0" collapsed="false"/>
    <row r="4" customFormat="false" ht="12.7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8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3.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2.7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3.82</v>
      </c>
      <c r="E7" s="24" t="n">
        <f aca="false">IF(VLOOKUP($C7,[1]West!$B$2:$K$200,3,FALSE())="","",VLOOKUP($C7,[1]West!$B$2:$K$200,3,FALSE()))</f>
        <v>450000</v>
      </c>
      <c r="F7" s="23" t="n">
        <f aca="false">IF(VLOOKUP($C7,[1]West!$B$2:$K$200,4,FALSE())="","",VLOOKUP($C7,[1]West!$B$2:$K$200,4,FALSE()))</f>
        <v>3.79</v>
      </c>
      <c r="G7" s="23" t="n">
        <f aca="false">IF(VLOOKUP($C7,[1]West!$B$2:$K$200,5,FALSE())="","",VLOOKUP($C7,[1]West!$B$2:$K$200,5,FALSE()))</f>
        <v>3.84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2.7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2.7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IF(VLOOKUP($C9,'[3]Texas Waha'!$B$2:$K$200,2,FALSE())="","",VLOOKUP($C9,'[3]Texas Waha'!$B$2:$K$200,2,FALSE()))</f>
        <v>3.825</v>
      </c>
      <c r="E9" s="24" t="n">
        <f aca="false">IF(VLOOKUP($C9,'[3]Texas Waha'!$B$2:$K$200,3,FALSE())="","",VLOOKUP($C9,'[3]Texas Waha'!$B$2:$K$200,3,FALSE()))</f>
        <v>180000</v>
      </c>
      <c r="F9" s="23" t="n">
        <f aca="false">IF(VLOOKUP($C9,'[3]Texas Waha'!$B$2:$K$200,4,FALSE())="","",VLOOKUP($C9,'[3]Texas Waha'!$B$2:$K$200,4,FALSE()))</f>
        <v>3.78</v>
      </c>
      <c r="G9" s="23" t="n">
        <f aca="false">IF(VLOOKUP($C9,'[3]Texas Waha'!$B$2:$K$200,5,FALSE())="","",VLOOKUP($C9,'[3]Texas Waha'!$B$2:$K$200,5,FALSE()))</f>
        <v>3.88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2.7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2.75" hidden="false" customHeight="false" outlineLevel="0" collapsed="false">
      <c r="D11" s="21"/>
      <c r="E11" s="22"/>
      <c r="F11" s="21"/>
      <c r="G11" s="21"/>
    </row>
    <row r="12" customFormat="false" ht="13.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2.7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2.7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3.65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3.63</v>
      </c>
      <c r="G14" s="23" t="n">
        <f aca="false">IF(VLOOKUP($C14,[4]Southeast!$B$2:$K$200,5,FALSE())="","",VLOOKUP($C14,[4]Southeast!$B$2:$K$200,5,FALSE()))</f>
        <v>3.67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2.7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2.7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2.7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2.7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2.7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n">
        <f aca="false">IF(VLOOKUP($C19,[2]Central!$B$2:$K$200,2,FALSE())="","",VLOOKUP($C19,[2]Central!$B$2:$K$200,2,FALSE()))</f>
        <v>3.84</v>
      </c>
      <c r="E19" s="24" t="n">
        <f aca="false">IF(VLOOKUP($C19,[2]Central!$B$2:$K$200,3,FALSE())="","",VLOOKUP($C19,[2]Central!$B$2:$K$200,3,FALSE()))</f>
        <v>140000</v>
      </c>
      <c r="F19" s="23" t="n">
        <f aca="false">IF(VLOOKUP($C19,[2]Central!$B$2:$K$200,4,FALSE())="","",VLOOKUP($C19,[2]Central!$B$2:$K$200,4,FALSE()))</f>
        <v>3.77</v>
      </c>
      <c r="G19" s="23" t="n">
        <f aca="false">IF(VLOOKUP($C19,[2]Central!$B$2:$K$200,5,FALSE())="","",VLOOKUP($C19,[2]Central!$B$2:$K$200,5,FALSE()))</f>
        <v>3.89</v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2.7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2.7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str">
        <f aca="false">IF(VLOOKUP($C21,[4]Southeast!$B$2:$K$200,2,FALSE())="","",VLOOKUP($C21,[4]Southeast!$B$2:$K$200,2,FALSE()))</f>
        <v> </v>
      </c>
      <c r="E21" s="24" t="str">
        <f aca="false">IF(VLOOKUP($C21,[4]Southeast!$B$2:$K$200,3,FALSE())="","",VLOOKUP($C21,[4]Southeast!$B$2:$K$200,3,FALSE()))</f>
        <v> </v>
      </c>
      <c r="F21" s="23" t="str">
        <f aca="false">IF(VLOOKUP($C21,[4]Southeast!$B$2:$K$200,4,FALSE())="","",VLOOKUP($C21,[4]Southeast!$B$2:$K$200,4,FALSE()))</f>
        <v> </v>
      </c>
      <c r="G21" s="23" t="str">
        <f aca="false">IF(VLOOKUP($C21,[4]Southeast!$B$2:$K$200,5,FALSE())="","",VLOOKUP($C21,[4]Southeast!$B$2:$K$200,5,FALSE()))</f>
        <v> 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2.7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2.75" hidden="false" customHeight="false" outlineLevel="0" collapsed="false">
      <c r="D23" s="21"/>
      <c r="E23" s="22"/>
      <c r="F23" s="21"/>
      <c r="G23" s="21"/>
    </row>
    <row r="24" customFormat="false" ht="13.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2.7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3.915</v>
      </c>
      <c r="E25" s="24" t="n">
        <f aca="false">IF(VLOOKUP($C25,'[3]Texas Waha'!$B$2:$K$200,3,FALSE())="","",VLOOKUP($C25,'[3]Texas Waha'!$B$2:$K$200,3,FALSE()))</f>
        <v>120000</v>
      </c>
      <c r="F25" s="23" t="n">
        <f aca="false">IF(VLOOKUP($C25,'[3]Texas Waha'!$B$2:$K$200,4,FALSE())="","",VLOOKUP($C25,'[3]Texas Waha'!$B$2:$K$200,4,FALSE()))</f>
        <v>3.89</v>
      </c>
      <c r="G25" s="23" t="n">
        <f aca="false">IF(VLOOKUP($C25,'[3]Texas Waha'!$B$2:$K$200,5,FALSE())="","",VLOOKUP($C25,'[3]Texas Waha'!$B$2:$K$200,5,FALSE()))</f>
        <v>3.94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2.7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3.885</v>
      </c>
      <c r="E26" s="24" t="n">
        <f aca="false">IF(VLOOKUP($C26,'[3]Texas Waha'!$B$2:$K$200,3,FALSE())="","",VLOOKUP($C26,'[3]Texas Waha'!$B$2:$K$200,3,FALSE()))</f>
        <v>200000</v>
      </c>
      <c r="F26" s="23" t="n">
        <f aca="false">IF(VLOOKUP($C26,'[3]Texas Waha'!$B$2:$K$200,4,FALSE())="","",VLOOKUP($C26,'[3]Texas Waha'!$B$2:$K$200,4,FALSE()))</f>
        <v>3.835</v>
      </c>
      <c r="G26" s="23" t="n">
        <f aca="false">IF(VLOOKUP($C26,'[3]Texas Waha'!$B$2:$K$200,5,FALSE())="","",VLOOKUP($C26,'[3]Texas Waha'!$B$2:$K$200,5,FALSE()))</f>
        <v>3.945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</row>
    <row r="27" customFormat="false" ht="12.7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2.75" hidden="false" customHeight="false" outlineLevel="0" collapsed="false">
      <c r="D28" s="21"/>
      <c r="E28" s="22"/>
      <c r="F28" s="21"/>
      <c r="G28" s="21"/>
    </row>
    <row r="29" customFormat="false" ht="13.5" hidden="false" customHeight="false" outlineLevel="0" collapsed="false">
      <c r="B29" s="20" t="s">
        <v>43</v>
      </c>
      <c r="C29" s="20" t="s">
        <v>43</v>
      </c>
      <c r="D29" s="21"/>
      <c r="E29" s="22"/>
      <c r="F29" s="21"/>
      <c r="G29" s="21"/>
      <c r="N29" s="20"/>
    </row>
    <row r="30" customFormat="false" ht="12.75" hidden="false" customHeight="false" outlineLevel="0" collapsed="false">
      <c r="A30" s="1" t="s">
        <v>17</v>
      </c>
      <c r="B30" s="0" t="s">
        <v>44</v>
      </c>
      <c r="C30" s="0" t="s">
        <v>44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2.75" hidden="false" customHeight="false" outlineLevel="0" collapsed="false">
      <c r="A31" s="1" t="s">
        <v>17</v>
      </c>
      <c r="B31" s="0" t="s">
        <v>45</v>
      </c>
      <c r="C31" s="0" t="s">
        <v>45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2.75" hidden="false" customHeight="false" outlineLevel="0" collapsed="false">
      <c r="A32" s="1" t="s">
        <v>19</v>
      </c>
      <c r="B32" s="0" t="s">
        <v>46</v>
      </c>
      <c r="C32" s="0" t="s">
        <v>46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2.7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3.5" hidden="false" customHeight="false" outlineLevel="0" collapsed="false">
      <c r="B34" s="20" t="s">
        <v>47</v>
      </c>
      <c r="C34" s="20" t="s">
        <v>47</v>
      </c>
      <c r="D34" s="21"/>
      <c r="E34" s="22"/>
      <c r="F34" s="21"/>
      <c r="G34" s="21"/>
      <c r="N34" s="20"/>
    </row>
    <row r="35" customFormat="false" ht="12.75" hidden="false" customHeight="false" outlineLevel="0" collapsed="false">
      <c r="A35" s="1" t="s">
        <v>19</v>
      </c>
      <c r="B35" s="0" t="s">
        <v>48</v>
      </c>
      <c r="C35" s="0" t="s">
        <v>48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2.75" hidden="false" customHeight="false" outlineLevel="0" collapsed="false">
      <c r="A36" s="1" t="s">
        <v>24</v>
      </c>
      <c r="B36" s="0" t="s">
        <v>49</v>
      </c>
      <c r="C36" s="0" t="s">
        <v>49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2.75" hidden="false" customHeight="false" outlineLevel="0" collapsed="false">
      <c r="A37" s="1" t="s">
        <v>19</v>
      </c>
      <c r="B37" s="0" t="s">
        <v>50</v>
      </c>
      <c r="C37" s="0" t="s">
        <v>50</v>
      </c>
      <c r="D37" s="23" t="n">
        <f aca="false">IF(VLOOKUP($C37,'[3]Texas Waha'!$B$2:$K$200,2,FALSE())="","",VLOOKUP($C37,'[3]Texas Waha'!$B$2:$K$200,2,FALSE()))</f>
        <v>3.8</v>
      </c>
      <c r="E37" s="24" t="n">
        <f aca="false">IF(VLOOKUP($C37,'[3]Texas Waha'!$B$2:$K$200,3,FALSE())="","",VLOOKUP($C37,'[3]Texas Waha'!$B$2:$K$200,3,FALSE()))</f>
        <v>50000</v>
      </c>
      <c r="F37" s="23" t="n">
        <f aca="false">IF(VLOOKUP($C37,'[3]Texas Waha'!$B$2:$K$200,4,FALSE())="","",VLOOKUP($C37,'[3]Texas Waha'!$B$2:$K$200,4,FALSE()))</f>
        <v>3.75</v>
      </c>
      <c r="G37" s="23" t="n">
        <f aca="false">IF(VLOOKUP($C37,'[3]Texas Waha'!$B$2:$K$200,5,FALSE())="","",VLOOKUP($C37,'[3]Texas Waha'!$B$2:$K$200,5,FALSE()))</f>
        <v>3.85</v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2.75" hidden="false" customHeight="false" outlineLevel="0" collapsed="false">
      <c r="A38" s="1" t="s">
        <v>24</v>
      </c>
      <c r="B38" s="0" t="s">
        <v>51</v>
      </c>
      <c r="C38" s="0" t="s">
        <v>51</v>
      </c>
      <c r="D38" s="23" t="n">
        <f aca="false">IF(VLOOKUP($C38,[4]Southeast!$B$2:$K$200,2,FALSE())="","",VLOOKUP($C38,[4]Southeast!$B$2:$K$200,2,FALSE()))</f>
        <v>3.74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3.72</v>
      </c>
      <c r="G38" s="23" t="n">
        <f aca="false">IF(VLOOKUP($C38,[4]Southeast!$B$2:$K$200,5,FALSE())="","",VLOOKUP($C38,[4]Southeast!$B$2:$K$200,5,FALSE()))</f>
        <v>3.76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2.75" hidden="false" customHeight="false" outlineLevel="0" collapsed="false">
      <c r="B39" s="0" t="s">
        <v>52</v>
      </c>
      <c r="C39" s="0" t="s">
        <v>52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2.75" hidden="false" customHeight="false" outlineLevel="0" collapsed="false">
      <c r="A40" s="1" t="s">
        <v>17</v>
      </c>
      <c r="B40" s="0" t="s">
        <v>53</v>
      </c>
      <c r="C40" s="0" t="s">
        <v>53</v>
      </c>
      <c r="D40" s="23" t="n">
        <f aca="false">IF(VLOOKUP($C40,[2]Central!$B$2:$K$200,2,FALSE())="","",VLOOKUP($C40,[2]Central!$B$2:$K$200,2,FALSE()))</f>
        <v>3.805</v>
      </c>
      <c r="E40" s="24" t="n">
        <f aca="false">IF(VLOOKUP($C40,[2]Central!$B$2:$K$200,3,FALSE())="","",VLOOKUP($C40,[2]Central!$B$2:$K$200,3,FALSE()))</f>
        <v>55000</v>
      </c>
      <c r="F40" s="23" t="n">
        <f aca="false">IF(VLOOKUP($C40,[2]Central!$B$2:$K$200,4,FALSE())="","",VLOOKUP($C40,[2]Central!$B$2:$K$200,4,FALSE()))</f>
        <v>3.775</v>
      </c>
      <c r="G40" s="23" t="n">
        <f aca="false">IF(VLOOKUP($C40,[2]Central!$B$2:$K$200,5,FALSE())="","",VLOOKUP($C40,[2]Central!$B$2:$K$200,5,FALSE()))</f>
        <v>3.925</v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2.75" hidden="false" customHeight="false" outlineLevel="0" collapsed="false">
      <c r="A41" s="28" t="s">
        <v>24</v>
      </c>
      <c r="B41" s="0" t="s">
        <v>54</v>
      </c>
      <c r="C41" s="0" t="s">
        <v>54</v>
      </c>
      <c r="D41" s="23" t="n">
        <f aca="false">IF(VLOOKUP($C41,[4]Southeast!$B$2:$K$200,2,FALSE())="","",VLOOKUP($C41,[4]Southeast!$B$2:$K$200,2,FALSE()))</f>
        <v>3.85</v>
      </c>
      <c r="E41" s="24" t="n">
        <f aca="false">IF(VLOOKUP($C41,[4]Southeast!$B$2:$K$200,3,FALSE())="","",VLOOKUP($C41,[4]Southeast!$B$2:$K$200,3,FALSE()))</f>
        <v>15000</v>
      </c>
      <c r="F41" s="23" t="n">
        <f aca="false">IF(VLOOKUP($C41,[4]Southeast!$B$2:$K$200,4,FALSE())="","",VLOOKUP($C41,[4]Southeast!$B$2:$K$200,4,FALSE()))</f>
        <v>3.82</v>
      </c>
      <c r="G41" s="23" t="n">
        <f aca="false">IF(VLOOKUP($C41,[4]Southeast!$B$2:$K$200,5,FALSE())="","",VLOOKUP($C41,[4]Southeast!$B$2:$K$200,5,FALSE()))</f>
        <v>3.87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2.75" hidden="false" customHeight="false" outlineLevel="0" collapsed="false">
      <c r="A42" s="28" t="s">
        <v>24</v>
      </c>
      <c r="B42" s="0" t="s">
        <v>55</v>
      </c>
      <c r="C42" s="0" t="s">
        <v>55</v>
      </c>
      <c r="D42" s="23" t="n">
        <f aca="false">IF(VLOOKUP($C42,[4]Southeast!$B$2:$K$200,2,FALSE())="","",VLOOKUP($C42,[4]Southeast!$B$2:$K$200,2,FALSE()))</f>
        <v>3.79</v>
      </c>
      <c r="E42" s="24" t="n">
        <f aca="false">IF(VLOOKUP($C42,[4]Southeast!$B$2:$K$200,3,FALSE())="","",VLOOKUP($C42,[4]Southeast!$B$2:$K$200,3,FALSE()))</f>
        <v>60000</v>
      </c>
      <c r="F42" s="23" t="n">
        <f aca="false">IF(VLOOKUP($C42,[4]Southeast!$B$2:$K$200,4,FALSE())="","",VLOOKUP($C42,[4]Southeast!$B$2:$K$200,4,FALSE()))</f>
        <v>3.76</v>
      </c>
      <c r="G42" s="23" t="n">
        <f aca="false">IF(VLOOKUP($C42,[4]Southeast!$B$2:$K$200,5,FALSE())="","",VLOOKUP($C42,[4]Southeast!$B$2:$K$200,5,FALSE()))</f>
        <v>3.86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2.75" hidden="false" customHeight="false" outlineLevel="0" collapsed="false">
      <c r="A43" s="28" t="s">
        <v>24</v>
      </c>
      <c r="B43" s="0" t="s">
        <v>56</v>
      </c>
      <c r="C43" s="0" t="s">
        <v>56</v>
      </c>
      <c r="D43" s="23" t="n">
        <f aca="false">IF(VLOOKUP($C43,[4]Southeast!$B$2:$K$200,2,FALSE())="","",VLOOKUP($C43,[4]Southeast!$B$2:$K$200,2,FALSE()))</f>
        <v>3.86</v>
      </c>
      <c r="E43" s="24" t="n">
        <f aca="false">IF(VLOOKUP($C43,[4]Southeast!$B$2:$K$200,3,FALSE())="","",VLOOKUP($C43,[4]Southeast!$B$2:$K$200,3,FALSE()))</f>
        <v>15000</v>
      </c>
      <c r="F43" s="23" t="n">
        <f aca="false">IF(VLOOKUP($C43,[4]Southeast!$B$2:$K$200,4,FALSE())="","",VLOOKUP($C43,[4]Southeast!$B$2:$K$200,4,FALSE()))</f>
        <v>3.83</v>
      </c>
      <c r="G43" s="23" t="n">
        <f aca="false">IF(VLOOKUP($C43,[4]Southeast!$B$2:$K$200,5,FALSE())="","",VLOOKUP($C43,[4]Southeast!$B$2:$K$200,5,FALSE()))</f>
        <v>3.88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2.75" hidden="false" customHeight="false" outlineLevel="0" collapsed="false">
      <c r="A44" s="1" t="s">
        <v>17</v>
      </c>
      <c r="B44" s="0" t="s">
        <v>57</v>
      </c>
      <c r="C44" s="0" t="s">
        <v>57</v>
      </c>
      <c r="D44" s="23" t="n">
        <f aca="false">IF(VLOOKUP($C44,[2]Central!$B$2:$K$200,2,FALSE())="","",VLOOKUP($C44,[2]Central!$B$2:$K$200,2,FALSE()))</f>
        <v>3.79</v>
      </c>
      <c r="E44" s="24" t="n">
        <f aca="false">IF(VLOOKUP($C44,[2]Central!$B$2:$K$200,3,FALSE())="","",VLOOKUP($C44,[2]Central!$B$2:$K$200,3,FALSE()))</f>
        <v>25000</v>
      </c>
      <c r="F44" s="23" t="n">
        <f aca="false">IF(VLOOKUP($C44,[2]Central!$B$2:$K$200,4,FALSE())="","",VLOOKUP($C44,[2]Central!$B$2:$K$200,4,FALSE()))</f>
        <v>3.79</v>
      </c>
      <c r="G44" s="23" t="n">
        <f aca="false">IF(VLOOKUP($C44,[2]Central!$B$2:$K$200,5,FALSE())="","",VLOOKUP($C44,[2]Central!$B$2:$K$200,5,FALSE()))</f>
        <v>3.79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</row>
    <row r="45" customFormat="false" ht="12.75" hidden="false" customHeight="false" outlineLevel="0" collapsed="false">
      <c r="A45" s="1" t="s">
        <v>19</v>
      </c>
      <c r="B45" s="0" t="s">
        <v>58</v>
      </c>
      <c r="C45" s="27" t="s">
        <v>59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2.75" hidden="false" customHeight="false" outlineLevel="0" collapsed="false">
      <c r="D46" s="21"/>
      <c r="E46" s="22"/>
      <c r="F46" s="21"/>
      <c r="G46" s="21"/>
    </row>
    <row r="47" customFormat="false" ht="13.5" hidden="false" customHeight="false" outlineLevel="0" collapsed="false">
      <c r="B47" s="20" t="s">
        <v>60</v>
      </c>
      <c r="C47" s="20" t="s">
        <v>60</v>
      </c>
      <c r="D47" s="21"/>
      <c r="E47" s="22"/>
      <c r="F47" s="21"/>
      <c r="G47" s="21"/>
      <c r="N47" s="20"/>
    </row>
    <row r="48" customFormat="false" ht="12.75" hidden="false" customHeight="false" outlineLevel="0" collapsed="false">
      <c r="A48" s="1" t="s">
        <v>17</v>
      </c>
      <c r="B48" s="0" t="s">
        <v>61</v>
      </c>
      <c r="C48" s="0" t="s">
        <v>61</v>
      </c>
      <c r="D48" s="23" t="n">
        <f aca="false">IF(VLOOKUP($C48,[2]Central!$B$2:$K$200,2,FALSE())="","",VLOOKUP($C48,[2]Central!$B$2:$K$200,2,FALSE()))</f>
        <v>3.82</v>
      </c>
      <c r="E48" s="24" t="n">
        <f aca="false">IF(VLOOKUP($C48,[2]Central!$B$2:$K$200,3,FALSE())="","",VLOOKUP($C48,[2]Central!$B$2:$K$200,3,FALSE()))</f>
        <v>325000</v>
      </c>
      <c r="F48" s="0"/>
      <c r="G48" s="23" t="n">
        <f aca="false">IF(VLOOKUP($C48,[2]Central!$B$2:$K$200,5,FALSE())="","",VLOOKUP($C48,[2]Central!$B$2:$K$200,5,FALSE()))</f>
        <v>3.905</v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2.75" hidden="false" customHeight="false" outlineLevel="0" collapsed="false">
      <c r="A49" s="28" t="s">
        <v>24</v>
      </c>
      <c r="B49" s="0" t="s">
        <v>62</v>
      </c>
      <c r="C49" s="0" t="s">
        <v>62</v>
      </c>
      <c r="D49" s="23" t="n">
        <f aca="false">IF(VLOOKUP($C49,[4]Southeast!$B$2:$K$200,2,FALSE())="","",VLOOKUP($C49,[4]Southeast!$B$2:$K$200,2,FALSE()))</f>
        <v>3.94</v>
      </c>
      <c r="E49" s="24" t="n">
        <f aca="false">IF(VLOOKUP($C49,[4]Southeast!$B$2:$K$200,3,FALSE())="","",VLOOKUP($C49,[4]Southeast!$B$2:$K$200,3,FALSE()))</f>
        <v>290000</v>
      </c>
      <c r="F49" s="23" t="n">
        <f aca="false">IF(VLOOKUP($C49,[4]Southeast!$B$2:$K$200,4,FALSE())="","",VLOOKUP($C49,[4]Southeast!$B$2:$K$200,4,FALSE()))</f>
        <v>3.86</v>
      </c>
      <c r="G49" s="23" t="n">
        <f aca="false">IF(VLOOKUP($C49,[4]Southeast!$B$2:$K$200,5,FALSE())="","",VLOOKUP($C49,[4]Southeast!$B$2:$K$200,5,FALSE()))</f>
        <v>4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2.75" hidden="false" customHeight="false" outlineLevel="0" collapsed="false">
      <c r="A50" s="28" t="s">
        <v>24</v>
      </c>
      <c r="B50" s="0" t="s">
        <v>63</v>
      </c>
      <c r="C50" s="0" t="s">
        <v>63</v>
      </c>
      <c r="D50" s="23" t="n">
        <f aca="false">IF(VLOOKUP($C50,[4]Southeast!$B$2:$K$200,2,FALSE())="","",VLOOKUP($C50,[4]Southeast!$B$2:$K$200,2,FALSE()))</f>
        <v>3.98</v>
      </c>
      <c r="E50" s="24" t="n">
        <f aca="false">IF(VLOOKUP($C50,[4]Southeast!$B$2:$K$200,3,FALSE())="","",VLOOKUP($C50,[4]Southeast!$B$2:$K$200,3,FALSE()))</f>
        <v>25000</v>
      </c>
      <c r="F50" s="23" t="n">
        <f aca="false">IF(VLOOKUP($C50,[4]Southeast!$B$2:$K$200,4,FALSE())="","",VLOOKUP($C50,[4]Southeast!$B$2:$K$200,4,FALSE()))</f>
        <v>3.9</v>
      </c>
      <c r="G50" s="23" t="n">
        <f aca="false">IF(VLOOKUP($C50,[4]Southeast!$B$2:$K$200,5,FALSE())="","",VLOOKUP($C50,[4]Southeast!$B$2:$K$200,5,FALSE()))</f>
        <v>4.02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2.75" hidden="false" customHeight="false" outlineLevel="0" collapsed="false">
      <c r="A51" s="1" t="s">
        <v>24</v>
      </c>
      <c r="B51" s="0" t="s">
        <v>64</v>
      </c>
      <c r="C51" s="0" t="s">
        <v>64</v>
      </c>
      <c r="D51" s="23" t="n">
        <f aca="false">IF(VLOOKUP($C51,[4]Southeast!$B$2:$K$200,2,FALSE())="","",VLOOKUP($C51,[4]Southeast!$B$2:$K$200,2,FALSE()))</f>
        <v>3.9</v>
      </c>
      <c r="E51" s="24" t="n">
        <f aca="false">IF(VLOOKUP($C51,[4]Southeast!$B$2:$K$200,3,FALSE())="","",VLOOKUP($C51,[4]Southeast!$B$2:$K$200,3,FALSE()))</f>
        <v>15000</v>
      </c>
      <c r="F51" s="23" t="n">
        <f aca="false">IF(VLOOKUP($C51,[4]Southeast!$B$2:$K$200,4,FALSE())="","",VLOOKUP($C51,[4]Southeast!$B$2:$K$200,4,FALSE()))</f>
        <v>3.88</v>
      </c>
      <c r="G51" s="23" t="n">
        <f aca="false">IF(VLOOKUP($C51,[4]Southeast!$B$2:$K$200,5,FALSE())="","",VLOOKUP($C51,[4]Southeast!$B$2:$K$200,5,FALSE()))</f>
        <v>3.92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2.75" hidden="false" customHeight="false" outlineLevel="0" collapsed="false">
      <c r="A52" s="1" t="s">
        <v>24</v>
      </c>
      <c r="B52" s="0" t="s">
        <v>65</v>
      </c>
      <c r="C52" s="0" t="s">
        <v>65</v>
      </c>
      <c r="D52" s="23" t="n">
        <f aca="false">IF(VLOOKUP($C52,[4]Southeast!$B$2:$K$200,2,FALSE())="","",VLOOKUP($C52,[4]Southeast!$B$2:$K$200,2,FALSE()))</f>
        <v>3.93</v>
      </c>
      <c r="E52" s="24" t="n">
        <f aca="false">IF(VLOOKUP($C52,[4]Southeast!$B$2:$K$200,3,FALSE())="","",VLOOKUP($C52,[4]Southeast!$B$2:$K$200,3,FALSE()))</f>
        <v>65000</v>
      </c>
      <c r="F52" s="23" t="n">
        <f aca="false">IF(VLOOKUP($C52,[4]Southeast!$B$2:$K$200,4,FALSE())="","",VLOOKUP($C52,[4]Southeast!$B$2:$K$200,4,FALSE()))</f>
        <v>3.9</v>
      </c>
      <c r="G52" s="23" t="n">
        <f aca="false">IF(VLOOKUP($C52,[4]Southeast!$B$2:$K$200,5,FALSE())="","",VLOOKUP($C52,[4]Southeast!$B$2:$K$200,5,FALSE()))</f>
        <v>3.96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2.75" hidden="false" customHeight="false" outlineLevel="0" collapsed="false">
      <c r="A53" s="1" t="s">
        <v>24</v>
      </c>
      <c r="B53" s="0" t="s">
        <v>66</v>
      </c>
      <c r="C53" s="0" t="s">
        <v>66</v>
      </c>
      <c r="D53" s="23" t="n">
        <f aca="false">IF(VLOOKUP($C53,[4]Southeast!$B$2:$K$200,2,FALSE())="","",VLOOKUP($C53,[4]Southeast!$B$2:$K$200,2,FALSE()))</f>
        <v>3.915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3.89</v>
      </c>
      <c r="G53" s="23" t="n">
        <f aca="false">IF(VLOOKUP($C53,[4]Southeast!$B$2:$K$200,5,FALSE())="","",VLOOKUP($C53,[4]Southeast!$B$2:$K$200,5,FALSE()))</f>
        <v>3.94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2.75" hidden="false" customHeight="false" outlineLevel="0" collapsed="false">
      <c r="A54" s="1" t="s">
        <v>24</v>
      </c>
      <c r="B54" s="0" t="s">
        <v>67</v>
      </c>
      <c r="C54" s="0" t="s">
        <v>67</v>
      </c>
      <c r="D54" s="23" t="n">
        <f aca="false">IF(VLOOKUP($C54,[4]Southeast!$B$2:$K$200,2,FALSE())="","",VLOOKUP($C54,[4]Southeast!$B$2:$K$200,2,FALSE()))</f>
        <v>3.97</v>
      </c>
      <c r="E54" s="24" t="n">
        <f aca="false">IF(VLOOKUP($C54,[4]Southeast!$B$2:$K$200,3,FALSE())="","",VLOOKUP($C54,[4]Southeast!$B$2:$K$200,3,FALSE()))</f>
        <v>5574000</v>
      </c>
      <c r="F54" s="23" t="n">
        <f aca="false">IF(VLOOKUP($C54,[4]Southeast!$B$2:$K$200,4,FALSE())="","",VLOOKUP($C54,[4]Southeast!$B$2:$K$200,4,FALSE()))</f>
        <v>3.85</v>
      </c>
      <c r="G54" s="23" t="n">
        <f aca="false">IF(VLOOKUP($C54,[4]Southeast!$B$2:$K$200,5,FALSE())="","",VLOOKUP($C54,[4]Southeast!$B$2:$K$200,5,FALSE()))</f>
        <v>4.1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2.75" hidden="false" customHeight="false" outlineLevel="0" collapsed="false">
      <c r="A55" s="1" t="s">
        <v>24</v>
      </c>
      <c r="B55" s="0" t="s">
        <v>68</v>
      </c>
      <c r="C55" s="0" t="s">
        <v>68</v>
      </c>
      <c r="D55" s="23" t="n">
        <f aca="false">IF(VLOOKUP($C55,[4]Southeast!$B$2:$K$200,2,FALSE())="","",VLOOKUP($C55,[4]Southeast!$B$2:$K$200,2,FALSE()))</f>
        <v>3.85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3.83</v>
      </c>
      <c r="G55" s="23" t="n">
        <f aca="false">IF(VLOOKUP($C55,[4]Southeast!$B$2:$K$200,5,FALSE())="","",VLOOKUP($C55,[4]Southeast!$B$2:$K$200,5,FALSE()))</f>
        <v>3.86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2.75" hidden="false" customHeight="false" outlineLevel="0" collapsed="false">
      <c r="A56" s="1" t="s">
        <v>24</v>
      </c>
      <c r="B56" s="0" t="s">
        <v>69</v>
      </c>
      <c r="C56" s="0" t="s">
        <v>69</v>
      </c>
      <c r="D56" s="23" t="str">
        <f aca="false">IF(VLOOKUP($C56,[4]Southeast!$B$2:$K$200,2,FALSE())="","",VLOOKUP($C56,[4]Southeast!$B$2:$K$200,2,FALSE()))</f>
        <v/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/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2.75" hidden="false" customHeight="false" outlineLevel="0" collapsed="false">
      <c r="A57" s="1" t="s">
        <v>17</v>
      </c>
      <c r="B57" s="0" t="s">
        <v>70</v>
      </c>
      <c r="C57" s="0" t="s">
        <v>70</v>
      </c>
      <c r="D57" s="23" t="n">
        <f aca="false">IF(VLOOKUP($C57,[2]Central!$B$2:$K$200,2,FALSE())="","",VLOOKUP($C57,[2]Central!$B$2:$K$200,2,FALSE()))</f>
        <v>3.845</v>
      </c>
      <c r="E57" s="24" t="n">
        <f aca="false">IF(VLOOKUP($C57,[2]Central!$B$2:$K$200,3,FALSE())="","",VLOOKUP($C57,[2]Central!$B$2:$K$200,3,FALSE()))</f>
        <v>365000</v>
      </c>
      <c r="F57" s="23" t="n">
        <f aca="false">IF(VLOOKUP($C57,[2]Central!$B$2:$K$200,4,FALSE())="","",VLOOKUP($C57,[2]Central!$B$2:$K$200,4,FALSE()))</f>
        <v>3.815</v>
      </c>
      <c r="G57" s="23" t="n">
        <f aca="false">IF(VLOOKUP($C57,[2]Central!$B$2:$K$200,5,FALSE())="","",VLOOKUP($C57,[2]Central!$B$2:$K$200,5,FALSE()))</f>
        <v>3.91</v>
      </c>
      <c r="H57" s="4" t="str">
        <f aca="false">IF(OR(E57="",F57=""),"",IF(AND(D57&gt;=F57,D57&lt;=G57),"","Check Range"))</f>
        <v/>
      </c>
      <c r="I57" s="25"/>
      <c r="J57" s="25"/>
      <c r="K57" s="25"/>
      <c r="L57" s="25"/>
    </row>
    <row r="58" customFormat="false" ht="12.75" hidden="false" customHeight="false" outlineLevel="0" collapsed="false">
      <c r="A58" s="1" t="s">
        <v>24</v>
      </c>
      <c r="B58" s="0" t="s">
        <v>71</v>
      </c>
      <c r="C58" s="0" t="s">
        <v>71</v>
      </c>
      <c r="D58" s="23" t="n">
        <f aca="false">IF(VLOOKUP($C58,[4]Southeast!$B$2:$K$200,2,FALSE())="","",VLOOKUP($C58,[4]Southeast!$B$2:$K$200,2,FALSE()))</f>
        <v>3.94</v>
      </c>
      <c r="E58" s="24" t="n">
        <f aca="false">IF(VLOOKUP($C58,[4]Southeast!$B$2:$K$200,3,FALSE())="","",VLOOKUP($C58,[4]Southeast!$B$2:$K$200,3,FALSE()))</f>
        <v>70000</v>
      </c>
      <c r="F58" s="23" t="n">
        <f aca="false">IF(VLOOKUP($C58,[4]Southeast!$B$2:$K$200,4,FALSE())="","",VLOOKUP($C58,[4]Southeast!$B$2:$K$200,4,FALSE()))</f>
        <v>3.83</v>
      </c>
      <c r="G58" s="23" t="n">
        <f aca="false">IF(VLOOKUP($C58,[4]Southeast!$B$2:$K$200,5,FALSE())="","",VLOOKUP($C58,[4]Southeast!$B$2:$K$200,5,FALSE()))</f>
        <v>4.02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2.75" hidden="false" customHeight="false" outlineLevel="0" collapsed="false">
      <c r="A59" s="28" t="s">
        <v>24</v>
      </c>
      <c r="B59" s="0" t="s">
        <v>72</v>
      </c>
      <c r="C59" s="0" t="s">
        <v>72</v>
      </c>
      <c r="D59" s="23" t="n">
        <f aca="false">IF(VLOOKUP($C59,[4]Southeast!$B$2:$K$200,2,FALSE())="","",VLOOKUP($C59,[4]Southeast!$B$2:$K$200,2,FALSE()))</f>
        <v>3.84</v>
      </c>
      <c r="E59" s="24" t="n">
        <f aca="false">IF(VLOOKUP($C59,[4]Southeast!$B$2:$K$200,3,FALSE())="","",VLOOKUP($C59,[4]Southeast!$B$2:$K$200,3,FALSE()))</f>
        <v>170000</v>
      </c>
      <c r="F59" s="23" t="n">
        <f aca="false">IF(VLOOKUP($C59,[4]Southeast!$B$2:$K$200,4,FALSE())="","",VLOOKUP($C59,[4]Southeast!$B$2:$K$200,4,FALSE()))</f>
        <v>3.79</v>
      </c>
      <c r="G59" s="23" t="n">
        <f aca="false">IF(VLOOKUP($C59,[4]Southeast!$B$2:$K$200,5,FALSE())="","",VLOOKUP($C59,[4]Southeast!$B$2:$K$200,5,FALSE()))</f>
        <v>3.965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2.75" hidden="false" customHeight="false" outlineLevel="0" collapsed="false">
      <c r="A60" s="28" t="s">
        <v>24</v>
      </c>
      <c r="B60" s="0" t="s">
        <v>73</v>
      </c>
      <c r="C60" s="0" t="s">
        <v>73</v>
      </c>
      <c r="D60" s="23" t="n">
        <f aca="false">IF(VLOOKUP($C60,[4]Southeast!$B$2:$K$200,2,FALSE())="","",VLOOKUP($C60,[4]Southeast!$B$2:$K$200,2,FALSE()))</f>
        <v>3.855</v>
      </c>
      <c r="E60" s="24" t="n">
        <f aca="false">IF(VLOOKUP($C60,[4]Southeast!$B$2:$K$200,3,FALSE())="","",VLOOKUP($C60,[4]Southeast!$B$2:$K$200,3,FALSE()))</f>
        <v>160000</v>
      </c>
      <c r="F60" s="23" t="n">
        <f aca="false">IF(VLOOKUP($C60,[4]Southeast!$B$2:$K$200,4,FALSE())="","",VLOOKUP($C60,[4]Southeast!$B$2:$K$200,4,FALSE()))</f>
        <v>3.81</v>
      </c>
      <c r="G60" s="23" t="n">
        <f aca="false">IF(VLOOKUP($C60,[4]Southeast!$B$2:$K$200,5,FALSE())="","",VLOOKUP($C60,[4]Southeast!$B$2:$K$200,5,FALSE()))</f>
        <v>3.925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2.75" hidden="false" customHeight="false" outlineLevel="0" collapsed="false">
      <c r="A61" s="28" t="s">
        <v>24</v>
      </c>
      <c r="B61" s="0" t="s">
        <v>74</v>
      </c>
      <c r="C61" s="0" t="s">
        <v>74</v>
      </c>
      <c r="D61" s="23" t="n">
        <f aca="false">IF(VLOOKUP($C61,[4]Southeast!$B$2:$K$200,2,FALSE())="","",VLOOKUP($C61,[4]Southeast!$B$2:$K$200,2,FALSE()))</f>
        <v>3.82</v>
      </c>
      <c r="E61" s="24" t="n">
        <f aca="false">IF(VLOOKUP($C61,[4]Southeast!$B$2:$K$200,3,FALSE())="","",VLOOKUP($C61,[4]Southeast!$B$2:$K$200,3,FALSE()))</f>
        <v>70000</v>
      </c>
      <c r="F61" s="23" t="n">
        <f aca="false">IF(VLOOKUP($C61,[4]Southeast!$B$2:$K$200,4,FALSE())="","",VLOOKUP($C61,[4]Southeast!$B$2:$K$200,4,FALSE()))</f>
        <v>3.79</v>
      </c>
      <c r="G61" s="23" t="n">
        <f aca="false">IF(VLOOKUP($C61,[4]Southeast!$B$2:$K$200,5,FALSE())="","",VLOOKUP($C61,[4]Southeast!$B$2:$K$200,5,FALSE()))</f>
        <v>3.9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2.75" hidden="false" customHeight="false" outlineLevel="0" collapsed="false">
      <c r="A62" s="28" t="s">
        <v>24</v>
      </c>
      <c r="B62" s="0" t="s">
        <v>75</v>
      </c>
      <c r="C62" s="0" t="s">
        <v>75</v>
      </c>
      <c r="D62" s="23" t="n">
        <f aca="false">IF(VLOOKUP($C62,[4]Southeast!$B$2:$K$200,2,FALSE())="","",VLOOKUP($C62,[4]Southeast!$B$2:$K$200,2,FALSE()))</f>
        <v>3.84</v>
      </c>
      <c r="E62" s="24" t="n">
        <f aca="false">IF(VLOOKUP($C62,[4]Southeast!$B$2:$K$200,3,FALSE())="","",VLOOKUP($C62,[4]Southeast!$B$2:$K$200,3,FALSE()))</f>
        <v>100000</v>
      </c>
      <c r="F62" s="23" t="n">
        <f aca="false">IF(VLOOKUP($C62,[4]Southeast!$B$2:$K$200,4,FALSE())="","",VLOOKUP($C62,[4]Southeast!$B$2:$K$200,4,FALSE()))</f>
        <v>3.81</v>
      </c>
      <c r="G62" s="23" t="n">
        <f aca="false">IF(VLOOKUP($C62,[4]Southeast!$B$2:$K$200,5,FALSE())="","",VLOOKUP($C62,[4]Southeast!$B$2:$K$200,5,FALSE()))</f>
        <v>3.93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2.75" hidden="false" customHeight="false" outlineLevel="0" collapsed="false">
      <c r="A63" s="1" t="s">
        <v>24</v>
      </c>
      <c r="B63" s="0" t="s">
        <v>76</v>
      </c>
      <c r="C63" s="0" t="s">
        <v>76</v>
      </c>
      <c r="D63" s="23" t="n">
        <f aca="false">IF(VLOOKUP($C63,[4]Southeast!$B$2:$K$200,2,FALSE())="","",VLOOKUP($C63,[4]Southeast!$B$2:$K$200,2,FALSE()))</f>
        <v>3.94</v>
      </c>
      <c r="E63" s="24" t="n">
        <f aca="false">IF(VLOOKUP($C63,[4]Southeast!$B$2:$K$200,3,FALSE())="","",VLOOKUP($C63,[4]Southeast!$B$2:$K$200,3,FALSE()))</f>
        <v>165000</v>
      </c>
      <c r="F63" s="23" t="n">
        <f aca="false">IF(VLOOKUP($C63,[4]Southeast!$B$2:$K$200,4,FALSE())="","",VLOOKUP($C63,[4]Southeast!$B$2:$K$200,4,FALSE()))</f>
        <v>3.865</v>
      </c>
      <c r="G63" s="23" t="n">
        <f aca="false">IF(VLOOKUP($C63,[4]Southeast!$B$2:$K$200,5,FALSE())="","",VLOOKUP($C63,[4]Southeast!$B$2:$K$200,5,FALSE()))</f>
        <v>4.01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2.75" hidden="false" customHeight="false" outlineLevel="0" collapsed="false">
      <c r="A64" s="28" t="s">
        <v>24</v>
      </c>
      <c r="B64" s="0" t="s">
        <v>77</v>
      </c>
      <c r="C64" s="0" t="s">
        <v>77</v>
      </c>
      <c r="D64" s="23" t="n">
        <f aca="false">IF(VLOOKUP($C64,[4]Southeast!$B$2:$K$200,2,FALSE())="","",VLOOKUP($C64,[4]Southeast!$B$2:$K$200,2,FALSE()))</f>
        <v>3.925</v>
      </c>
      <c r="E64" s="24" t="n">
        <f aca="false">IF(VLOOKUP($C64,[4]Southeast!$B$2:$K$200,3,FALSE())="","",VLOOKUP($C64,[4]Southeast!$B$2:$K$200,3,FALSE()))</f>
        <v>20000</v>
      </c>
      <c r="F64" s="23" t="n">
        <f aca="false">IF(VLOOKUP($C64,[4]Southeast!$B$2:$K$200,4,FALSE())="","",VLOOKUP($C64,[4]Southeast!$B$2:$K$200,4,FALSE()))</f>
        <v>3.89</v>
      </c>
      <c r="G64" s="23" t="n">
        <f aca="false">IF(VLOOKUP($C64,[4]Southeast!$B$2:$K$200,5,FALSE())="","",VLOOKUP($C64,[4]Southeast!$B$2:$K$200,5,FALSE()))</f>
        <v>3.95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2.75" hidden="false" customHeight="false" outlineLevel="0" collapsed="false">
      <c r="A65" s="28" t="s">
        <v>24</v>
      </c>
      <c r="B65" s="0" t="s">
        <v>78</v>
      </c>
      <c r="C65" s="0" t="s">
        <v>78</v>
      </c>
      <c r="D65" s="23" t="n">
        <f aca="false">IF(VLOOKUP($C65,[4]Southeast!$B$2:$K$200,2,FALSE())="","",VLOOKUP($C65,[4]Southeast!$B$2:$K$200,2,FALSE()))</f>
        <v>3.965</v>
      </c>
      <c r="E65" s="24" t="n">
        <f aca="false">IF(VLOOKUP($C65,[4]Southeast!$B$2:$K$200,3,FALSE())="","",VLOOKUP($C65,[4]Southeast!$B$2:$K$200,3,FALSE()))</f>
        <v>203000</v>
      </c>
      <c r="F65" s="23" t="n">
        <f aca="false">IF(VLOOKUP($C65,[4]Southeast!$B$2:$K$200,4,FALSE())="","",VLOOKUP($C65,[4]Southeast!$B$2:$K$200,4,FALSE()))</f>
        <v>3.885</v>
      </c>
      <c r="G65" s="23" t="n">
        <f aca="false">IF(VLOOKUP($C65,[4]Southeast!$B$2:$K$200,5,FALSE())="","",VLOOKUP($C65,[4]Southeast!$B$2:$K$200,5,FALSE()))</f>
        <v>4.03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2.75" hidden="false" customHeight="false" outlineLevel="0" collapsed="false">
      <c r="A66" s="1" t="s">
        <v>17</v>
      </c>
      <c r="B66" s="0" t="s">
        <v>79</v>
      </c>
      <c r="C66" s="0" t="s">
        <v>79</v>
      </c>
      <c r="D66" s="23" t="n">
        <f aca="false">IF(VLOOKUP($C66,[2]Central!$B$2:$K$200,2,FALSE())="","",VLOOKUP($C66,[2]Central!$B$2:$K$200,2,FALSE()))</f>
        <v>3.84</v>
      </c>
      <c r="E66" s="24" t="n">
        <f aca="false">IF(VLOOKUP($C66,[2]Central!$B$2:$K$200,3,FALSE())="","",VLOOKUP($C66,[2]Central!$B$2:$K$200,3,FALSE()))</f>
        <v>25000</v>
      </c>
      <c r="F66" s="23" t="n">
        <f aca="false">IF(VLOOKUP($C66,[2]Central!$B$2:$K$200,4,FALSE())="","",VLOOKUP($C66,[2]Central!$B$2:$K$200,4,FALSE()))</f>
        <v>3.78</v>
      </c>
      <c r="G66" s="23" t="n">
        <f aca="false">IF(VLOOKUP($C66,[2]Central!$B$2:$K$200,5,FALSE())="","",VLOOKUP($C66,[2]Central!$B$2:$K$200,5,FALSE()))</f>
        <v>3.92</v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2.75" hidden="false" customHeight="false" outlineLevel="0" collapsed="false">
      <c r="A67" s="1" t="s">
        <v>17</v>
      </c>
      <c r="B67" s="0" t="s">
        <v>80</v>
      </c>
      <c r="C67" s="0" t="s">
        <v>80</v>
      </c>
      <c r="D67" s="23" t="n">
        <f aca="false">IF(VLOOKUP($C67,[2]Central!$B$2:$K$200,2,FALSE())="","",VLOOKUP($C67,[2]Central!$B$2:$K$200,2,FALSE()))</f>
        <v>3.87</v>
      </c>
      <c r="E67" s="24" t="n">
        <f aca="false">IF(VLOOKUP($C67,[2]Central!$B$2:$K$200,3,FALSE())="","",VLOOKUP($C67,[2]Central!$B$2:$K$200,3,FALSE()))</f>
        <v>35000</v>
      </c>
      <c r="F67" s="23" t="n">
        <f aca="false">IF(VLOOKUP($C67,[2]Central!$B$2:$K$200,4,FALSE())="","",VLOOKUP($C67,[2]Central!$B$2:$K$200,4,FALSE()))</f>
        <v>3.81</v>
      </c>
      <c r="G67" s="23" t="n">
        <f aca="false">IF(VLOOKUP($C67,[2]Central!$B$2:$K$200,5,FALSE())="","",VLOOKUP($C67,[2]Central!$B$2:$K$200,5,FALSE()))</f>
        <v>3.925</v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2.75" hidden="false" customHeight="false" outlineLevel="0" collapsed="false">
      <c r="D68" s="21"/>
      <c r="E68" s="22"/>
      <c r="F68" s="21"/>
      <c r="G68" s="21"/>
    </row>
    <row r="69" customFormat="false" ht="13.5" hidden="false" customHeight="false" outlineLevel="0" collapsed="false">
      <c r="B69" s="20" t="s">
        <v>81</v>
      </c>
      <c r="C69" s="20" t="s">
        <v>81</v>
      </c>
      <c r="D69" s="31"/>
      <c r="E69" s="22"/>
      <c r="F69" s="21"/>
      <c r="G69" s="21"/>
      <c r="N69" s="20"/>
    </row>
    <row r="70" customFormat="false" ht="12.75" hidden="false" customHeight="false" outlineLevel="0" collapsed="false">
      <c r="A70" s="1" t="s">
        <v>17</v>
      </c>
      <c r="B70" s="0" t="s">
        <v>82</v>
      </c>
      <c r="C70" s="0" t="s">
        <v>82</v>
      </c>
      <c r="D70" s="23" t="n">
        <f aca="false">IF(VLOOKUP($C70,[2]Central!$B$2:$K$200,2,FALSE())="","",VLOOKUP($C70,[2]Central!$B$2:$K$200,2,FALSE()))</f>
        <v>3.745</v>
      </c>
      <c r="E70" s="24" t="n">
        <f aca="false">IF(VLOOKUP($C70,[2]Central!$B$2:$K$200,3,FALSE())="","",VLOOKUP($C70,[2]Central!$B$2:$K$200,3,FALSE()))</f>
        <v>420000</v>
      </c>
      <c r="F70" s="23" t="n">
        <f aca="false">IF(VLOOKUP($C70,[2]Central!$B$2:$K$200,4,FALSE())="","",VLOOKUP($C70,[2]Central!$B$2:$K$200,4,FALSE()))</f>
        <v>3.715</v>
      </c>
      <c r="G70" s="23" t="n">
        <f aca="false">IF(VLOOKUP($C70,[2]Central!$B$2:$K$200,5,FALSE())="","",VLOOKUP($C70,[2]Central!$B$2:$K$200,5,FALSE()))</f>
        <v>3.82</v>
      </c>
      <c r="I70" s="25"/>
      <c r="J70" s="25"/>
      <c r="K70" s="25"/>
      <c r="L70" s="25"/>
    </row>
    <row r="71" customFormat="false" ht="12.75" hidden="false" customHeight="false" outlineLevel="0" collapsed="false">
      <c r="A71" s="1" t="s">
        <v>17</v>
      </c>
      <c r="B71" s="0" t="s">
        <v>83</v>
      </c>
      <c r="C71" s="0" t="s">
        <v>83</v>
      </c>
      <c r="D71" s="23" t="n">
        <f aca="false">IF(VLOOKUP($C71,[2]Central!$B$2:$K$200,2,FALSE())="","",VLOOKUP($C71,[2]Central!$B$2:$K$200,2,FALSE()))</f>
        <v>3.735</v>
      </c>
      <c r="E71" s="24" t="n">
        <f aca="false">IF(VLOOKUP($C71,[2]Central!$B$2:$K$200,3,FALSE())="","",VLOOKUP($C71,[2]Central!$B$2:$K$200,3,FALSE()))</f>
        <v>410000</v>
      </c>
      <c r="F71" s="23" t="n">
        <f aca="false">IF(VLOOKUP($C71,[2]Central!$B$2:$K$200,4,FALSE())="","",VLOOKUP($C71,[2]Central!$B$2:$K$200,4,FALSE()))</f>
        <v>3.7</v>
      </c>
      <c r="G71" s="23" t="n">
        <f aca="false">IF(VLOOKUP($C71,[2]Central!$B$2:$K$200,5,FALSE())="","",VLOOKUP($C71,[2]Central!$B$2:$K$200,5,FALSE()))</f>
        <v>3.8</v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2.75" hidden="false" customHeight="false" outlineLevel="0" collapsed="false">
      <c r="A72" s="1" t="s">
        <v>17</v>
      </c>
      <c r="B72" s="0" t="s">
        <v>84</v>
      </c>
      <c r="C72" s="0" t="s">
        <v>84</v>
      </c>
      <c r="D72" s="23" t="n">
        <f aca="false">IF(VLOOKUP($C72,[2]Central!$B$2:$K$200,2,FALSE())="","",VLOOKUP($C72,[2]Central!$B$2:$K$200,2,FALSE()))</f>
        <v>3.78</v>
      </c>
      <c r="E72" s="24" t="n">
        <f aca="false">IF(VLOOKUP($C72,[2]Central!$B$2:$K$200,3,FALSE())="","",VLOOKUP($C72,[2]Central!$B$2:$K$200,3,FALSE()))</f>
        <v>20000</v>
      </c>
      <c r="F72" s="23" t="n">
        <f aca="false">IF(VLOOKUP($C72,[2]Central!$B$2:$K$200,4,FALSE())="","",VLOOKUP($C72,[2]Central!$B$2:$K$200,4,FALSE()))</f>
        <v>3.76</v>
      </c>
      <c r="G72" s="23" t="n">
        <f aca="false">IF(VLOOKUP($C72,[2]Central!$B$2:$K$200,5,FALSE())="","",VLOOKUP($C72,[2]Central!$B$2:$K$200,5,FALSE()))</f>
        <v>3.81</v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2.75" hidden="false" customHeight="false" outlineLevel="0" collapsed="false">
      <c r="A73" s="1" t="s">
        <v>17</v>
      </c>
      <c r="B73" s="0" t="s">
        <v>85</v>
      </c>
      <c r="C73" s="0" t="s">
        <v>85</v>
      </c>
      <c r="D73" s="23" t="n">
        <f aca="false">IF(VLOOKUP($C73,[2]Central!$B$2:$K$200,2,FALSE())="","",VLOOKUP($C73,[2]Central!$B$2:$K$200,2,FALSE()))</f>
        <v>3.72</v>
      </c>
      <c r="E73" s="24" t="n">
        <f aca="false">IF(VLOOKUP($C73,[2]Central!$B$2:$K$200,3,FALSE())="","",VLOOKUP($C73,[2]Central!$B$2:$K$200,3,FALSE()))</f>
        <v>10000</v>
      </c>
      <c r="F73" s="23" t="n">
        <f aca="false">IF(VLOOKUP($C73,[2]Central!$B$2:$K$200,4,FALSE())="","",VLOOKUP($C73,[2]Central!$B$2:$K$200,4,FALSE()))</f>
        <v>3.72</v>
      </c>
      <c r="G73" s="23" t="n">
        <f aca="false">IF(VLOOKUP($C73,[2]Central!$B$2:$K$200,5,FALSE())="","",VLOOKUP($C73,[2]Central!$B$2:$K$200,5,FALSE()))</f>
        <v>3.72</v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2.75" hidden="false" customHeight="false" outlineLevel="0" collapsed="false">
      <c r="A74" s="1" t="s">
        <v>17</v>
      </c>
      <c r="B74" s="0" t="s">
        <v>86</v>
      </c>
      <c r="C74" s="0" t="s">
        <v>86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2.75" hidden="false" customHeight="false" outlineLevel="0" collapsed="false">
      <c r="A75" s="1" t="s">
        <v>17</v>
      </c>
      <c r="B75" s="0" t="s">
        <v>87</v>
      </c>
      <c r="C75" s="0" t="s">
        <v>87</v>
      </c>
      <c r="D75" s="23" t="n">
        <f aca="false">IF(VLOOKUP($C75,[2]Central!$B$2:$K$200,2,FALSE())="","",VLOOKUP($C75,[2]Central!$B$2:$K$200,2,FALSE()))</f>
        <v>3.73</v>
      </c>
      <c r="E75" s="24" t="n">
        <f aca="false">IF(VLOOKUP($C75,[2]Central!$B$2:$K$200,3,FALSE())="","",VLOOKUP($C75,[2]Central!$B$2:$K$200,3,FALSE()))</f>
        <v>25000</v>
      </c>
      <c r="F75" s="23" t="n">
        <f aca="false">IF(VLOOKUP($C75,[2]Central!$B$2:$K$200,4,FALSE())="","",VLOOKUP($C75,[2]Central!$B$2:$K$200,4,FALSE()))</f>
        <v>3.71</v>
      </c>
      <c r="G75" s="23" t="n">
        <f aca="false">IF(VLOOKUP($C75,[2]Central!$B$2:$K$200,5,FALSE())="","",VLOOKUP($C75,[2]Central!$B$2:$K$200,5,FALSE()))</f>
        <v>3.76</v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2.75" hidden="false" customHeight="false" outlineLevel="0" collapsed="false">
      <c r="A76" s="1" t="s">
        <v>17</v>
      </c>
      <c r="B76" s="0" t="s">
        <v>88</v>
      </c>
      <c r="C76" s="0" t="s">
        <v>88</v>
      </c>
      <c r="D76" s="23" t="n">
        <f aca="false">IF(VLOOKUP($C76,[2]Central!$B$2:$K$200,2,FALSE())="","",VLOOKUP($C76,[2]Central!$B$2:$K$200,2,FALSE()))</f>
        <v>3.745</v>
      </c>
      <c r="E76" s="24" t="n">
        <f aca="false">IF(VLOOKUP($C76,[2]Central!$B$2:$K$200,3,FALSE())="","",VLOOKUP($C76,[2]Central!$B$2:$K$200,3,FALSE()))</f>
        <v>480000</v>
      </c>
      <c r="F76" s="23" t="n">
        <f aca="false">IF(VLOOKUP($C76,[2]Central!$B$2:$K$200,4,FALSE())="","",VLOOKUP($C76,[2]Central!$B$2:$K$200,4,FALSE()))</f>
        <v>3.71</v>
      </c>
      <c r="G76" s="23" t="n">
        <f aca="false">IF(VLOOKUP($C76,[2]Central!$B$2:$K$200,5,FALSE())="","",VLOOKUP($C76,[2]Central!$B$2:$K$200,5,FALSE()))</f>
        <v>3.8</v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2.75" hidden="false" customHeight="false" outlineLevel="0" collapsed="false">
      <c r="A77" s="1" t="s">
        <v>17</v>
      </c>
      <c r="B77" s="0" t="s">
        <v>89</v>
      </c>
      <c r="C77" s="0" t="s">
        <v>89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2.75" hidden="false" customHeight="false" outlineLevel="0" collapsed="false">
      <c r="D78" s="21"/>
      <c r="E78" s="22"/>
      <c r="F78" s="21"/>
      <c r="G78" s="21"/>
    </row>
    <row r="79" customFormat="false" ht="13.5" hidden="false" customHeight="false" outlineLevel="0" collapsed="false">
      <c r="B79" s="20" t="s">
        <v>90</v>
      </c>
      <c r="C79" s="20" t="s">
        <v>90</v>
      </c>
      <c r="D79" s="21"/>
      <c r="E79" s="22"/>
      <c r="F79" s="21"/>
      <c r="G79" s="21"/>
      <c r="N79" s="20"/>
    </row>
    <row r="80" customFormat="false" ht="12.75" hidden="false" customHeight="false" outlineLevel="0" collapsed="false">
      <c r="A80" s="1" t="s">
        <v>15</v>
      </c>
      <c r="B80" s="0" t="s">
        <v>91</v>
      </c>
      <c r="C80" s="0" t="s">
        <v>91</v>
      </c>
      <c r="D80" s="23" t="n">
        <f aca="false">IF(VLOOKUP($C80,[1]West!$B$2:$K$200,2,FALSE())="","",VLOOKUP($C80,[1]West!$B$2:$K$200,2,FALSE()))</f>
        <v>3.68</v>
      </c>
      <c r="E80" s="24" t="n">
        <f aca="false">IF(VLOOKUP($C80,[1]West!$B$2:$K$200,3,FALSE())="","",VLOOKUP($C80,[1]West!$B$2:$K$200,3,FALSE()))</f>
        <v>30000</v>
      </c>
      <c r="F80" s="23" t="n">
        <f aca="false">IF(VLOOKUP($C80,[1]West!$B$2:$K$200,4,FALSE())="","",VLOOKUP($C80,[1]West!$B$2:$K$200,4,FALSE()))</f>
        <v>3.68</v>
      </c>
      <c r="G80" s="23" t="n">
        <f aca="false">IF(VLOOKUP($C80,[1]West!$B$2:$K$200,5,FALSE())="","",VLOOKUP($C80,[1]West!$B$2:$K$200,5,FALSE()))</f>
        <v>3.68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2.75" hidden="false" customHeight="false" outlineLevel="0" collapsed="false">
      <c r="A81" s="5" t="s">
        <v>92</v>
      </c>
      <c r="B81" s="0" t="s">
        <v>93</v>
      </c>
      <c r="C81" s="0" t="s">
        <v>93</v>
      </c>
      <c r="D81" s="23" t="n">
        <f aca="false">IF(VLOOKUP($C81,[1]West!$B$2:$K$200,2,FALSE())="","",VLOOKUP($C81,[1]West!$B$2:$K$200,2,FALSE()))</f>
        <v>3.72</v>
      </c>
      <c r="E81" s="24" t="n">
        <f aca="false">IF(VLOOKUP($C81,[1]West!$B$2:$K$200,3,FALSE())="","",VLOOKUP($C81,[1]West!$B$2:$K$200,3,FALSE()))</f>
        <v>250000</v>
      </c>
      <c r="F81" s="23" t="n">
        <f aca="false">IF(VLOOKUP($C81,[1]West!$B$2:$K$200,4,FALSE())="","",VLOOKUP($C81,[1]West!$B$2:$K$200,4,FALSE()))</f>
        <v>3.7</v>
      </c>
      <c r="G81" s="23" t="n">
        <f aca="false">IF(VLOOKUP($C81,[1]West!$B$2:$K$200,5,FALSE())="","",VLOOKUP($C81,[1]West!$B$2:$K$200,5,FALSE()))</f>
        <v>3.74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2.75" hidden="false" customHeight="false" outlineLevel="0" collapsed="false">
      <c r="A82" s="1" t="s">
        <v>15</v>
      </c>
      <c r="B82" s="0" t="s">
        <v>94</v>
      </c>
      <c r="C82" s="27" t="s">
        <v>95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2.75" hidden="false" customHeight="false" outlineLevel="0" collapsed="false">
      <c r="A83" s="1" t="s">
        <v>15</v>
      </c>
      <c r="B83" s="0" t="s">
        <v>96</v>
      </c>
      <c r="C83" s="27" t="s">
        <v>97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2.75" hidden="false" customHeight="false" outlineLevel="0" collapsed="false">
      <c r="D84" s="32"/>
      <c r="E84" s="22"/>
      <c r="F84" s="21"/>
      <c r="G84" s="21"/>
    </row>
    <row r="85" customFormat="false" ht="13.5" hidden="false" customHeight="false" outlineLevel="0" collapsed="false">
      <c r="B85" s="20" t="s">
        <v>98</v>
      </c>
      <c r="C85" s="20" t="s">
        <v>98</v>
      </c>
      <c r="D85" s="21"/>
      <c r="E85" s="22"/>
      <c r="F85" s="21"/>
      <c r="G85" s="21"/>
      <c r="N85" s="20"/>
    </row>
    <row r="86" customFormat="false" ht="12.75" hidden="false" customHeight="false" outlineLevel="0" collapsed="false">
      <c r="A86" s="1" t="s">
        <v>15</v>
      </c>
      <c r="B86" s="0" t="s">
        <v>99</v>
      </c>
      <c r="C86" s="0" t="s">
        <v>99</v>
      </c>
      <c r="D86" s="23" t="n">
        <f aca="false">IF(VLOOKUP($C86,[1]West!$B$2:$K$200,2,FALSE())="","",VLOOKUP($C86,[1]West!$B$2:$K$200,2,FALSE()))</f>
        <v>3.42</v>
      </c>
      <c r="E86" s="24" t="n">
        <f aca="false">IF(VLOOKUP($C86,[1]West!$B$2:$K$200,3,FALSE())="","",VLOOKUP($C86,[1]West!$B$2:$K$200,3,FALSE()))</f>
        <v>20000</v>
      </c>
      <c r="F86" s="23" t="n">
        <f aca="false">IF(VLOOKUP($C86,[1]West!$B$2:$K$200,4,FALSE())="","",VLOOKUP($C86,[1]West!$B$2:$K$200,4,FALSE()))</f>
        <v>3.4</v>
      </c>
      <c r="G86" s="23" t="n">
        <f aca="false">IF(VLOOKUP($C86,[1]West!$B$2:$K$200,5,FALSE())="","",VLOOKUP($C86,[1]West!$B$2:$K$200,5,FALSE()))</f>
        <v>3.44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2.75" hidden="false" customHeight="false" outlineLevel="0" collapsed="false">
      <c r="A87" s="1" t="s">
        <v>15</v>
      </c>
      <c r="B87" s="0" t="s">
        <v>100</v>
      </c>
      <c r="C87" s="0" t="s">
        <v>100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2.75" hidden="false" customHeight="false" outlineLevel="0" collapsed="false">
      <c r="A88" s="1" t="s">
        <v>15</v>
      </c>
      <c r="B88" s="0" t="s">
        <v>101</v>
      </c>
      <c r="C88" s="0" t="s">
        <v>102</v>
      </c>
      <c r="D88" s="23" t="n">
        <f aca="false">[1]West!C19</f>
        <v>3.5</v>
      </c>
      <c r="E88" s="24" t="n">
        <f aca="false">[1]West!D19</f>
        <v>200000</v>
      </c>
      <c r="F88" s="23" t="n">
        <f aca="false">[1]West!G19</f>
        <v>3.48</v>
      </c>
      <c r="G88" s="23" t="n">
        <f aca="false">[1]West!H19</f>
        <v>3.52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2.75" hidden="false" customHeight="false" outlineLevel="0" collapsed="false">
      <c r="A89" s="1" t="s">
        <v>15</v>
      </c>
      <c r="B89" s="0" t="s">
        <v>103</v>
      </c>
      <c r="C89" s="0" t="s">
        <v>104</v>
      </c>
      <c r="D89" s="23" t="n">
        <f aca="false">[1]West!C20</f>
        <v>3.5</v>
      </c>
      <c r="E89" s="24" t="n">
        <f aca="false">[1]West!D20</f>
        <v>100000</v>
      </c>
      <c r="F89" s="23" t="n">
        <f aca="false">[1]West!G20</f>
        <v>3.48</v>
      </c>
      <c r="G89" s="23" t="n">
        <f aca="false">[1]West!H20</f>
        <v>3.52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2.75" hidden="false" customHeight="false" outlineLevel="0" collapsed="false">
      <c r="A90" s="1" t="s">
        <v>15</v>
      </c>
      <c r="B90" s="0" t="s">
        <v>105</v>
      </c>
      <c r="C90" s="0" t="s">
        <v>105</v>
      </c>
      <c r="D90" s="23" t="n">
        <f aca="false">[1]West!C21</f>
        <v>3.6</v>
      </c>
      <c r="E90" s="24" t="n">
        <f aca="false">[1]West!D21</f>
        <v>40000</v>
      </c>
      <c r="F90" s="23" t="n">
        <f aca="false">[1]West!G21</f>
        <v>3.59</v>
      </c>
      <c r="G90" s="23" t="n">
        <f aca="false">[1]West!H21</f>
        <v>3.61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2.75" hidden="false" customHeight="false" outlineLevel="0" collapsed="false">
      <c r="A91" s="1" t="s">
        <v>15</v>
      </c>
      <c r="B91" s="0" t="s">
        <v>106</v>
      </c>
      <c r="C91" s="0" t="s">
        <v>107</v>
      </c>
      <c r="D91" s="23" t="n">
        <f aca="false">[1]West!C22</f>
        <v>3.48</v>
      </c>
      <c r="E91" s="24" t="n">
        <f aca="false">[1]West!D22</f>
        <v>20000</v>
      </c>
      <c r="F91" s="23" t="n">
        <f aca="false">[1]West!G22</f>
        <v>3.47</v>
      </c>
      <c r="G91" s="23" t="n">
        <f aca="false">[1]West!H22</f>
        <v>3.49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2.75" hidden="false" customHeight="false" outlineLevel="0" collapsed="false">
      <c r="D92" s="21"/>
      <c r="E92" s="22"/>
      <c r="F92" s="21"/>
      <c r="G92" s="21"/>
    </row>
    <row r="93" customFormat="false" ht="13.5" hidden="false" customHeight="false" outlineLevel="0" collapsed="false">
      <c r="B93" s="20" t="s">
        <v>108</v>
      </c>
      <c r="C93" s="20" t="s">
        <v>108</v>
      </c>
      <c r="D93" s="21"/>
      <c r="E93" s="22"/>
      <c r="F93" s="21"/>
      <c r="G93" s="21"/>
      <c r="N93" s="20"/>
    </row>
    <row r="94" customFormat="false" ht="12.75" hidden="false" customHeight="false" outlineLevel="0" collapsed="false">
      <c r="B94" s="0" t="s">
        <v>109</v>
      </c>
      <c r="C94" s="0" t="s">
        <v>109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2.75" hidden="false" customHeight="false" outlineLevel="0" collapsed="false">
      <c r="A95" s="1" t="s">
        <v>110</v>
      </c>
      <c r="B95" s="0" t="s">
        <v>111</v>
      </c>
      <c r="C95" s="27" t="s">
        <v>112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2.75" hidden="false" customHeight="false" outlineLevel="0" collapsed="false">
      <c r="A96" s="1" t="s">
        <v>15</v>
      </c>
      <c r="B96" s="0" t="s">
        <v>113</v>
      </c>
      <c r="C96" s="0" t="s">
        <v>113</v>
      </c>
      <c r="D96" s="23" t="n">
        <f aca="false">IF(VLOOKUP($C96,[1]West!$B$2:$K$200,2,FALSE())="","",VLOOKUP($C96,[1]West!$B$2:$K$200,2,FALSE()))</f>
        <v>3.5</v>
      </c>
      <c r="E96" s="24" t="n">
        <f aca="false">IF(VLOOKUP($C96,[1]West!$B$2:$K$200,3,FALSE())="","",VLOOKUP($C96,[1]West!$B$2:$K$200,3,FALSE()))</f>
        <v>70000</v>
      </c>
      <c r="F96" s="23" t="n">
        <f aca="false">IF(VLOOKUP($C96,[1]West!$B$2:$K$200,4,FALSE())="","",VLOOKUP($C96,[1]West!$B$2:$K$200,4,FALSE()))</f>
        <v>3.48</v>
      </c>
      <c r="G96" s="23" t="n">
        <f aca="false">IF(VLOOKUP($C96,[1]West!$B$2:$K$200,5,FALSE())="","",VLOOKUP($C96,[1]West!$B$2:$K$200,5,FALSE()))</f>
        <v>3.52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2.75" hidden="false" customHeight="false" outlineLevel="0" collapsed="false">
      <c r="B97" s="0" t="s">
        <v>114</v>
      </c>
      <c r="C97" s="0" t="s">
        <v>114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2.75" hidden="false" customHeight="false" outlineLevel="0" collapsed="false">
      <c r="B98" s="0" t="s">
        <v>115</v>
      </c>
      <c r="C98" s="0" t="s">
        <v>115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2.75" hidden="false" customHeight="false" outlineLevel="0" collapsed="false">
      <c r="A99" s="1" t="s">
        <v>15</v>
      </c>
      <c r="B99" s="0" t="s">
        <v>116</v>
      </c>
      <c r="C99" s="0" t="s">
        <v>116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/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2.75" hidden="false" customHeight="false" outlineLevel="0" collapsed="false">
      <c r="A100" s="1" t="s">
        <v>15</v>
      </c>
      <c r="B100" s="0" t="s">
        <v>117</v>
      </c>
      <c r="C100" s="0" t="s">
        <v>117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2.75" hidden="false" customHeight="false" outlineLevel="0" collapsed="false">
      <c r="D101" s="21"/>
      <c r="E101" s="22"/>
      <c r="F101" s="21"/>
      <c r="G101" s="21"/>
    </row>
    <row r="102" customFormat="false" ht="13.5" hidden="false" customHeight="false" outlineLevel="0" collapsed="false">
      <c r="B102" s="20" t="s">
        <v>118</v>
      </c>
      <c r="C102" s="20" t="s">
        <v>118</v>
      </c>
      <c r="D102" s="21"/>
      <c r="E102" s="22"/>
      <c r="F102" s="21"/>
      <c r="G102" s="21"/>
      <c r="N102" s="20"/>
    </row>
    <row r="103" customFormat="false" ht="12.75" hidden="false" customHeight="false" outlineLevel="0" collapsed="false">
      <c r="A103" s="1" t="s">
        <v>110</v>
      </c>
      <c r="B103" s="0" t="s">
        <v>119</v>
      </c>
      <c r="C103" s="0" t="s">
        <v>119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2.75" hidden="false" customHeight="false" outlineLevel="0" collapsed="false">
      <c r="A104" s="1" t="s">
        <v>110</v>
      </c>
      <c r="B104" s="0" t="s">
        <v>120</v>
      </c>
      <c r="C104" s="0" t="s">
        <v>120</v>
      </c>
      <c r="D104" s="23" t="n">
        <f aca="false">IF(VLOOKUP($C104,[5]Northeast!$B$2:$K$200,2,FALSE())="","",VLOOKUP($C104,[5]Northeast!$B$2:$K$200,2,FALSE()))</f>
        <v>4.18</v>
      </c>
      <c r="E104" s="24" t="n">
        <f aca="false">IF(VLOOKUP($C104,[5]Northeast!$B$2:$K$200,3,FALSE())="","",VLOOKUP($C104,[5]Northeast!$B$2:$K$200,3,FALSE()))</f>
        <v>205000</v>
      </c>
      <c r="F104" s="23" t="n">
        <f aca="false">IF(VLOOKUP($C104,[5]Northeast!$B$2:$K$200,4,FALSE())="","",VLOOKUP($C104,[5]Northeast!$B$2:$K$200,4,FALSE()))</f>
        <v>4.08</v>
      </c>
      <c r="G104" s="23" t="n">
        <f aca="false">IF(VLOOKUP($C104,[5]Northeast!$B$2:$K$200,5,FALSE())="","",VLOOKUP($C104,[5]Northeast!$B$2:$K$200,5,FALSE()))</f>
        <v>4.22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2.75" hidden="false" customHeight="false" outlineLevel="0" collapsed="false">
      <c r="A105" s="1" t="s">
        <v>110</v>
      </c>
      <c r="B105" s="0" t="s">
        <v>121</v>
      </c>
      <c r="C105" s="27" t="s">
        <v>122</v>
      </c>
      <c r="D105" s="23" t="n">
        <f aca="false">IF(VLOOKUP($C105,[5]Northeast!$B$2:$K$200,2,FALSE())="","",VLOOKUP($C105,[5]Northeast!$B$2:$K$200,2,FALSE()))</f>
        <v>4.155</v>
      </c>
      <c r="E105" s="24" t="n">
        <f aca="false">IF(VLOOKUP($C105,[5]Northeast!$B$2:$K$200,3,FALSE())="","",VLOOKUP($C105,[5]Northeast!$B$2:$K$200,3,FALSE()))</f>
        <v>935000</v>
      </c>
      <c r="F105" s="23" t="n">
        <f aca="false">IF(VLOOKUP($C105,[5]Northeast!$B$2:$K$200,4,FALSE())="","",VLOOKUP($C105,[5]Northeast!$B$2:$K$200,4,FALSE()))</f>
        <v>4.08</v>
      </c>
      <c r="G105" s="23" t="n">
        <f aca="false">IF(VLOOKUP($C105,[5]Northeast!$B$2:$K$200,5,FALSE())="","",VLOOKUP($C105,[5]Northeast!$B$2:$K$200,5,FALSE()))</f>
        <v>4.19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2.75" hidden="false" customHeight="false" outlineLevel="0" collapsed="false">
      <c r="D106" s="21"/>
      <c r="E106" s="22"/>
      <c r="F106" s="21"/>
      <c r="G106" s="21"/>
    </row>
    <row r="107" customFormat="false" ht="12.75" hidden="false" customHeight="false" outlineLevel="0" collapsed="false">
      <c r="B107" s="33" t="s">
        <v>123</v>
      </c>
      <c r="C107" s="33" t="s">
        <v>123</v>
      </c>
      <c r="D107" s="21"/>
      <c r="E107" s="22"/>
      <c r="F107" s="21"/>
      <c r="G107" s="21"/>
      <c r="N107" s="33"/>
    </row>
    <row r="108" customFormat="false" ht="12.75" hidden="false" customHeight="false" outlineLevel="0" collapsed="false">
      <c r="A108" s="1" t="s">
        <v>24</v>
      </c>
      <c r="B108" s="0" t="s">
        <v>124</v>
      </c>
      <c r="C108" s="27" t="s">
        <v>125</v>
      </c>
      <c r="D108" s="23" t="n">
        <f aca="false">IF(VLOOKUP($C108,[4]Southeast!$B$2:$K$200,2,FALSE())="","",VLOOKUP($C108,[4]Southeast!$B$2:$K$200,2,FALSE()))</f>
        <v>3.91</v>
      </c>
      <c r="E108" s="24" t="n">
        <f aca="false">IF(VLOOKUP($C108,[4]Southeast!$B$2:$K$200,3,FALSE())="","",VLOOKUP($C108,[4]Southeast!$B$2:$K$200,3,FALSE()))</f>
        <v>20000</v>
      </c>
      <c r="F108" s="23" t="n">
        <f aca="false">IF(VLOOKUP($C108,[4]Southeast!$B$2:$K$200,4,FALSE())="","",VLOOKUP($C108,[4]Southeast!$B$2:$K$200,4,FALSE()))</f>
        <v>3.89</v>
      </c>
      <c r="G108" s="23" t="n">
        <f aca="false">IF(VLOOKUP($C108,[4]Southeast!$B$2:$K$200,5,FALSE())="","",VLOOKUP($C108,[4]Southeast!$B$2:$K$200,5,FALSE()))</f>
        <v>3.94</v>
      </c>
      <c r="H108" s="4" t="str">
        <f aca="false">IF(OR(E108="",F108=""),"",IF(AND(D108&gt;=F108,D108&lt;=G108),"","Check Range"))</f>
        <v/>
      </c>
    </row>
    <row r="109" customFormat="false" ht="12.75" hidden="false" customHeight="false" outlineLevel="0" collapsed="false">
      <c r="A109" s="1" t="s">
        <v>24</v>
      </c>
      <c r="B109" s="0" t="s">
        <v>126</v>
      </c>
      <c r="C109" s="27" t="s">
        <v>127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2.75" hidden="false" customHeight="false" outlineLevel="0" collapsed="false">
      <c r="A110" s="28" t="s">
        <v>24</v>
      </c>
      <c r="B110" s="0" t="s">
        <v>128</v>
      </c>
      <c r="C110" s="0" t="s">
        <v>128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2.75" hidden="false" customHeight="false" outlineLevel="0" collapsed="false">
      <c r="A111" s="28" t="s">
        <v>24</v>
      </c>
      <c r="B111" s="0" t="s">
        <v>129</v>
      </c>
      <c r="C111" s="0" t="s">
        <v>129</v>
      </c>
      <c r="D111" s="23" t="n">
        <f aca="false">IF(VLOOKUP($C111,[4]Southeast!$B$2:$K$200,2,FALSE())="","",VLOOKUP($C111,[4]Southeast!$B$2:$K$200,2,FALSE()))</f>
        <v>3.97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3.92</v>
      </c>
      <c r="G111" s="23" t="n">
        <f aca="false">IF(VLOOKUP($C111,[4]Southeast!$B$2:$K$200,5,FALSE())="","",VLOOKUP($C111,[4]Southeast!$B$2:$K$200,5,FALSE()))</f>
        <v>4</v>
      </c>
      <c r="H111" s="4" t="str">
        <f aca="false">IF(OR(E111="",F111=""),"",IF(AND(D111&gt;=F111,D111&lt;=G111),"","Check Range"))</f>
        <v/>
      </c>
    </row>
    <row r="112" customFormat="false" ht="12.75" hidden="false" customHeight="false" outlineLevel="0" collapsed="false">
      <c r="D112" s="21"/>
      <c r="E112" s="22"/>
      <c r="F112" s="21"/>
      <c r="G112" s="21"/>
    </row>
    <row r="113" customFormat="false" ht="13.5" hidden="false" customHeight="false" outlineLevel="0" collapsed="false">
      <c r="B113" s="20" t="s">
        <v>130</v>
      </c>
      <c r="C113" s="20" t="s">
        <v>130</v>
      </c>
      <c r="D113" s="21"/>
      <c r="E113" s="22"/>
      <c r="F113" s="21"/>
      <c r="G113" s="21"/>
      <c r="N113" s="20"/>
    </row>
    <row r="114" customFormat="false" ht="12.75" hidden="false" customHeight="false" outlineLevel="0" collapsed="false">
      <c r="A114" s="1" t="s">
        <v>110</v>
      </c>
      <c r="B114" s="0" t="s">
        <v>131</v>
      </c>
      <c r="C114" s="0" t="s">
        <v>131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2.75" hidden="false" customHeight="false" outlineLevel="0" collapsed="false">
      <c r="A115" s="1" t="s">
        <v>15</v>
      </c>
      <c r="B115" s="0" t="s">
        <v>132</v>
      </c>
      <c r="C115" s="27" t="s">
        <v>133</v>
      </c>
      <c r="D115" s="23" t="n">
        <f aca="false">IF(VLOOKUP($C115,[1]West!$B$2:$K$200,2,FALSE())="","",VLOOKUP($C115,[1]West!$B$2:$K$200,2,FALSE()))</f>
        <v>4.36</v>
      </c>
      <c r="E115" s="24" t="n">
        <f aca="false">IF(VLOOKUP($C115,[1]West!$B$2:$K$200,3,FALSE())="","",VLOOKUP($C115,[1]West!$B$2:$K$200,3,FALSE()))</f>
        <v>700000</v>
      </c>
      <c r="F115" s="23" t="n">
        <f aca="false">IF(VLOOKUP($C115,[1]West!$B$2:$K$200,4,FALSE())="","",VLOOKUP($C115,[1]West!$B$2:$K$200,4,FALSE()))</f>
        <v>4.29</v>
      </c>
      <c r="G115" s="23" t="n">
        <f aca="false">IF(VLOOKUP($C115,[1]West!$B$2:$K$200,5,FALSE())="","",VLOOKUP($C115,[1]West!$B$2:$K$200,5,FALSE()))</f>
        <v>4.41</v>
      </c>
      <c r="H115" s="4" t="str">
        <f aca="false">IF(OR(E115="",F115=""),"",IF(AND(D115&gt;=F115,D115&lt;=G115),"","Check Range"))</f>
        <v/>
      </c>
      <c r="I115" s="25"/>
      <c r="J115" s="25"/>
      <c r="K115" s="25"/>
      <c r="L115" s="25"/>
    </row>
    <row r="116" customFormat="false" ht="12.75" hidden="false" customHeight="false" outlineLevel="0" collapsed="false">
      <c r="A116" s="1" t="s">
        <v>15</v>
      </c>
      <c r="B116" s="0" t="s">
        <v>134</v>
      </c>
      <c r="C116" s="27" t="s">
        <v>135</v>
      </c>
      <c r="D116" s="23" t="str">
        <f aca="false">IF(VLOOKUP($C116,[1]West!$B$2:$K$200,2,FALSE())="","",VLOOKUP($C116,[1]West!$B$2:$K$200,2,FALSE()))</f>
        <v/>
      </c>
      <c r="E116" s="24" t="str">
        <f aca="false">IF(VLOOKUP($C116,[1]West!$B$2:$K$200,3,FALSE())="","",VLOOKUP($C116,[1]West!$B$2:$K$200,3,FALSE()))</f>
        <v/>
      </c>
      <c r="F116" s="23" t="str">
        <f aca="false">IF(VLOOKUP($C116,[1]West!$B$2:$K$200,4,FALSE())="","",VLOOKUP($C116,[1]West!$B$2:$K$200,4,FALSE()))</f>
        <v/>
      </c>
      <c r="G116" s="23" t="str">
        <f aca="false">IF(VLOOKUP($C116,[1]West!$B$2:$K$200,5,FALSE())="","",VLOOKUP($C116,[1]West!$B$2:$K$200,5,FALSE()))</f>
        <v/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2.75" hidden="false" customHeight="false" outlineLevel="0" collapsed="false">
      <c r="A117" s="1" t="s">
        <v>15</v>
      </c>
      <c r="B117" s="0" t="s">
        <v>136</v>
      </c>
      <c r="C117" s="27" t="s">
        <v>137</v>
      </c>
      <c r="D117" s="23" t="n">
        <f aca="false">IF(VLOOKUP($C117,[1]West!$B$2:$K$200,2,FALSE())="","",VLOOKUP($C117,[1]West!$B$2:$K$200,2,FALSE()))</f>
        <v>3.8</v>
      </c>
      <c r="E117" s="24" t="n">
        <f aca="false">IF(VLOOKUP($C117,[1]West!$B$2:$K$200,3,FALSE())="","",VLOOKUP($C117,[1]West!$B$2:$K$200,3,FALSE()))</f>
        <v>175000</v>
      </c>
      <c r="F117" s="23" t="n">
        <f aca="false">IF(VLOOKUP($C117,[1]West!$B$2:$K$200,4,FALSE())="","",VLOOKUP($C117,[1]West!$B$2:$K$200,4,FALSE()))</f>
        <v>3.77</v>
      </c>
      <c r="G117" s="23" t="n">
        <f aca="false">IF(VLOOKUP($C117,[1]West!$B$2:$K$200,5,FALSE())="","",VLOOKUP($C117,[1]West!$B$2:$K$200,5,FALSE()))</f>
        <v>3.84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2.75" hidden="false" customHeight="false" outlineLevel="0" collapsed="false">
      <c r="A118" s="1" t="s">
        <v>15</v>
      </c>
      <c r="B118" s="0" t="s">
        <v>138</v>
      </c>
      <c r="C118" s="27" t="s">
        <v>139</v>
      </c>
      <c r="D118" s="23" t="n">
        <f aca="false">IF(VLOOKUP($C118,[1]West!$B$2:$K$200,2,FALSE())="","",VLOOKUP($C118,[1]West!$B$2:$K$200,2,FALSE()))</f>
        <v>4.48</v>
      </c>
      <c r="E118" s="24" t="n">
        <f aca="false">IF(VLOOKUP($C118,[1]West!$B$2:$K$200,3,FALSE())="","",VLOOKUP($C118,[1]West!$B$2:$K$200,3,FALSE()))</f>
        <v>250000</v>
      </c>
      <c r="F118" s="23" t="n">
        <f aca="false">IF(VLOOKUP($C118,[1]West!$B$2:$K$200,4,FALSE())="","",VLOOKUP($C118,[1]West!$B$2:$K$200,4,FALSE()))</f>
        <v>4.41</v>
      </c>
      <c r="G118" s="23" t="n">
        <f aca="false">IF(VLOOKUP($C118,[1]West!$B$2:$K$200,5,FALSE())="","",VLOOKUP($C118,[1]West!$B$2:$K$200,5,FALSE()))</f>
        <v>4.52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2.75" hidden="false" customHeight="false" outlineLevel="0" collapsed="false">
      <c r="A119" s="1" t="s">
        <v>17</v>
      </c>
      <c r="B119" s="0" t="s">
        <v>140</v>
      </c>
      <c r="C119" s="26" t="s">
        <v>141</v>
      </c>
      <c r="D119" s="23" t="n">
        <f aca="false">IF(VLOOKUP($C119,[2]Central!$B$2:$K$200,2,FALSE())="","",VLOOKUP($C119,[2]Central!$B$2:$K$200,2,FALSE()))</f>
        <v>4</v>
      </c>
      <c r="E119" s="24" t="n">
        <f aca="false">IF(VLOOKUP($C119,[2]Central!$B$2:$K$200,3,FALSE())="","",VLOOKUP($C119,[2]Central!$B$2:$K$200,3,FALSE()))</f>
        <v>400000</v>
      </c>
      <c r="F119" s="23" t="n">
        <f aca="false">IF(VLOOKUP($C119,[2]Central!$B$2:$K$200,4,FALSE())="","",VLOOKUP($C119,[2]Central!$B$2:$K$200,4,FALSE()))</f>
        <v>3.95</v>
      </c>
      <c r="G119" s="23" t="n">
        <f aca="false">IF(VLOOKUP($C119,[2]Central!$B$2:$K$200,5,FALSE())="","",VLOOKUP($C119,[2]Central!$B$2:$K$200,5,FALSE()))</f>
        <v>4.07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2.75" hidden="false" customHeight="false" outlineLevel="0" collapsed="false">
      <c r="A120" s="1" t="s">
        <v>17</v>
      </c>
      <c r="B120" s="0" t="s">
        <v>142</v>
      </c>
      <c r="C120" s="26" t="s">
        <v>143</v>
      </c>
      <c r="D120" s="23" t="n">
        <f aca="false">IF(VLOOKUP($C120,[2]Central!$B$2:$K$200,2,FALSE())="","",VLOOKUP($C120,[2]Central!$B$2:$K$200,2,FALSE()))</f>
        <v>4</v>
      </c>
      <c r="E120" s="24" t="n">
        <f aca="false">IF(VLOOKUP($C120,[2]Central!$B$2:$K$200,3,FALSE())="","",VLOOKUP($C120,[2]Central!$B$2:$K$200,3,FALSE()))</f>
        <v>100000</v>
      </c>
      <c r="F120" s="23" t="n">
        <f aca="false">IF(VLOOKUP($C120,[2]Central!$B$2:$K$200,4,FALSE())="","",VLOOKUP($C120,[2]Central!$B$2:$K$200,4,FALSE()))</f>
        <v>3.98</v>
      </c>
      <c r="G120" s="23" t="n">
        <f aca="false">IF(VLOOKUP($C120,[2]Central!$B$2:$K$200,5,FALSE())="","",VLOOKUP($C120,[2]Central!$B$2:$K$200,5,FALSE()))</f>
        <v>4.02</v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2.75" hidden="false" customHeight="false" outlineLevel="0" collapsed="false">
      <c r="A121" s="1" t="s">
        <v>17</v>
      </c>
      <c r="B121" s="0" t="s">
        <v>144</v>
      </c>
      <c r="C121" s="26" t="s">
        <v>145</v>
      </c>
      <c r="D121" s="23" t="n">
        <f aca="false">IF(VLOOKUP($C121,[2]Central!$B$2:$K$200,2,FALSE())="","",VLOOKUP($C121,[2]Central!$B$2:$K$200,2,FALSE()))</f>
        <v>3.98</v>
      </c>
      <c r="E121" s="24" t="n">
        <f aca="false">IF(VLOOKUP($C121,[2]Central!$B$2:$K$200,3,FALSE())="","",VLOOKUP($C121,[2]Central!$B$2:$K$200,3,FALSE()))</f>
        <v>50000</v>
      </c>
      <c r="F121" s="23" t="n">
        <f aca="false">IF(VLOOKUP($C121,[2]Central!$B$2:$K$200,4,FALSE())="","",VLOOKUP($C121,[2]Central!$B$2:$K$200,4,FALSE()))</f>
        <v>3.975</v>
      </c>
      <c r="G121" s="23" t="n">
        <f aca="false">IF(VLOOKUP($C121,[2]Central!$B$2:$K$200,5,FALSE())="","",VLOOKUP($C121,[2]Central!$B$2:$K$200,5,FALSE()))</f>
        <v>3.98</v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2.75" hidden="false" customHeight="false" outlineLevel="0" collapsed="false">
      <c r="A122" s="1" t="s">
        <v>17</v>
      </c>
      <c r="B122" s="0" t="s">
        <v>146</v>
      </c>
      <c r="C122" s="26" t="s">
        <v>147</v>
      </c>
      <c r="D122" s="23" t="n">
        <f aca="false">IF(VLOOKUP($C122,[2]Central!$B$2:$K$200,2,FALSE())="","",VLOOKUP($C122,[2]Central!$B$2:$K$200,2,FALSE()))</f>
        <v>3.79</v>
      </c>
      <c r="E122" s="24" t="n">
        <f aca="false">IF(VLOOKUP($C122,[2]Central!$B$2:$K$200,3,FALSE())="","",VLOOKUP($C122,[2]Central!$B$2:$K$200,3,FALSE()))</f>
        <v>20000</v>
      </c>
      <c r="F122" s="23" t="n">
        <f aca="false">IF(VLOOKUP($C122,[2]Central!$B$2:$K$200,4,FALSE())="","",VLOOKUP($C122,[2]Central!$B$2:$K$200,4,FALSE()))</f>
        <v>3.77</v>
      </c>
      <c r="G122" s="23" t="n">
        <f aca="false">IF(VLOOKUP($C122,[2]Central!$B$2:$K$200,5,FALSE())="","",VLOOKUP($C122,[2]Central!$B$2:$K$200,5,FALSE()))</f>
        <v>3.82</v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2.75" hidden="false" customHeight="false" outlineLevel="0" collapsed="false">
      <c r="A123" s="1" t="s">
        <v>17</v>
      </c>
      <c r="B123" s="0" t="s">
        <v>148</v>
      </c>
      <c r="C123" s="26" t="s">
        <v>149</v>
      </c>
      <c r="D123" s="23" t="n">
        <f aca="false">IF(VLOOKUP($C123,[2]Central!$B$2:$K$200,2,FALSE())="","",VLOOKUP($C123,[2]Central!$B$2:$K$200,2,FALSE()))</f>
        <v>3.86</v>
      </c>
      <c r="E123" s="24" t="n">
        <f aca="false">IF(VLOOKUP($C123,[2]Central!$B$2:$K$200,3,FALSE())="","",VLOOKUP($C123,[2]Central!$B$2:$K$200,3,FALSE()))</f>
        <v>10000</v>
      </c>
      <c r="F123" s="23" t="n">
        <f aca="false">IF(VLOOKUP($C123,[2]Central!$B$2:$K$200,4,FALSE())="","",VLOOKUP($C123,[2]Central!$B$2:$K$200,4,FALSE()))</f>
        <v>3.86</v>
      </c>
      <c r="G123" s="23" t="n">
        <f aca="false">IF(VLOOKUP($C123,[2]Central!$B$2:$K$200,5,FALSE())="","",VLOOKUP($C123,[2]Central!$B$2:$K$200,5,FALSE()))</f>
        <v>3.86</v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2.75" hidden="false" customHeight="false" outlineLevel="0" collapsed="false">
      <c r="A124" s="1" t="s">
        <v>17</v>
      </c>
      <c r="B124" s="0" t="s">
        <v>150</v>
      </c>
      <c r="C124" s="0" t="s">
        <v>150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2.75" hidden="false" customHeight="false" outlineLevel="0" collapsed="false">
      <c r="A125" s="1" t="s">
        <v>17</v>
      </c>
      <c r="B125" s="0" t="s">
        <v>151</v>
      </c>
      <c r="C125" s="0" t="s">
        <v>151</v>
      </c>
      <c r="D125" s="23" t="n">
        <f aca="false">IF(VLOOKUP($C125,[2]Central!$B$2:$K$200,2,FALSE())="","",VLOOKUP($C125,[2]Central!$B$2:$K$200,2,FALSE()))</f>
        <v>3.82</v>
      </c>
      <c r="E125" s="24" t="n">
        <f aca="false">IF(VLOOKUP($C125,[2]Central!$B$2:$K$200,3,FALSE())="","",VLOOKUP($C125,[2]Central!$B$2:$K$200,3,FALSE()))</f>
        <v>30000</v>
      </c>
      <c r="F125" s="23" t="n">
        <f aca="false">IF(VLOOKUP($C125,[2]Central!$B$2:$K$200,4,FALSE())="","",VLOOKUP($C125,[2]Central!$B$2:$K$200,4,FALSE()))</f>
        <v>3.8</v>
      </c>
      <c r="G125" s="23" t="n">
        <f aca="false">IF(VLOOKUP($C125,[2]Central!$B$2:$K$200,5,FALSE())="","",VLOOKUP($C125,[2]Central!$B$2:$K$200,5,FALSE()))</f>
        <v>3.85</v>
      </c>
      <c r="H125" s="4" t="str">
        <f aca="false">IF(OR(E125="",F125=""),"",IF(AND(D125&gt;=F125,D125&lt;=G125),"","Check Range"))</f>
        <v/>
      </c>
      <c r="I125" s="30"/>
      <c r="J125" s="30"/>
      <c r="K125" s="30"/>
      <c r="L125" s="30"/>
    </row>
    <row r="126" customFormat="false" ht="12.75" hidden="false" customHeight="false" outlineLevel="0" collapsed="false">
      <c r="A126" s="1" t="s">
        <v>17</v>
      </c>
      <c r="B126" s="0" t="s">
        <v>152</v>
      </c>
      <c r="C126" s="0" t="s">
        <v>152</v>
      </c>
      <c r="D126" s="23" t="n">
        <f aca="false">IF(VLOOKUP($C126,[2]Central!$B$2:$K$200,2,FALSE())="","",VLOOKUP($C126,[2]Central!$B$2:$K$200,2,FALSE()))</f>
        <v>3.825</v>
      </c>
      <c r="E126" s="24" t="n">
        <f aca="false">IF(VLOOKUP($C126,[2]Central!$B$2:$K$200,3,FALSE())="","",VLOOKUP($C126,[2]Central!$B$2:$K$200,3,FALSE()))</f>
        <v>640000</v>
      </c>
      <c r="F126" s="23" t="n">
        <f aca="false">IF(VLOOKUP($C126,[2]Central!$B$2:$K$200,4,FALSE())="","",VLOOKUP($C126,[2]Central!$B$2:$K$200,4,FALSE()))</f>
        <v>3.78</v>
      </c>
      <c r="G126" s="23" t="n">
        <f aca="false">IF(VLOOKUP($C126,[2]Central!$B$2:$K$200,5,FALSE())="","",VLOOKUP($C126,[2]Central!$B$2:$K$200,5,FALSE()))</f>
        <v>3.87</v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2.75" hidden="false" customHeight="false" outlineLevel="0" collapsed="false">
      <c r="A127" s="1" t="s">
        <v>110</v>
      </c>
      <c r="B127" s="0" t="s">
        <v>153</v>
      </c>
      <c r="C127" s="0" t="s">
        <v>153</v>
      </c>
      <c r="D127" s="23" t="n">
        <f aca="false">IF(VLOOKUP($C127,[5]Northeast!$B$2:$K$200,2,FALSE())="","",VLOOKUP($C127,[5]Northeast!$B$2:$K$200,2,FALSE()))</f>
        <v>4.29</v>
      </c>
      <c r="E127" s="24" t="n">
        <f aca="false">IF(VLOOKUP($C127,[5]Northeast!$B$2:$K$200,3,FALSE())="","",VLOOKUP($C127,[5]Northeast!$B$2:$K$200,3,FALSE()))</f>
        <v>142000</v>
      </c>
      <c r="F127" s="23" t="n">
        <f aca="false">IF(VLOOKUP($C127,[5]Northeast!$B$2:$K$200,4,FALSE())="","",VLOOKUP($C127,[5]Northeast!$B$2:$K$200,4,FALSE()))</f>
        <v>4.15</v>
      </c>
      <c r="G127" s="23" t="n">
        <f aca="false">IF(VLOOKUP($C127,[5]Northeast!$B$2:$K$200,5,FALSE())="","",VLOOKUP($C127,[5]Northeast!$B$2:$K$200,5,FALSE()))</f>
        <v>4.37</v>
      </c>
      <c r="H127" s="4" t="str">
        <f aca="false">IF(OR(E127="",F127=""),"",IF(AND(D127&gt;=F127,D127&lt;=G127),"","Check Range"))</f>
        <v/>
      </c>
      <c r="I127" s="34"/>
      <c r="J127" s="34"/>
      <c r="K127" s="34"/>
      <c r="L127" s="34"/>
    </row>
    <row r="128" customFormat="false" ht="12.75" hidden="false" customHeight="false" outlineLevel="0" collapsed="false">
      <c r="A128" s="1" t="s">
        <v>110</v>
      </c>
      <c r="B128" s="0" t="s">
        <v>154</v>
      </c>
      <c r="C128" s="0" t="s">
        <v>154</v>
      </c>
      <c r="D128" s="23" t="n">
        <f aca="false">IF(VLOOKUP($C128,[5]Northeast!$B$2:$K$200,2,FALSE())="","",VLOOKUP($C128,[5]Northeast!$B$2:$K$200,2,FALSE()))</f>
        <v>4.26</v>
      </c>
      <c r="E128" s="24" t="n">
        <f aca="false">IF(VLOOKUP($C128,[5]Northeast!$B$2:$K$200,3,FALSE())="","",VLOOKUP($C128,[5]Northeast!$B$2:$K$200,3,FALSE()))</f>
        <v>21000</v>
      </c>
      <c r="F128" s="23" t="n">
        <f aca="false">IF(VLOOKUP($C128,[5]Northeast!$B$2:$K$200,4,FALSE())="","",VLOOKUP($C128,[5]Northeast!$B$2:$K$200,4,FALSE()))</f>
        <v>4.23</v>
      </c>
      <c r="G128" s="23" t="n">
        <f aca="false">IF(VLOOKUP($C128,[5]Northeast!$B$2:$K$200,5,FALSE())="","",VLOOKUP($C128,[5]Northeast!$B$2:$K$200,5,FALSE()))</f>
        <v>4.3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2.75" hidden="false" customHeight="false" outlineLevel="0" collapsed="false">
      <c r="A129" s="1" t="s">
        <v>110</v>
      </c>
      <c r="B129" s="0" t="s">
        <v>155</v>
      </c>
      <c r="C129" s="0" t="s">
        <v>155</v>
      </c>
      <c r="D129" s="23" t="n">
        <f aca="false">IF(VLOOKUP($C129,[5]Northeast!$B$2:$K$200,2,FALSE())="","",VLOOKUP($C129,[5]Northeast!$B$2:$K$200,2,FALSE()))</f>
        <v>4.33</v>
      </c>
      <c r="E129" s="24" t="n">
        <f aca="false">IF(VLOOKUP($C129,[5]Northeast!$B$2:$K$200,3,FALSE())="","",VLOOKUP($C129,[5]Northeast!$B$2:$K$200,3,FALSE()))</f>
        <v>174000</v>
      </c>
      <c r="F129" s="23" t="n">
        <f aca="false">IF(VLOOKUP($C129,[5]Northeast!$B$2:$K$200,4,FALSE())="","",VLOOKUP($C129,[5]Northeast!$B$2:$K$200,4,FALSE()))</f>
        <v>4.21</v>
      </c>
      <c r="G129" s="23" t="n">
        <f aca="false">IF(VLOOKUP($C129,[5]Northeast!$B$2:$K$200,5,FALSE())="","",VLOOKUP($C129,[5]Northeast!$B$2:$K$200,5,FALSE()))</f>
        <v>4.44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2.75" hidden="false" customHeight="false" outlineLevel="0" collapsed="false">
      <c r="D130" s="31"/>
      <c r="F130" s="31"/>
      <c r="G130" s="31"/>
      <c r="I130" s="34"/>
      <c r="J130" s="34"/>
      <c r="K130" s="34"/>
      <c r="L130" s="34"/>
    </row>
    <row r="131" customFormat="false" ht="12.75" hidden="false" customHeight="false" outlineLevel="0" collapsed="false">
      <c r="D131" s="21"/>
      <c r="E131" s="22"/>
      <c r="F131" s="21"/>
      <c r="G131" s="21"/>
    </row>
    <row r="132" customFormat="false" ht="13.5" hidden="false" customHeight="false" outlineLevel="0" collapsed="false">
      <c r="B132" s="20" t="s">
        <v>156</v>
      </c>
      <c r="C132" s="20" t="s">
        <v>156</v>
      </c>
      <c r="D132" s="21"/>
      <c r="E132" s="22"/>
      <c r="F132" s="21"/>
      <c r="G132" s="21"/>
      <c r="N132" s="20"/>
    </row>
    <row r="133" customFormat="false" ht="12.75" hidden="false" customHeight="false" outlineLevel="0" collapsed="false">
      <c r="B133" s="35" t="s">
        <v>157</v>
      </c>
      <c r="C133" s="35" t="s">
        <v>157</v>
      </c>
      <c r="D133" s="23"/>
      <c r="E133" s="24"/>
      <c r="F133" s="29"/>
      <c r="G133" s="29"/>
      <c r="H133" s="4" t="str">
        <f aca="false">IF(OR(E133="",F133=""),"",IF(AND(D133&gt;=F133,D133&lt;=G133),"","Check Range"))</f>
        <v/>
      </c>
      <c r="I133" s="25"/>
      <c r="J133" s="25"/>
      <c r="K133" s="25"/>
      <c r="L133" s="25"/>
      <c r="N133" s="35"/>
    </row>
    <row r="134" customFormat="false" ht="12.75" hidden="false" customHeight="false" outlineLevel="0" collapsed="false">
      <c r="A134" s="1" t="s">
        <v>15</v>
      </c>
      <c r="B134" s="0" t="s">
        <v>158</v>
      </c>
      <c r="C134" s="27" t="s">
        <v>159</v>
      </c>
      <c r="D134" s="23" t="str">
        <f aca="false">IF(VLOOKUP($C134,[1]West!$B$2:$K$200,2,FALSE())="","",VLOOKUP($C134,[1]West!$B$2:$K$200,2,FALSE()))</f>
        <v/>
      </c>
      <c r="E134" s="24" t="str">
        <f aca="false">IF(VLOOKUP($C134,[1]West!$B$2:$K$200,3,FALSE())="","",VLOOKUP($C134,[1]West!$B$2:$K$200,3,FALSE()))</f>
        <v/>
      </c>
      <c r="F134" s="23" t="str">
        <f aca="false">IF(VLOOKUP($C134,[1]West!$B$2:$K$200,4,FALSE())="","",VLOOKUP($C134,[1]West!$B$2:$K$200,4,FALSE()))</f>
        <v/>
      </c>
      <c r="G134" s="23" t="str">
        <f aca="false">IF(VLOOKUP($C134,[1]West!$B$2:$K$200,5,FALSE())="","",VLOOKUP($C134,[1]West!$B$2:$K$200,5,FALSE()))</f>
        <v/>
      </c>
      <c r="H134" s="4" t="str">
        <f aca="false">IF(OR(E134="",F134=""),"",IF(AND(D134&gt;=F134,D134&lt;=G134),"","Check Range"))</f>
        <v/>
      </c>
      <c r="I134" s="25"/>
      <c r="J134" s="25"/>
      <c r="K134" s="25"/>
      <c r="L134" s="25"/>
    </row>
    <row r="135" customFormat="false" ht="12.75" hidden="false" customHeight="false" outlineLevel="0" collapsed="false">
      <c r="A135" s="1" t="s">
        <v>15</v>
      </c>
      <c r="B135" s="0" t="s">
        <v>160</v>
      </c>
      <c r="C135" s="27" t="s">
        <v>161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2.75" hidden="false" customHeight="false" outlineLevel="0" collapsed="false">
      <c r="A136" s="1" t="s">
        <v>15</v>
      </c>
      <c r="B136" s="0" t="s">
        <v>162</v>
      </c>
      <c r="C136" s="0" t="s">
        <v>162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36"/>
      <c r="J136" s="36"/>
      <c r="K136" s="36"/>
      <c r="L136" s="36"/>
    </row>
    <row r="137" customFormat="false" ht="12.75" hidden="false" customHeight="false" outlineLevel="0" collapsed="false">
      <c r="A137" s="1" t="s">
        <v>17</v>
      </c>
      <c r="B137" s="0" t="s">
        <v>163</v>
      </c>
      <c r="C137" s="26" t="s">
        <v>164</v>
      </c>
      <c r="D137" s="23" t="str">
        <f aca="false">IF(VLOOKUP($C137,[2]Central!$B$2:$K$200,2,FALSE())="","",VLOOKUP($C137,[2]Central!$B$2:$K$200,2,FALSE()))</f>
        <v/>
      </c>
      <c r="E137" s="24" t="str">
        <f aca="false">IF(VLOOKUP($C137,[2]Central!$B$2:$K$200,3,FALSE())="","",VLOOKUP($C137,[2]Central!$B$2:$K$200,3,FALSE()))</f>
        <v/>
      </c>
      <c r="F137" s="23" t="str">
        <f aca="false">IF(VLOOKUP($C137,[2]Central!$B$2:$K$200,4,FALSE())="","",VLOOKUP($C137,[2]Central!$B$2:$K$200,4,FALSE()))</f>
        <v/>
      </c>
      <c r="G137" s="23" t="str">
        <f aca="false">IF(VLOOKUP($C137,[2]Central!$B$2:$K$200,5,FALSE())="","",VLOOKUP($C137,[2]Central!$B$2:$K$200,5,FALSE()))</f>
        <v/>
      </c>
      <c r="H137" s="4" t="str">
        <f aca="false">IF(OR(E137="",F137=""),"",IF(AND(D137&gt;=F137,D137&lt;=G137),"","Check Range"))</f>
        <v/>
      </c>
      <c r="I137" s="25"/>
      <c r="J137" s="25"/>
      <c r="K137" s="25"/>
      <c r="L137" s="25"/>
    </row>
    <row r="138" customFormat="false" ht="12.75" hidden="false" customHeight="false" outlineLevel="0" collapsed="false">
      <c r="A138" s="37" t="s">
        <v>24</v>
      </c>
      <c r="B138" s="38" t="s">
        <v>165</v>
      </c>
      <c r="C138" s="27" t="s">
        <v>166</v>
      </c>
      <c r="D138" s="23" t="n">
        <f aca="false">IF(VLOOKUP($C138,[4]Southeast!$B$2:$K$200,2,FALSE())="","",VLOOKUP($C138,[4]Southeast!$B$2:$K$200,2,FALSE()))</f>
        <v>4.37</v>
      </c>
      <c r="E138" s="24" t="n">
        <f aca="false">IF(VLOOKUP($C138,[4]Southeast!$B$2:$K$200,3,FALSE())="","",VLOOKUP($C138,[4]Southeast!$B$2:$K$200,3,FALSE()))</f>
        <v>10000</v>
      </c>
      <c r="F138" s="23" t="n">
        <f aca="false">IF(VLOOKUP($C138,[4]Southeast!$B$2:$K$200,4,FALSE())="","",VLOOKUP($C138,[4]Southeast!$B$2:$K$200,4,FALSE()))</f>
        <v>4.37</v>
      </c>
      <c r="G138" s="23" t="n">
        <f aca="false">IF(VLOOKUP($C138,[4]Southeast!$B$2:$K$200,5,FALSE())="","",VLOOKUP($C138,[4]Southeast!$B$2:$K$200,5,FALSE()))</f>
        <v>4.37</v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  <c r="N138" s="38"/>
    </row>
    <row r="139" customFormat="false" ht="12.75" hidden="false" customHeight="false" outlineLevel="0" collapsed="false">
      <c r="B139" s="35" t="s">
        <v>167</v>
      </c>
      <c r="C139" s="35" t="s">
        <v>167</v>
      </c>
      <c r="D139" s="23"/>
      <c r="E139" s="24"/>
      <c r="F139" s="29"/>
      <c r="G139" s="29"/>
      <c r="H139" s="4" t="str">
        <f aca="false">IF(OR(E139="",F139=""),"",IF(AND(D139&gt;=F139,D139&lt;=G139),"","Check Range"))</f>
        <v/>
      </c>
      <c r="I139" s="25"/>
      <c r="J139" s="25"/>
      <c r="K139" s="25"/>
      <c r="L139" s="25"/>
      <c r="N139" s="35"/>
    </row>
    <row r="140" customFormat="false" ht="12.75" hidden="false" customHeight="false" outlineLevel="0" collapsed="false">
      <c r="A140" s="1" t="s">
        <v>17</v>
      </c>
      <c r="B140" s="0" t="s">
        <v>168</v>
      </c>
      <c r="C140" s="0" t="s">
        <v>168</v>
      </c>
      <c r="D140" s="23" t="str">
        <f aca="false">IF(VLOOKUP($C140,[2]Central!$B$2:$K$200,2,FALSE())="","",VLOOKUP($C140,[2]Central!$B$2:$K$200,2,FALSE()))</f>
        <v/>
      </c>
      <c r="E140" s="24" t="str">
        <f aca="false">IF(VLOOKUP($C140,[2]Central!$B$2:$K$200,3,FALSE())="","",VLOOKUP($C140,[2]Central!$B$2:$K$200,3,FALSE()))</f>
        <v/>
      </c>
      <c r="F140" s="23" t="str">
        <f aca="false">IF(VLOOKUP($C140,[2]Central!$B$2:$K$200,4,FALSE())="","",VLOOKUP($C140,[2]Central!$B$2:$K$200,4,FALSE()))</f>
        <v/>
      </c>
      <c r="G140" s="23" t="str">
        <f aca="false">IF(VLOOKUP($C140,[2]Central!$B$2:$K$200,5,FALSE())="","",VLOOKUP($C140,[2]Central!$B$2:$K$200,5,FALSE()))</f>
        <v/>
      </c>
      <c r="H140" s="4" t="str">
        <f aca="false">IF(OR(E140="",F140=""),"",IF(AND(D140&gt;=F140,D140&lt;=G140),"","Check Range"))</f>
        <v/>
      </c>
      <c r="I140" s="25"/>
      <c r="J140" s="25"/>
      <c r="K140" s="25"/>
      <c r="L140" s="25"/>
    </row>
    <row r="141" customFormat="false" ht="12.75" hidden="false" customHeight="false" outlineLevel="0" collapsed="false">
      <c r="A141" s="1" t="s">
        <v>17</v>
      </c>
      <c r="B141" s="0" t="s">
        <v>169</v>
      </c>
      <c r="C141" s="0" t="s">
        <v>169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2.75" hidden="false" customHeight="false" outlineLevel="0" collapsed="false">
      <c r="B142" s="35" t="s">
        <v>170</v>
      </c>
      <c r="C142" s="35" t="s">
        <v>170</v>
      </c>
      <c r="D142" s="23"/>
      <c r="E142" s="24"/>
      <c r="F142" s="29"/>
      <c r="G142" s="29"/>
      <c r="H142" s="4" t="str">
        <f aca="false">IF(OR(E142="",F142=""),"",IF(AND(D142&gt;=F142,D142&lt;=G142),"","Check Range"))</f>
        <v/>
      </c>
      <c r="I142" s="25"/>
      <c r="J142" s="25"/>
      <c r="K142" s="25"/>
      <c r="L142" s="25"/>
      <c r="N142" s="35"/>
    </row>
    <row r="143" customFormat="false" ht="12.75" hidden="false" customHeight="false" outlineLevel="0" collapsed="false">
      <c r="A143" s="1" t="s">
        <v>110</v>
      </c>
      <c r="B143" s="0" t="s">
        <v>171</v>
      </c>
      <c r="C143" s="27" t="s">
        <v>172</v>
      </c>
      <c r="D143" s="23" t="str">
        <f aca="false">IF(VLOOKUP($C143,[5]Northeast!$B$2:$K$200,2,FALSE())="","",VLOOKUP($C143,[5]Northeast!$B$2:$K$200,2,FALSE()))</f>
        <v/>
      </c>
      <c r="E143" s="24" t="str">
        <f aca="false">IF(VLOOKUP($C143,[5]Northeast!$B$2:$K$200,3,FALSE())="","",VLOOKUP($C143,[5]Northeast!$B$2:$K$200,3,FALSE()))</f>
        <v/>
      </c>
      <c r="F143" s="23" t="str">
        <f aca="false">IF(VLOOKUP($C143,[5]Northeast!$B$2:$K$200,4,FALSE())="","",VLOOKUP($C143,[5]Northeast!$B$2:$K$200,4,FALSE()))</f>
        <v/>
      </c>
      <c r="G143" s="23" t="str">
        <f aca="false">IF(VLOOKUP($C143,[5]Northeast!$B$2:$K$200,5,FALSE())="","",VLOOKUP($C143,[5]Northeast!$B$2:$K$200,5,FALSE()))</f>
        <v/>
      </c>
      <c r="H143" s="4" t="str">
        <f aca="false">IF(OR(E143="",F143=""),"",IF(AND(D143&gt;=F143,D143&lt;=G143),"","Check Range"))</f>
        <v/>
      </c>
      <c r="I143" s="25"/>
      <c r="J143" s="25"/>
      <c r="K143" s="25"/>
      <c r="L143" s="25"/>
    </row>
    <row r="144" customFormat="false" ht="12.75" hidden="false" customHeight="false" outlineLevel="0" collapsed="false">
      <c r="A144" s="1" t="s">
        <v>110</v>
      </c>
      <c r="B144" s="0" t="s">
        <v>173</v>
      </c>
      <c r="C144" s="0" t="s">
        <v>173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2.75" hidden="false" customHeight="false" outlineLevel="0" collapsed="false">
      <c r="A145" s="1" t="s">
        <v>110</v>
      </c>
      <c r="B145" s="0" t="s">
        <v>174</v>
      </c>
      <c r="C145" s="0" t="s">
        <v>174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2.75" hidden="false" customHeight="false" outlineLevel="0" collapsed="false">
      <c r="A146" s="1" t="s">
        <v>110</v>
      </c>
      <c r="B146" s="0" t="s">
        <v>175</v>
      </c>
      <c r="C146" s="0" t="s">
        <v>175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2.75" hidden="false" customHeight="false" outlineLevel="0" collapsed="false">
      <c r="A147" s="1" t="s">
        <v>110</v>
      </c>
      <c r="B147" s="0" t="s">
        <v>176</v>
      </c>
      <c r="C147" s="0" t="s">
        <v>176</v>
      </c>
      <c r="D147" s="23" t="str">
        <f aca="false">IF(VLOOKUP($C147,[5]Northeast!$B$2:$K$200,2,FALSE())="","",VLOOKUP($C147,[5]Northeast!$B$2:$K$200,2,FALSE()))</f>
        <v/>
      </c>
      <c r="E147" s="24" t="str">
        <f aca="false">IF(VLOOKUP($C147,[5]Northeast!$B$2:$K$200,3,FALSE())="","",VLOOKUP($C147,[5]Northeast!$B$2:$K$200,3,FALSE()))</f>
        <v/>
      </c>
      <c r="F147" s="23" t="str">
        <f aca="false">IF(VLOOKUP($C147,[5]Northeast!$B$2:$K$200,4,FALSE())="","",VLOOKUP($C147,[5]Northeast!$B$2:$K$200,4,FALSE()))</f>
        <v/>
      </c>
      <c r="G147" s="23" t="str">
        <f aca="false">IF(VLOOKUP($C147,[5]Northeast!$B$2:$K$200,5,FALSE())="","",VLOOKUP($C147,[5]Northeast!$B$2:$K$200,5,FALSE()))</f>
        <v/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2.75" hidden="false" customHeight="false" outlineLevel="0" collapsed="false">
      <c r="A148" s="39" t="s">
        <v>17</v>
      </c>
      <c r="B148" s="26" t="s">
        <v>177</v>
      </c>
      <c r="C148" s="38" t="s">
        <v>178</v>
      </c>
      <c r="D148" s="23" t="n">
        <f aca="false">[2]Central!C59</f>
        <v>0</v>
      </c>
      <c r="E148" s="24" t="n">
        <f aca="false">[2]Central!D59</f>
        <v>0</v>
      </c>
      <c r="F148" s="23" t="n">
        <f aca="false">[2]Central!E59</f>
        <v>0</v>
      </c>
      <c r="G148" s="23" t="n">
        <f aca="false">[2]Central!F59</f>
        <v>0</v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  <c r="N148" s="38"/>
    </row>
    <row r="149" customFormat="false" ht="12.75" hidden="false" customHeight="false" outlineLevel="0" collapsed="false">
      <c r="A149" s="1" t="s">
        <v>110</v>
      </c>
      <c r="B149" s="27" t="s">
        <v>179</v>
      </c>
      <c r="C149" s="0" t="s">
        <v>180</v>
      </c>
      <c r="D149" s="23" t="n">
        <f aca="false">[5]Northeast!$C$27</f>
        <v>4.17</v>
      </c>
      <c r="E149" s="24" t="n">
        <f aca="false">[5]Northeast!$D$27</f>
        <v>25000</v>
      </c>
      <c r="F149" s="23" t="n">
        <f aca="false">[5]Northeast!E27</f>
        <v>4.12</v>
      </c>
      <c r="G149" s="23" t="n">
        <f aca="false">[5]Northeast!F27</f>
        <v>4.19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</row>
    <row r="150" customFormat="false" ht="12.75" hidden="false" customHeight="false" outlineLevel="0" collapsed="false">
      <c r="A150" s="1" t="s">
        <v>110</v>
      </c>
      <c r="B150" s="27" t="s">
        <v>181</v>
      </c>
      <c r="C150" s="0" t="s">
        <v>182</v>
      </c>
      <c r="D150" s="23" t="n">
        <f aca="false">[5]Northeast!$C$28</f>
        <v>4.24</v>
      </c>
      <c r="E150" s="24" t="n">
        <f aca="false">[5]Northeast!$D$28</f>
        <v>46000</v>
      </c>
      <c r="F150" s="23" t="n">
        <f aca="false">[5]Northeast!E28</f>
        <v>4.17</v>
      </c>
      <c r="G150" s="23" t="n">
        <f aca="false">[5]Northeast!F28</f>
        <v>4.27</v>
      </c>
      <c r="H150" s="4" t="str">
        <f aca="false">IF(OR(E150="",F150=""),"",IF(AND(D150&gt;=F150,D150&lt;=G150),"","Check Range"))</f>
        <v/>
      </c>
      <c r="I150" s="40"/>
      <c r="J150" s="40"/>
      <c r="K150" s="40"/>
      <c r="L150" s="40"/>
    </row>
    <row r="151" customFormat="false" ht="12.75" hidden="false" customHeight="false" outlineLevel="0" collapsed="false">
      <c r="D151" s="31"/>
      <c r="F151" s="21"/>
      <c r="G151" s="21"/>
      <c r="I151" s="40"/>
      <c r="J151" s="40"/>
      <c r="K151" s="40"/>
      <c r="L151" s="40"/>
    </row>
    <row r="152" customFormat="false" ht="12.7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2.7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2.7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2.7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2.75" hidden="false" customHeight="false" outlineLevel="0" collapsed="false">
      <c r="D156" s="31"/>
      <c r="F156" s="21"/>
      <c r="G156" s="21" t="s">
        <v>183</v>
      </c>
      <c r="I156" s="40"/>
      <c r="J156" s="40"/>
      <c r="K156" s="40"/>
      <c r="L156" s="40"/>
    </row>
    <row r="157" customFormat="false" ht="12.75" hidden="false" customHeight="false" outlineLevel="0" collapsed="false">
      <c r="D157" s="31"/>
      <c r="F157" s="21"/>
      <c r="G157" s="21"/>
      <c r="I157" s="40"/>
      <c r="J157" s="40"/>
      <c r="K157" s="40"/>
      <c r="L157" s="40"/>
    </row>
    <row r="158" customFormat="false" ht="12.7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2.75" hidden="false" customHeight="false" outlineLevel="0" collapsed="false">
      <c r="D159" s="31"/>
      <c r="F159" s="21"/>
      <c r="G159" s="21"/>
      <c r="I159" s="40"/>
      <c r="J159" s="40"/>
      <c r="K159" s="40"/>
    </row>
    <row r="160" customFormat="false" ht="12.7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2.7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2.7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2.7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2.7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2.7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2.7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2.7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2.7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2.7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2.7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2.7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2.7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2.7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2.7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2.7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2.7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2.7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2.7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2.7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2.7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2.7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2.7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2.7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2.7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2.7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2.7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2.7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2.7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2.7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2.7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2.7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2.7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2.7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2.7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2.7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2.7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2.7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2.7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2.7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2.7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2.7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2.7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2.7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2.7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2.7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2.7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2.7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2.7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2.7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2.7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2.7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2.7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2.7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2.7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2.7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2.7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2.7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2.7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2.7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2.7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2.7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2.7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2.7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2.7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2.7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2.7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2.7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2.7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2.75" hidden="false" customHeight="false" outlineLevel="0" collapsed="false">
      <c r="D229" s="31"/>
      <c r="F229" s="21"/>
      <c r="G229" s="21"/>
    </row>
    <row r="230" customFormat="false" ht="12.75" hidden="false" customHeight="false" outlineLevel="0" collapsed="false">
      <c r="D230" s="21"/>
      <c r="F230" s="21"/>
      <c r="G230" s="21"/>
    </row>
    <row r="231" customFormat="false" ht="12.75" hidden="false" customHeight="false" outlineLevel="0" collapsed="false">
      <c r="D231" s="21"/>
      <c r="F231" s="21"/>
      <c r="G231" s="21"/>
    </row>
    <row r="232" customFormat="false" ht="12.75" hidden="false" customHeight="false" outlineLevel="0" collapsed="false">
      <c r="D232" s="21"/>
      <c r="F232" s="21"/>
      <c r="G232" s="21"/>
    </row>
    <row r="233" customFormat="false" ht="12.75" hidden="false" customHeight="false" outlineLevel="0" collapsed="false">
      <c r="D233" s="21"/>
      <c r="F233" s="21"/>
      <c r="G233" s="21"/>
    </row>
    <row r="234" customFormat="false" ht="12.75" hidden="false" customHeight="false" outlineLevel="0" collapsed="false">
      <c r="D234" s="21"/>
      <c r="F234" s="21"/>
      <c r="G234" s="21"/>
    </row>
    <row r="235" customFormat="false" ht="12.75" hidden="false" customHeight="false" outlineLevel="0" collapsed="false">
      <c r="D235" s="21"/>
      <c r="F235" s="21"/>
      <c r="G235" s="21"/>
    </row>
    <row r="236" customFormat="false" ht="12.75" hidden="false" customHeight="false" outlineLevel="0" collapsed="false">
      <c r="D236" s="21"/>
      <c r="F236" s="21"/>
      <c r="G236" s="21"/>
    </row>
    <row r="237" customFormat="false" ht="12.75" hidden="false" customHeight="false" outlineLevel="0" collapsed="false">
      <c r="D237" s="21"/>
      <c r="F237" s="21"/>
      <c r="G237" s="21"/>
    </row>
    <row r="238" customFormat="false" ht="12.75" hidden="false" customHeight="false" outlineLevel="0" collapsed="false">
      <c r="D238" s="21"/>
      <c r="F238" s="21"/>
      <c r="G238" s="21"/>
    </row>
    <row r="239" customFormat="false" ht="12.75" hidden="false" customHeight="false" outlineLevel="0" collapsed="false">
      <c r="D239" s="21"/>
      <c r="F239" s="21"/>
      <c r="G239" s="21"/>
    </row>
    <row r="240" customFormat="false" ht="12.75" hidden="false" customHeight="false" outlineLevel="0" collapsed="false">
      <c r="D240" s="21"/>
      <c r="F240" s="21"/>
      <c r="G240" s="21"/>
    </row>
    <row r="241" customFormat="false" ht="12.75" hidden="false" customHeight="false" outlineLevel="0" collapsed="false">
      <c r="D241" s="21"/>
      <c r="F241" s="21"/>
      <c r="G241" s="21"/>
    </row>
    <row r="242" customFormat="false" ht="12.75" hidden="false" customHeight="false" outlineLevel="0" collapsed="false">
      <c r="D242" s="21"/>
      <c r="F242" s="21"/>
      <c r="G242" s="21"/>
    </row>
    <row r="243" customFormat="false" ht="12.75" hidden="false" customHeight="false" outlineLevel="0" collapsed="false">
      <c r="D243" s="21"/>
      <c r="F243" s="21"/>
      <c r="G243" s="21"/>
    </row>
    <row r="244" customFormat="false" ht="12.75" hidden="false" customHeight="false" outlineLevel="0" collapsed="false">
      <c r="D244" s="21"/>
      <c r="F244" s="21"/>
      <c r="G244" s="21"/>
    </row>
    <row r="245" customFormat="false" ht="12.75" hidden="false" customHeight="false" outlineLevel="0" collapsed="false">
      <c r="D245" s="21"/>
      <c r="F245" s="21"/>
      <c r="G245" s="21"/>
    </row>
    <row r="246" customFormat="false" ht="12.75" hidden="false" customHeight="false" outlineLevel="0" collapsed="false">
      <c r="D246" s="21"/>
      <c r="F246" s="21"/>
      <c r="G246" s="21"/>
    </row>
    <row r="247" customFormat="false" ht="12.75" hidden="false" customHeight="false" outlineLevel="0" collapsed="false">
      <c r="D247" s="21"/>
      <c r="F247" s="21"/>
      <c r="G247" s="21"/>
    </row>
    <row r="248" customFormat="false" ht="12.75" hidden="false" customHeight="false" outlineLevel="0" collapsed="false">
      <c r="D248" s="21"/>
      <c r="F248" s="21"/>
      <c r="G248" s="21"/>
    </row>
    <row r="249" customFormat="false" ht="12.75" hidden="false" customHeight="false" outlineLevel="0" collapsed="false">
      <c r="D249" s="21"/>
      <c r="F249" s="21"/>
      <c r="G249" s="21"/>
    </row>
    <row r="250" customFormat="false" ht="12.75" hidden="false" customHeight="false" outlineLevel="0" collapsed="false">
      <c r="D250" s="21"/>
      <c r="F250" s="21"/>
      <c r="G250" s="21"/>
    </row>
    <row r="251" customFormat="false" ht="12.75" hidden="false" customHeight="false" outlineLevel="0" collapsed="false">
      <c r="D251" s="21"/>
      <c r="F251" s="21"/>
      <c r="G251" s="21"/>
    </row>
    <row r="252" customFormat="false" ht="12.75" hidden="false" customHeight="false" outlineLevel="0" collapsed="false">
      <c r="D252" s="21"/>
      <c r="F252" s="21"/>
      <c r="G252" s="21"/>
    </row>
    <row r="253" customFormat="false" ht="12.75" hidden="false" customHeight="false" outlineLevel="0" collapsed="false">
      <c r="D253" s="21"/>
      <c r="F253" s="21"/>
      <c r="G253" s="21"/>
    </row>
    <row r="254" customFormat="false" ht="12.75" hidden="false" customHeight="false" outlineLevel="0" collapsed="false">
      <c r="D254" s="21"/>
      <c r="F254" s="21"/>
      <c r="G254" s="21"/>
    </row>
    <row r="255" customFormat="false" ht="12.75" hidden="false" customHeight="false" outlineLevel="0" collapsed="false">
      <c r="D255" s="21"/>
      <c r="F255" s="21"/>
      <c r="G255" s="21"/>
    </row>
    <row r="256" customFormat="false" ht="12.75" hidden="false" customHeight="false" outlineLevel="0" collapsed="false">
      <c r="D256" s="21"/>
      <c r="F256" s="21"/>
      <c r="G256" s="21"/>
    </row>
    <row r="257" customFormat="false" ht="12.75" hidden="false" customHeight="false" outlineLevel="0" collapsed="false">
      <c r="D257" s="21"/>
      <c r="F257" s="21"/>
      <c r="G257" s="21"/>
    </row>
    <row r="258" customFormat="false" ht="12.75" hidden="false" customHeight="false" outlineLevel="0" collapsed="false">
      <c r="D258" s="21"/>
      <c r="F258" s="21"/>
      <c r="G258" s="21"/>
    </row>
    <row r="259" customFormat="false" ht="12.75" hidden="false" customHeight="false" outlineLevel="0" collapsed="false">
      <c r="D259" s="21"/>
      <c r="F259" s="21"/>
      <c r="G259" s="21"/>
    </row>
    <row r="260" customFormat="false" ht="12.75" hidden="false" customHeight="false" outlineLevel="0" collapsed="false">
      <c r="D260" s="21"/>
      <c r="F260" s="21"/>
      <c r="G260" s="21"/>
    </row>
    <row r="261" customFormat="false" ht="12.75" hidden="false" customHeight="false" outlineLevel="0" collapsed="false">
      <c r="D261" s="21"/>
      <c r="F261" s="21"/>
      <c r="G261" s="21"/>
    </row>
    <row r="262" customFormat="false" ht="12.75" hidden="false" customHeight="false" outlineLevel="0" collapsed="false">
      <c r="D262" s="21"/>
      <c r="F262" s="21"/>
      <c r="G262" s="21"/>
    </row>
    <row r="263" customFormat="false" ht="12.75" hidden="false" customHeight="false" outlineLevel="0" collapsed="false">
      <c r="D263" s="21"/>
      <c r="F263" s="21"/>
      <c r="G263" s="21"/>
    </row>
    <row r="264" customFormat="false" ht="12.75" hidden="false" customHeight="false" outlineLevel="0" collapsed="false">
      <c r="D264" s="21"/>
      <c r="F264" s="21"/>
      <c r="G264" s="21"/>
    </row>
    <row r="265" customFormat="false" ht="12.75" hidden="false" customHeight="false" outlineLevel="0" collapsed="false">
      <c r="D265" s="21"/>
      <c r="F265" s="21"/>
      <c r="G265" s="21"/>
    </row>
    <row r="266" customFormat="false" ht="12.75" hidden="false" customHeight="false" outlineLevel="0" collapsed="false">
      <c r="D266" s="21"/>
      <c r="F266" s="21"/>
      <c r="G266" s="21"/>
    </row>
    <row r="267" customFormat="false" ht="12.75" hidden="false" customHeight="false" outlineLevel="0" collapsed="false">
      <c r="D267" s="21"/>
      <c r="F267" s="21"/>
      <c r="G267" s="21"/>
    </row>
    <row r="268" customFormat="false" ht="12.75" hidden="false" customHeight="false" outlineLevel="0" collapsed="false">
      <c r="D268" s="21"/>
      <c r="F268" s="21"/>
      <c r="G268" s="21"/>
    </row>
    <row r="269" customFormat="false" ht="12.75" hidden="false" customHeight="false" outlineLevel="0" collapsed="false">
      <c r="D269" s="21"/>
      <c r="F269" s="21"/>
      <c r="G269" s="21"/>
    </row>
    <row r="270" customFormat="false" ht="12.75" hidden="false" customHeight="false" outlineLevel="0" collapsed="false">
      <c r="D270" s="21"/>
      <c r="F270" s="21"/>
      <c r="G270" s="21"/>
    </row>
    <row r="271" customFormat="false" ht="12.75" hidden="false" customHeight="false" outlineLevel="0" collapsed="false">
      <c r="D271" s="21"/>
      <c r="F271" s="21"/>
      <c r="G271" s="21"/>
    </row>
    <row r="272" customFormat="false" ht="12.75" hidden="false" customHeight="false" outlineLevel="0" collapsed="false">
      <c r="D272" s="21"/>
      <c r="F272" s="21"/>
      <c r="G272" s="21"/>
    </row>
    <row r="273" customFormat="false" ht="12.75" hidden="false" customHeight="false" outlineLevel="0" collapsed="false">
      <c r="D273" s="21"/>
      <c r="F273" s="21"/>
      <c r="G273" s="21"/>
    </row>
    <row r="274" customFormat="false" ht="12.75" hidden="false" customHeight="false" outlineLevel="0" collapsed="false">
      <c r="D274" s="21"/>
      <c r="F274" s="21"/>
      <c r="G274" s="21"/>
    </row>
    <row r="275" customFormat="false" ht="12.75" hidden="false" customHeight="false" outlineLevel="0" collapsed="false">
      <c r="D275" s="21"/>
      <c r="F275" s="21"/>
      <c r="G275" s="21"/>
    </row>
    <row r="276" customFormat="false" ht="12.75" hidden="false" customHeight="false" outlineLevel="0" collapsed="false">
      <c r="D276" s="21"/>
      <c r="F276" s="21"/>
      <c r="G276" s="21"/>
    </row>
    <row r="277" customFormat="false" ht="12.75" hidden="false" customHeight="false" outlineLevel="0" collapsed="false">
      <c r="D277" s="21"/>
      <c r="F277" s="21"/>
      <c r="G277" s="21"/>
    </row>
    <row r="278" customFormat="false" ht="12.75" hidden="false" customHeight="false" outlineLevel="0" collapsed="false">
      <c r="D278" s="21"/>
      <c r="F278" s="21"/>
      <c r="G278" s="21"/>
    </row>
    <row r="279" customFormat="false" ht="12.75" hidden="false" customHeight="false" outlineLevel="0" collapsed="false">
      <c r="D279" s="21"/>
      <c r="F279" s="21"/>
      <c r="G279" s="21"/>
    </row>
    <row r="280" customFormat="false" ht="12.75" hidden="false" customHeight="false" outlineLevel="0" collapsed="false">
      <c r="D280" s="21"/>
      <c r="F280" s="21"/>
      <c r="G280" s="21"/>
    </row>
    <row r="281" customFormat="false" ht="12.75" hidden="false" customHeight="false" outlineLevel="0" collapsed="false">
      <c r="D281" s="21"/>
      <c r="F281" s="21"/>
      <c r="G281" s="21"/>
    </row>
    <row r="282" customFormat="false" ht="12.75" hidden="false" customHeight="false" outlineLevel="0" collapsed="false">
      <c r="D282" s="21"/>
      <c r="F282" s="21"/>
      <c r="G282" s="21"/>
    </row>
    <row r="283" customFormat="false" ht="12.75" hidden="false" customHeight="false" outlineLevel="0" collapsed="false">
      <c r="D283" s="21"/>
      <c r="F283" s="21"/>
      <c r="G283" s="21"/>
    </row>
    <row r="284" customFormat="false" ht="12.75" hidden="false" customHeight="false" outlineLevel="0" collapsed="false">
      <c r="D284" s="21"/>
      <c r="F284" s="21"/>
      <c r="G284" s="21"/>
    </row>
    <row r="285" customFormat="false" ht="12.75" hidden="false" customHeight="false" outlineLevel="0" collapsed="false">
      <c r="D285" s="21"/>
      <c r="F285" s="21"/>
      <c r="G285" s="21"/>
    </row>
    <row r="286" customFormat="false" ht="12.75" hidden="false" customHeight="false" outlineLevel="0" collapsed="false">
      <c r="D286" s="21"/>
      <c r="F286" s="21"/>
      <c r="G286" s="21"/>
    </row>
    <row r="287" customFormat="false" ht="12.75" hidden="false" customHeight="false" outlineLevel="0" collapsed="false">
      <c r="D287" s="21"/>
      <c r="F287" s="21"/>
      <c r="G287" s="21"/>
    </row>
    <row r="288" customFormat="false" ht="12.75" hidden="false" customHeight="false" outlineLevel="0" collapsed="false">
      <c r="D288" s="21"/>
      <c r="F288" s="21"/>
      <c r="G288" s="21"/>
    </row>
    <row r="289" customFormat="false" ht="12.75" hidden="false" customHeight="false" outlineLevel="0" collapsed="false">
      <c r="D289" s="21"/>
      <c r="F289" s="21"/>
      <c r="G289" s="21"/>
    </row>
    <row r="290" customFormat="false" ht="12.75" hidden="false" customHeight="false" outlineLevel="0" collapsed="false">
      <c r="D290" s="21"/>
      <c r="F290" s="21"/>
      <c r="G290" s="21"/>
    </row>
    <row r="291" customFormat="false" ht="12.75" hidden="false" customHeight="false" outlineLevel="0" collapsed="false">
      <c r="D291" s="21"/>
      <c r="F291" s="21"/>
      <c r="G291" s="21"/>
    </row>
    <row r="292" customFormat="false" ht="12.75" hidden="false" customHeight="false" outlineLevel="0" collapsed="false">
      <c r="D292" s="21"/>
      <c r="F292" s="21"/>
      <c r="G292" s="21"/>
    </row>
    <row r="293" customFormat="false" ht="12.75" hidden="false" customHeight="false" outlineLevel="0" collapsed="false">
      <c r="D293" s="21"/>
      <c r="F293" s="21"/>
      <c r="G293" s="21"/>
    </row>
    <row r="294" customFormat="false" ht="12.75" hidden="false" customHeight="false" outlineLevel="0" collapsed="false">
      <c r="D294" s="21"/>
      <c r="F294" s="21"/>
      <c r="G294" s="21"/>
    </row>
    <row r="295" customFormat="false" ht="12.75" hidden="false" customHeight="false" outlineLevel="0" collapsed="false">
      <c r="D295" s="21"/>
      <c r="F295" s="21"/>
      <c r="G295" s="21"/>
    </row>
    <row r="296" customFormat="false" ht="12.75" hidden="false" customHeight="false" outlineLevel="0" collapsed="false">
      <c r="D296" s="21"/>
      <c r="F296" s="21"/>
      <c r="G296" s="21"/>
    </row>
    <row r="297" customFormat="false" ht="12.75" hidden="false" customHeight="false" outlineLevel="0" collapsed="false">
      <c r="D297" s="21"/>
      <c r="F297" s="21"/>
      <c r="G297" s="21"/>
    </row>
    <row r="298" customFormat="false" ht="12.75" hidden="false" customHeight="false" outlineLevel="0" collapsed="false">
      <c r="D298" s="21"/>
      <c r="F298" s="21"/>
      <c r="G298" s="21"/>
    </row>
    <row r="299" customFormat="false" ht="12.75" hidden="false" customHeight="false" outlineLevel="0" collapsed="false">
      <c r="D299" s="21"/>
      <c r="F299" s="21"/>
      <c r="G299" s="21"/>
    </row>
    <row r="300" customFormat="false" ht="12.75" hidden="false" customHeight="false" outlineLevel="0" collapsed="false">
      <c r="D300" s="21"/>
      <c r="F300" s="21"/>
      <c r="G300" s="21"/>
    </row>
    <row r="301" customFormat="false" ht="12.75" hidden="false" customHeight="false" outlineLevel="0" collapsed="false">
      <c r="D301" s="21"/>
      <c r="F301" s="21"/>
      <c r="G301" s="21"/>
    </row>
    <row r="302" customFormat="false" ht="12.75" hidden="false" customHeight="false" outlineLevel="0" collapsed="false">
      <c r="D302" s="21"/>
      <c r="F302" s="21"/>
      <c r="G302" s="21"/>
    </row>
    <row r="303" customFormat="false" ht="12.75" hidden="false" customHeight="false" outlineLevel="0" collapsed="false">
      <c r="D303" s="21"/>
      <c r="F303" s="21"/>
      <c r="G303" s="21"/>
    </row>
    <row r="304" customFormat="false" ht="12.75" hidden="false" customHeight="false" outlineLevel="0" collapsed="false">
      <c r="D304" s="21"/>
      <c r="F304" s="21"/>
      <c r="G304" s="21"/>
    </row>
    <row r="305" customFormat="false" ht="12.75" hidden="false" customHeight="false" outlineLevel="0" collapsed="false">
      <c r="D305" s="21"/>
      <c r="F305" s="21"/>
      <c r="G305" s="21"/>
    </row>
    <row r="306" customFormat="false" ht="12.75" hidden="false" customHeight="false" outlineLevel="0" collapsed="false">
      <c r="D306" s="21"/>
      <c r="F306" s="21"/>
      <c r="G306" s="21"/>
    </row>
    <row r="307" customFormat="false" ht="12.75" hidden="false" customHeight="false" outlineLevel="0" collapsed="false">
      <c r="D307" s="21"/>
      <c r="F307" s="21"/>
      <c r="G307" s="21"/>
    </row>
    <row r="308" customFormat="false" ht="12.75" hidden="false" customHeight="false" outlineLevel="0" collapsed="false">
      <c r="D308" s="21"/>
      <c r="F308" s="21"/>
      <c r="G308" s="21"/>
    </row>
    <row r="309" customFormat="false" ht="12.75" hidden="false" customHeight="false" outlineLevel="0" collapsed="false">
      <c r="D309" s="21"/>
      <c r="F309" s="21"/>
      <c r="G309" s="21"/>
    </row>
    <row r="310" customFormat="false" ht="12.75" hidden="false" customHeight="false" outlineLevel="0" collapsed="false">
      <c r="D310" s="21"/>
      <c r="F310" s="21"/>
      <c r="G310" s="21"/>
    </row>
    <row r="311" customFormat="false" ht="12.75" hidden="false" customHeight="false" outlineLevel="0" collapsed="false">
      <c r="D311" s="21"/>
      <c r="F311" s="21"/>
      <c r="G311" s="21"/>
    </row>
    <row r="312" customFormat="false" ht="12.75" hidden="false" customHeight="false" outlineLevel="0" collapsed="false">
      <c r="D312" s="21"/>
      <c r="F312" s="21"/>
      <c r="G312" s="21"/>
    </row>
    <row r="313" customFormat="false" ht="12.75" hidden="false" customHeight="false" outlineLevel="0" collapsed="false">
      <c r="D313" s="21"/>
      <c r="F313" s="21"/>
      <c r="G313" s="21"/>
    </row>
    <row r="314" customFormat="false" ht="12.75" hidden="false" customHeight="false" outlineLevel="0" collapsed="false">
      <c r="D314" s="21"/>
      <c r="F314" s="21"/>
      <c r="G314" s="21"/>
    </row>
    <row r="315" customFormat="false" ht="12.75" hidden="false" customHeight="false" outlineLevel="0" collapsed="false">
      <c r="D315" s="21"/>
      <c r="F315" s="21"/>
      <c r="G315" s="21"/>
    </row>
    <row r="316" customFormat="false" ht="12.75" hidden="false" customHeight="false" outlineLevel="0" collapsed="false">
      <c r="D316" s="21"/>
      <c r="F316" s="21"/>
      <c r="G316" s="21"/>
    </row>
    <row r="317" customFormat="false" ht="12.75" hidden="false" customHeight="false" outlineLevel="0" collapsed="false">
      <c r="D317" s="21"/>
      <c r="F317" s="21"/>
      <c r="G317" s="21"/>
    </row>
    <row r="318" customFormat="false" ht="12.75" hidden="false" customHeight="false" outlineLevel="0" collapsed="false">
      <c r="D318" s="21"/>
      <c r="F318" s="21"/>
      <c r="G318" s="21"/>
    </row>
    <row r="319" customFormat="false" ht="12.75" hidden="false" customHeight="false" outlineLevel="0" collapsed="false">
      <c r="D319" s="21"/>
      <c r="F319" s="21"/>
      <c r="G319" s="21"/>
    </row>
    <row r="320" customFormat="false" ht="12.75" hidden="false" customHeight="false" outlineLevel="0" collapsed="false">
      <c r="D320" s="21"/>
      <c r="F320" s="21"/>
      <c r="G320" s="21"/>
    </row>
    <row r="321" customFormat="false" ht="12.75" hidden="false" customHeight="false" outlineLevel="0" collapsed="false">
      <c r="D321" s="21"/>
      <c r="F321" s="21"/>
      <c r="G321" s="21"/>
    </row>
    <row r="322" customFormat="false" ht="12.75" hidden="false" customHeight="false" outlineLevel="0" collapsed="false">
      <c r="D322" s="21"/>
      <c r="F322" s="21"/>
      <c r="G322" s="21"/>
    </row>
    <row r="323" customFormat="false" ht="12.75" hidden="false" customHeight="false" outlineLevel="0" collapsed="false">
      <c r="D323" s="21"/>
      <c r="F323" s="21"/>
      <c r="G323" s="21"/>
    </row>
    <row r="324" customFormat="false" ht="12.75" hidden="false" customHeight="false" outlineLevel="0" collapsed="false">
      <c r="D324" s="21"/>
      <c r="F324" s="21"/>
      <c r="G324" s="21"/>
    </row>
    <row r="325" customFormat="false" ht="12.75" hidden="false" customHeight="false" outlineLevel="0" collapsed="false">
      <c r="D325" s="21"/>
      <c r="F325" s="21"/>
      <c r="G325" s="21"/>
    </row>
    <row r="326" customFormat="false" ht="12.75" hidden="false" customHeight="false" outlineLevel="0" collapsed="false">
      <c r="D326" s="21"/>
      <c r="F326" s="21"/>
      <c r="G326" s="21"/>
    </row>
    <row r="327" customFormat="false" ht="12.75" hidden="false" customHeight="false" outlineLevel="0" collapsed="false">
      <c r="D327" s="21"/>
      <c r="F327" s="21"/>
      <c r="G327" s="21"/>
    </row>
    <row r="328" customFormat="false" ht="12.75" hidden="false" customHeight="false" outlineLevel="0" collapsed="false">
      <c r="D328" s="21"/>
      <c r="F328" s="21"/>
      <c r="G328" s="21"/>
    </row>
    <row r="329" customFormat="false" ht="12.75" hidden="false" customHeight="false" outlineLevel="0" collapsed="false">
      <c r="D329" s="21"/>
      <c r="F329" s="21"/>
      <c r="G329" s="21"/>
    </row>
    <row r="330" customFormat="false" ht="12.75" hidden="false" customHeight="false" outlineLevel="0" collapsed="false">
      <c r="D330" s="21"/>
      <c r="F330" s="21"/>
      <c r="G330" s="21"/>
    </row>
    <row r="331" customFormat="false" ht="12.75" hidden="false" customHeight="false" outlineLevel="0" collapsed="false">
      <c r="D331" s="21"/>
      <c r="F331" s="21"/>
      <c r="G331" s="21"/>
    </row>
    <row r="332" customFormat="false" ht="12.75" hidden="false" customHeight="false" outlineLevel="0" collapsed="false">
      <c r="D332" s="21"/>
      <c r="F332" s="21"/>
      <c r="G332" s="21"/>
    </row>
    <row r="333" customFormat="false" ht="12.75" hidden="false" customHeight="false" outlineLevel="0" collapsed="false">
      <c r="D333" s="21"/>
      <c r="F333" s="21"/>
      <c r="G333" s="21"/>
    </row>
    <row r="334" customFormat="false" ht="12.75" hidden="false" customHeight="false" outlineLevel="0" collapsed="false">
      <c r="D334" s="21"/>
      <c r="F334" s="21"/>
      <c r="G334" s="21"/>
    </row>
    <row r="335" customFormat="false" ht="12.75" hidden="false" customHeight="false" outlineLevel="0" collapsed="false">
      <c r="D335" s="21"/>
      <c r="F335" s="21"/>
      <c r="G335" s="21"/>
    </row>
    <row r="336" customFormat="false" ht="12.75" hidden="false" customHeight="false" outlineLevel="0" collapsed="false">
      <c r="D336" s="21"/>
      <c r="F336" s="21"/>
      <c r="G336" s="21"/>
    </row>
    <row r="337" customFormat="false" ht="12.75" hidden="false" customHeight="false" outlineLevel="0" collapsed="false">
      <c r="D337" s="21"/>
      <c r="F337" s="21"/>
      <c r="G337" s="21"/>
    </row>
    <row r="338" customFormat="false" ht="12.75" hidden="false" customHeight="false" outlineLevel="0" collapsed="false">
      <c r="D338" s="21"/>
      <c r="F338" s="21"/>
      <c r="G338" s="21"/>
    </row>
    <row r="339" customFormat="false" ht="12.75" hidden="false" customHeight="false" outlineLevel="0" collapsed="false">
      <c r="D339" s="21"/>
      <c r="F339" s="21"/>
      <c r="G339" s="21"/>
    </row>
    <row r="340" customFormat="false" ht="12.75" hidden="false" customHeight="false" outlineLevel="0" collapsed="false">
      <c r="D340" s="21"/>
      <c r="F340" s="21"/>
      <c r="G340" s="21"/>
    </row>
    <row r="341" customFormat="false" ht="12.75" hidden="false" customHeight="false" outlineLevel="0" collapsed="false">
      <c r="D341" s="21"/>
      <c r="F341" s="21"/>
      <c r="G341" s="21"/>
    </row>
    <row r="342" customFormat="false" ht="12.75" hidden="false" customHeight="false" outlineLevel="0" collapsed="false">
      <c r="D342" s="21"/>
      <c r="F342" s="21"/>
      <c r="G342" s="21"/>
    </row>
    <row r="343" customFormat="false" ht="12.75" hidden="false" customHeight="false" outlineLevel="0" collapsed="false">
      <c r="D343" s="21"/>
      <c r="F343" s="21"/>
      <c r="G343" s="21"/>
    </row>
    <row r="344" customFormat="false" ht="12.75" hidden="false" customHeight="false" outlineLevel="0" collapsed="false">
      <c r="D344" s="21"/>
      <c r="F344" s="21"/>
      <c r="G344" s="21"/>
    </row>
    <row r="345" customFormat="false" ht="12.75" hidden="false" customHeight="false" outlineLevel="0" collapsed="false">
      <c r="D345" s="21"/>
      <c r="F345" s="21"/>
      <c r="G345" s="21"/>
    </row>
    <row r="346" customFormat="false" ht="12.75" hidden="false" customHeight="false" outlineLevel="0" collapsed="false">
      <c r="D346" s="21"/>
      <c r="F346" s="21"/>
      <c r="G346" s="21"/>
    </row>
    <row r="347" customFormat="false" ht="12.75" hidden="false" customHeight="false" outlineLevel="0" collapsed="false">
      <c r="D347" s="21"/>
      <c r="F347" s="21"/>
      <c r="G347" s="21"/>
    </row>
    <row r="348" customFormat="false" ht="12.75" hidden="false" customHeight="false" outlineLevel="0" collapsed="false">
      <c r="D348" s="21"/>
      <c r="F348" s="21"/>
      <c r="G348" s="21"/>
    </row>
    <row r="349" customFormat="false" ht="12.75" hidden="false" customHeight="false" outlineLevel="0" collapsed="false">
      <c r="D349" s="21"/>
      <c r="F349" s="21"/>
      <c r="G349" s="21"/>
    </row>
    <row r="350" customFormat="false" ht="12.75" hidden="false" customHeight="false" outlineLevel="0" collapsed="false">
      <c r="D350" s="21"/>
      <c r="F350" s="21"/>
      <c r="G350" s="21"/>
    </row>
    <row r="351" customFormat="false" ht="12.75" hidden="false" customHeight="false" outlineLevel="0" collapsed="false">
      <c r="D351" s="21"/>
      <c r="F351" s="21"/>
      <c r="G351" s="21"/>
    </row>
    <row r="352" customFormat="false" ht="12.75" hidden="false" customHeight="false" outlineLevel="0" collapsed="false">
      <c r="D352" s="21"/>
      <c r="F352" s="21"/>
      <c r="G352" s="21"/>
    </row>
    <row r="353" customFormat="false" ht="12.75" hidden="false" customHeight="false" outlineLevel="0" collapsed="false">
      <c r="D353" s="21"/>
      <c r="F353" s="21"/>
      <c r="G353" s="21"/>
    </row>
    <row r="354" customFormat="false" ht="12.75" hidden="false" customHeight="false" outlineLevel="0" collapsed="false">
      <c r="D354" s="21"/>
      <c r="F354" s="21"/>
      <c r="G354" s="21"/>
    </row>
    <row r="355" customFormat="false" ht="12.75" hidden="false" customHeight="false" outlineLevel="0" collapsed="false">
      <c r="D355" s="21"/>
      <c r="F355" s="21"/>
      <c r="G355" s="21"/>
    </row>
    <row r="356" customFormat="false" ht="12.75" hidden="false" customHeight="false" outlineLevel="0" collapsed="false">
      <c r="D356" s="21"/>
      <c r="F356" s="21"/>
      <c r="G356" s="21"/>
    </row>
    <row r="357" customFormat="false" ht="12.75" hidden="false" customHeight="false" outlineLevel="0" collapsed="false">
      <c r="D357" s="21"/>
      <c r="F357" s="21"/>
      <c r="G357" s="21"/>
    </row>
    <row r="358" customFormat="false" ht="12.75" hidden="false" customHeight="false" outlineLevel="0" collapsed="false">
      <c r="D358" s="21"/>
      <c r="F358" s="21"/>
      <c r="G358" s="21"/>
    </row>
    <row r="359" customFormat="false" ht="12.75" hidden="false" customHeight="false" outlineLevel="0" collapsed="false">
      <c r="D359" s="21"/>
      <c r="F359" s="21"/>
      <c r="G359" s="21"/>
    </row>
    <row r="360" customFormat="false" ht="12.75" hidden="false" customHeight="false" outlineLevel="0" collapsed="false">
      <c r="D360" s="21"/>
      <c r="F360" s="21"/>
      <c r="G360" s="21"/>
    </row>
    <row r="361" customFormat="false" ht="12.75" hidden="false" customHeight="false" outlineLevel="0" collapsed="false">
      <c r="D361" s="21"/>
      <c r="F361" s="21"/>
      <c r="G361" s="21"/>
    </row>
    <row r="362" customFormat="false" ht="12.75" hidden="false" customHeight="false" outlineLevel="0" collapsed="false">
      <c r="D362" s="21"/>
      <c r="F362" s="21"/>
      <c r="G362" s="21"/>
    </row>
    <row r="363" customFormat="false" ht="12.75" hidden="false" customHeight="false" outlineLevel="0" collapsed="false">
      <c r="D363" s="21"/>
      <c r="F363" s="21"/>
      <c r="G363" s="21"/>
    </row>
    <row r="364" customFormat="false" ht="12.75" hidden="false" customHeight="false" outlineLevel="0" collapsed="false">
      <c r="D364" s="21"/>
      <c r="F364" s="21"/>
      <c r="G364" s="21"/>
    </row>
    <row r="365" customFormat="false" ht="12.75" hidden="false" customHeight="false" outlineLevel="0" collapsed="false">
      <c r="D365" s="21"/>
      <c r="F365" s="21"/>
      <c r="G365" s="21"/>
    </row>
    <row r="366" customFormat="false" ht="12.75" hidden="false" customHeight="false" outlineLevel="0" collapsed="false">
      <c r="D366" s="21"/>
      <c r="F366" s="21"/>
      <c r="G366" s="21"/>
    </row>
    <row r="367" customFormat="false" ht="12.75" hidden="false" customHeight="false" outlineLevel="0" collapsed="false">
      <c r="D367" s="21"/>
      <c r="F367" s="21"/>
      <c r="G367" s="21"/>
    </row>
    <row r="368" customFormat="false" ht="12.75" hidden="false" customHeight="false" outlineLevel="0" collapsed="false">
      <c r="D368" s="21"/>
      <c r="F368" s="21"/>
      <c r="G368" s="21"/>
    </row>
    <row r="369" customFormat="false" ht="12.75" hidden="false" customHeight="false" outlineLevel="0" collapsed="false">
      <c r="D369" s="21"/>
      <c r="F369" s="21"/>
      <c r="G369" s="21"/>
    </row>
    <row r="370" customFormat="false" ht="12.75" hidden="false" customHeight="false" outlineLevel="0" collapsed="false">
      <c r="D370" s="21"/>
      <c r="F370" s="21"/>
      <c r="G370" s="21"/>
    </row>
    <row r="371" customFormat="false" ht="12.75" hidden="false" customHeight="false" outlineLevel="0" collapsed="false">
      <c r="D371" s="21"/>
      <c r="F371" s="21"/>
      <c r="G371" s="21"/>
    </row>
    <row r="372" customFormat="false" ht="12.75" hidden="false" customHeight="false" outlineLevel="0" collapsed="false">
      <c r="D372" s="21"/>
      <c r="F372" s="21"/>
      <c r="G372" s="21"/>
    </row>
    <row r="373" customFormat="false" ht="12.75" hidden="false" customHeight="false" outlineLevel="0" collapsed="false">
      <c r="D373" s="21"/>
      <c r="F373" s="21"/>
      <c r="G373" s="21"/>
    </row>
    <row r="374" customFormat="false" ht="12.75" hidden="false" customHeight="false" outlineLevel="0" collapsed="false">
      <c r="D374" s="21"/>
      <c r="F374" s="21"/>
      <c r="G374" s="21"/>
    </row>
    <row r="375" customFormat="false" ht="12.75" hidden="false" customHeight="false" outlineLevel="0" collapsed="false">
      <c r="D375" s="21"/>
      <c r="F375" s="21"/>
      <c r="G375" s="21"/>
    </row>
    <row r="376" customFormat="false" ht="12.75" hidden="false" customHeight="false" outlineLevel="0" collapsed="false">
      <c r="D376" s="21"/>
      <c r="F376" s="21"/>
      <c r="G376" s="21"/>
    </row>
    <row r="377" customFormat="false" ht="12.75" hidden="false" customHeight="false" outlineLevel="0" collapsed="false">
      <c r="D377" s="21"/>
      <c r="F377" s="21"/>
      <c r="G377" s="21"/>
    </row>
    <row r="378" customFormat="false" ht="12.75" hidden="false" customHeight="false" outlineLevel="0" collapsed="false">
      <c r="D378" s="21"/>
      <c r="F378" s="21"/>
      <c r="G378" s="21"/>
    </row>
    <row r="379" customFormat="false" ht="12.75" hidden="false" customHeight="false" outlineLevel="0" collapsed="false">
      <c r="D379" s="21"/>
      <c r="F379" s="21"/>
      <c r="G379" s="21"/>
    </row>
    <row r="380" customFormat="false" ht="12.75" hidden="false" customHeight="false" outlineLevel="0" collapsed="false">
      <c r="D380" s="21"/>
      <c r="F380" s="21"/>
      <c r="G380" s="21"/>
    </row>
    <row r="381" customFormat="false" ht="12.75" hidden="false" customHeight="false" outlineLevel="0" collapsed="false">
      <c r="D381" s="21"/>
      <c r="F381" s="21"/>
      <c r="G381" s="21"/>
    </row>
    <row r="382" customFormat="false" ht="12.75" hidden="false" customHeight="false" outlineLevel="0" collapsed="false">
      <c r="D382" s="21"/>
      <c r="F382" s="21"/>
      <c r="G382" s="21"/>
    </row>
    <row r="383" customFormat="false" ht="12.75" hidden="false" customHeight="false" outlineLevel="0" collapsed="false">
      <c r="D383" s="21"/>
      <c r="F383" s="21"/>
      <c r="G383" s="21"/>
    </row>
    <row r="384" customFormat="false" ht="12.75" hidden="false" customHeight="false" outlineLevel="0" collapsed="false">
      <c r="D384" s="21"/>
      <c r="F384" s="21"/>
      <c r="G384" s="21"/>
    </row>
    <row r="385" customFormat="false" ht="12.75" hidden="false" customHeight="false" outlineLevel="0" collapsed="false">
      <c r="D385" s="21"/>
      <c r="F385" s="21"/>
      <c r="G385" s="21"/>
    </row>
    <row r="386" customFormat="false" ht="12.75" hidden="false" customHeight="false" outlineLevel="0" collapsed="false">
      <c r="D386" s="21"/>
      <c r="F386" s="21"/>
      <c r="G386" s="21"/>
    </row>
    <row r="387" customFormat="false" ht="12.75" hidden="false" customHeight="false" outlineLevel="0" collapsed="false">
      <c r="D387" s="21"/>
      <c r="F387" s="21"/>
      <c r="G387" s="21"/>
    </row>
    <row r="388" customFormat="false" ht="12.75" hidden="false" customHeight="false" outlineLevel="0" collapsed="false">
      <c r="D388" s="21"/>
      <c r="F388" s="21"/>
      <c r="G388" s="21"/>
    </row>
    <row r="389" customFormat="false" ht="12.75" hidden="false" customHeight="false" outlineLevel="0" collapsed="false">
      <c r="D389" s="21"/>
      <c r="F389" s="21"/>
      <c r="G389" s="21"/>
    </row>
    <row r="390" customFormat="false" ht="12.75" hidden="false" customHeight="false" outlineLevel="0" collapsed="false">
      <c r="D390" s="21"/>
      <c r="F390" s="21"/>
      <c r="G390" s="21"/>
    </row>
    <row r="391" customFormat="false" ht="12.75" hidden="false" customHeight="false" outlineLevel="0" collapsed="false">
      <c r="D391" s="21"/>
      <c r="F391" s="21"/>
      <c r="G391" s="21"/>
    </row>
    <row r="392" customFormat="false" ht="12.75" hidden="false" customHeight="false" outlineLevel="0" collapsed="false">
      <c r="D392" s="21"/>
      <c r="F392" s="21"/>
      <c r="G392" s="21"/>
    </row>
    <row r="393" customFormat="false" ht="12.75" hidden="false" customHeight="false" outlineLevel="0" collapsed="false">
      <c r="D393" s="21"/>
      <c r="F393" s="21"/>
      <c r="G393" s="21"/>
    </row>
    <row r="394" customFormat="false" ht="12.75" hidden="false" customHeight="false" outlineLevel="0" collapsed="false">
      <c r="D394" s="21"/>
      <c r="F394" s="21"/>
      <c r="G394" s="21"/>
    </row>
    <row r="395" customFormat="false" ht="12.75" hidden="false" customHeight="false" outlineLevel="0" collapsed="false">
      <c r="D395" s="21"/>
      <c r="F395" s="21"/>
      <c r="G395" s="21"/>
    </row>
    <row r="396" customFormat="false" ht="12.75" hidden="false" customHeight="false" outlineLevel="0" collapsed="false">
      <c r="D396" s="21"/>
      <c r="F396" s="21"/>
      <c r="G396" s="21"/>
    </row>
    <row r="397" customFormat="false" ht="12.75" hidden="false" customHeight="false" outlineLevel="0" collapsed="false">
      <c r="D397" s="21"/>
      <c r="F397" s="21"/>
      <c r="G397" s="21"/>
    </row>
    <row r="398" customFormat="false" ht="12.75" hidden="false" customHeight="false" outlineLevel="0" collapsed="false">
      <c r="D398" s="21"/>
      <c r="F398" s="21"/>
      <c r="G398" s="21"/>
    </row>
    <row r="399" customFormat="false" ht="12.75" hidden="false" customHeight="false" outlineLevel="0" collapsed="false">
      <c r="D399" s="21"/>
      <c r="F399" s="21"/>
      <c r="G399" s="21"/>
    </row>
    <row r="400" customFormat="false" ht="12.75" hidden="false" customHeight="false" outlineLevel="0" collapsed="false">
      <c r="D400" s="21"/>
      <c r="F400" s="21"/>
      <c r="G400" s="21"/>
    </row>
    <row r="401" customFormat="false" ht="12.75" hidden="false" customHeight="false" outlineLevel="0" collapsed="false">
      <c r="D401" s="21"/>
      <c r="F401" s="21"/>
      <c r="G401" s="21"/>
    </row>
    <row r="402" customFormat="false" ht="12.75" hidden="false" customHeight="false" outlineLevel="0" collapsed="false">
      <c r="D402" s="21"/>
      <c r="F402" s="21"/>
      <c r="G402" s="21"/>
    </row>
    <row r="403" customFormat="false" ht="12.75" hidden="false" customHeight="false" outlineLevel="0" collapsed="false">
      <c r="D403" s="21"/>
      <c r="F403" s="21"/>
      <c r="G403" s="21"/>
    </row>
    <row r="404" customFormat="false" ht="12.75" hidden="false" customHeight="false" outlineLevel="0" collapsed="false">
      <c r="D404" s="21"/>
      <c r="F404" s="21"/>
      <c r="G404" s="21"/>
    </row>
    <row r="405" customFormat="false" ht="12.75" hidden="false" customHeight="false" outlineLevel="0" collapsed="false">
      <c r="D405" s="21"/>
      <c r="F405" s="21"/>
      <c r="G405" s="21"/>
    </row>
    <row r="406" customFormat="false" ht="12.75" hidden="false" customHeight="false" outlineLevel="0" collapsed="false">
      <c r="D406" s="21"/>
      <c r="F406" s="21"/>
      <c r="G406" s="21"/>
    </row>
    <row r="407" customFormat="false" ht="12.75" hidden="false" customHeight="false" outlineLevel="0" collapsed="false">
      <c r="D407" s="21"/>
      <c r="F407" s="21"/>
      <c r="G407" s="21"/>
    </row>
    <row r="408" customFormat="false" ht="12.75" hidden="false" customHeight="false" outlineLevel="0" collapsed="false">
      <c r="D408" s="21"/>
      <c r="F408" s="21"/>
      <c r="G408" s="21"/>
    </row>
    <row r="409" customFormat="false" ht="12.75" hidden="false" customHeight="false" outlineLevel="0" collapsed="false">
      <c r="D409" s="21"/>
      <c r="F409" s="21"/>
      <c r="G409" s="21"/>
    </row>
    <row r="410" customFormat="false" ht="12.75" hidden="false" customHeight="false" outlineLevel="0" collapsed="false">
      <c r="D410" s="21"/>
      <c r="F410" s="21"/>
      <c r="G410" s="21"/>
    </row>
    <row r="411" customFormat="false" ht="12.75" hidden="false" customHeight="false" outlineLevel="0" collapsed="false">
      <c r="D411" s="21"/>
      <c r="F411" s="21"/>
      <c r="G411" s="21"/>
    </row>
    <row r="412" customFormat="false" ht="12.75" hidden="false" customHeight="false" outlineLevel="0" collapsed="false">
      <c r="D412" s="21"/>
      <c r="F412" s="21"/>
      <c r="G412" s="21"/>
    </row>
    <row r="413" customFormat="false" ht="12.75" hidden="false" customHeight="false" outlineLevel="0" collapsed="false">
      <c r="D413" s="21"/>
      <c r="F413" s="21"/>
      <c r="G413" s="21"/>
    </row>
    <row r="414" customFormat="false" ht="12.75" hidden="false" customHeight="false" outlineLevel="0" collapsed="false">
      <c r="D414" s="21"/>
      <c r="F414" s="21"/>
      <c r="G414" s="21"/>
    </row>
    <row r="415" customFormat="false" ht="12.75" hidden="false" customHeight="false" outlineLevel="0" collapsed="false">
      <c r="D415" s="21"/>
      <c r="F415" s="21"/>
      <c r="G415" s="21"/>
    </row>
    <row r="416" customFormat="false" ht="12.75" hidden="false" customHeight="false" outlineLevel="0" collapsed="false">
      <c r="D416" s="21"/>
      <c r="F416" s="21"/>
      <c r="G416" s="21"/>
    </row>
    <row r="417" customFormat="false" ht="12.75" hidden="false" customHeight="false" outlineLevel="0" collapsed="false">
      <c r="D417" s="21"/>
      <c r="F417" s="21"/>
      <c r="G417" s="21"/>
    </row>
    <row r="418" customFormat="false" ht="12.75" hidden="false" customHeight="false" outlineLevel="0" collapsed="false">
      <c r="D418" s="21"/>
      <c r="F418" s="21"/>
      <c r="G418" s="21"/>
    </row>
    <row r="419" customFormat="false" ht="12.75" hidden="false" customHeight="false" outlineLevel="0" collapsed="false">
      <c r="D419" s="21"/>
      <c r="F419" s="21"/>
      <c r="G419" s="21"/>
    </row>
    <row r="420" customFormat="false" ht="12.75" hidden="false" customHeight="false" outlineLevel="0" collapsed="false">
      <c r="D420" s="21"/>
      <c r="F420" s="21"/>
      <c r="G420" s="21"/>
    </row>
    <row r="421" customFormat="false" ht="12.75" hidden="false" customHeight="false" outlineLevel="0" collapsed="false">
      <c r="D421" s="21"/>
      <c r="F421" s="21"/>
      <c r="G421" s="21"/>
    </row>
    <row r="422" customFormat="false" ht="12.75" hidden="false" customHeight="false" outlineLevel="0" collapsed="false">
      <c r="D422" s="21"/>
      <c r="F422" s="21"/>
      <c r="G422" s="21"/>
    </row>
    <row r="423" customFormat="false" ht="12.75" hidden="false" customHeight="false" outlineLevel="0" collapsed="false">
      <c r="D423" s="21"/>
      <c r="F423" s="21"/>
      <c r="G423" s="21"/>
    </row>
    <row r="424" customFormat="false" ht="12.75" hidden="false" customHeight="false" outlineLevel="0" collapsed="false">
      <c r="D424" s="21"/>
      <c r="F424" s="21"/>
      <c r="G424" s="21"/>
    </row>
    <row r="425" customFormat="false" ht="12.75" hidden="false" customHeight="false" outlineLevel="0" collapsed="false">
      <c r="D425" s="21"/>
      <c r="F425" s="21"/>
      <c r="G425" s="21"/>
    </row>
    <row r="426" customFormat="false" ht="12.75" hidden="false" customHeight="false" outlineLevel="0" collapsed="false">
      <c r="D426" s="21"/>
      <c r="F426" s="21"/>
      <c r="G426" s="21"/>
    </row>
    <row r="427" customFormat="false" ht="12.75" hidden="false" customHeight="false" outlineLevel="0" collapsed="false">
      <c r="D427" s="21"/>
      <c r="F427" s="21"/>
      <c r="G427" s="21"/>
    </row>
    <row r="428" customFormat="false" ht="12.75" hidden="false" customHeight="false" outlineLevel="0" collapsed="false">
      <c r="D428" s="21"/>
      <c r="F428" s="21"/>
      <c r="G428" s="21"/>
    </row>
    <row r="429" customFormat="false" ht="12.75" hidden="false" customHeight="false" outlineLevel="0" collapsed="false">
      <c r="D429" s="21"/>
      <c r="F429" s="21"/>
      <c r="G429" s="21"/>
    </row>
    <row r="430" customFormat="false" ht="12.75" hidden="false" customHeight="false" outlineLevel="0" collapsed="false">
      <c r="D430" s="21"/>
      <c r="F430" s="21"/>
      <c r="G430" s="21"/>
    </row>
    <row r="431" customFormat="false" ht="12.75" hidden="false" customHeight="false" outlineLevel="0" collapsed="false">
      <c r="D431" s="21"/>
      <c r="F431" s="21"/>
      <c r="G431" s="21"/>
    </row>
    <row r="432" customFormat="false" ht="12.75" hidden="false" customHeight="false" outlineLevel="0" collapsed="false">
      <c r="D432" s="21"/>
      <c r="F432" s="21"/>
      <c r="G432" s="21"/>
    </row>
    <row r="433" customFormat="false" ht="12.75" hidden="false" customHeight="false" outlineLevel="0" collapsed="false">
      <c r="D433" s="21"/>
      <c r="F433" s="21"/>
      <c r="G433" s="21"/>
    </row>
    <row r="434" customFormat="false" ht="12.75" hidden="false" customHeight="false" outlineLevel="0" collapsed="false">
      <c r="D434" s="21"/>
      <c r="F434" s="21"/>
      <c r="G434" s="21"/>
    </row>
    <row r="435" customFormat="false" ht="12.75" hidden="false" customHeight="false" outlineLevel="0" collapsed="false">
      <c r="D435" s="21"/>
      <c r="F435" s="21"/>
      <c r="G435" s="21"/>
    </row>
    <row r="436" customFormat="false" ht="12.75" hidden="false" customHeight="false" outlineLevel="0" collapsed="false">
      <c r="D436" s="21"/>
      <c r="F436" s="21"/>
      <c r="G436" s="21"/>
    </row>
    <row r="437" customFormat="false" ht="12.75" hidden="false" customHeight="false" outlineLevel="0" collapsed="false">
      <c r="D437" s="21"/>
      <c r="F437" s="21"/>
      <c r="G437" s="21"/>
    </row>
    <row r="438" customFormat="false" ht="12.75" hidden="false" customHeight="false" outlineLevel="0" collapsed="false">
      <c r="D438" s="21"/>
      <c r="F438" s="21"/>
      <c r="G438" s="21"/>
    </row>
    <row r="439" customFormat="false" ht="12.75" hidden="false" customHeight="false" outlineLevel="0" collapsed="false">
      <c r="D439" s="21"/>
      <c r="F439" s="21"/>
      <c r="G439" s="21"/>
    </row>
    <row r="440" customFormat="false" ht="12.75" hidden="false" customHeight="false" outlineLevel="0" collapsed="false">
      <c r="D440" s="21"/>
      <c r="F440" s="21"/>
      <c r="G440" s="21"/>
    </row>
    <row r="441" customFormat="false" ht="12.75" hidden="false" customHeight="false" outlineLevel="0" collapsed="false">
      <c r="D441" s="21"/>
      <c r="F441" s="21"/>
      <c r="G441" s="21"/>
    </row>
    <row r="442" customFormat="false" ht="12.75" hidden="false" customHeight="false" outlineLevel="0" collapsed="false">
      <c r="D442" s="21"/>
      <c r="F442" s="21"/>
      <c r="G442" s="21"/>
    </row>
    <row r="443" customFormat="false" ht="12.75" hidden="false" customHeight="false" outlineLevel="0" collapsed="false">
      <c r="D443" s="21"/>
      <c r="F443" s="21"/>
      <c r="G443" s="21"/>
    </row>
    <row r="444" customFormat="false" ht="12.75" hidden="false" customHeight="false" outlineLevel="0" collapsed="false">
      <c r="D444" s="21"/>
      <c r="F444" s="21"/>
      <c r="G444" s="21"/>
    </row>
    <row r="445" customFormat="false" ht="12.75" hidden="false" customHeight="false" outlineLevel="0" collapsed="false">
      <c r="D445" s="21"/>
      <c r="F445" s="21"/>
      <c r="G445" s="21"/>
    </row>
    <row r="446" customFormat="false" ht="12.75" hidden="false" customHeight="false" outlineLevel="0" collapsed="false">
      <c r="D446" s="21"/>
      <c r="F446" s="21"/>
      <c r="G446" s="21"/>
    </row>
    <row r="447" customFormat="false" ht="12.75" hidden="false" customHeight="false" outlineLevel="0" collapsed="false">
      <c r="D447" s="21"/>
      <c r="F447" s="21"/>
      <c r="G447" s="21"/>
    </row>
    <row r="448" customFormat="false" ht="12.75" hidden="false" customHeight="false" outlineLevel="0" collapsed="false">
      <c r="D448" s="21"/>
      <c r="F448" s="21"/>
      <c r="G448" s="21"/>
    </row>
    <row r="449" customFormat="false" ht="12.75" hidden="false" customHeight="false" outlineLevel="0" collapsed="false">
      <c r="D449" s="21"/>
      <c r="F449" s="21"/>
      <c r="G449" s="21"/>
    </row>
    <row r="450" customFormat="false" ht="12.75" hidden="false" customHeight="false" outlineLevel="0" collapsed="false">
      <c r="D450" s="21"/>
      <c r="F450" s="21"/>
      <c r="G450" s="21"/>
    </row>
    <row r="451" customFormat="false" ht="12.75" hidden="false" customHeight="false" outlineLevel="0" collapsed="false">
      <c r="D451" s="21"/>
      <c r="F451" s="21"/>
      <c r="G451" s="21"/>
    </row>
    <row r="452" customFormat="false" ht="12.75" hidden="false" customHeight="false" outlineLevel="0" collapsed="false">
      <c r="D452" s="21"/>
      <c r="F452" s="21"/>
      <c r="G452" s="21"/>
    </row>
    <row r="453" customFormat="false" ht="12.75" hidden="false" customHeight="false" outlineLevel="0" collapsed="false">
      <c r="D453" s="21"/>
      <c r="F453" s="21"/>
      <c r="G453" s="21"/>
    </row>
    <row r="454" customFormat="false" ht="12.75" hidden="false" customHeight="false" outlineLevel="0" collapsed="false">
      <c r="D454" s="21"/>
      <c r="F454" s="21"/>
      <c r="G454" s="21"/>
    </row>
    <row r="455" customFormat="false" ht="12.75" hidden="false" customHeight="false" outlineLevel="0" collapsed="false">
      <c r="D455" s="21"/>
      <c r="F455" s="21"/>
      <c r="G455" s="21"/>
    </row>
    <row r="456" customFormat="false" ht="12.75" hidden="false" customHeight="false" outlineLevel="0" collapsed="false">
      <c r="D456" s="21"/>
      <c r="F456" s="21"/>
      <c r="G456" s="21"/>
    </row>
    <row r="457" customFormat="false" ht="12.75" hidden="false" customHeight="false" outlineLevel="0" collapsed="false">
      <c r="D457" s="21"/>
      <c r="F457" s="21"/>
      <c r="G457" s="21"/>
    </row>
    <row r="458" customFormat="false" ht="12.75" hidden="false" customHeight="false" outlineLevel="0" collapsed="false">
      <c r="D458" s="21"/>
      <c r="F458" s="21"/>
      <c r="G458" s="21"/>
    </row>
    <row r="459" customFormat="false" ht="12.75" hidden="false" customHeight="false" outlineLevel="0" collapsed="false">
      <c r="D459" s="21"/>
      <c r="F459" s="21"/>
      <c r="G459" s="21"/>
    </row>
    <row r="460" customFormat="false" ht="12.75" hidden="false" customHeight="false" outlineLevel="0" collapsed="false">
      <c r="D460" s="21"/>
      <c r="F460" s="21"/>
      <c r="G460" s="21"/>
    </row>
    <row r="461" customFormat="false" ht="12.75" hidden="false" customHeight="false" outlineLevel="0" collapsed="false">
      <c r="D461" s="21"/>
      <c r="F461" s="21"/>
      <c r="G461" s="21"/>
    </row>
    <row r="462" customFormat="false" ht="12.75" hidden="false" customHeight="false" outlineLevel="0" collapsed="false">
      <c r="D462" s="21"/>
      <c r="F462" s="21"/>
      <c r="G462" s="21"/>
    </row>
    <row r="463" customFormat="false" ht="12.75" hidden="false" customHeight="false" outlineLevel="0" collapsed="false">
      <c r="D463" s="21"/>
      <c r="F463" s="21"/>
      <c r="G463" s="21"/>
    </row>
    <row r="464" customFormat="false" ht="12.75" hidden="false" customHeight="false" outlineLevel="0" collapsed="false">
      <c r="D464" s="21"/>
      <c r="F464" s="21"/>
      <c r="G464" s="21"/>
    </row>
    <row r="465" customFormat="false" ht="12.75" hidden="false" customHeight="false" outlineLevel="0" collapsed="false">
      <c r="D465" s="21"/>
      <c r="F465" s="21"/>
      <c r="G465" s="21"/>
    </row>
    <row r="466" customFormat="false" ht="12.75" hidden="false" customHeight="false" outlineLevel="0" collapsed="false">
      <c r="D466" s="21"/>
      <c r="F466" s="21"/>
      <c r="G466" s="21"/>
    </row>
    <row r="467" customFormat="false" ht="12.75" hidden="false" customHeight="false" outlineLevel="0" collapsed="false">
      <c r="D467" s="21"/>
      <c r="F467" s="21"/>
      <c r="G467" s="21"/>
    </row>
    <row r="468" customFormat="false" ht="12.75" hidden="false" customHeight="false" outlineLevel="0" collapsed="false">
      <c r="D468" s="21"/>
      <c r="F468" s="21"/>
      <c r="G468" s="21"/>
    </row>
    <row r="469" customFormat="false" ht="12.75" hidden="false" customHeight="false" outlineLevel="0" collapsed="false">
      <c r="D469" s="21"/>
      <c r="F469" s="21"/>
      <c r="G469" s="21"/>
    </row>
    <row r="470" customFormat="false" ht="12.75" hidden="false" customHeight="false" outlineLevel="0" collapsed="false">
      <c r="D470" s="21"/>
      <c r="F470" s="21"/>
      <c r="G470" s="21"/>
    </row>
    <row r="471" customFormat="false" ht="12.75" hidden="false" customHeight="false" outlineLevel="0" collapsed="false">
      <c r="D471" s="21"/>
      <c r="F471" s="21"/>
      <c r="G471" s="21"/>
    </row>
    <row r="472" customFormat="false" ht="12.75" hidden="false" customHeight="false" outlineLevel="0" collapsed="false">
      <c r="D472" s="21"/>
      <c r="F472" s="21"/>
      <c r="G472" s="21"/>
    </row>
    <row r="473" customFormat="false" ht="12.75" hidden="false" customHeight="false" outlineLevel="0" collapsed="false">
      <c r="D473" s="21"/>
      <c r="F473" s="21"/>
      <c r="G473" s="21"/>
    </row>
    <row r="474" customFormat="false" ht="12.75" hidden="false" customHeight="false" outlineLevel="0" collapsed="false">
      <c r="D474" s="21"/>
      <c r="F474" s="21"/>
      <c r="G474" s="21"/>
    </row>
    <row r="475" customFormat="false" ht="12.75" hidden="false" customHeight="false" outlineLevel="0" collapsed="false">
      <c r="D475" s="21"/>
      <c r="F475" s="21"/>
      <c r="G475" s="21"/>
    </row>
    <row r="476" customFormat="false" ht="12.75" hidden="false" customHeight="false" outlineLevel="0" collapsed="false">
      <c r="D476" s="21"/>
      <c r="F476" s="21"/>
      <c r="G476" s="21"/>
    </row>
    <row r="477" customFormat="false" ht="12.75" hidden="false" customHeight="false" outlineLevel="0" collapsed="false">
      <c r="D477" s="21"/>
      <c r="F477" s="21"/>
      <c r="G477" s="21"/>
    </row>
    <row r="478" customFormat="false" ht="12.75" hidden="false" customHeight="false" outlineLevel="0" collapsed="false">
      <c r="D478" s="21"/>
      <c r="F478" s="21"/>
      <c r="G478" s="21"/>
    </row>
    <row r="479" customFormat="false" ht="12.75" hidden="false" customHeight="false" outlineLevel="0" collapsed="false">
      <c r="D479" s="21"/>
      <c r="F479" s="21"/>
      <c r="G479" s="21"/>
    </row>
    <row r="480" customFormat="false" ht="12.75" hidden="false" customHeight="false" outlineLevel="0" collapsed="false">
      <c r="D480" s="21"/>
      <c r="F480" s="21"/>
      <c r="G480" s="21"/>
    </row>
    <row r="481" customFormat="false" ht="12.75" hidden="false" customHeight="false" outlineLevel="0" collapsed="false">
      <c r="D481" s="21"/>
      <c r="F481" s="21"/>
      <c r="G481" s="21"/>
    </row>
    <row r="482" customFormat="false" ht="12.75" hidden="false" customHeight="false" outlineLevel="0" collapsed="false">
      <c r="D482" s="21"/>
      <c r="F482" s="21"/>
      <c r="G482" s="21"/>
    </row>
    <row r="483" customFormat="false" ht="12.75" hidden="false" customHeight="false" outlineLevel="0" collapsed="false">
      <c r="D483" s="21"/>
      <c r="F483" s="21"/>
      <c r="G483" s="21"/>
    </row>
    <row r="484" customFormat="false" ht="12.75" hidden="false" customHeight="false" outlineLevel="0" collapsed="false">
      <c r="D484" s="21"/>
      <c r="F484" s="21"/>
      <c r="G484" s="21"/>
    </row>
    <row r="485" customFormat="false" ht="12.75" hidden="false" customHeight="false" outlineLevel="0" collapsed="false">
      <c r="D485" s="21"/>
      <c r="F485" s="21"/>
      <c r="G485" s="21"/>
    </row>
    <row r="486" customFormat="false" ht="12.75" hidden="false" customHeight="false" outlineLevel="0" collapsed="false">
      <c r="D486" s="21"/>
      <c r="F486" s="21"/>
      <c r="G486" s="21"/>
    </row>
    <row r="487" customFormat="false" ht="12.75" hidden="false" customHeight="false" outlineLevel="0" collapsed="false">
      <c r="D487" s="21"/>
      <c r="F487" s="21"/>
      <c r="G487" s="21"/>
    </row>
    <row r="488" customFormat="false" ht="12.75" hidden="false" customHeight="false" outlineLevel="0" collapsed="false">
      <c r="D488" s="21"/>
      <c r="F488" s="21"/>
      <c r="G488" s="21"/>
    </row>
    <row r="489" customFormat="false" ht="12.75" hidden="false" customHeight="false" outlineLevel="0" collapsed="false">
      <c r="D489" s="21"/>
      <c r="F489" s="21"/>
      <c r="G489" s="21"/>
    </row>
    <row r="490" customFormat="false" ht="12.75" hidden="false" customHeight="false" outlineLevel="0" collapsed="false">
      <c r="D490" s="21"/>
      <c r="F490" s="21"/>
      <c r="G490" s="21"/>
    </row>
    <row r="491" customFormat="false" ht="12.75" hidden="false" customHeight="false" outlineLevel="0" collapsed="false">
      <c r="D491" s="21"/>
      <c r="F491" s="21"/>
      <c r="G491" s="21"/>
    </row>
    <row r="492" customFormat="false" ht="12.75" hidden="false" customHeight="false" outlineLevel="0" collapsed="false">
      <c r="D492" s="21"/>
      <c r="F492" s="21"/>
      <c r="G492" s="21"/>
    </row>
    <row r="493" customFormat="false" ht="12.75" hidden="false" customHeight="false" outlineLevel="0" collapsed="false">
      <c r="D493" s="21"/>
      <c r="F493" s="21"/>
      <c r="G493" s="21"/>
    </row>
    <row r="494" customFormat="false" ht="12.75" hidden="false" customHeight="false" outlineLevel="0" collapsed="false">
      <c r="D494" s="21"/>
      <c r="F494" s="21"/>
      <c r="G494" s="21"/>
    </row>
    <row r="495" customFormat="false" ht="12.75" hidden="false" customHeight="false" outlineLevel="0" collapsed="false">
      <c r="D495" s="21"/>
      <c r="F495" s="21"/>
      <c r="G495" s="21"/>
    </row>
    <row r="496" customFormat="false" ht="12.75" hidden="false" customHeight="false" outlineLevel="0" collapsed="false">
      <c r="D496" s="21"/>
      <c r="F496" s="21"/>
      <c r="G496" s="21"/>
    </row>
    <row r="497" customFormat="false" ht="12.75" hidden="false" customHeight="false" outlineLevel="0" collapsed="false">
      <c r="D497" s="21"/>
      <c r="F497" s="21"/>
      <c r="G497" s="21"/>
    </row>
    <row r="498" customFormat="false" ht="12.75" hidden="false" customHeight="false" outlineLevel="0" collapsed="false">
      <c r="D498" s="21"/>
      <c r="F498" s="21"/>
      <c r="G498" s="21"/>
    </row>
    <row r="499" customFormat="false" ht="12.75" hidden="false" customHeight="false" outlineLevel="0" collapsed="false">
      <c r="D499" s="21"/>
      <c r="F499" s="21"/>
      <c r="G499" s="21"/>
    </row>
    <row r="500" customFormat="false" ht="12.75" hidden="false" customHeight="false" outlineLevel="0" collapsed="false">
      <c r="D500" s="21"/>
      <c r="F500" s="21"/>
      <c r="G500" s="21"/>
    </row>
    <row r="501" customFormat="false" ht="12.75" hidden="false" customHeight="false" outlineLevel="0" collapsed="false">
      <c r="D501" s="21"/>
      <c r="F501" s="21"/>
      <c r="G501" s="21"/>
    </row>
    <row r="502" customFormat="false" ht="12.75" hidden="false" customHeight="false" outlineLevel="0" collapsed="false">
      <c r="D502" s="21"/>
      <c r="F502" s="21"/>
      <c r="G502" s="21"/>
    </row>
    <row r="503" customFormat="false" ht="12.75" hidden="false" customHeight="false" outlineLevel="0" collapsed="false">
      <c r="D503" s="21"/>
      <c r="F503" s="21"/>
      <c r="G503" s="21"/>
    </row>
    <row r="504" customFormat="false" ht="12.75" hidden="false" customHeight="false" outlineLevel="0" collapsed="false">
      <c r="D504" s="21"/>
      <c r="F504" s="21"/>
      <c r="G504" s="21"/>
    </row>
    <row r="505" customFormat="false" ht="12.75" hidden="false" customHeight="false" outlineLevel="0" collapsed="false">
      <c r="D505" s="21"/>
      <c r="F505" s="21"/>
      <c r="G505" s="21"/>
    </row>
    <row r="506" customFormat="false" ht="12.75" hidden="false" customHeight="false" outlineLevel="0" collapsed="false">
      <c r="D506" s="21"/>
      <c r="F506" s="21"/>
      <c r="G506" s="21"/>
    </row>
    <row r="507" customFormat="false" ht="12.75" hidden="false" customHeight="false" outlineLevel="0" collapsed="false">
      <c r="D507" s="21"/>
      <c r="F507" s="21"/>
      <c r="G507" s="21"/>
    </row>
    <row r="508" customFormat="false" ht="12.75" hidden="false" customHeight="false" outlineLevel="0" collapsed="false">
      <c r="D508" s="21"/>
      <c r="F508" s="21"/>
      <c r="G508" s="21"/>
    </row>
    <row r="509" customFormat="false" ht="12.75" hidden="false" customHeight="false" outlineLevel="0" collapsed="false">
      <c r="D509" s="21"/>
      <c r="F509" s="21"/>
      <c r="G509" s="21"/>
    </row>
    <row r="510" customFormat="false" ht="12.75" hidden="false" customHeight="false" outlineLevel="0" collapsed="false">
      <c r="D510" s="21"/>
      <c r="F510" s="21"/>
      <c r="G510" s="21"/>
    </row>
    <row r="511" customFormat="false" ht="12.75" hidden="false" customHeight="false" outlineLevel="0" collapsed="false">
      <c r="D511" s="21"/>
      <c r="F511" s="21"/>
      <c r="G511" s="21"/>
    </row>
    <row r="512" customFormat="false" ht="12.75" hidden="false" customHeight="false" outlineLevel="0" collapsed="false">
      <c r="D512" s="21"/>
      <c r="F512" s="21"/>
      <c r="G512" s="21"/>
    </row>
    <row r="513" customFormat="false" ht="12.75" hidden="false" customHeight="false" outlineLevel="0" collapsed="false">
      <c r="D513" s="21"/>
      <c r="F513" s="21"/>
      <c r="G513" s="21"/>
    </row>
    <row r="514" customFormat="false" ht="12.75" hidden="false" customHeight="false" outlineLevel="0" collapsed="false">
      <c r="D514" s="21"/>
      <c r="F514" s="21"/>
      <c r="G514" s="21"/>
    </row>
    <row r="515" customFormat="false" ht="12.75" hidden="false" customHeight="false" outlineLevel="0" collapsed="false">
      <c r="D515" s="21"/>
      <c r="F515" s="21"/>
      <c r="G515" s="21"/>
    </row>
    <row r="516" customFormat="false" ht="12.75" hidden="false" customHeight="false" outlineLevel="0" collapsed="false">
      <c r="D516" s="21"/>
      <c r="F516" s="21"/>
      <c r="G516" s="21"/>
    </row>
    <row r="517" customFormat="false" ht="12.75" hidden="false" customHeight="false" outlineLevel="0" collapsed="false">
      <c r="D517" s="21"/>
      <c r="F517" s="21"/>
      <c r="G517" s="21"/>
    </row>
    <row r="518" customFormat="false" ht="12.75" hidden="false" customHeight="false" outlineLevel="0" collapsed="false">
      <c r="D518" s="21"/>
      <c r="F518" s="21"/>
      <c r="G518" s="21"/>
    </row>
    <row r="519" customFormat="false" ht="12.75" hidden="false" customHeight="false" outlineLevel="0" collapsed="false">
      <c r="D519" s="21"/>
      <c r="F519" s="21"/>
      <c r="G519" s="21"/>
    </row>
    <row r="520" customFormat="false" ht="12.75" hidden="false" customHeight="false" outlineLevel="0" collapsed="false">
      <c r="D520" s="21"/>
      <c r="F520" s="21"/>
      <c r="G520" s="21"/>
    </row>
    <row r="521" customFormat="false" ht="12.75" hidden="false" customHeight="false" outlineLevel="0" collapsed="false">
      <c r="D521" s="21"/>
      <c r="F521" s="21"/>
      <c r="G521" s="21"/>
    </row>
    <row r="522" customFormat="false" ht="12.75" hidden="false" customHeight="false" outlineLevel="0" collapsed="false">
      <c r="D522" s="21"/>
      <c r="F522" s="21"/>
      <c r="G522" s="21"/>
    </row>
    <row r="523" customFormat="false" ht="12.75" hidden="false" customHeight="false" outlineLevel="0" collapsed="false">
      <c r="D523" s="21"/>
      <c r="F523" s="21"/>
      <c r="G523" s="21"/>
    </row>
    <row r="524" customFormat="false" ht="12.75" hidden="false" customHeight="false" outlineLevel="0" collapsed="false">
      <c r="D524" s="21"/>
      <c r="F524" s="21"/>
      <c r="G524" s="21"/>
    </row>
    <row r="525" customFormat="false" ht="12.75" hidden="false" customHeight="false" outlineLevel="0" collapsed="false">
      <c r="D525" s="21"/>
      <c r="F525" s="21"/>
      <c r="G525" s="21"/>
    </row>
    <row r="526" customFormat="false" ht="12.75" hidden="false" customHeight="false" outlineLevel="0" collapsed="false">
      <c r="D526" s="21"/>
      <c r="F526" s="21"/>
      <c r="G526" s="21"/>
    </row>
    <row r="527" customFormat="false" ht="12.75" hidden="false" customHeight="false" outlineLevel="0" collapsed="false">
      <c r="D527" s="21"/>
      <c r="F527" s="21"/>
      <c r="G527" s="21"/>
    </row>
    <row r="528" customFormat="false" ht="12.75" hidden="false" customHeight="false" outlineLevel="0" collapsed="false">
      <c r="D528" s="21"/>
      <c r="F528" s="21"/>
      <c r="G528" s="21"/>
    </row>
    <row r="529" customFormat="false" ht="12.75" hidden="false" customHeight="false" outlineLevel="0" collapsed="false">
      <c r="D529" s="21"/>
      <c r="F529" s="21"/>
      <c r="G529" s="21"/>
    </row>
    <row r="530" customFormat="false" ht="12.75" hidden="false" customHeight="false" outlineLevel="0" collapsed="false">
      <c r="D530" s="21"/>
      <c r="F530" s="21"/>
      <c r="G530" s="21"/>
    </row>
    <row r="531" customFormat="false" ht="12.75" hidden="false" customHeight="false" outlineLevel="0" collapsed="false">
      <c r="D531" s="21"/>
      <c r="F531" s="21"/>
      <c r="G531" s="21"/>
    </row>
    <row r="532" customFormat="false" ht="12.75" hidden="false" customHeight="false" outlineLevel="0" collapsed="false">
      <c r="D532" s="21"/>
      <c r="F532" s="21"/>
      <c r="G532" s="21"/>
    </row>
    <row r="533" customFormat="false" ht="12.75" hidden="false" customHeight="false" outlineLevel="0" collapsed="false">
      <c r="D533" s="21"/>
      <c r="F533" s="21"/>
      <c r="G533" s="21"/>
    </row>
    <row r="534" customFormat="false" ht="12.75" hidden="false" customHeight="false" outlineLevel="0" collapsed="false">
      <c r="D534" s="21"/>
      <c r="F534" s="21"/>
      <c r="G534" s="21"/>
    </row>
    <row r="535" customFormat="false" ht="12.75" hidden="false" customHeight="false" outlineLevel="0" collapsed="false">
      <c r="D535" s="21"/>
      <c r="F535" s="21"/>
      <c r="G535" s="21"/>
    </row>
    <row r="536" customFormat="false" ht="12.75" hidden="false" customHeight="false" outlineLevel="0" collapsed="false">
      <c r="D536" s="21"/>
      <c r="F536" s="21"/>
      <c r="G536" s="21"/>
    </row>
    <row r="537" customFormat="false" ht="12.75" hidden="false" customHeight="false" outlineLevel="0" collapsed="false">
      <c r="D537" s="21"/>
      <c r="F537" s="21"/>
      <c r="G537" s="21"/>
    </row>
    <row r="538" customFormat="false" ht="12.75" hidden="false" customHeight="false" outlineLevel="0" collapsed="false">
      <c r="D538" s="21"/>
      <c r="F538" s="21"/>
      <c r="G538" s="21"/>
    </row>
    <row r="539" customFormat="false" ht="12.75" hidden="false" customHeight="false" outlineLevel="0" collapsed="false">
      <c r="D539" s="21"/>
      <c r="F539" s="21"/>
      <c r="G539" s="21"/>
    </row>
    <row r="540" customFormat="false" ht="12.75" hidden="false" customHeight="false" outlineLevel="0" collapsed="false">
      <c r="D540" s="21"/>
      <c r="F540" s="21"/>
      <c r="G540" s="21"/>
    </row>
    <row r="541" customFormat="false" ht="12.75" hidden="false" customHeight="false" outlineLevel="0" collapsed="false">
      <c r="D541" s="21"/>
      <c r="F541" s="21"/>
      <c r="G541" s="21"/>
    </row>
    <row r="542" customFormat="false" ht="12.75" hidden="false" customHeight="false" outlineLevel="0" collapsed="false">
      <c r="D542" s="21"/>
      <c r="F542" s="21"/>
      <c r="G542" s="21"/>
    </row>
    <row r="543" customFormat="false" ht="12.75" hidden="false" customHeight="false" outlineLevel="0" collapsed="false">
      <c r="D543" s="21"/>
      <c r="F543" s="21"/>
      <c r="G543" s="21"/>
    </row>
    <row r="544" customFormat="false" ht="12.75" hidden="false" customHeight="false" outlineLevel="0" collapsed="false">
      <c r="D544" s="21"/>
      <c r="F544" s="21"/>
      <c r="G544" s="21"/>
    </row>
    <row r="545" customFormat="false" ht="12.75" hidden="false" customHeight="false" outlineLevel="0" collapsed="false">
      <c r="D545" s="21"/>
      <c r="F545" s="21"/>
      <c r="G545" s="21"/>
    </row>
    <row r="546" customFormat="false" ht="12.75" hidden="false" customHeight="false" outlineLevel="0" collapsed="false">
      <c r="D546" s="21"/>
      <c r="F546" s="21"/>
      <c r="G546" s="21"/>
    </row>
    <row r="547" customFormat="false" ht="12.75" hidden="false" customHeight="false" outlineLevel="0" collapsed="false">
      <c r="D547" s="21"/>
      <c r="F547" s="21"/>
      <c r="G547" s="21"/>
    </row>
    <row r="548" customFormat="false" ht="12.75" hidden="false" customHeight="false" outlineLevel="0" collapsed="false">
      <c r="D548" s="21"/>
      <c r="F548" s="21"/>
      <c r="G548" s="21"/>
    </row>
    <row r="549" customFormat="false" ht="12.75" hidden="false" customHeight="false" outlineLevel="0" collapsed="false">
      <c r="D549" s="21"/>
    </row>
    <row r="550" customFormat="false" ht="12.75" hidden="false" customHeight="false" outlineLevel="0" collapsed="false">
      <c r="D550" s="21"/>
    </row>
    <row r="551" customFormat="false" ht="12.75" hidden="false" customHeight="false" outlineLevel="0" collapsed="false">
      <c r="D551" s="21"/>
    </row>
    <row r="552" customFormat="false" ht="12.75" hidden="false" customHeight="false" outlineLevel="0" collapsed="false">
      <c r="D552" s="21"/>
    </row>
    <row r="553" customFormat="false" ht="12.75" hidden="false" customHeight="false" outlineLevel="0" collapsed="false">
      <c r="D553" s="21"/>
    </row>
    <row r="554" customFormat="false" ht="12.75" hidden="false" customHeight="false" outlineLevel="0" collapsed="false">
      <c r="D554" s="21"/>
    </row>
    <row r="555" customFormat="false" ht="12.75" hidden="false" customHeight="false" outlineLevel="0" collapsed="false">
      <c r="D555" s="21"/>
    </row>
    <row r="556" customFormat="false" ht="12.75" hidden="false" customHeight="false" outlineLevel="0" collapsed="false">
      <c r="D556" s="21"/>
    </row>
    <row r="557" customFormat="false" ht="12.75" hidden="false" customHeight="false" outlineLevel="0" collapsed="false">
      <c r="D557" s="21"/>
    </row>
    <row r="558" customFormat="false" ht="12.75" hidden="false" customHeight="false" outlineLevel="0" collapsed="false">
      <c r="D558" s="21"/>
    </row>
    <row r="559" customFormat="false" ht="12.75" hidden="false" customHeight="false" outlineLevel="0" collapsed="false">
      <c r="D559" s="21"/>
    </row>
    <row r="560" customFormat="false" ht="12.75" hidden="false" customHeight="false" outlineLevel="0" collapsed="false">
      <c r="D560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J190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pane xSplit="1" ySplit="2" topLeftCell="B29" activePane="bottomRight" state="frozen"/>
      <selection pane="topLeft" activeCell="A8" activeCellId="0" sqref="A8"/>
      <selection pane="topRight" activeCell="B8" activeCellId="0" sqref="B8"/>
      <selection pane="bottomLeft" activeCell="A29" activeCellId="0" sqref="A29"/>
      <selection pane="bottomRight" activeCell="H41" activeCellId="0" sqref="H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2" width="8.14"/>
    <col collapsed="false" customWidth="true" hidden="false" outlineLevel="0" max="3" min="3" style="2" width="6.13"/>
    <col collapsed="false" customWidth="true" hidden="false" outlineLevel="0" max="4" min="4" style="2" width="6.28"/>
    <col collapsed="false" customWidth="true" hidden="false" outlineLevel="0" max="5" min="5" style="21" width="6.28"/>
    <col collapsed="false" customWidth="true" hidden="false" outlineLevel="0" max="8" min="6" style="2" width="6.28"/>
    <col collapsed="false" customWidth="true" hidden="false" outlineLevel="0" max="9" min="9" style="21" width="8.7"/>
    <col collapsed="false" customWidth="true" hidden="false" outlineLevel="0" max="10" min="10" style="21" width="9.56"/>
    <col collapsed="false" customWidth="true" hidden="false" outlineLevel="0" max="11" min="11" style="2" width="8.7"/>
    <col collapsed="false" customWidth="true" hidden="false" outlineLevel="0" max="13" min="12" style="2" width="6.85"/>
    <col collapsed="false" customWidth="true" hidden="false" outlineLevel="0" max="14" min="14" style="2" width="8.7"/>
    <col collapsed="false" customWidth="true" hidden="false" outlineLevel="0" max="15" min="15" style="41" width="9.14"/>
    <col collapsed="false" customWidth="true" hidden="true" outlineLevel="0" max="16" min="16" style="5" width="11.13"/>
    <col collapsed="false" customWidth="true" hidden="false" outlineLevel="0" max="17" min="17" style="0" width="10.13"/>
  </cols>
  <sheetData>
    <row r="1" customFormat="false" ht="18.75" hidden="false" customHeight="false" outlineLevel="0" collapsed="false">
      <c r="A1" s="42" t="s">
        <v>0</v>
      </c>
      <c r="B1" s="43"/>
      <c r="C1" s="43"/>
    </row>
    <row r="2" customFormat="false" ht="12.75" hidden="false" customHeight="false" outlineLevel="0" collapsed="false">
      <c r="A2" s="9" t="s">
        <v>1</v>
      </c>
      <c r="B2" s="0"/>
    </row>
    <row r="3" customFormat="false" ht="12.75" hidden="false" customHeight="false" outlineLevel="0" collapsed="false">
      <c r="A3" s="44" t="n">
        <f aca="true">TODAY()</f>
        <v>45926</v>
      </c>
      <c r="B3" s="45"/>
    </row>
    <row r="4" customFormat="false" ht="24.95" hidden="false" customHeight="true" outlineLevel="0" collapsed="false">
      <c r="A4" s="46" t="s">
        <v>184</v>
      </c>
      <c r="B4" s="47"/>
      <c r="C4" s="48"/>
    </row>
    <row r="5" customFormat="false" ht="12.75" hidden="false" customHeight="false" outlineLevel="0" collapsed="false">
      <c r="A5" s="49"/>
      <c r="B5" s="50"/>
    </row>
    <row r="7" customFormat="false" ht="12" hidden="false" customHeight="true" outlineLevel="0" collapsed="false"/>
    <row r="8" customFormat="false" ht="33" hidden="false" customHeight="true" outlineLevel="0" collapsed="false">
      <c r="A8" s="51"/>
      <c r="B8" s="52" t="s">
        <v>185</v>
      </c>
      <c r="C8" s="52"/>
      <c r="D8" s="52"/>
      <c r="E8" s="52"/>
      <c r="F8" s="53" t="s">
        <v>186</v>
      </c>
      <c r="G8" s="53"/>
      <c r="H8" s="53"/>
      <c r="I8" s="54" t="s">
        <v>187</v>
      </c>
      <c r="J8" s="55" t="s">
        <v>188</v>
      </c>
      <c r="K8" s="56" t="s">
        <v>187</v>
      </c>
      <c r="L8" s="57" t="s">
        <v>189</v>
      </c>
      <c r="M8" s="57" t="s">
        <v>189</v>
      </c>
      <c r="N8" s="56" t="s">
        <v>190</v>
      </c>
      <c r="O8" s="58" t="s">
        <v>191</v>
      </c>
      <c r="P8" s="59" t="s">
        <v>192</v>
      </c>
      <c r="Q8" s="60" t="s">
        <v>193</v>
      </c>
      <c r="R8" s="60" t="s">
        <v>194</v>
      </c>
    </row>
    <row r="9" customFormat="false" ht="24.95" hidden="false" customHeight="true" outlineLevel="0" collapsed="false">
      <c r="A9" s="61"/>
      <c r="B9" s="62" t="s">
        <v>195</v>
      </c>
      <c r="C9" s="63" t="s">
        <v>10</v>
      </c>
      <c r="D9" s="63" t="s">
        <v>11</v>
      </c>
      <c r="E9" s="64" t="s">
        <v>196</v>
      </c>
      <c r="F9" s="63" t="s">
        <v>10</v>
      </c>
      <c r="G9" s="63" t="s">
        <v>11</v>
      </c>
      <c r="H9" s="63" t="s">
        <v>196</v>
      </c>
      <c r="I9" s="65" t="s">
        <v>197</v>
      </c>
      <c r="J9" s="66" t="s">
        <v>196</v>
      </c>
      <c r="K9" s="67" t="s">
        <v>198</v>
      </c>
      <c r="L9" s="68" t="s">
        <v>199</v>
      </c>
      <c r="M9" s="69" t="s">
        <v>200</v>
      </c>
      <c r="N9" s="67" t="s">
        <v>201</v>
      </c>
      <c r="O9" s="70" t="s">
        <v>202</v>
      </c>
      <c r="P9" s="71" t="s">
        <v>203</v>
      </c>
      <c r="Q9" s="72" t="s">
        <v>204</v>
      </c>
      <c r="R9" s="72" t="s">
        <v>204</v>
      </c>
    </row>
    <row r="10" customFormat="false" ht="15" hidden="false" customHeight="true" outlineLevel="0" collapsed="false">
      <c r="A10" s="73" t="s">
        <v>205</v>
      </c>
      <c r="B10" s="74"/>
      <c r="C10" s="74"/>
      <c r="D10" s="74"/>
      <c r="E10" s="75"/>
      <c r="F10" s="76"/>
      <c r="G10" s="77"/>
      <c r="H10" s="77"/>
      <c r="I10" s="78"/>
      <c r="J10" s="77"/>
      <c r="K10" s="79"/>
      <c r="L10" s="80"/>
      <c r="M10" s="80"/>
      <c r="N10" s="80"/>
      <c r="O10" s="81"/>
      <c r="P10" s="82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</row>
    <row r="11" customFormat="false" ht="15" hidden="false" customHeight="false" outlineLevel="0" collapsed="false">
      <c r="A11" s="84" t="s">
        <v>14</v>
      </c>
      <c r="B11" s="85"/>
      <c r="C11" s="85"/>
      <c r="D11" s="85"/>
      <c r="E11" s="86"/>
      <c r="F11" s="87"/>
      <c r="G11" s="85"/>
      <c r="H11" s="85"/>
      <c r="I11" s="86"/>
      <c r="J11" s="85"/>
      <c r="K11" s="85"/>
      <c r="L11" s="85"/>
      <c r="M11" s="85"/>
      <c r="N11" s="85"/>
      <c r="O11" s="88"/>
      <c r="P11" s="89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</row>
    <row r="12" customFormat="false" ht="15.75" hidden="false" customHeight="true" outlineLevel="0" collapsed="false">
      <c r="A12" s="73" t="str">
        <f aca="false">Reported!C7</f>
        <v>El Paso Day 2</v>
      </c>
      <c r="B12" s="90" t="n">
        <f aca="false">Reported!D7</f>
        <v>3.82</v>
      </c>
      <c r="C12" s="90" t="n">
        <f aca="false">Reported!F7</f>
        <v>3.79</v>
      </c>
      <c r="D12" s="90" t="n">
        <f aca="false">Reported!G7</f>
        <v>3.84</v>
      </c>
      <c r="E12" s="90" t="n">
        <f aca="false">IF(OR(C12="",D12=""),"",(AVERAGE(C12:D12)))</f>
        <v>3.815</v>
      </c>
      <c r="F12" s="90" t="n">
        <f aca="false">parse!E1</f>
        <v>2.06</v>
      </c>
      <c r="G12" s="90" t="n">
        <f aca="false">parse!F1</f>
        <v>2.15</v>
      </c>
      <c r="H12" s="90" t="n">
        <f aca="false">AVERAGE(F12:G12)</f>
        <v>2.105</v>
      </c>
      <c r="I12" s="91" t="n">
        <f aca="false">IF(B12&lt;&gt;"",H12-B12,(IF(E12&lt;&gt;"",H12-E12,"")))</f>
        <v>-1.715</v>
      </c>
      <c r="J12" s="90" t="n">
        <v>1.685</v>
      </c>
      <c r="K12" s="90" t="n">
        <f aca="false">H12-J12</f>
        <v>0.42</v>
      </c>
      <c r="L12" s="90" t="n">
        <v>1.83</v>
      </c>
      <c r="M12" s="91" t="n">
        <v>1.82</v>
      </c>
      <c r="N12" s="90" t="n">
        <f aca="false">IF(M12=0,"",H12-M12)</f>
        <v>0.285</v>
      </c>
      <c r="O12" s="92" t="s">
        <v>206</v>
      </c>
      <c r="P12" s="93"/>
      <c r="Q12" s="91" t="n">
        <f aca="false">H12-$H$41</f>
        <v>-0.145</v>
      </c>
      <c r="R12" s="91" t="n">
        <f aca="false">M12-$M$41</f>
        <v>-0.25</v>
      </c>
    </row>
    <row r="13" customFormat="false" ht="15.75" hidden="false" customHeight="true" outlineLevel="0" collapsed="false">
      <c r="A13" s="73" t="s">
        <v>20</v>
      </c>
      <c r="B13" s="90" t="n">
        <f aca="false">Reported!D9</f>
        <v>3.825</v>
      </c>
      <c r="C13" s="90" t="n">
        <f aca="false">Reported!F9</f>
        <v>3.78</v>
      </c>
      <c r="D13" s="90" t="n">
        <f aca="false">Reported!G9</f>
        <v>3.88</v>
      </c>
      <c r="E13" s="90" t="n">
        <f aca="false">IF(OR(C13="",D13=""),"",(AVERAGE(C13:D13)))</f>
        <v>3.83</v>
      </c>
      <c r="F13" s="90" t="n">
        <f aca="false">parse!E3</f>
        <v>2.12</v>
      </c>
      <c r="G13" s="90" t="n">
        <f aca="false">parse!F3</f>
        <v>2.18</v>
      </c>
      <c r="H13" s="90" t="n">
        <f aca="false">AVERAGE(F13:G13)</f>
        <v>2.15</v>
      </c>
      <c r="I13" s="91" t="n">
        <f aca="false">IF(B13&lt;&gt;"",H13-B13,(IF(E13&lt;&gt;"",H13-E13,"")))</f>
        <v>-1.675</v>
      </c>
      <c r="J13" s="90" t="n">
        <v>1.705</v>
      </c>
      <c r="K13" s="90" t="n">
        <f aca="false">H13-J13</f>
        <v>0.445</v>
      </c>
      <c r="L13" s="90" t="n">
        <v>1.91</v>
      </c>
      <c r="M13" s="90" t="n">
        <v>1.9</v>
      </c>
      <c r="N13" s="90" t="n">
        <f aca="false">IF(M13=0,"",H13-M13)</f>
        <v>0.25</v>
      </c>
      <c r="O13" s="92"/>
      <c r="P13" s="93"/>
      <c r="Q13" s="91" t="n">
        <f aca="false">H13-$H$41</f>
        <v>-0.0999999999999996</v>
      </c>
      <c r="R13" s="91" t="n">
        <f aca="false">M13-$M$41</f>
        <v>-0.17</v>
      </c>
    </row>
    <row r="14" customFormat="false" ht="15.75" hidden="false" customHeight="true" outlineLevel="0" collapsed="false">
      <c r="A14" s="94" t="s">
        <v>18</v>
      </c>
      <c r="B14" s="90" t="str">
        <f aca="false">Reported!D8</f>
        <v/>
      </c>
      <c r="C14" s="90" t="str">
        <f aca="false">Reported!F8</f>
        <v/>
      </c>
      <c r="D14" s="90" t="str">
        <f aca="false">Reported!G8</f>
        <v/>
      </c>
      <c r="E14" s="90" t="str">
        <f aca="false">IF(OR(C14="",D14=""),"",(AVERAGE(C14:D14)))</f>
        <v/>
      </c>
      <c r="F14" s="90" t="n">
        <f aca="false">parse!E2</f>
        <v>1.98</v>
      </c>
      <c r="G14" s="90" t="n">
        <f aca="false">parse!F2</f>
        <v>2.08</v>
      </c>
      <c r="H14" s="90" t="n">
        <f aca="false">AVERAGE(F14:G14)</f>
        <v>2.03</v>
      </c>
      <c r="I14" s="91" t="str">
        <f aca="false">IF(B14&lt;&gt;"",H14-B14,(IF(E14&lt;&gt;"",H14-E14,"")))</f>
        <v/>
      </c>
      <c r="J14" s="90" t="n">
        <v>1.615</v>
      </c>
      <c r="K14" s="90"/>
      <c r="L14" s="90" t="n">
        <v>1.84</v>
      </c>
      <c r="M14" s="90"/>
      <c r="N14" s="90" t="str">
        <f aca="false">IF(M14=0,"",H14-M14)</f>
        <v/>
      </c>
      <c r="O14" s="92"/>
      <c r="P14" s="93"/>
      <c r="Q14" s="91" t="n">
        <f aca="false">H14-$H$41</f>
        <v>-0.22</v>
      </c>
      <c r="R14" s="91"/>
    </row>
    <row r="15" customFormat="false" ht="15" hidden="false" customHeight="false" outlineLevel="0" collapsed="false">
      <c r="A15" s="73"/>
      <c r="B15" s="85"/>
      <c r="C15" s="85"/>
      <c r="D15" s="85"/>
      <c r="E15" s="85" t="str">
        <f aca="false">IF(C15&gt;0,AVERAGE(C15:D15),IF(B15&gt;0,B15,""))</f>
        <v/>
      </c>
      <c r="F15" s="85"/>
      <c r="G15" s="85"/>
      <c r="H15" s="85" t="s">
        <v>183</v>
      </c>
      <c r="I15" s="86"/>
      <c r="J15" s="85" t="s">
        <v>183</v>
      </c>
      <c r="K15" s="85" t="s">
        <v>183</v>
      </c>
      <c r="L15" s="85"/>
      <c r="M15" s="85"/>
      <c r="N15" s="85"/>
      <c r="O15" s="88"/>
      <c r="P15" s="95"/>
      <c r="Q15" s="86"/>
      <c r="R15" s="86"/>
      <c r="S15" s="83"/>
      <c r="V15" s="83"/>
      <c r="W15" s="83"/>
      <c r="X15" s="83"/>
      <c r="Y15" s="83"/>
      <c r="Z15" s="83"/>
      <c r="AA15" s="83"/>
    </row>
    <row r="16" customFormat="false" ht="15" hidden="false" customHeight="false" outlineLevel="0" collapsed="false">
      <c r="A16" s="84" t="s">
        <v>22</v>
      </c>
      <c r="B16" s="85"/>
      <c r="C16" s="85"/>
      <c r="D16" s="85"/>
      <c r="E16" s="85" t="str">
        <f aca="false">IF(C16&gt;0,AVERAGE(C16:D16),IF(B16&gt;0,B16,""))</f>
        <v/>
      </c>
      <c r="F16" s="85"/>
      <c r="G16" s="85"/>
      <c r="H16" s="85" t="s">
        <v>183</v>
      </c>
      <c r="I16" s="86"/>
      <c r="J16" s="85" t="s">
        <v>183</v>
      </c>
      <c r="K16" s="85" t="s">
        <v>183</v>
      </c>
      <c r="L16" s="85"/>
      <c r="M16" s="85"/>
      <c r="N16" s="85"/>
      <c r="O16" s="88"/>
      <c r="P16" s="89"/>
      <c r="Q16" s="86"/>
      <c r="R16" s="86"/>
      <c r="S16" s="83"/>
      <c r="V16" s="83"/>
      <c r="W16" s="83"/>
      <c r="X16" s="83"/>
      <c r="Y16" s="83"/>
      <c r="Z16" s="83"/>
      <c r="AA16" s="83"/>
    </row>
    <row r="17" customFormat="false" ht="15" hidden="false" customHeight="false" outlineLevel="0" collapsed="false">
      <c r="A17" s="73" t="s">
        <v>207</v>
      </c>
      <c r="B17" s="90" t="n">
        <f aca="false">Reported!D19</f>
        <v>3.84</v>
      </c>
      <c r="C17" s="90" t="n">
        <f aca="false">Reported!F19</f>
        <v>3.77</v>
      </c>
      <c r="D17" s="90" t="n">
        <f aca="false">Reported!G19</f>
        <v>3.89</v>
      </c>
      <c r="E17" s="90" t="n">
        <f aca="false">IF(OR(C17="",D17=""),"",(AVERAGE(C17:D17)))</f>
        <v>3.83</v>
      </c>
      <c r="F17" s="90" t="n">
        <f aca="false">parse!E12</f>
        <v>2.18</v>
      </c>
      <c r="G17" s="90" t="n">
        <f aca="false">parse!F12</f>
        <v>2.22</v>
      </c>
      <c r="H17" s="90" t="n">
        <f aca="false">AVERAGE(F17:G17)</f>
        <v>2.2</v>
      </c>
      <c r="I17" s="91" t="n">
        <f aca="false">IF(B17&lt;&gt;"",H17-B17,(IF(E17&lt;&gt;"",H17-E17,"")))</f>
        <v>-1.64</v>
      </c>
      <c r="J17" s="90" t="n">
        <v>1.7</v>
      </c>
      <c r="K17" s="90" t="n">
        <f aca="false">H17-J17</f>
        <v>0.5</v>
      </c>
      <c r="L17" s="90" t="n">
        <v>1.96</v>
      </c>
      <c r="M17" s="90" t="n">
        <v>1.95</v>
      </c>
      <c r="N17" s="90" t="n">
        <f aca="false">IF(M17=0,"",H17-M17)</f>
        <v>0.25</v>
      </c>
      <c r="O17" s="92"/>
      <c r="P17" s="93"/>
      <c r="Q17" s="91" t="n">
        <f aca="false">H17-$H$41</f>
        <v>-0.0499999999999998</v>
      </c>
      <c r="R17" s="91" t="n">
        <f aca="false">M17-$M$41</f>
        <v>-0.12</v>
      </c>
    </row>
    <row r="18" customFormat="false" ht="15" hidden="false" customHeight="false" outlineLevel="0" collapsed="false">
      <c r="A18" s="73" t="s">
        <v>33</v>
      </c>
      <c r="B18" s="90" t="str">
        <f aca="false">Reported!D20</f>
        <v/>
      </c>
      <c r="C18" s="90" t="str">
        <f aca="false">Reported!F20</f>
        <v/>
      </c>
      <c r="D18" s="90" t="str">
        <f aca="false">Reported!G20</f>
        <v/>
      </c>
      <c r="E18" s="90" t="str">
        <f aca="false">IF(OR(C18="",D18=""),"",(AVERAGE(C18:D18)))</f>
        <v/>
      </c>
      <c r="F18" s="90" t="n">
        <f aca="false">parse!E13</f>
        <v>2.18</v>
      </c>
      <c r="G18" s="90" t="n">
        <f aca="false">parse!F13</f>
        <v>2.22</v>
      </c>
      <c r="H18" s="90" t="n">
        <f aca="false">AVERAGE(F18:G18)</f>
        <v>2.2</v>
      </c>
      <c r="I18" s="91" t="str">
        <f aca="false">IF(B18&lt;&gt;"",H18-B18,(IF(E18&lt;&gt;"",H18-E18,"")))</f>
        <v/>
      </c>
      <c r="J18" s="90" t="n">
        <v>1.73</v>
      </c>
      <c r="K18" s="90" t="n">
        <f aca="false">H18-J18</f>
        <v>0.47</v>
      </c>
      <c r="L18" s="90" t="n">
        <v>1.95</v>
      </c>
      <c r="M18" s="90"/>
      <c r="N18" s="90" t="str">
        <f aca="false">IF(M18=0,"",H18-M18)</f>
        <v/>
      </c>
      <c r="O18" s="92" t="s">
        <v>208</v>
      </c>
      <c r="P18" s="93"/>
      <c r="Q18" s="91" t="n">
        <f aca="false">H18-$H$41</f>
        <v>-0.0499999999999998</v>
      </c>
      <c r="R18" s="91" t="n">
        <f aca="false">M18-$M$41</f>
        <v>-2.07</v>
      </c>
    </row>
    <row r="19" customFormat="false" ht="15" hidden="false" customHeight="false" outlineLevel="0" collapsed="false">
      <c r="A19" s="73" t="s">
        <v>35</v>
      </c>
      <c r="B19" s="90" t="str">
        <f aca="false">Reported!D21</f>
        <v> </v>
      </c>
      <c r="C19" s="90" t="str">
        <f aca="false">Reported!F21</f>
        <v> </v>
      </c>
      <c r="D19" s="90" t="str">
        <f aca="false">Reported!G21</f>
        <v> </v>
      </c>
      <c r="E19" s="90" t="e">
        <f aca="false">IF(OR(C19="",D19=""),"",(AVERAGE(C19:D19)))</f>
        <v>#DIV/0!</v>
      </c>
      <c r="F19" s="90" t="n">
        <f aca="false">parse!E14</f>
        <v>2.18</v>
      </c>
      <c r="G19" s="90" t="n">
        <f aca="false">parse!F14</f>
        <v>2.24</v>
      </c>
      <c r="H19" s="90" t="n">
        <f aca="false">AVERAGE(F19:G19)</f>
        <v>2.21</v>
      </c>
      <c r="I19" s="91" t="e">
        <f aca="false">IF(B19&lt;&gt;"",H19-B19,(IF(E19&lt;&gt;"",H19-E19,"")))</f>
        <v>#VALUE!</v>
      </c>
      <c r="J19" s="90" t="n">
        <v>1.695</v>
      </c>
      <c r="K19" s="90" t="n">
        <f aca="false">H19-J19</f>
        <v>0.515</v>
      </c>
      <c r="L19" s="90" t="n">
        <v>1.95</v>
      </c>
      <c r="M19" s="90" t="n">
        <v>1.95</v>
      </c>
      <c r="N19" s="90" t="n">
        <f aca="false">IF(M19=0,"",H19-M19)</f>
        <v>0.26</v>
      </c>
      <c r="O19" s="92" t="s">
        <v>209</v>
      </c>
      <c r="P19" s="93"/>
      <c r="Q19" s="91" t="n">
        <f aca="false">H19-$H$41</f>
        <v>-0.04</v>
      </c>
      <c r="R19" s="91" t="n">
        <f aca="false">M19-$M$41</f>
        <v>-0.12</v>
      </c>
    </row>
    <row r="20" customFormat="false" ht="15" hidden="false" customHeight="false" outlineLevel="0" collapsed="false">
      <c r="A20" s="73"/>
      <c r="B20" s="85"/>
      <c r="C20" s="85"/>
      <c r="D20" s="85"/>
      <c r="E20" s="85" t="str">
        <f aca="false">IF(C20&gt;0,AVERAGE(C20:D20),IF(B20&gt;0,B20,""))</f>
        <v/>
      </c>
      <c r="F20" s="85"/>
      <c r="G20" s="85"/>
      <c r="H20" s="85" t="s">
        <v>183</v>
      </c>
      <c r="I20" s="86"/>
      <c r="J20" s="85" t="s">
        <v>183</v>
      </c>
      <c r="K20" s="85" t="s">
        <v>183</v>
      </c>
      <c r="L20" s="85"/>
      <c r="M20" s="85"/>
      <c r="N20" s="85"/>
      <c r="O20" s="88"/>
      <c r="P20" s="89"/>
      <c r="Q20" s="86"/>
      <c r="R20" s="86"/>
      <c r="S20" s="83"/>
      <c r="V20" s="83"/>
      <c r="W20" s="83"/>
      <c r="X20" s="83"/>
    </row>
    <row r="21" customFormat="false" ht="15" hidden="false" customHeight="false" outlineLevel="0" collapsed="false">
      <c r="A21" s="84" t="s">
        <v>38</v>
      </c>
      <c r="B21" s="85"/>
      <c r="C21" s="85"/>
      <c r="D21" s="85"/>
      <c r="E21" s="85" t="str">
        <f aca="false">IF(C21&gt;0,AVERAGE(C21:D21),IF(B21&gt;0,B21,""))</f>
        <v/>
      </c>
      <c r="F21" s="85"/>
      <c r="G21" s="85"/>
      <c r="H21" s="85" t="s">
        <v>183</v>
      </c>
      <c r="I21" s="86"/>
      <c r="J21" s="85" t="s">
        <v>183</v>
      </c>
      <c r="K21" s="85" t="s">
        <v>183</v>
      </c>
      <c r="L21" s="85"/>
      <c r="M21" s="85"/>
      <c r="N21" s="85"/>
      <c r="O21" s="88"/>
      <c r="P21" s="89"/>
      <c r="Q21" s="86"/>
      <c r="R21" s="86"/>
      <c r="S21" s="83"/>
      <c r="V21" s="83"/>
      <c r="W21" s="83"/>
      <c r="X21" s="83"/>
    </row>
    <row r="22" customFormat="false" ht="18.75" hidden="false" customHeight="true" outlineLevel="0" collapsed="false">
      <c r="A22" s="73" t="s">
        <v>40</v>
      </c>
      <c r="B22" s="90" t="n">
        <f aca="false">Reported!D25</f>
        <v>3.915</v>
      </c>
      <c r="C22" s="90" t="n">
        <f aca="false">Reported!F25</f>
        <v>3.89</v>
      </c>
      <c r="D22" s="90" t="n">
        <f aca="false">Reported!G25</f>
        <v>3.94</v>
      </c>
      <c r="E22" s="90" t="n">
        <f aca="false">IF(OR(C22="",D22=""),"",(AVERAGE(C22:D22)))</f>
        <v>3.915</v>
      </c>
      <c r="F22" s="90" t="n">
        <f aca="false">parse!E17</f>
        <v>2.21</v>
      </c>
      <c r="G22" s="90" t="n">
        <f aca="false">parse!F17</f>
        <v>2.25</v>
      </c>
      <c r="H22" s="90" t="n">
        <f aca="false">AVERAGE(F22:G22)</f>
        <v>2.23</v>
      </c>
      <c r="I22" s="91" t="n">
        <f aca="false">IF(B22&lt;&gt;"",H22-B22,(IF(E22&lt;&gt;"",H22-E22,"")))</f>
        <v>-1.685</v>
      </c>
      <c r="J22" s="90" t="n">
        <v>1.74</v>
      </c>
      <c r="K22" s="90" t="n">
        <f aca="false">H22-J22</f>
        <v>0.49</v>
      </c>
      <c r="L22" s="90" t="n">
        <v>2.04</v>
      </c>
      <c r="M22" s="90" t="n">
        <v>2.04</v>
      </c>
      <c r="N22" s="90" t="n">
        <f aca="false">IF(M22=0,H22-L22,H22-M22)</f>
        <v>0.19</v>
      </c>
      <c r="O22" s="92" t="s">
        <v>210</v>
      </c>
      <c r="P22" s="93"/>
      <c r="Q22" s="91" t="n">
        <f aca="false">H22-$H$41</f>
        <v>-0.02</v>
      </c>
      <c r="R22" s="91" t="n">
        <f aca="false">M22-$M$41</f>
        <v>-0.0299999999999998</v>
      </c>
    </row>
    <row r="23" customFormat="false" ht="15.75" hidden="false" customHeight="true" outlineLevel="0" collapsed="false">
      <c r="A23" s="73" t="s">
        <v>41</v>
      </c>
      <c r="B23" s="90" t="n">
        <f aca="false">Reported!D26</f>
        <v>3.885</v>
      </c>
      <c r="C23" s="90" t="n">
        <f aca="false">Reported!F26</f>
        <v>3.835</v>
      </c>
      <c r="D23" s="90" t="n">
        <f aca="false">Reported!G26</f>
        <v>3.945</v>
      </c>
      <c r="E23" s="90" t="n">
        <f aca="false">IF(OR(C23="",D23=""),"",(AVERAGE(C23:D23)))</f>
        <v>3.89</v>
      </c>
      <c r="F23" s="90" t="n">
        <f aca="false">parse!E18</f>
        <v>2.16</v>
      </c>
      <c r="G23" s="90" t="n">
        <f aca="false">parse!F18</f>
        <v>2.21</v>
      </c>
      <c r="H23" s="90" t="n">
        <f aca="false">AVERAGE(F23:G23)</f>
        <v>2.185</v>
      </c>
      <c r="I23" s="91" t="n">
        <f aca="false">IF(B23&lt;&gt;"",H23-B23,(IF(E23&lt;&gt;"",H23-E23,"")))</f>
        <v>-1.7</v>
      </c>
      <c r="J23" s="90" t="n">
        <v>1.69</v>
      </c>
      <c r="K23" s="90" t="n">
        <f aca="false">H23-J23</f>
        <v>0.495</v>
      </c>
      <c r="L23" s="90" t="n">
        <v>2.04</v>
      </c>
      <c r="M23" s="90" t="n">
        <v>2.02</v>
      </c>
      <c r="N23" s="90" t="n">
        <f aca="false">IF(M23=0,H23-L23,H23-M23)</f>
        <v>0.165</v>
      </c>
      <c r="O23" s="92"/>
      <c r="P23" s="93"/>
      <c r="Q23" s="91" t="n">
        <f aca="false">H23-$H$41</f>
        <v>-0.065</v>
      </c>
      <c r="R23" s="91" t="n">
        <f aca="false">M23-$M$41</f>
        <v>-0.0499999999999998</v>
      </c>
    </row>
    <row r="24" customFormat="false" ht="15" hidden="false" customHeight="false" outlineLevel="0" collapsed="false">
      <c r="A24" s="73" t="s">
        <v>42</v>
      </c>
      <c r="B24" s="90" t="str">
        <f aca="false">Reported!D27</f>
        <v/>
      </c>
      <c r="C24" s="90" t="str">
        <f aca="false">Reported!F27</f>
        <v/>
      </c>
      <c r="D24" s="90" t="str">
        <f aca="false">Reported!G27</f>
        <v/>
      </c>
      <c r="E24" s="90" t="str">
        <f aca="false">IF(OR(C24="",D24=""),"",(AVERAGE(C24:D24)))</f>
        <v/>
      </c>
      <c r="F24" s="90" t="n">
        <f aca="false">parse!E19</f>
        <v>2.15</v>
      </c>
      <c r="G24" s="90" t="n">
        <f aca="false">parse!F19</f>
        <v>2.19</v>
      </c>
      <c r="H24" s="90" t="n">
        <f aca="false">AVERAGE(F24:G24)</f>
        <v>2.17</v>
      </c>
      <c r="I24" s="91" t="str">
        <f aca="false">IF(B24&lt;&gt;"",H24-B24,(IF(E24&lt;&gt;"",H24-E24,"")))</f>
        <v/>
      </c>
      <c r="J24" s="90" t="n">
        <v>1.675</v>
      </c>
      <c r="K24" s="90" t="n">
        <f aca="false">H24-J24</f>
        <v>0.495</v>
      </c>
      <c r="L24" s="90" t="n">
        <v>2</v>
      </c>
      <c r="M24" s="90"/>
      <c r="N24" s="90" t="n">
        <f aca="false">IF(M24=0,H24-L24,H24-M24)</f>
        <v>0.17</v>
      </c>
      <c r="O24" s="92" t="s">
        <v>208</v>
      </c>
      <c r="P24" s="93"/>
      <c r="Q24" s="91" t="n">
        <f aca="false">H24-$H$41</f>
        <v>-0.0800000000000001</v>
      </c>
      <c r="R24" s="91" t="n">
        <f aca="false">M24-$M$41</f>
        <v>-2.07</v>
      </c>
    </row>
    <row r="25" customFormat="false" ht="15" hidden="false" customHeight="false" outlineLevel="0" collapsed="false">
      <c r="A25" s="73"/>
      <c r="B25" s="85"/>
      <c r="C25" s="85"/>
      <c r="D25" s="85"/>
      <c r="E25" s="85" t="str">
        <f aca="false">IF(C25&gt;0,AVERAGE(C25:D25),IF(B25&gt;0,B25,""))</f>
        <v/>
      </c>
      <c r="F25" s="85"/>
      <c r="G25" s="85"/>
      <c r="H25" s="85" t="s">
        <v>183</v>
      </c>
      <c r="I25" s="86"/>
      <c r="J25" s="85" t="s">
        <v>183</v>
      </c>
      <c r="K25" s="85" t="s">
        <v>183</v>
      </c>
      <c r="L25" s="85"/>
      <c r="M25" s="85"/>
      <c r="N25" s="85"/>
      <c r="O25" s="88"/>
      <c r="P25" s="95"/>
      <c r="Q25" s="86"/>
      <c r="R25" s="86"/>
      <c r="S25" s="83"/>
    </row>
    <row r="26" customFormat="false" ht="15" hidden="false" customHeight="false" outlineLevel="0" collapsed="false">
      <c r="A26" s="84" t="s">
        <v>47</v>
      </c>
      <c r="B26" s="85"/>
      <c r="C26" s="85"/>
      <c r="D26" s="85"/>
      <c r="E26" s="85" t="str">
        <f aca="false">IF(C26&gt;0,AVERAGE(C26:D26),IF(B26&gt;0,B26,""))</f>
        <v/>
      </c>
      <c r="F26" s="85"/>
      <c r="G26" s="85"/>
      <c r="H26" s="85" t="s">
        <v>183</v>
      </c>
      <c r="I26" s="86"/>
      <c r="J26" s="85" t="s">
        <v>183</v>
      </c>
      <c r="K26" s="85" t="s">
        <v>183</v>
      </c>
      <c r="L26" s="85"/>
      <c r="M26" s="85"/>
      <c r="N26" s="85"/>
      <c r="O26" s="88"/>
      <c r="P26" s="89"/>
      <c r="Q26" s="86"/>
      <c r="R26" s="86"/>
      <c r="S26" s="83"/>
    </row>
    <row r="27" customFormat="false" ht="15" hidden="false" customHeight="false" outlineLevel="0" collapsed="false">
      <c r="A27" s="73" t="s">
        <v>48</v>
      </c>
      <c r="B27" s="90" t="str">
        <f aca="false">Reported!D35</f>
        <v/>
      </c>
      <c r="C27" s="90" t="str">
        <f aca="false">Reported!F35</f>
        <v/>
      </c>
      <c r="D27" s="90" t="str">
        <f aca="false">Reported!G35</f>
        <v/>
      </c>
      <c r="E27" s="90" t="str">
        <f aca="false">IF(OR(C27="",D27=""),"",(AVERAGE(C27:D27)))</f>
        <v/>
      </c>
      <c r="F27" s="90" t="n">
        <f aca="false">parse!E25</f>
        <v>2.17</v>
      </c>
      <c r="G27" s="90" t="n">
        <f aca="false">parse!F25</f>
        <v>2.19</v>
      </c>
      <c r="H27" s="90" t="n">
        <f aca="false">AVERAGE(F27:G27)</f>
        <v>2.18</v>
      </c>
      <c r="I27" s="91" t="str">
        <f aca="false">IF(B27&lt;&gt;"",H27-B27,(IF(E27&lt;&gt;"",H27-E27,"")))</f>
        <v/>
      </c>
      <c r="J27" s="90" t="n">
        <v>1.665</v>
      </c>
      <c r="K27" s="90" t="n">
        <f aca="false">H27-J27</f>
        <v>0.515</v>
      </c>
      <c r="L27" s="90" t="n">
        <v>2.04</v>
      </c>
      <c r="M27" s="90"/>
      <c r="N27" s="90" t="n">
        <f aca="false">IF(M27=0,H27-L27,H27-M27)</f>
        <v>0.14</v>
      </c>
      <c r="O27" s="92"/>
      <c r="P27" s="93"/>
      <c r="Q27" s="91" t="n">
        <f aca="false">H27-$H$41</f>
        <v>-0.0700000000000003</v>
      </c>
      <c r="R27" s="91" t="n">
        <f aca="false">L27-$M$41</f>
        <v>-0.0299999999999998</v>
      </c>
    </row>
    <row r="28" customFormat="false" ht="15" hidden="false" customHeight="false" outlineLevel="0" collapsed="false">
      <c r="A28" s="73" t="s">
        <v>50</v>
      </c>
      <c r="B28" s="90" t="n">
        <f aca="false">Reported!D37</f>
        <v>3.8</v>
      </c>
      <c r="C28" s="90" t="n">
        <f aca="false">Reported!F37</f>
        <v>3.75</v>
      </c>
      <c r="D28" s="90" t="n">
        <f aca="false">Reported!G37</f>
        <v>3.85</v>
      </c>
      <c r="E28" s="90" t="n">
        <f aca="false">IF(OR(C28="",D28=""),"",(AVERAGE(C28:D28)))</f>
        <v>3.8</v>
      </c>
      <c r="F28" s="90" t="n">
        <f aca="false">parse!E27</f>
        <v>2.1</v>
      </c>
      <c r="G28" s="90" t="n">
        <f aca="false">parse!F27</f>
        <v>2.12</v>
      </c>
      <c r="H28" s="90" t="n">
        <f aca="false">AVERAGE(F28:G28)</f>
        <v>2.11</v>
      </c>
      <c r="I28" s="91" t="n">
        <f aca="false">IF(B28&lt;&gt;"",H28-B28,(IF(E28&lt;&gt;"",H28-E28,"")))</f>
        <v>-1.69</v>
      </c>
      <c r="J28" s="90" t="n">
        <v>1.65</v>
      </c>
      <c r="K28" s="90" t="n">
        <f aca="false">H28-J28</f>
        <v>0.46</v>
      </c>
      <c r="L28" s="90" t="n">
        <v>1.96</v>
      </c>
      <c r="M28" s="90"/>
      <c r="N28" s="90" t="n">
        <f aca="false">IF(M28=0,H28-L28,H28-M28)</f>
        <v>0.15</v>
      </c>
      <c r="O28" s="92"/>
      <c r="P28" s="93"/>
      <c r="Q28" s="91" t="n">
        <f aca="false">H28-$H$41</f>
        <v>-0.14</v>
      </c>
      <c r="R28" s="91" t="n">
        <f aca="false">L28-$M$41</f>
        <v>-0.11</v>
      </c>
    </row>
    <row r="29" customFormat="false" ht="15.75" hidden="false" customHeight="true" outlineLevel="0" collapsed="false">
      <c r="A29" s="73" t="s">
        <v>53</v>
      </c>
      <c r="B29" s="90" t="n">
        <f aca="false">Reported!D40</f>
        <v>3.805</v>
      </c>
      <c r="C29" s="90" t="n">
        <f aca="false">Reported!F40</f>
        <v>3.775</v>
      </c>
      <c r="D29" s="90" t="n">
        <f aca="false">Reported!G40</f>
        <v>3.925</v>
      </c>
      <c r="E29" s="90" t="n">
        <f aca="false">IF(OR(C29="",D29=""),"",(AVERAGE(C29:D29)))</f>
        <v>3.85</v>
      </c>
      <c r="F29" s="90" t="n">
        <f aca="false">parse!E30</f>
        <v>2.18</v>
      </c>
      <c r="G29" s="90" t="n">
        <f aca="false">parse!F30</f>
        <v>2.21</v>
      </c>
      <c r="H29" s="90" t="n">
        <f aca="false">AVERAGE(F29:G29)</f>
        <v>2.195</v>
      </c>
      <c r="I29" s="91" t="n">
        <f aca="false">IF(B29&lt;&gt;"",H29-B29,(IF(E29&lt;&gt;"",H29-E29,"")))</f>
        <v>-1.61</v>
      </c>
      <c r="J29" s="90" t="n">
        <v>1.66</v>
      </c>
      <c r="K29" s="90" t="n">
        <f aca="false">H29-J29</f>
        <v>0.535</v>
      </c>
      <c r="L29" s="90" t="n">
        <v>1.93</v>
      </c>
      <c r="M29" s="90" t="n">
        <v>1.93</v>
      </c>
      <c r="N29" s="90" t="n">
        <f aca="false">IF(M29=0,"",H29-M29)</f>
        <v>0.265</v>
      </c>
      <c r="O29" s="92"/>
      <c r="P29" s="93"/>
      <c r="Q29" s="91" t="n">
        <f aca="false">H29-$H$41</f>
        <v>-0.0549999999999997</v>
      </c>
      <c r="R29" s="91" t="n">
        <f aca="false">M29-$M$41</f>
        <v>-0.14</v>
      </c>
    </row>
    <row r="30" customFormat="false" ht="15" hidden="false" customHeight="false" outlineLevel="0" collapsed="false">
      <c r="A30" s="73" t="s">
        <v>54</v>
      </c>
      <c r="B30" s="90" t="n">
        <f aca="false">Reported!D41</f>
        <v>3.85</v>
      </c>
      <c r="C30" s="90" t="n">
        <f aca="false">Reported!F41</f>
        <v>3.82</v>
      </c>
      <c r="D30" s="90" t="n">
        <f aca="false">Reported!G41</f>
        <v>3.87</v>
      </c>
      <c r="E30" s="90" t="n">
        <f aca="false">IF(OR(C30="",D30=""),"",(AVERAGE(C30:D30)))</f>
        <v>3.845</v>
      </c>
      <c r="F30" s="90" t="n">
        <f aca="false">parse!E31</f>
        <v>2.17</v>
      </c>
      <c r="G30" s="90" t="n">
        <f aca="false">parse!F31</f>
        <v>2.22</v>
      </c>
      <c r="H30" s="90" t="n">
        <f aca="false">AVERAGE(F30:G30)</f>
        <v>2.195</v>
      </c>
      <c r="I30" s="91" t="n">
        <f aca="false">IF(B30&lt;&gt;"",H30-B30,(IF(E30&lt;&gt;"",H30-E30,"")))</f>
        <v>-1.655</v>
      </c>
      <c r="J30" s="90" t="n">
        <v>1.675</v>
      </c>
      <c r="K30" s="90" t="n">
        <f aca="false">H30-J30</f>
        <v>0.52</v>
      </c>
      <c r="L30" s="90" t="n">
        <v>1.94</v>
      </c>
      <c r="M30" s="90" t="n">
        <v>1.92</v>
      </c>
      <c r="N30" s="90" t="n">
        <f aca="false">IF(M30=0,"",H30-M30)</f>
        <v>0.275</v>
      </c>
      <c r="O30" s="92"/>
      <c r="P30" s="93"/>
      <c r="Q30" s="91" t="n">
        <f aca="false">H30-$H$41</f>
        <v>-0.0549999999999997</v>
      </c>
      <c r="R30" s="91" t="n">
        <f aca="false">M30-$M$41</f>
        <v>-0.15</v>
      </c>
    </row>
    <row r="31" customFormat="false" ht="15" hidden="false" customHeight="false" outlineLevel="0" collapsed="false">
      <c r="A31" s="73" t="s">
        <v>55</v>
      </c>
      <c r="B31" s="90" t="n">
        <f aca="false">Reported!D42</f>
        <v>3.79</v>
      </c>
      <c r="C31" s="90" t="n">
        <f aca="false">Reported!F42</f>
        <v>3.76</v>
      </c>
      <c r="D31" s="90" t="n">
        <f aca="false">Reported!G42</f>
        <v>3.86</v>
      </c>
      <c r="E31" s="90" t="n">
        <f aca="false">IF(OR(C31="",D31=""),"",(AVERAGE(C31:D31)))</f>
        <v>3.81</v>
      </c>
      <c r="F31" s="90" t="n">
        <f aca="false">parse!E32</f>
        <v>2.18</v>
      </c>
      <c r="G31" s="90" t="n">
        <f aca="false">parse!F32</f>
        <v>2.23</v>
      </c>
      <c r="H31" s="90" t="n">
        <f aca="false">AVERAGE(F31:G31)</f>
        <v>2.205</v>
      </c>
      <c r="I31" s="91" t="n">
        <f aca="false">IF(B31&lt;&gt;"",H31-B31,(IF(E31&lt;&gt;"",H31-E31,"")))</f>
        <v>-1.585</v>
      </c>
      <c r="J31" s="90" t="n">
        <v>1.655</v>
      </c>
      <c r="K31" s="90" t="n">
        <f aca="false">H31-J31</f>
        <v>0.55</v>
      </c>
      <c r="L31" s="90" t="n">
        <v>1.94</v>
      </c>
      <c r="M31" s="90" t="n">
        <v>1.94</v>
      </c>
      <c r="N31" s="90" t="n">
        <f aca="false">IF(M31=0,"",H31-M31)</f>
        <v>0.265</v>
      </c>
      <c r="O31" s="92" t="s">
        <v>211</v>
      </c>
      <c r="P31" s="93"/>
      <c r="Q31" s="91" t="n">
        <f aca="false">H31-$H$41</f>
        <v>-0.0449999999999999</v>
      </c>
      <c r="R31" s="91" t="n">
        <f aca="false">M31-$M$41</f>
        <v>-0.13</v>
      </c>
    </row>
    <row r="32" customFormat="false" ht="18.75" hidden="false" customHeight="true" outlineLevel="0" collapsed="false">
      <c r="A32" s="73" t="s">
        <v>212</v>
      </c>
      <c r="B32" s="90" t="n">
        <f aca="false">Reported!D43</f>
        <v>3.86</v>
      </c>
      <c r="C32" s="90" t="n">
        <f aca="false">Reported!F43</f>
        <v>3.83</v>
      </c>
      <c r="D32" s="90" t="n">
        <f aca="false">Reported!G43</f>
        <v>3.88</v>
      </c>
      <c r="E32" s="90" t="n">
        <f aca="false">IF(OR(C32="",D32=""),"",(AVERAGE(C32:D32)))</f>
        <v>3.855</v>
      </c>
      <c r="F32" s="90" t="n">
        <f aca="false">parse!E33</f>
        <v>2.17</v>
      </c>
      <c r="G32" s="90" t="n">
        <f aca="false">parse!F33</f>
        <v>2.21</v>
      </c>
      <c r="H32" s="90" t="n">
        <f aca="false">AVERAGE(F32:G32)</f>
        <v>2.19</v>
      </c>
      <c r="I32" s="91" t="n">
        <f aca="false">IF(B32&lt;&gt;"",H32-B32,(IF(E32&lt;&gt;"",H32-E32,"")))</f>
        <v>-1.67</v>
      </c>
      <c r="J32" s="90" t="n">
        <v>1.665</v>
      </c>
      <c r="K32" s="90" t="n">
        <f aca="false">H32-J32</f>
        <v>0.525</v>
      </c>
      <c r="L32" s="90" t="n">
        <v>1.97</v>
      </c>
      <c r="M32" s="90" t="n">
        <v>1.96</v>
      </c>
      <c r="N32" s="90" t="n">
        <f aca="false">IF(M32=0,"",H32-M32)</f>
        <v>0.23</v>
      </c>
      <c r="O32" s="92"/>
      <c r="P32" s="93"/>
      <c r="Q32" s="91" t="n">
        <f aca="false">H32-$H$41</f>
        <v>-0.0600000000000001</v>
      </c>
      <c r="R32" s="91" t="n">
        <f aca="false">M32-$M$41</f>
        <v>-0.11</v>
      </c>
    </row>
    <row r="33" customFormat="false" ht="18.75" hidden="false" customHeight="true" outlineLevel="0" collapsed="false">
      <c r="A33" s="73" t="s">
        <v>57</v>
      </c>
      <c r="B33" s="90" t="n">
        <f aca="false">Reported!D44</f>
        <v>3.79</v>
      </c>
      <c r="C33" s="90" t="n">
        <f aca="false">Reported!F44</f>
        <v>3.79</v>
      </c>
      <c r="D33" s="90" t="n">
        <f aca="false">Reported!G44</f>
        <v>3.79</v>
      </c>
      <c r="E33" s="90" t="n">
        <f aca="false">Reported!G44</f>
        <v>3.79</v>
      </c>
      <c r="F33" s="90" t="n">
        <f aca="false">parse!E34</f>
        <v>2.19</v>
      </c>
      <c r="G33" s="90" t="n">
        <f aca="false">parse!F34</f>
        <v>2.21</v>
      </c>
      <c r="H33" s="90" t="n">
        <f aca="false">AVERAGE(F33:G33)</f>
        <v>2.2</v>
      </c>
      <c r="I33" s="91" t="n">
        <f aca="false">IF(B33&lt;&gt;"",H33-B33,(IF(E33&lt;&gt;"",H33-E33,"")))</f>
        <v>-1.59</v>
      </c>
      <c r="J33" s="90" t="n">
        <v>1.655</v>
      </c>
      <c r="K33" s="90" t="n">
        <f aca="false">H33-J33</f>
        <v>0.545</v>
      </c>
      <c r="L33" s="90" t="n">
        <v>1.94</v>
      </c>
      <c r="M33" s="90"/>
      <c r="N33" s="90" t="n">
        <f aca="false">IF(M33=0,H33-L33,H33-M33)</f>
        <v>0.26</v>
      </c>
      <c r="O33" s="92"/>
      <c r="P33" s="93"/>
      <c r="Q33" s="91" t="n">
        <f aca="false">H33-$H$41</f>
        <v>-0.0499999999999998</v>
      </c>
      <c r="R33" s="91" t="n">
        <f aca="false">M33-$M$41</f>
        <v>-2.07</v>
      </c>
    </row>
    <row r="34" customFormat="false" ht="15" hidden="false" customHeight="false" outlineLevel="0" collapsed="false">
      <c r="A34" s="73"/>
      <c r="B34" s="85"/>
      <c r="C34" s="85"/>
      <c r="D34" s="85"/>
      <c r="E34" s="85" t="str">
        <f aca="false">IF(C34&gt;0,AVERAGE(C34:D34),IF(B34&gt;0,B34,""))</f>
        <v/>
      </c>
      <c r="F34" s="85"/>
      <c r="G34" s="85"/>
      <c r="H34" s="85" t="s">
        <v>183</v>
      </c>
      <c r="I34" s="86"/>
      <c r="J34" s="85" t="s">
        <v>183</v>
      </c>
      <c r="K34" s="85" t="s">
        <v>183</v>
      </c>
      <c r="L34" s="85"/>
      <c r="M34" s="85"/>
      <c r="N34" s="85"/>
      <c r="O34" s="88"/>
      <c r="P34" s="95"/>
      <c r="Q34" s="86"/>
      <c r="R34" s="86"/>
      <c r="S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</row>
    <row r="35" customFormat="false" ht="15" hidden="false" customHeight="false" outlineLevel="0" collapsed="false">
      <c r="A35" s="84" t="s">
        <v>60</v>
      </c>
      <c r="B35" s="85"/>
      <c r="C35" s="85"/>
      <c r="D35" s="85"/>
      <c r="E35" s="85" t="str">
        <f aca="false">IF(C35&gt;0,AVERAGE(C35:D35),IF(B35&gt;0,B35,""))</f>
        <v/>
      </c>
      <c r="F35" s="85"/>
      <c r="G35" s="85"/>
      <c r="H35" s="85" t="s">
        <v>183</v>
      </c>
      <c r="I35" s="86"/>
      <c r="J35" s="85" t="s">
        <v>183</v>
      </c>
      <c r="K35" s="85" t="s">
        <v>183</v>
      </c>
      <c r="L35" s="85"/>
      <c r="M35" s="85"/>
      <c r="N35" s="85"/>
      <c r="O35" s="88"/>
      <c r="P35" s="89"/>
      <c r="Q35" s="86"/>
      <c r="R35" s="86"/>
      <c r="S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</row>
    <row r="36" customFormat="false" ht="18.75" hidden="false" customHeight="true" outlineLevel="0" collapsed="false">
      <c r="A36" s="73" t="s">
        <v>61</v>
      </c>
      <c r="B36" s="90" t="n">
        <f aca="false">Reported!D48</f>
        <v>3.82</v>
      </c>
      <c r="C36" s="90" t="n">
        <f aca="false">Reported!F48</f>
        <v>0</v>
      </c>
      <c r="D36" s="90" t="n">
        <f aca="false">Reported!G48</f>
        <v>3.905</v>
      </c>
      <c r="E36" s="90" t="str">
        <f aca="false">IF(OR(C36="",D36=""),"",(AVERAGE(C36:D36)))</f>
        <v/>
      </c>
      <c r="F36" s="90" t="n">
        <f aca="false">parse!E37</f>
        <v>2.19</v>
      </c>
      <c r="G36" s="90" t="n">
        <f aca="false">parse!F37</f>
        <v>2.26</v>
      </c>
      <c r="H36" s="90" t="n">
        <f aca="false">AVERAGE(F36:G36)</f>
        <v>2.225</v>
      </c>
      <c r="I36" s="91" t="n">
        <f aca="false">IF(B36&lt;&gt;"",H36-B36,(IF(E36&lt;&gt;"",H36-E36,"")))</f>
        <v>-1.595</v>
      </c>
      <c r="J36" s="90" t="n">
        <v>1.69</v>
      </c>
      <c r="K36" s="90" t="n">
        <f aca="false">H36-J36</f>
        <v>0.535</v>
      </c>
      <c r="L36" s="90" t="n">
        <v>1.93</v>
      </c>
      <c r="M36" s="90" t="n">
        <v>1.94</v>
      </c>
      <c r="N36" s="90" t="n">
        <f aca="false">IF(M36=0,"",H36-M36)</f>
        <v>0.285</v>
      </c>
      <c r="O36" s="92" t="s">
        <v>208</v>
      </c>
      <c r="P36" s="93"/>
      <c r="Q36" s="91" t="n">
        <f aca="false">H36-$H$41</f>
        <v>-0.0250000000000004</v>
      </c>
      <c r="R36" s="91" t="n">
        <f aca="false">M36-$M$41</f>
        <v>-0.13</v>
      </c>
    </row>
    <row r="37" customFormat="false" ht="18.75" hidden="false" customHeight="true" outlineLevel="0" collapsed="false">
      <c r="A37" s="73" t="s">
        <v>62</v>
      </c>
      <c r="B37" s="90" t="n">
        <f aca="false">Reported!D49</f>
        <v>3.94</v>
      </c>
      <c r="C37" s="90" t="n">
        <f aca="false">Reported!F49</f>
        <v>3.86</v>
      </c>
      <c r="D37" s="90" t="n">
        <f aca="false">Reported!G49</f>
        <v>4</v>
      </c>
      <c r="E37" s="90" t="n">
        <f aca="false">IF(OR(C37="",D37=""),"",(AVERAGE(C37:D37)))</f>
        <v>3.93</v>
      </c>
      <c r="F37" s="90" t="n">
        <f aca="false">parse!E38</f>
        <v>2.2</v>
      </c>
      <c r="G37" s="90" t="n">
        <f aca="false">parse!F38</f>
        <v>2.27</v>
      </c>
      <c r="H37" s="90" t="n">
        <f aca="false">AVERAGE(F37:G37)</f>
        <v>2.235</v>
      </c>
      <c r="I37" s="91" t="n">
        <f aca="false">IF(B37&lt;&gt;"",H37-B37,(IF(E37&lt;&gt;"",H37-E37,"")))</f>
        <v>-1.705</v>
      </c>
      <c r="J37" s="90" t="n">
        <v>1.7</v>
      </c>
      <c r="K37" s="90" t="n">
        <f aca="false">H37-J37</f>
        <v>0.535</v>
      </c>
      <c r="L37" s="90" t="n">
        <v>2.03</v>
      </c>
      <c r="M37" s="90" t="n">
        <v>2.02</v>
      </c>
      <c r="N37" s="90" t="n">
        <f aca="false">IF(M37=0,"",H37-M37)</f>
        <v>0.215</v>
      </c>
      <c r="O37" s="92"/>
      <c r="P37" s="93"/>
      <c r="Q37" s="91" t="n">
        <f aca="false">H37-$H$41</f>
        <v>-0.0149999999999997</v>
      </c>
      <c r="R37" s="91" t="n">
        <f aca="false">M37-$M$41</f>
        <v>-0.0499999999999998</v>
      </c>
    </row>
    <row r="38" customFormat="false" ht="15.75" hidden="false" customHeight="true" outlineLevel="0" collapsed="false">
      <c r="A38" s="73" t="s">
        <v>64</v>
      </c>
      <c r="B38" s="90" t="n">
        <f aca="false">Reported!D51</f>
        <v>3.9</v>
      </c>
      <c r="C38" s="90" t="n">
        <f aca="false">Reported!F51</f>
        <v>3.88</v>
      </c>
      <c r="D38" s="90" t="n">
        <f aca="false">Reported!G51</f>
        <v>3.92</v>
      </c>
      <c r="E38" s="90" t="n">
        <f aca="false">IF(OR(C38="",D38=""),"",(AVERAGE(C38:D38)))</f>
        <v>3.9</v>
      </c>
      <c r="F38" s="90" t="n">
        <f aca="false">parse!E40</f>
        <v>2.17</v>
      </c>
      <c r="G38" s="90" t="n">
        <f aca="false">parse!F40</f>
        <v>2.22</v>
      </c>
      <c r="H38" s="90" t="n">
        <f aca="false">AVERAGE(F38:G38)</f>
        <v>2.195</v>
      </c>
      <c r="I38" s="91" t="n">
        <f aca="false">IF(B38&lt;&gt;"",H38-B38,(IF(E38&lt;&gt;"",H38-E38,"")))</f>
        <v>-1.705</v>
      </c>
      <c r="J38" s="90" t="n">
        <v>1.68</v>
      </c>
      <c r="K38" s="90" t="n">
        <f aca="false">H38-J38</f>
        <v>0.515</v>
      </c>
      <c r="L38" s="90" t="n">
        <v>2</v>
      </c>
      <c r="M38" s="90" t="n">
        <v>1.98</v>
      </c>
      <c r="N38" s="90" t="n">
        <f aca="false">IF(M38=0,"",H38-M38)</f>
        <v>0.215</v>
      </c>
      <c r="O38" s="92"/>
      <c r="P38" s="93"/>
      <c r="Q38" s="91" t="n">
        <f aca="false">H38-$H$41</f>
        <v>-0.0549999999999997</v>
      </c>
      <c r="R38" s="91" t="n">
        <f aca="false">M38-$M$41</f>
        <v>-0.0899999999999999</v>
      </c>
    </row>
    <row r="39" customFormat="false" ht="18.75" hidden="false" customHeight="true" outlineLevel="0" collapsed="false">
      <c r="A39" s="73" t="s">
        <v>65</v>
      </c>
      <c r="B39" s="90" t="n">
        <f aca="false">Reported!D52</f>
        <v>3.93</v>
      </c>
      <c r="C39" s="90" t="n">
        <f aca="false">Reported!F52</f>
        <v>3.9</v>
      </c>
      <c r="D39" s="90" t="n">
        <f aca="false">Reported!G52</f>
        <v>3.96</v>
      </c>
      <c r="E39" s="90" t="n">
        <f aca="false">IF(OR(C39="",D39=""),"",(AVERAGE(C39:D39)))</f>
        <v>3.93</v>
      </c>
      <c r="F39" s="90" t="n">
        <f aca="false">parse!E41</f>
        <v>2.22</v>
      </c>
      <c r="G39" s="90" t="n">
        <f aca="false">parse!F41</f>
        <v>2.28</v>
      </c>
      <c r="H39" s="90" t="n">
        <f aca="false">AVERAGE(F39:G39)</f>
        <v>2.25</v>
      </c>
      <c r="I39" s="91" t="n">
        <f aca="false">IF(B39&lt;&gt;"",H39-B39,(IF(E39&lt;&gt;"",H39-E39,"")))</f>
        <v>-1.68</v>
      </c>
      <c r="J39" s="90" t="n">
        <v>1.71</v>
      </c>
      <c r="K39" s="90" t="n">
        <f aca="false">H39-J39</f>
        <v>0.54</v>
      </c>
      <c r="L39" s="90" t="n">
        <v>2.04</v>
      </c>
      <c r="M39" s="90" t="n">
        <v>2.03</v>
      </c>
      <c r="N39" s="90" t="n">
        <f aca="false">IF(M39=0,"",H39-M39)</f>
        <v>0.22</v>
      </c>
      <c r="O39" s="92"/>
      <c r="P39" s="93"/>
      <c r="Q39" s="91" t="n">
        <f aca="false">H39-$H$41</f>
        <v>0</v>
      </c>
      <c r="R39" s="91" t="n">
        <f aca="false">M39-$M$41</f>
        <v>-0.04</v>
      </c>
    </row>
    <row r="40" customFormat="false" ht="15.75" hidden="false" customHeight="true" outlineLevel="0" collapsed="false">
      <c r="A40" s="73" t="s">
        <v>66</v>
      </c>
      <c r="B40" s="90" t="n">
        <f aca="false">Reported!D53</f>
        <v>3.915</v>
      </c>
      <c r="C40" s="90" t="n">
        <f aca="false">Reported!F53</f>
        <v>3.89</v>
      </c>
      <c r="D40" s="90" t="n">
        <f aca="false">Reported!G53</f>
        <v>3.94</v>
      </c>
      <c r="E40" s="90" t="n">
        <f aca="false">IF(OR(C40="",D40=""),"",(AVERAGE(C40:D40)))</f>
        <v>3.915</v>
      </c>
      <c r="F40" s="90" t="n">
        <f aca="false">parse!E42</f>
        <v>2.21</v>
      </c>
      <c r="G40" s="90" t="n">
        <f aca="false">parse!F42</f>
        <v>2.25</v>
      </c>
      <c r="H40" s="90" t="n">
        <f aca="false">AVERAGE(F40:G40)</f>
        <v>2.23</v>
      </c>
      <c r="I40" s="91" t="n">
        <f aca="false">IF(B40&lt;&gt;"",H40-B40,(IF(E40&lt;&gt;"",H40-E40,"")))</f>
        <v>-1.685</v>
      </c>
      <c r="J40" s="90" t="n">
        <v>1.705</v>
      </c>
      <c r="K40" s="90" t="n">
        <f aca="false">H40-J40</f>
        <v>0.525</v>
      </c>
      <c r="L40" s="90" t="n">
        <v>1.99</v>
      </c>
      <c r="M40" s="90" t="n">
        <v>1.97</v>
      </c>
      <c r="N40" s="90" t="n">
        <f aca="false">IF(M40=0,"",H40-M40)</f>
        <v>0.26</v>
      </c>
      <c r="O40" s="92"/>
      <c r="P40" s="93"/>
      <c r="Q40" s="91" t="n">
        <f aca="false">H40-$H$41</f>
        <v>-0.02</v>
      </c>
      <c r="R40" s="91" t="n">
        <f aca="false">M40-$M$41</f>
        <v>-0.0999999999999999</v>
      </c>
    </row>
    <row r="41" customFormat="false" ht="18.75" hidden="false" customHeight="true" outlineLevel="0" collapsed="false">
      <c r="A41" s="73" t="s">
        <v>67</v>
      </c>
      <c r="B41" s="90" t="n">
        <f aca="false">Reported!D54</f>
        <v>3.97</v>
      </c>
      <c r="C41" s="90" t="n">
        <f aca="false">Reported!F54</f>
        <v>3.85</v>
      </c>
      <c r="D41" s="90" t="n">
        <f aca="false">Reported!G54</f>
        <v>4.1</v>
      </c>
      <c r="E41" s="90" t="n">
        <f aca="false">IF(OR(C41="",D41=""),"",(AVERAGE(C41:D41)))</f>
        <v>3.975</v>
      </c>
      <c r="F41" s="90" t="n">
        <f aca="false">parse!E43</f>
        <v>2.21</v>
      </c>
      <c r="G41" s="90" t="n">
        <f aca="false">parse!F43</f>
        <v>2.29</v>
      </c>
      <c r="H41" s="90" t="n">
        <f aca="false">AVERAGE(F41:G41)</f>
        <v>2.25</v>
      </c>
      <c r="I41" s="91" t="n">
        <f aca="false">IF(B41&lt;&gt;"",H41-B41,(IF(E41&lt;&gt;"",H41-E41,"")))</f>
        <v>-1.72</v>
      </c>
      <c r="J41" s="90" t="n">
        <v>1.72</v>
      </c>
      <c r="K41" s="90" t="n">
        <f aca="false">H41-J41</f>
        <v>0.53</v>
      </c>
      <c r="L41" s="90" t="n">
        <v>2.07</v>
      </c>
      <c r="M41" s="90" t="n">
        <v>2.07</v>
      </c>
      <c r="N41" s="90" t="n">
        <f aca="false">IF(M41=0,"",H41-M41)</f>
        <v>0.18</v>
      </c>
      <c r="O41" s="92" t="s">
        <v>206</v>
      </c>
      <c r="P41" s="93"/>
      <c r="Q41" s="91" t="n">
        <f aca="false">H41-$H$41</f>
        <v>0</v>
      </c>
      <c r="R41" s="91" t="n">
        <f aca="false">M41-$M$41</f>
        <v>0</v>
      </c>
    </row>
    <row r="42" customFormat="false" ht="18.75" hidden="false" customHeight="true" outlineLevel="0" collapsed="false">
      <c r="A42" s="73" t="s">
        <v>70</v>
      </c>
      <c r="B42" s="90" t="n">
        <f aca="false">Reported!D57</f>
        <v>3.845</v>
      </c>
      <c r="C42" s="90" t="n">
        <f aca="false">Reported!F57</f>
        <v>3.815</v>
      </c>
      <c r="D42" s="90" t="n">
        <f aca="false">Reported!G57</f>
        <v>3.91</v>
      </c>
      <c r="E42" s="90" t="n">
        <f aca="false">IF(OR(C42="",D42=""),"",(AVERAGE(C42:D42)))</f>
        <v>3.8625</v>
      </c>
      <c r="F42" s="90" t="n">
        <f aca="false">parse!E46</f>
        <v>2.19</v>
      </c>
      <c r="G42" s="90" t="n">
        <f aca="false">parse!F46</f>
        <v>2.25</v>
      </c>
      <c r="H42" s="90" t="n">
        <f aca="false">AVERAGE(F42:G42)</f>
        <v>2.22</v>
      </c>
      <c r="I42" s="91" t="n">
        <f aca="false">IF(B42&lt;&gt;"",H42-B42,(IF(E42&lt;&gt;"",H42-E42,"")))</f>
        <v>-1.625</v>
      </c>
      <c r="J42" s="90" t="n">
        <v>1.7</v>
      </c>
      <c r="K42" s="90" t="n">
        <f aca="false">H42-J42</f>
        <v>0.52</v>
      </c>
      <c r="L42" s="90" t="n">
        <v>1.95</v>
      </c>
      <c r="M42" s="90" t="n">
        <v>1.96</v>
      </c>
      <c r="N42" s="90" t="n">
        <f aca="false">IF(M42=0,"",H42-M42)</f>
        <v>0.26</v>
      </c>
      <c r="O42" s="92"/>
      <c r="P42" s="93"/>
      <c r="Q42" s="91" t="n">
        <f aca="false">H42-$H$41</f>
        <v>-0.0300000000000003</v>
      </c>
      <c r="R42" s="91" t="n">
        <f aca="false">M42-$M$41</f>
        <v>-0.11</v>
      </c>
    </row>
    <row r="43" customFormat="false" ht="15.75" hidden="false" customHeight="true" outlineLevel="0" collapsed="false">
      <c r="A43" s="73" t="s">
        <v>71</v>
      </c>
      <c r="B43" s="90" t="n">
        <f aca="false">Reported!D58</f>
        <v>3.94</v>
      </c>
      <c r="C43" s="90" t="n">
        <f aca="false">Reported!F58</f>
        <v>3.83</v>
      </c>
      <c r="D43" s="90" t="n">
        <f aca="false">Reported!G58</f>
        <v>4.02</v>
      </c>
      <c r="E43" s="90" t="n">
        <f aca="false">IF(OR(C43="",D43=""),"",(AVERAGE(C43:D43)))</f>
        <v>3.925</v>
      </c>
      <c r="F43" s="90" t="n">
        <f aca="false">parse!E47</f>
        <v>2.22</v>
      </c>
      <c r="G43" s="90" t="n">
        <f aca="false">parse!F47</f>
        <v>2.27</v>
      </c>
      <c r="H43" s="90" t="n">
        <f aca="false">AVERAGE(F43:G43)</f>
        <v>2.245</v>
      </c>
      <c r="I43" s="91" t="n">
        <f aca="false">IF(B43&lt;&gt;"",H43-B43,(IF(E43&lt;&gt;"",H43-E43,"")))</f>
        <v>-1.695</v>
      </c>
      <c r="J43" s="90" t="n">
        <v>1.695</v>
      </c>
      <c r="K43" s="90" t="n">
        <f aca="false">H43-J43</f>
        <v>0.55</v>
      </c>
      <c r="L43" s="90" t="n">
        <v>2.04</v>
      </c>
      <c r="M43" s="90" t="n">
        <v>2.02</v>
      </c>
      <c r="N43" s="90" t="n">
        <f aca="false">IF(M43=0,"",H43-M43)</f>
        <v>0.225</v>
      </c>
      <c r="O43" s="96"/>
      <c r="P43" s="93"/>
      <c r="Q43" s="91" t="n">
        <f aca="false">H43-$H$41</f>
        <v>-0.00499999999999989</v>
      </c>
      <c r="R43" s="91" t="n">
        <f aca="false">M43-$M$41</f>
        <v>-0.0499999999999998</v>
      </c>
    </row>
    <row r="44" customFormat="false" ht="15.75" hidden="false" customHeight="true" outlineLevel="0" collapsed="false">
      <c r="A44" s="73" t="s">
        <v>72</v>
      </c>
      <c r="B44" s="90" t="n">
        <f aca="false">Reported!D59</f>
        <v>3.84</v>
      </c>
      <c r="C44" s="90" t="n">
        <f aca="false">Reported!F59</f>
        <v>3.79</v>
      </c>
      <c r="D44" s="90" t="n">
        <f aca="false">Reported!G59</f>
        <v>3.965</v>
      </c>
      <c r="E44" s="90" t="n">
        <f aca="false">IF(OR(C44="",D44=""),"",(AVERAGE(C44:D44)))</f>
        <v>3.8775</v>
      </c>
      <c r="F44" s="90" t="n">
        <f aca="false">parse!E48</f>
        <v>2.23</v>
      </c>
      <c r="G44" s="90" t="n">
        <f aca="false">parse!F48</f>
        <v>2.32</v>
      </c>
      <c r="H44" s="90" t="n">
        <f aca="false">AVERAGE(F44:G44)</f>
        <v>2.275</v>
      </c>
      <c r="I44" s="91" t="n">
        <f aca="false">IF(B44&lt;&gt;"",H44-B44,(IF(E44&lt;&gt;"",H44-E44,"")))</f>
        <v>-1.565</v>
      </c>
      <c r="J44" s="90" t="n">
        <v>1.69</v>
      </c>
      <c r="K44" s="90" t="n">
        <f aca="false">H44-J44</f>
        <v>0.585</v>
      </c>
      <c r="L44" s="90" t="n">
        <v>1.97</v>
      </c>
      <c r="M44" s="90" t="n">
        <v>1.95</v>
      </c>
      <c r="N44" s="90" t="n">
        <f aca="false">IF(M44=0,H44-L44,H44-M44)</f>
        <v>0.325</v>
      </c>
      <c r="O44" s="92" t="s">
        <v>208</v>
      </c>
      <c r="P44" s="93"/>
      <c r="Q44" s="91" t="n">
        <f aca="false">H44-$H$41</f>
        <v>0.0249999999999999</v>
      </c>
      <c r="R44" s="91" t="n">
        <f aca="false">M44-$M$41</f>
        <v>-0.12</v>
      </c>
    </row>
    <row r="45" customFormat="false" ht="15.75" hidden="false" customHeight="true" outlineLevel="0" collapsed="false">
      <c r="A45" s="73" t="s">
        <v>73</v>
      </c>
      <c r="B45" s="90" t="n">
        <f aca="false">Reported!D60</f>
        <v>3.855</v>
      </c>
      <c r="C45" s="90" t="n">
        <f aca="false">Reported!F60</f>
        <v>3.81</v>
      </c>
      <c r="D45" s="90" t="n">
        <f aca="false">Reported!G60</f>
        <v>3.925</v>
      </c>
      <c r="E45" s="90" t="n">
        <f aca="false">IF(OR(C45="",D45=""),"",(AVERAGE(C45:D45)))</f>
        <v>3.8675</v>
      </c>
      <c r="F45" s="90" t="n">
        <f aca="false">parse!E49</f>
        <v>2.22</v>
      </c>
      <c r="G45" s="90" t="n">
        <f aca="false">parse!F49</f>
        <v>2.3</v>
      </c>
      <c r="H45" s="90" t="n">
        <f aca="false">AVERAGE(F45:G45)</f>
        <v>2.26</v>
      </c>
      <c r="I45" s="91" t="n">
        <f aca="false">IF(B45&lt;&gt;"",H45-B45,(IF(E45&lt;&gt;"",H45-E45,"")))</f>
        <v>-1.595</v>
      </c>
      <c r="J45" s="90" t="n">
        <v>1.7</v>
      </c>
      <c r="K45" s="90" t="n">
        <f aca="false">H45-J45</f>
        <v>0.56</v>
      </c>
      <c r="L45" s="90" t="n">
        <v>1.98</v>
      </c>
      <c r="M45" s="90" t="n">
        <v>1.95</v>
      </c>
      <c r="N45" s="90" t="n">
        <f aca="false">IF(M45=0,H45-L45,H45-M45)</f>
        <v>0.31</v>
      </c>
      <c r="O45" s="92"/>
      <c r="P45" s="93"/>
      <c r="Q45" s="91" t="n">
        <f aca="false">H45-$H$41</f>
        <v>0.00999999999999979</v>
      </c>
      <c r="R45" s="91" t="n">
        <f aca="false">M45-$M$41</f>
        <v>-0.12</v>
      </c>
    </row>
    <row r="46" customFormat="false" ht="15.75" hidden="false" customHeight="true" outlineLevel="0" collapsed="false">
      <c r="A46" s="73" t="s">
        <v>74</v>
      </c>
      <c r="B46" s="90" t="n">
        <f aca="false">Reported!D61</f>
        <v>3.82</v>
      </c>
      <c r="C46" s="90" t="n">
        <f aca="false">Reported!F61</f>
        <v>3.79</v>
      </c>
      <c r="D46" s="90" t="n">
        <f aca="false">Reported!G61</f>
        <v>3.9</v>
      </c>
      <c r="E46" s="90" t="n">
        <f aca="false">IF(OR(C46="",D46=""),"",(AVERAGE(C46:D46)))</f>
        <v>3.845</v>
      </c>
      <c r="F46" s="90" t="n">
        <f aca="false">parse!E50</f>
        <v>2.22</v>
      </c>
      <c r="G46" s="90" t="n">
        <f aca="false">parse!F50</f>
        <v>2.27</v>
      </c>
      <c r="H46" s="90" t="n">
        <f aca="false">AVERAGE(F46:G46)</f>
        <v>2.245</v>
      </c>
      <c r="I46" s="91" t="n">
        <f aca="false">IF(B46&lt;&gt;"",H46-B46,(IF(E46&lt;&gt;"",H46-E46,"")))</f>
        <v>-1.575</v>
      </c>
      <c r="J46" s="90" t="n">
        <v>1.68</v>
      </c>
      <c r="K46" s="90" t="n">
        <f aca="false">H46-J46</f>
        <v>0.565</v>
      </c>
      <c r="L46" s="90" t="n">
        <v>1.98</v>
      </c>
      <c r="M46" s="90" t="n">
        <v>1.97</v>
      </c>
      <c r="N46" s="90" t="n">
        <f aca="false">IF(M46=0,"",H46-M46)</f>
        <v>0.275</v>
      </c>
      <c r="O46" s="92" t="s">
        <v>211</v>
      </c>
      <c r="P46" s="93"/>
      <c r="Q46" s="91" t="n">
        <f aca="false">H46-$H$41</f>
        <v>-0.00499999999999989</v>
      </c>
      <c r="R46" s="91" t="n">
        <f aca="false">M46-$M$41</f>
        <v>-0.0999999999999999</v>
      </c>
    </row>
    <row r="47" customFormat="false" ht="15.75" hidden="false" customHeight="true" outlineLevel="0" collapsed="false">
      <c r="A47" s="73" t="s">
        <v>75</v>
      </c>
      <c r="B47" s="90" t="n">
        <f aca="false">Reported!D62</f>
        <v>3.84</v>
      </c>
      <c r="C47" s="90" t="n">
        <f aca="false">Reported!F62</f>
        <v>3.81</v>
      </c>
      <c r="D47" s="90" t="n">
        <f aca="false">Reported!G62</f>
        <v>3.93</v>
      </c>
      <c r="E47" s="90" t="n">
        <f aca="false">IF(OR(C47="",D47=""),"",(AVERAGE(C47:D47)))</f>
        <v>3.87</v>
      </c>
      <c r="F47" s="90" t="n">
        <f aca="false">parse!E51</f>
        <v>2.23</v>
      </c>
      <c r="G47" s="90" t="n">
        <f aca="false">parse!F51</f>
        <v>2.28</v>
      </c>
      <c r="H47" s="90" t="n">
        <f aca="false">AVERAGE(F47:G47)</f>
        <v>2.255</v>
      </c>
      <c r="I47" s="91" t="n">
        <f aca="false">IF(B47&lt;&gt;"",H47-B47,(IF(E47&lt;&gt;"",H47-E47,"")))</f>
        <v>-1.585</v>
      </c>
      <c r="J47" s="90" t="n">
        <v>1.695</v>
      </c>
      <c r="K47" s="90" t="n">
        <f aca="false">H47-J47</f>
        <v>0.56</v>
      </c>
      <c r="L47" s="90" t="n">
        <v>2</v>
      </c>
      <c r="M47" s="90" t="n">
        <v>1.98</v>
      </c>
      <c r="N47" s="90" t="n">
        <f aca="false">IF(M47=0,"",H47-M47)</f>
        <v>0.275</v>
      </c>
      <c r="O47" s="92" t="s">
        <v>209</v>
      </c>
      <c r="P47" s="93"/>
      <c r="Q47" s="91" t="n">
        <f aca="false">H47-$H$41</f>
        <v>0.00499999999999989</v>
      </c>
      <c r="R47" s="91" t="n">
        <f aca="false">M47-$M$41</f>
        <v>-0.0899999999999999</v>
      </c>
    </row>
    <row r="48" customFormat="false" ht="15.75" hidden="false" customHeight="true" outlineLevel="0" collapsed="false">
      <c r="A48" s="73" t="s">
        <v>76</v>
      </c>
      <c r="B48" s="90" t="n">
        <f aca="false">Reported!D63</f>
        <v>3.94</v>
      </c>
      <c r="C48" s="90" t="n">
        <f aca="false">Reported!F63</f>
        <v>3.865</v>
      </c>
      <c r="D48" s="90" t="n">
        <f aca="false">Reported!G63</f>
        <v>4.01</v>
      </c>
      <c r="E48" s="90" t="n">
        <f aca="false">IF(OR(C48="",D48=""),"",(AVERAGE(C48:D48)))</f>
        <v>3.9375</v>
      </c>
      <c r="F48" s="90" t="n">
        <f aca="false">parse!E52</f>
        <v>2.22</v>
      </c>
      <c r="G48" s="90" t="n">
        <f aca="false">parse!F52</f>
        <v>2.28</v>
      </c>
      <c r="H48" s="90" t="n">
        <f aca="false">AVERAGE(F48:G48)</f>
        <v>2.25</v>
      </c>
      <c r="I48" s="91" t="n">
        <f aca="false">IF(B48&lt;&gt;"",H48-B48,(IF(E48&lt;&gt;"",H48-E48,"")))</f>
        <v>-1.69</v>
      </c>
      <c r="J48" s="90" t="n">
        <v>1.71</v>
      </c>
      <c r="K48" s="90" t="n">
        <f aca="false">H48-J48</f>
        <v>0.54</v>
      </c>
      <c r="L48" s="90" t="n">
        <v>2.03</v>
      </c>
      <c r="M48" s="90" t="n">
        <v>2.02</v>
      </c>
      <c r="N48" s="90" t="n">
        <f aca="false">IF(M48=0,"",H48-M48)</f>
        <v>0.23</v>
      </c>
      <c r="O48" s="92"/>
      <c r="P48" s="93"/>
      <c r="Q48" s="91" t="n">
        <f aca="false">H48-$H$41</f>
        <v>0</v>
      </c>
      <c r="R48" s="91" t="n">
        <f aca="false">M48-$M$41</f>
        <v>-0.0499999999999998</v>
      </c>
    </row>
    <row r="49" customFormat="false" ht="15.75" hidden="false" customHeight="true" outlineLevel="0" collapsed="false">
      <c r="A49" s="73" t="s">
        <v>213</v>
      </c>
      <c r="B49" s="90" t="n">
        <f aca="false">Reported!D64</f>
        <v>3.925</v>
      </c>
      <c r="C49" s="90" t="n">
        <f aca="false">Reported!F64</f>
        <v>3.89</v>
      </c>
      <c r="D49" s="90" t="n">
        <f aca="false">Reported!G64</f>
        <v>3.95</v>
      </c>
      <c r="E49" s="90" t="n">
        <f aca="false">Reported!G64</f>
        <v>3.95</v>
      </c>
      <c r="F49" s="90" t="n">
        <f aca="false">parse!E53</f>
        <v>2.18</v>
      </c>
      <c r="G49" s="90" t="n">
        <f aca="false">parse!F53</f>
        <v>2.24</v>
      </c>
      <c r="H49" s="90" t="n">
        <f aca="false">AVERAGE(F49:G49)</f>
        <v>2.21</v>
      </c>
      <c r="I49" s="91" t="n">
        <f aca="false">IF(B49&lt;&gt;"",H49-B49,(IF(E49&lt;&gt;"",H49-E49,"")))</f>
        <v>-1.715</v>
      </c>
      <c r="J49" s="90" t="n">
        <v>1.695</v>
      </c>
      <c r="K49" s="90" t="n">
        <f aca="false">H49-J49</f>
        <v>0.515</v>
      </c>
      <c r="L49" s="90" t="n">
        <v>2.03</v>
      </c>
      <c r="M49" s="90" t="n">
        <v>2.04</v>
      </c>
      <c r="N49" s="90" t="n">
        <f aca="false">IF(M49=0,H49-L49,H49-M49)</f>
        <v>0.17</v>
      </c>
      <c r="O49" s="92"/>
      <c r="P49" s="93"/>
      <c r="Q49" s="91" t="n">
        <f aca="false">H49-$H$41</f>
        <v>-0.04</v>
      </c>
      <c r="R49" s="91" t="n">
        <f aca="false">M49-$M$41</f>
        <v>-0.0299999999999998</v>
      </c>
    </row>
    <row r="50" customFormat="false" ht="18.75" hidden="false" customHeight="true" outlineLevel="0" collapsed="false">
      <c r="A50" s="73" t="s">
        <v>214</v>
      </c>
      <c r="B50" s="90" t="n">
        <f aca="false">Reported!D65</f>
        <v>3.965</v>
      </c>
      <c r="C50" s="90" t="n">
        <f aca="false">Reported!F65</f>
        <v>3.885</v>
      </c>
      <c r="D50" s="90" t="n">
        <f aca="false">Reported!G65</f>
        <v>4.03</v>
      </c>
      <c r="E50" s="90" t="n">
        <f aca="false">Reported!G65</f>
        <v>4.03</v>
      </c>
      <c r="F50" s="90" t="n">
        <f aca="false">parse!E54</f>
        <v>2.25</v>
      </c>
      <c r="G50" s="90" t="n">
        <f aca="false">parse!F54</f>
        <v>2.29</v>
      </c>
      <c r="H50" s="90" t="n">
        <f aca="false">AVERAGE(F50:G50)</f>
        <v>2.27</v>
      </c>
      <c r="I50" s="91" t="n">
        <f aca="false">IF(B50&lt;&gt;"",H50-B50,(IF(E50&lt;&gt;"",H50-E50,"")))</f>
        <v>-1.695</v>
      </c>
      <c r="J50" s="90" t="n">
        <v>1.735</v>
      </c>
      <c r="K50" s="90" t="n">
        <f aca="false">H50-J50</f>
        <v>0.535</v>
      </c>
      <c r="L50" s="90" t="n">
        <v>2.09</v>
      </c>
      <c r="M50" s="90" t="n">
        <v>2.08</v>
      </c>
      <c r="N50" s="90" t="n">
        <f aca="false">IF(M50=0,"",H50-M50)</f>
        <v>0.19</v>
      </c>
      <c r="O50" s="92" t="s">
        <v>208</v>
      </c>
      <c r="P50" s="93"/>
      <c r="Q50" s="91" t="n">
        <f aca="false">H50-$H$41</f>
        <v>0.02</v>
      </c>
      <c r="R50" s="91" t="n">
        <f aca="false">M50-$M$41</f>
        <v>0.0100000000000002</v>
      </c>
    </row>
    <row r="51" customFormat="false" ht="18.75" hidden="false" customHeight="true" outlineLevel="0" collapsed="false">
      <c r="A51" s="73" t="s">
        <v>215</v>
      </c>
      <c r="B51" s="90" t="n">
        <f aca="false">Reported!D66</f>
        <v>3.84</v>
      </c>
      <c r="C51" s="90" t="n">
        <f aca="false">Reported!F66</f>
        <v>3.78</v>
      </c>
      <c r="D51" s="90" t="n">
        <f aca="false">Reported!G66</f>
        <v>3.92</v>
      </c>
      <c r="E51" s="90" t="n">
        <f aca="false">IF(OR(C51="",D51=""),"",(AVERAGE(C51:D51)))</f>
        <v>3.85</v>
      </c>
      <c r="F51" s="90" t="n">
        <f aca="false">parse!E55</f>
        <v>2.19</v>
      </c>
      <c r="G51" s="90" t="n">
        <f aca="false">parse!F55</f>
        <v>2.25</v>
      </c>
      <c r="H51" s="90" t="n">
        <f aca="false">AVERAGE(F51:G51)</f>
        <v>2.22</v>
      </c>
      <c r="I51" s="91" t="n">
        <f aca="false">IF(B51&lt;&gt;"",H51-B51,(IF(E51&lt;&gt;"",H51-E51,"")))</f>
        <v>-1.62</v>
      </c>
      <c r="J51" s="90" t="n">
        <v>1.68</v>
      </c>
      <c r="K51" s="90" t="n">
        <f aca="false">H51-J51</f>
        <v>0.54</v>
      </c>
      <c r="L51" s="90" t="n">
        <v>1.98</v>
      </c>
      <c r="M51" s="90" t="n">
        <v>1.94</v>
      </c>
      <c r="N51" s="90" t="n">
        <f aca="false">IF(M51=0,H51-L51,H51-M51)</f>
        <v>0.28</v>
      </c>
      <c r="O51" s="92"/>
      <c r="P51" s="93"/>
      <c r="Q51" s="91" t="n">
        <f aca="false">H51-$H$41</f>
        <v>-0.0300000000000003</v>
      </c>
      <c r="R51" s="91"/>
    </row>
    <row r="52" customFormat="false" ht="15" hidden="false" customHeight="false" outlineLevel="0" collapsed="false">
      <c r="A52" s="73" t="s">
        <v>216</v>
      </c>
      <c r="B52" s="90" t="n">
        <f aca="false">Reported!D67</f>
        <v>3.87</v>
      </c>
      <c r="C52" s="90" t="n">
        <f aca="false">Reported!F67</f>
        <v>3.81</v>
      </c>
      <c r="D52" s="90" t="n">
        <f aca="false">Reported!G67</f>
        <v>3.925</v>
      </c>
      <c r="E52" s="90" t="n">
        <f aca="false">IF(OR(C52="",D52=""),"",(AVERAGE(C52:D52)))</f>
        <v>3.8675</v>
      </c>
      <c r="F52" s="90" t="n">
        <f aca="false">parse!E56</f>
        <v>2.12</v>
      </c>
      <c r="G52" s="90" t="n">
        <f aca="false">parse!F56</f>
        <v>2.23</v>
      </c>
      <c r="H52" s="90" t="n">
        <f aca="false">AVERAGE(F52:G52)</f>
        <v>2.175</v>
      </c>
      <c r="I52" s="91" t="n">
        <f aca="false">IF(B52&lt;&gt;"",H52-B52,(IF(E52&lt;&gt;"",H52-E52,"")))</f>
        <v>-1.695</v>
      </c>
      <c r="J52" s="90" t="n">
        <v>1.645</v>
      </c>
      <c r="K52" s="90" t="n">
        <f aca="false">H52-J52</f>
        <v>0.53</v>
      </c>
      <c r="L52" s="90" t="n">
        <v>1.95</v>
      </c>
      <c r="M52" s="90" t="n">
        <v>1.94</v>
      </c>
      <c r="N52" s="90" t="n">
        <f aca="false">IF(M52=0,H52-L52,H52-M52)</f>
        <v>0.235</v>
      </c>
      <c r="O52" s="93"/>
      <c r="P52" s="93"/>
      <c r="Q52" s="91" t="n">
        <f aca="false">H52-$H$41</f>
        <v>-0.0750000000000002</v>
      </c>
      <c r="R52" s="91"/>
    </row>
    <row r="53" customFormat="false" ht="15" hidden="false" customHeight="false" outlineLevel="0" collapsed="false">
      <c r="A53" s="73"/>
      <c r="B53" s="85"/>
      <c r="C53" s="85"/>
      <c r="D53" s="85"/>
      <c r="E53" s="85"/>
      <c r="F53" s="85"/>
      <c r="G53" s="85"/>
      <c r="H53" s="85" t="s">
        <v>183</v>
      </c>
      <c r="I53" s="86"/>
      <c r="J53" s="85" t="s">
        <v>183</v>
      </c>
      <c r="K53" s="85" t="s">
        <v>183</v>
      </c>
      <c r="L53" s="85"/>
      <c r="M53" s="85"/>
      <c r="N53" s="85"/>
      <c r="O53" s="88"/>
      <c r="P53" s="89"/>
      <c r="Q53" s="86"/>
      <c r="R53" s="86"/>
      <c r="S53" s="83"/>
      <c r="V53" s="83"/>
    </row>
    <row r="54" customFormat="false" ht="15" hidden="false" customHeight="false" outlineLevel="0" collapsed="false">
      <c r="A54" s="84" t="s">
        <v>81</v>
      </c>
      <c r="B54" s="85"/>
      <c r="C54" s="85"/>
      <c r="D54" s="85"/>
      <c r="E54" s="85" t="str">
        <f aca="false">IF(C54&gt;0,AVERAGE(C54:D54),IF(B54&gt;0,B54,""))</f>
        <v/>
      </c>
      <c r="F54" s="85"/>
      <c r="G54" s="85"/>
      <c r="H54" s="85" t="s">
        <v>183</v>
      </c>
      <c r="I54" s="86"/>
      <c r="J54" s="85" t="s">
        <v>183</v>
      </c>
      <c r="K54" s="85" t="s">
        <v>183</v>
      </c>
      <c r="L54" s="85"/>
      <c r="M54" s="85"/>
      <c r="N54" s="85"/>
      <c r="O54" s="88"/>
      <c r="P54" s="89"/>
      <c r="Q54" s="86"/>
      <c r="R54" s="86"/>
      <c r="S54" s="83"/>
      <c r="V54" s="83"/>
    </row>
    <row r="55" customFormat="false" ht="18.75" hidden="false" customHeight="true" outlineLevel="0" collapsed="false">
      <c r="A55" s="73" t="s">
        <v>61</v>
      </c>
      <c r="B55" s="90" t="e">
        <f aca="false">#REF!</f>
        <v>#REF!</v>
      </c>
      <c r="C55" s="90" t="e">
        <f aca="false">#REF!</f>
        <v>#REF!</v>
      </c>
      <c r="D55" s="90" t="e">
        <f aca="false">#REF!</f>
        <v>#REF!</v>
      </c>
      <c r="E55" s="90" t="e">
        <f aca="false">IF(B55&lt;&gt;"",B55,IF(OR(C55="",D55=""),"",(AVERAGE(C55:D55))))</f>
        <v>#REF!</v>
      </c>
      <c r="F55" s="97" t="n">
        <f aca="false">parse!E58</f>
        <v>2.18</v>
      </c>
      <c r="G55" s="97" t="n">
        <f aca="false">parse!F58</f>
        <v>2.24</v>
      </c>
      <c r="H55" s="90" t="n">
        <f aca="false">AVERAGE(F55:G55)</f>
        <v>2.21</v>
      </c>
      <c r="I55" s="91" t="e">
        <f aca="false">IF(B55&lt;&gt;"",H55-B55,(IF(E55&lt;&gt;"",H55-E55,"")))</f>
        <v>#REF!</v>
      </c>
      <c r="J55" s="90" t="n">
        <v>1.635</v>
      </c>
      <c r="K55" s="90" t="n">
        <f aca="false">H55-J55</f>
        <v>0.575</v>
      </c>
      <c r="L55" s="90" t="n">
        <v>1.91</v>
      </c>
      <c r="M55" s="90" t="n">
        <v>1.92</v>
      </c>
      <c r="N55" s="90" t="n">
        <f aca="false">IF(M55=0,"",H55-M55)</f>
        <v>0.29</v>
      </c>
      <c r="O55" s="92" t="s">
        <v>208</v>
      </c>
      <c r="P55" s="93"/>
      <c r="Q55" s="91" t="n">
        <f aca="false">H55-$H$41</f>
        <v>-0.04</v>
      </c>
      <c r="R55" s="91" t="n">
        <f aca="false">M55-$M$41</f>
        <v>-0.15</v>
      </c>
    </row>
    <row r="56" customFormat="false" ht="15.75" hidden="false" customHeight="true" outlineLevel="0" collapsed="false">
      <c r="A56" s="73" t="s">
        <v>83</v>
      </c>
      <c r="B56" s="90" t="n">
        <f aca="false">Reported!D71</f>
        <v>3.735</v>
      </c>
      <c r="C56" s="90" t="n">
        <f aca="false">Reported!F71</f>
        <v>3.7</v>
      </c>
      <c r="D56" s="90" t="n">
        <f aca="false">Reported!G71</f>
        <v>3.8</v>
      </c>
      <c r="E56" s="90" t="n">
        <f aca="false">IF(B56&lt;&gt;"",B56,IF(OR(C56="",D56=""),"",(AVERAGE(C56:D56))))</f>
        <v>3.735</v>
      </c>
      <c r="F56" s="97" t="n">
        <f aca="false">parse!E59</f>
        <v>2.11</v>
      </c>
      <c r="G56" s="97" t="n">
        <f aca="false">parse!F59</f>
        <v>2.2</v>
      </c>
      <c r="H56" s="90" t="n">
        <f aca="false">AVERAGE(F56:G56)</f>
        <v>2.155</v>
      </c>
      <c r="I56" s="91" t="n">
        <f aca="false">IF(B56&lt;&gt;"",H56-B56,(IF(E56&lt;&gt;"",H56-E56,"")))</f>
        <v>-1.58</v>
      </c>
      <c r="J56" s="90" t="n">
        <v>1.62</v>
      </c>
      <c r="K56" s="90" t="n">
        <f aca="false">H56-J56</f>
        <v>0.535</v>
      </c>
      <c r="L56" s="90" t="n">
        <v>1.88</v>
      </c>
      <c r="M56" s="90" t="n">
        <v>1.9</v>
      </c>
      <c r="N56" s="90" t="n">
        <f aca="false">IF(M56=0,"",H56-M56)</f>
        <v>0.255</v>
      </c>
      <c r="O56" s="93" t="s">
        <v>206</v>
      </c>
      <c r="P56" s="93"/>
      <c r="Q56" s="91" t="n">
        <f aca="false">H56-$H$41</f>
        <v>-0.0949999999999998</v>
      </c>
      <c r="R56" s="91" t="n">
        <f aca="false">M56-$M$41</f>
        <v>-0.17</v>
      </c>
    </row>
    <row r="57" customFormat="false" ht="15.75" hidden="false" customHeight="true" outlineLevel="0" collapsed="false">
      <c r="A57" s="73" t="s">
        <v>84</v>
      </c>
      <c r="B57" s="90" t="n">
        <f aca="false">Reported!D72</f>
        <v>3.78</v>
      </c>
      <c r="C57" s="90" t="n">
        <f aca="false">Reported!F72</f>
        <v>3.76</v>
      </c>
      <c r="D57" s="90" t="n">
        <f aca="false">Reported!G72</f>
        <v>3.81</v>
      </c>
      <c r="E57" s="90" t="n">
        <f aca="false">IF(B57&lt;&gt;"",B57,IF(OR(C57="",D57=""),"",(AVERAGE(C57:D57))))</f>
        <v>3.78</v>
      </c>
      <c r="F57" s="97" t="n">
        <f aca="false">parse!E60</f>
        <v>2.17</v>
      </c>
      <c r="G57" s="97" t="n">
        <f aca="false">parse!F60</f>
        <v>2.22</v>
      </c>
      <c r="H57" s="90" t="n">
        <f aca="false">AVERAGE(F57:G57)</f>
        <v>2.195</v>
      </c>
      <c r="I57" s="91" t="n">
        <f aca="false">IF(B57&lt;&gt;"",H57-B57,(IF(E57&lt;&gt;"",H57-E57,"")))</f>
        <v>-1.585</v>
      </c>
      <c r="J57" s="90" t="n">
        <v>1.685</v>
      </c>
      <c r="K57" s="90" t="n">
        <f aca="false">H57-J57</f>
        <v>0.51</v>
      </c>
      <c r="L57" s="90" t="n">
        <v>1.93</v>
      </c>
      <c r="M57" s="90" t="n">
        <v>1.94</v>
      </c>
      <c r="N57" s="90" t="n">
        <f aca="false">IF(M57=0,"",H57-M57)</f>
        <v>0.255</v>
      </c>
      <c r="O57" s="92" t="s">
        <v>206</v>
      </c>
      <c r="P57" s="93"/>
      <c r="Q57" s="91" t="n">
        <f aca="false">H57-$H$41</f>
        <v>-0.0549999999999997</v>
      </c>
      <c r="R57" s="91" t="n">
        <f aca="false">M57-$M$41</f>
        <v>-0.13</v>
      </c>
    </row>
    <row r="58" customFormat="false" ht="15.75" hidden="false" customHeight="true" outlineLevel="0" collapsed="false">
      <c r="A58" s="73" t="s">
        <v>85</v>
      </c>
      <c r="B58" s="90" t="n">
        <f aca="false">Reported!D73</f>
        <v>3.72</v>
      </c>
      <c r="C58" s="90" t="n">
        <f aca="false">Reported!F73</f>
        <v>3.72</v>
      </c>
      <c r="D58" s="90" t="n">
        <f aca="false">Reported!G73</f>
        <v>3.72</v>
      </c>
      <c r="E58" s="90" t="n">
        <f aca="false">IF(B58&lt;&gt;"",B58,IF(OR(C58="",D58=""),"",(AVERAGE(C58:D58))))</f>
        <v>3.72</v>
      </c>
      <c r="F58" s="97" t="n">
        <f aca="false">parse!E61</f>
        <v>2.13</v>
      </c>
      <c r="G58" s="97" t="n">
        <f aca="false">parse!F61</f>
        <v>2.17</v>
      </c>
      <c r="H58" s="90" t="n">
        <f aca="false">AVERAGE(F58:G58)</f>
        <v>2.15</v>
      </c>
      <c r="I58" s="91" t="n">
        <f aca="false">IF(B58&lt;&gt;"",H58-B58,(IF(E58&lt;&gt;"",H58-E58,"")))</f>
        <v>-1.57</v>
      </c>
      <c r="J58" s="90" t="n">
        <v>1.61</v>
      </c>
      <c r="K58" s="90" t="n">
        <f aca="false">H58-J58</f>
        <v>0.54</v>
      </c>
      <c r="L58" s="90" t="n">
        <v>1.9</v>
      </c>
      <c r="M58" s="90" t="n">
        <v>1.89</v>
      </c>
      <c r="N58" s="90" t="n">
        <f aca="false">IF(M58=0,"",H58-M58)</f>
        <v>0.26</v>
      </c>
      <c r="O58" s="92"/>
      <c r="P58" s="93"/>
      <c r="Q58" s="91" t="n">
        <f aca="false">H58-$H$41</f>
        <v>-0.1</v>
      </c>
      <c r="R58" s="91" t="n">
        <f aca="false">M58-$M$41</f>
        <v>-0.18</v>
      </c>
    </row>
    <row r="59" customFormat="false" ht="15.75" hidden="false" customHeight="true" outlineLevel="0" collapsed="false">
      <c r="A59" s="73" t="s">
        <v>217</v>
      </c>
      <c r="B59" s="90" t="str">
        <f aca="false">Reported!D74</f>
        <v/>
      </c>
      <c r="C59" s="90" t="str">
        <f aca="false">Reported!F74</f>
        <v/>
      </c>
      <c r="D59" s="90" t="str">
        <f aca="false">Reported!G74</f>
        <v/>
      </c>
      <c r="E59" s="90" t="str">
        <f aca="false">IF(B59&lt;&gt;"",B59,IF(OR(C59="",D59=""),"",(AVERAGE(C59:D59))))</f>
        <v/>
      </c>
      <c r="F59" s="97" t="n">
        <f aca="false">parse!E62</f>
        <v>2.04</v>
      </c>
      <c r="G59" s="97" t="n">
        <f aca="false">parse!F62</f>
        <v>2.15</v>
      </c>
      <c r="H59" s="90" t="n">
        <f aca="false">AVERAGE(F59:G59)</f>
        <v>2.095</v>
      </c>
      <c r="I59" s="91" t="str">
        <f aca="false">IF(B59&lt;&gt;"",H59-B59,(IF(E59&lt;&gt;"",H59-E59,"")))</f>
        <v/>
      </c>
      <c r="J59" s="90" t="n">
        <v>1.62</v>
      </c>
      <c r="K59" s="90" t="n">
        <f aca="false">H59-J59</f>
        <v>0.475</v>
      </c>
      <c r="L59" s="90" t="n">
        <v>1.81</v>
      </c>
      <c r="M59" s="90" t="n">
        <v>1.78</v>
      </c>
      <c r="N59" s="90" t="n">
        <f aca="false">IF(M59=0,H59-L59,H59-M59)</f>
        <v>0.315</v>
      </c>
      <c r="O59" s="92" t="s">
        <v>210</v>
      </c>
      <c r="P59" s="93"/>
      <c r="Q59" s="91" t="n">
        <f aca="false">H59-$H$41</f>
        <v>-0.155</v>
      </c>
      <c r="R59" s="91" t="n">
        <f aca="false">M59-$M$41</f>
        <v>-0.29</v>
      </c>
    </row>
    <row r="60" customFormat="false" ht="15.75" hidden="false" customHeight="true" outlineLevel="0" collapsed="false">
      <c r="A60" s="73" t="s">
        <v>87</v>
      </c>
      <c r="B60" s="90" t="n">
        <f aca="false">Reported!D75</f>
        <v>3.73</v>
      </c>
      <c r="C60" s="90" t="n">
        <f aca="false">Reported!F75</f>
        <v>3.71</v>
      </c>
      <c r="D60" s="90" t="n">
        <f aca="false">Reported!G75</f>
        <v>3.76</v>
      </c>
      <c r="E60" s="90" t="n">
        <f aca="false">IF(B60&lt;&gt;"",B60,IF(OR(C60="",D60=""),"",(AVERAGE(C60:D60))))</f>
        <v>3.73</v>
      </c>
      <c r="F60" s="97" t="n">
        <f aca="false">parse!E63</f>
        <v>2.13</v>
      </c>
      <c r="G60" s="97" t="n">
        <f aca="false">parse!F63</f>
        <v>2.21</v>
      </c>
      <c r="H60" s="90" t="n">
        <f aca="false">AVERAGE(F60:G60)</f>
        <v>2.17</v>
      </c>
      <c r="I60" s="91" t="n">
        <f aca="false">IF(B60&lt;&gt;"",H60-B60,(IF(E60&lt;&gt;"",H60-E60,"")))</f>
        <v>-1.56</v>
      </c>
      <c r="J60" s="90" t="n">
        <v>1.67</v>
      </c>
      <c r="K60" s="90" t="n">
        <f aca="false">H60-J60</f>
        <v>0.5</v>
      </c>
      <c r="L60" s="90" t="n">
        <v>1.92</v>
      </c>
      <c r="M60" s="90" t="n">
        <v>1.93</v>
      </c>
      <c r="N60" s="90" t="n">
        <f aca="false">IF(M60=0,"",H60-M60)</f>
        <v>0.24</v>
      </c>
      <c r="O60" s="92"/>
      <c r="P60" s="93"/>
      <c r="Q60" s="91" t="n">
        <f aca="false">H60-$H$41</f>
        <v>-0.0800000000000001</v>
      </c>
      <c r="R60" s="91" t="n">
        <f aca="false">M60-$M$41</f>
        <v>-0.14</v>
      </c>
    </row>
    <row r="61" customFormat="false" ht="15.75" hidden="false" customHeight="true" outlineLevel="0" collapsed="false">
      <c r="A61" s="73" t="s">
        <v>88</v>
      </c>
      <c r="B61" s="90" t="n">
        <f aca="false">Reported!D76</f>
        <v>3.745</v>
      </c>
      <c r="C61" s="90" t="n">
        <f aca="false">Reported!F76</f>
        <v>3.71</v>
      </c>
      <c r="D61" s="90" t="n">
        <f aca="false">Reported!G76</f>
        <v>3.8</v>
      </c>
      <c r="E61" s="90" t="n">
        <f aca="false">IF(B61&lt;&gt;"",B61,IF(OR(C61="",D61=""),"",(AVERAGE(C61:D61))))</f>
        <v>3.745</v>
      </c>
      <c r="F61" s="97" t="n">
        <f aca="false">parse!E64</f>
        <v>2.18</v>
      </c>
      <c r="G61" s="97" t="n">
        <f aca="false">parse!F64</f>
        <v>2.23</v>
      </c>
      <c r="H61" s="90" t="n">
        <f aca="false">AVERAGE(F61:G61)</f>
        <v>2.205</v>
      </c>
      <c r="I61" s="91" t="n">
        <f aca="false">IF(B61&lt;&gt;"",H61-B61,(IF(E61&lt;&gt;"",H61-E61,"")))</f>
        <v>-1.54</v>
      </c>
      <c r="J61" s="90" t="n">
        <v>1.635</v>
      </c>
      <c r="K61" s="90" t="n">
        <f aca="false">H61-J61</f>
        <v>0.57</v>
      </c>
      <c r="L61" s="90" t="n">
        <v>1.89</v>
      </c>
      <c r="M61" s="90" t="n">
        <v>1.9</v>
      </c>
      <c r="N61" s="90" t="n">
        <f aca="false">IF(M61=0,"",H61-M61)</f>
        <v>0.305</v>
      </c>
      <c r="O61" s="92" t="s">
        <v>210</v>
      </c>
      <c r="P61" s="93"/>
      <c r="Q61" s="91" t="n">
        <f aca="false">H61-$H$41</f>
        <v>-0.0449999999999999</v>
      </c>
      <c r="R61" s="91" t="n">
        <f aca="false">M61-$M$41</f>
        <v>-0.17</v>
      </c>
    </row>
    <row r="62" customFormat="false" ht="15" hidden="false" customHeight="false" outlineLevel="0" collapsed="false">
      <c r="A62" s="73"/>
      <c r="B62" s="85"/>
      <c r="C62" s="85"/>
      <c r="D62" s="85"/>
      <c r="E62" s="85" t="str">
        <f aca="false">IF(C62&gt;0,AVERAGE(C62:D62),IF(B62&gt;0,B62,""))</f>
        <v/>
      </c>
      <c r="F62" s="85"/>
      <c r="G62" s="85"/>
      <c r="H62" s="85" t="s">
        <v>183</v>
      </c>
      <c r="I62" s="86"/>
      <c r="J62" s="85" t="s">
        <v>183</v>
      </c>
      <c r="K62" s="85" t="s">
        <v>183</v>
      </c>
      <c r="L62" s="85"/>
      <c r="M62" s="85"/>
      <c r="N62" s="85"/>
      <c r="O62" s="88"/>
      <c r="P62" s="95"/>
      <c r="Q62" s="86"/>
      <c r="R62" s="86"/>
      <c r="S62" s="83"/>
    </row>
    <row r="63" customFormat="false" ht="15" hidden="false" customHeight="false" outlineLevel="0" collapsed="false">
      <c r="A63" s="84" t="s">
        <v>90</v>
      </c>
      <c r="B63" s="85"/>
      <c r="C63" s="85"/>
      <c r="D63" s="85"/>
      <c r="E63" s="85" t="str">
        <f aca="false">IF(C63&gt;0,AVERAGE(C63:D63),IF(B63&gt;0,B63,""))</f>
        <v/>
      </c>
      <c r="F63" s="85"/>
      <c r="G63" s="85"/>
      <c r="H63" s="85" t="s">
        <v>183</v>
      </c>
      <c r="I63" s="86"/>
      <c r="J63" s="85" t="s">
        <v>183</v>
      </c>
      <c r="K63" s="85" t="s">
        <v>183</v>
      </c>
      <c r="L63" s="85"/>
      <c r="M63" s="85"/>
      <c r="N63" s="85"/>
      <c r="O63" s="88"/>
      <c r="P63" s="89"/>
      <c r="Q63" s="86"/>
      <c r="R63" s="86"/>
      <c r="S63" s="83"/>
    </row>
    <row r="64" customFormat="false" ht="18.75" hidden="false" customHeight="true" outlineLevel="0" collapsed="false">
      <c r="A64" s="73" t="s">
        <v>91</v>
      </c>
      <c r="B64" s="90" t="n">
        <f aca="false">Reported!D80</f>
        <v>3.68</v>
      </c>
      <c r="C64" s="90" t="n">
        <f aca="false">Reported!F80</f>
        <v>3.68</v>
      </c>
      <c r="D64" s="90" t="n">
        <f aca="false">Reported!G80</f>
        <v>3.68</v>
      </c>
      <c r="E64" s="90" t="n">
        <f aca="false">IF(B64&lt;&gt;"",B64,IF(OR(C64="",D64=""),"",(AVERAGE(C64:D64))))</f>
        <v>3.68</v>
      </c>
      <c r="F64" s="97" t="n">
        <f aca="false">parse!E67</f>
        <v>2.04</v>
      </c>
      <c r="G64" s="97" t="n">
        <f aca="false">parse!F67</f>
        <v>2.11</v>
      </c>
      <c r="H64" s="90" t="n">
        <f aca="false">AVERAGE(F64:G64)</f>
        <v>2.075</v>
      </c>
      <c r="I64" s="91" t="n">
        <f aca="false">IF(B64&lt;&gt;"",H64-B64,(IF(E64&lt;&gt;"",H64-E64,"")))</f>
        <v>-1.605</v>
      </c>
      <c r="J64" s="90" t="n">
        <v>1.61</v>
      </c>
      <c r="K64" s="90" t="n">
        <f aca="false">H64-J64</f>
        <v>0.465</v>
      </c>
      <c r="L64" s="90" t="n">
        <v>1.62</v>
      </c>
      <c r="M64" s="90"/>
      <c r="N64" s="90" t="str">
        <f aca="false">IF(M64=0,"",H64-M64)</f>
        <v/>
      </c>
      <c r="O64" s="96"/>
      <c r="P64" s="96"/>
      <c r="Q64" s="91" t="n">
        <f aca="false">H64-$H$41</f>
        <v>-0.175</v>
      </c>
      <c r="R64" s="91"/>
    </row>
    <row r="65" customFormat="false" ht="18.75" hidden="false" customHeight="true" outlineLevel="0" collapsed="false">
      <c r="A65" s="73" t="s">
        <v>93</v>
      </c>
      <c r="B65" s="90" t="n">
        <f aca="false">Reported!D81</f>
        <v>3.72</v>
      </c>
      <c r="C65" s="90" t="n">
        <f aca="false">Reported!F81</f>
        <v>3.7</v>
      </c>
      <c r="D65" s="90" t="n">
        <f aca="false">Reported!G81</f>
        <v>3.74</v>
      </c>
      <c r="E65" s="90" t="n">
        <f aca="false">IF(B65&lt;&gt;"",B65,IF(OR(C65="",D65=""),"",(AVERAGE(C65:D65))))</f>
        <v>3.72</v>
      </c>
      <c r="F65" s="97" t="n">
        <f aca="false">parse!E68</f>
        <v>2.05</v>
      </c>
      <c r="G65" s="98" t="n">
        <f aca="false">parse!F68</f>
        <v>2.1</v>
      </c>
      <c r="H65" s="90" t="n">
        <f aca="false">AVERAGE(F65:G65)</f>
        <v>2.075</v>
      </c>
      <c r="I65" s="91" t="n">
        <f aca="false">IF(B65&lt;&gt;"",H65-B65,(IF(E65&lt;&gt;"",H65-E65,"")))</f>
        <v>-1.645</v>
      </c>
      <c r="J65" s="90" t="n">
        <v>1.63</v>
      </c>
      <c r="K65" s="90"/>
      <c r="L65" s="90" t="n">
        <v>1.66</v>
      </c>
      <c r="M65" s="90" t="n">
        <v>1.67</v>
      </c>
      <c r="N65" s="90"/>
      <c r="O65" s="92" t="s">
        <v>208</v>
      </c>
      <c r="P65" s="93"/>
      <c r="Q65" s="91" t="n">
        <f aca="false">H65-$H$41</f>
        <v>-0.175</v>
      </c>
      <c r="R65" s="91" t="n">
        <f aca="false">M65-$M$41</f>
        <v>-0.4</v>
      </c>
    </row>
    <row r="66" customFormat="false" ht="15" hidden="false" customHeight="false" outlineLevel="0" collapsed="false">
      <c r="A66" s="73"/>
      <c r="B66" s="85"/>
      <c r="C66" s="85"/>
      <c r="D66" s="85"/>
      <c r="E66" s="85" t="str">
        <f aca="false">IF(C66&gt;0,AVERAGE(C66:D66),IF(B66&gt;0,B66,""))</f>
        <v/>
      </c>
      <c r="F66" s="85"/>
      <c r="G66" s="85"/>
      <c r="H66" s="85" t="s">
        <v>183</v>
      </c>
      <c r="I66" s="86"/>
      <c r="J66" s="85" t="s">
        <v>183</v>
      </c>
      <c r="K66" s="85" t="s">
        <v>183</v>
      </c>
      <c r="L66" s="85"/>
      <c r="M66" s="85"/>
      <c r="N66" s="85"/>
      <c r="O66" s="88"/>
      <c r="P66" s="95"/>
      <c r="Q66" s="86"/>
      <c r="R66" s="86"/>
      <c r="S66" s="83"/>
    </row>
    <row r="67" customFormat="false" ht="15" hidden="false" customHeight="false" outlineLevel="0" collapsed="false">
      <c r="A67" s="84" t="s">
        <v>98</v>
      </c>
      <c r="B67" s="85"/>
      <c r="C67" s="85"/>
      <c r="D67" s="85"/>
      <c r="E67" s="85" t="str">
        <f aca="false">IF(C67&gt;0,AVERAGE(C67:D67),IF(B67&gt;0,B67,""))</f>
        <v/>
      </c>
      <c r="F67" s="85"/>
      <c r="G67" s="85"/>
      <c r="H67" s="85" t="s">
        <v>183</v>
      </c>
      <c r="I67" s="86"/>
      <c r="J67" s="85" t="s">
        <v>183</v>
      </c>
      <c r="K67" s="85" t="s">
        <v>183</v>
      </c>
      <c r="L67" s="85"/>
      <c r="M67" s="85"/>
      <c r="N67" s="85"/>
      <c r="O67" s="88"/>
      <c r="P67" s="89"/>
      <c r="Q67" s="86"/>
      <c r="R67" s="86"/>
      <c r="S67" s="83"/>
    </row>
    <row r="68" customFormat="false" ht="15" hidden="false" customHeight="false" outlineLevel="0" collapsed="false">
      <c r="A68" s="73" t="s">
        <v>99</v>
      </c>
      <c r="B68" s="90" t="n">
        <f aca="false">Reported!D86</f>
        <v>3.42</v>
      </c>
      <c r="C68" s="90" t="n">
        <f aca="false">Reported!F86</f>
        <v>3.4</v>
      </c>
      <c r="D68" s="90" t="n">
        <f aca="false">Reported!G86</f>
        <v>3.44</v>
      </c>
      <c r="E68" s="90" t="n">
        <f aca="false">IF(B68&lt;&gt;"",B68,IF(OR(C68="",D68=""),"",(AVERAGE(C68:D68))))</f>
        <v>3.42</v>
      </c>
      <c r="F68" s="90" t="n">
        <f aca="false">parse!E72</f>
        <v>1.92</v>
      </c>
      <c r="G68" s="90" t="n">
        <f aca="false">parse!F72</f>
        <v>1.99</v>
      </c>
      <c r="H68" s="90" t="n">
        <f aca="false">AVERAGE(F68:G68)</f>
        <v>1.955</v>
      </c>
      <c r="I68" s="91" t="n">
        <f aca="false">IF(B68&lt;&gt;"",H68-B68,(IF(E68&lt;&gt;"",H68-E68,"")))</f>
        <v>-1.465</v>
      </c>
      <c r="J68" s="90" t="n">
        <v>1.61</v>
      </c>
      <c r="K68" s="90" t="n">
        <f aca="false">H68-J68</f>
        <v>0.345</v>
      </c>
      <c r="L68" s="90" t="n">
        <v>1.66</v>
      </c>
      <c r="M68" s="90" t="n">
        <v>1.65</v>
      </c>
      <c r="N68" s="90" t="n">
        <f aca="false">IF(M68=0,"",H68-M68)</f>
        <v>0.305</v>
      </c>
      <c r="O68" s="92"/>
      <c r="P68" s="93"/>
      <c r="Q68" s="91" t="n">
        <f aca="false">H68-$H$41</f>
        <v>-0.295</v>
      </c>
      <c r="R68" s="91" t="n">
        <f aca="false">M68-$M$41</f>
        <v>-0.42</v>
      </c>
    </row>
    <row r="69" customFormat="false" ht="18.75" hidden="false" customHeight="true" outlineLevel="0" collapsed="false">
      <c r="A69" s="73" t="s">
        <v>104</v>
      </c>
      <c r="B69" s="90" t="n">
        <f aca="false">Reported!D89</f>
        <v>3.5</v>
      </c>
      <c r="C69" s="90" t="n">
        <f aca="false">Reported!F89</f>
        <v>3.48</v>
      </c>
      <c r="D69" s="90" t="n">
        <f aca="false">Reported!G89</f>
        <v>3.52</v>
      </c>
      <c r="E69" s="90" t="n">
        <f aca="false">IF(B69&lt;&gt;"",B69,IF(OR(C69="",D69=""),"",(AVERAGE(C69:D69))))</f>
        <v>3.5</v>
      </c>
      <c r="F69" s="90" t="n">
        <f aca="false">parse!E75</f>
        <v>1.89</v>
      </c>
      <c r="G69" s="90" t="n">
        <f aca="false">parse!F75</f>
        <v>1.99</v>
      </c>
      <c r="H69" s="90" t="n">
        <f aca="false">AVERAGE(F69:G69)</f>
        <v>1.94</v>
      </c>
      <c r="I69" s="91" t="n">
        <f aca="false">IF(B69&lt;&gt;"",H69-B69,(IF(E69&lt;&gt;"",H69-E69,"")))</f>
        <v>-1.56</v>
      </c>
      <c r="J69" s="90" t="n">
        <v>1.655</v>
      </c>
      <c r="K69" s="90" t="n">
        <f aca="false">H69-J69</f>
        <v>0.285</v>
      </c>
      <c r="L69" s="90" t="n">
        <v>1.67</v>
      </c>
      <c r="M69" s="90" t="n">
        <v>1.65</v>
      </c>
      <c r="N69" s="90" t="n">
        <f aca="false">IF(M69=0,"",H69-M69)</f>
        <v>0.29</v>
      </c>
      <c r="O69" s="92"/>
      <c r="P69" s="93"/>
      <c r="Q69" s="91" t="n">
        <f aca="false">H69-$H$41</f>
        <v>-0.31</v>
      </c>
      <c r="R69" s="91" t="n">
        <f aca="false">M69-$M$41</f>
        <v>-0.42</v>
      </c>
    </row>
    <row r="70" customFormat="false" ht="18.75" hidden="false" customHeight="true" outlineLevel="0" collapsed="false">
      <c r="A70" s="73" t="s">
        <v>105</v>
      </c>
      <c r="B70" s="90" t="n">
        <f aca="false">Reported!D90</f>
        <v>3.6</v>
      </c>
      <c r="C70" s="90" t="n">
        <f aca="false">Reported!F90</f>
        <v>3.59</v>
      </c>
      <c r="D70" s="90" t="n">
        <f aca="false">Reported!G90</f>
        <v>3.61</v>
      </c>
      <c r="E70" s="90" t="n">
        <f aca="false">IF(B70&lt;&gt;"",B70,IF(OR(C70="",D70=""),"",(AVERAGE(C70:D70))))</f>
        <v>3.6</v>
      </c>
      <c r="F70" s="90" t="n">
        <f aca="false">parse!E76</f>
        <v>1.99</v>
      </c>
      <c r="G70" s="90" t="n">
        <f aca="false">parse!F76</f>
        <v>2.1</v>
      </c>
      <c r="H70" s="90" t="n">
        <f aca="false">AVERAGE(F70:G70)</f>
        <v>2.045</v>
      </c>
      <c r="I70" s="91" t="n">
        <f aca="false">IF(B70&lt;&gt;"",H70-B70,(IF(E70&lt;&gt;"",H70-E70,"")))</f>
        <v>-1.555</v>
      </c>
      <c r="J70" s="90" t="n">
        <v>1.765</v>
      </c>
      <c r="K70" s="90" t="n">
        <f aca="false">H70-J70</f>
        <v>0.28</v>
      </c>
      <c r="L70" s="90" t="n">
        <v>1.68</v>
      </c>
      <c r="M70" s="90" t="n">
        <v>1.64</v>
      </c>
      <c r="N70" s="90" t="n">
        <f aca="false">IF(M70=0,H70-L70,H70-M70)</f>
        <v>0.405</v>
      </c>
      <c r="O70" s="92"/>
      <c r="P70" s="93"/>
      <c r="Q70" s="91" t="n">
        <f aca="false">H70-$H$41</f>
        <v>-0.205</v>
      </c>
      <c r="R70" s="91" t="n">
        <f aca="false">M70-$M$41</f>
        <v>-0.43</v>
      </c>
    </row>
    <row r="71" customFormat="false" ht="15" hidden="false" customHeight="false" outlineLevel="0" collapsed="false">
      <c r="A71" s="73"/>
      <c r="B71" s="85"/>
      <c r="C71" s="85"/>
      <c r="D71" s="85"/>
      <c r="E71" s="85" t="str">
        <f aca="false">IF(C71&gt;0,AVERAGE(C71:D71),IF(B71&gt;0,B71,""))</f>
        <v/>
      </c>
      <c r="F71" s="85"/>
      <c r="G71" s="85"/>
      <c r="H71" s="85" t="s">
        <v>183</v>
      </c>
      <c r="I71" s="86"/>
      <c r="J71" s="85" t="s">
        <v>183</v>
      </c>
      <c r="K71" s="85" t="s">
        <v>183</v>
      </c>
      <c r="L71" s="85"/>
      <c r="M71" s="85"/>
      <c r="N71" s="85"/>
      <c r="O71" s="88"/>
      <c r="P71" s="95"/>
      <c r="Q71" s="86"/>
      <c r="R71" s="86"/>
      <c r="S71" s="83"/>
    </row>
    <row r="72" customFormat="false" ht="15" hidden="false" customHeight="false" outlineLevel="0" collapsed="false">
      <c r="A72" s="84" t="s">
        <v>108</v>
      </c>
      <c r="B72" s="85"/>
      <c r="C72" s="85"/>
      <c r="D72" s="85"/>
      <c r="E72" s="85" t="str">
        <f aca="false">IF(C72&gt;0,AVERAGE(C72:D72),IF(B72&gt;0,B72,""))</f>
        <v/>
      </c>
      <c r="F72" s="85"/>
      <c r="G72" s="85"/>
      <c r="H72" s="85" t="s">
        <v>183</v>
      </c>
      <c r="I72" s="86"/>
      <c r="J72" s="85" t="s">
        <v>183</v>
      </c>
      <c r="K72" s="85" t="s">
        <v>183</v>
      </c>
      <c r="L72" s="85"/>
      <c r="M72" s="85"/>
      <c r="N72" s="85"/>
      <c r="O72" s="88"/>
      <c r="P72" s="89"/>
      <c r="Q72" s="86"/>
      <c r="R72" s="86"/>
      <c r="S72" s="83"/>
    </row>
    <row r="73" customFormat="false" ht="15" hidden="false" customHeight="false" outlineLevel="0" collapsed="false">
      <c r="A73" s="73" t="s">
        <v>218</v>
      </c>
      <c r="B73" s="90" t="str">
        <f aca="false">Reported!D95</f>
        <v/>
      </c>
      <c r="C73" s="90" t="str">
        <f aca="false">Reported!F95</f>
        <v/>
      </c>
      <c r="D73" s="90" t="str">
        <f aca="false">Reported!G95</f>
        <v/>
      </c>
      <c r="E73" s="90" t="str">
        <f aca="false">IF(B73&lt;&gt;"",B73,IF(OR(C73="",D73=""),"",(AVERAGE(C73:D73))))</f>
        <v/>
      </c>
      <c r="F73" s="90" t="n">
        <f aca="false">parse!E80</f>
        <v>2.45</v>
      </c>
      <c r="G73" s="90" t="n">
        <f aca="false">parse!F80</f>
        <v>2.47</v>
      </c>
      <c r="H73" s="90" t="n">
        <f aca="false">AVERAGE(F73:G73)</f>
        <v>2.46</v>
      </c>
      <c r="I73" s="91" t="str">
        <f aca="false">IF(B73&lt;&gt;"",H73-B73,(IF(E73&lt;&gt;"",H73-E73,"")))</f>
        <v/>
      </c>
      <c r="J73" s="90" t="n">
        <v>1.71</v>
      </c>
      <c r="K73" s="90" t="n">
        <f aca="false">H73-J73</f>
        <v>0.75</v>
      </c>
      <c r="L73" s="90" t="n">
        <v>2.13</v>
      </c>
      <c r="M73" s="90"/>
      <c r="N73" s="90" t="n">
        <f aca="false">IF(M73=0,H73-L73,H73-M73)</f>
        <v>0.33</v>
      </c>
      <c r="O73" s="92"/>
      <c r="P73" s="93"/>
      <c r="Q73" s="91" t="n">
        <f aca="false">H73-$H$41</f>
        <v>0.21</v>
      </c>
      <c r="R73" s="91"/>
    </row>
    <row r="74" customFormat="false" ht="15" hidden="false" customHeight="false" outlineLevel="0" collapsed="false">
      <c r="A74" s="73" t="s">
        <v>113</v>
      </c>
      <c r="B74" s="90" t="n">
        <f aca="false">Reported!D96</f>
        <v>3.5</v>
      </c>
      <c r="C74" s="90" t="n">
        <f aca="false">Reported!F96</f>
        <v>3.48</v>
      </c>
      <c r="D74" s="90" t="n">
        <f aca="false">Reported!G96</f>
        <v>3.52</v>
      </c>
      <c r="E74" s="90" t="n">
        <f aca="false">IF(B74&lt;&gt;"",B74,IF(OR(C74="",D74=""),"",(AVERAGE(C74:D74))))</f>
        <v>3.5</v>
      </c>
      <c r="F74" s="90" t="n">
        <f aca="false">parse!E81</f>
        <v>1.86</v>
      </c>
      <c r="G74" s="90" t="n">
        <f aca="false">parse!F81</f>
        <v>1.96</v>
      </c>
      <c r="H74" s="90" t="n">
        <f aca="false">AVERAGE(F74:G74)</f>
        <v>1.91</v>
      </c>
      <c r="I74" s="91" t="n">
        <f aca="false">IF(B74&lt;&gt;"",H74-B74,(IF(E74&lt;&gt;"",H74-E74,"")))</f>
        <v>-1.59</v>
      </c>
      <c r="J74" s="90" t="n">
        <v>1.69</v>
      </c>
      <c r="K74" s="90" t="n">
        <f aca="false">H74-J74</f>
        <v>0.22</v>
      </c>
      <c r="L74" s="90" t="n">
        <v>1.66</v>
      </c>
      <c r="M74" s="90" t="n">
        <v>1.67</v>
      </c>
      <c r="N74" s="90" t="n">
        <f aca="false">IF(M74=0,"",H74-M74)</f>
        <v>0.24</v>
      </c>
      <c r="O74" s="92"/>
      <c r="P74" s="93"/>
      <c r="Q74" s="91" t="n">
        <f aca="false">H74-$H$41</f>
        <v>-0.34</v>
      </c>
      <c r="R74" s="91"/>
    </row>
    <row r="75" customFormat="false" ht="15" hidden="false" customHeight="false" outlineLevel="0" collapsed="false">
      <c r="A75" s="73" t="s">
        <v>219</v>
      </c>
      <c r="B75" s="90"/>
      <c r="C75" s="90"/>
      <c r="D75" s="90"/>
      <c r="E75" s="90" t="str">
        <f aca="false">IF(B75&lt;&gt;"",B75,IF(OR(C75="",D75=""),"",(AVERAGE(C75:D75))))</f>
        <v/>
      </c>
      <c r="F75" s="90" t="n">
        <f aca="false">parse!E82</f>
        <v>2.66</v>
      </c>
      <c r="G75" s="90" t="n">
        <f aca="false">parse!F82</f>
        <v>2.76</v>
      </c>
      <c r="H75" s="90" t="n">
        <f aca="false">AVERAGE(F75:G75)</f>
        <v>2.71</v>
      </c>
      <c r="I75" s="91"/>
      <c r="J75" s="90" t="n">
        <v>2.265</v>
      </c>
      <c r="K75" s="90" t="n">
        <f aca="false">H75-J75</f>
        <v>0.445</v>
      </c>
      <c r="L75" s="90" t="n">
        <v>2.2</v>
      </c>
      <c r="M75" s="90"/>
      <c r="N75" s="90"/>
      <c r="O75" s="92"/>
      <c r="P75" s="93"/>
      <c r="Q75" s="91" t="n">
        <f aca="false">H75-$H$41</f>
        <v>0.46</v>
      </c>
      <c r="R75" s="91"/>
    </row>
    <row r="76" customFormat="false" ht="15" hidden="false" customHeight="false" outlineLevel="0" collapsed="false">
      <c r="A76" s="73" t="s">
        <v>115</v>
      </c>
      <c r="B76" s="90"/>
      <c r="C76" s="90"/>
      <c r="D76" s="90"/>
      <c r="E76" s="90" t="str">
        <f aca="false">IF(B76&lt;&gt;"",B76,IF(OR(C76="",D76=""),"",(AVERAGE(C76:D76))))</f>
        <v/>
      </c>
      <c r="F76" s="90" t="n">
        <f aca="false">parse!E83</f>
        <v>2.47</v>
      </c>
      <c r="G76" s="90" t="n">
        <f aca="false">parse!F83</f>
        <v>2.5</v>
      </c>
      <c r="H76" s="90" t="n">
        <f aca="false">AVERAGE(F76:G76)</f>
        <v>2.485</v>
      </c>
      <c r="I76" s="91"/>
      <c r="J76" s="90" t="n">
        <v>1.63</v>
      </c>
      <c r="K76" s="90" t="n">
        <f aca="false">H76-J76</f>
        <v>0.855</v>
      </c>
      <c r="L76" s="90" t="n">
        <v>2.08</v>
      </c>
      <c r="M76" s="90"/>
      <c r="N76" s="90"/>
      <c r="O76" s="92"/>
      <c r="P76" s="93"/>
      <c r="Q76" s="91" t="n">
        <f aca="false">H76-$H$41</f>
        <v>0.235</v>
      </c>
      <c r="R76" s="91"/>
    </row>
    <row r="77" customFormat="false" ht="15" hidden="false" customHeight="false" outlineLevel="0" collapsed="false">
      <c r="A77" s="73" t="s">
        <v>220</v>
      </c>
      <c r="B77" s="90" t="str">
        <f aca="false">Reported!D99</f>
        <v/>
      </c>
      <c r="C77" s="90" t="str">
        <f aca="false">Reported!F99</f>
        <v/>
      </c>
      <c r="D77" s="90" t="str">
        <f aca="false">Reported!G99</f>
        <v/>
      </c>
      <c r="E77" s="90" t="str">
        <f aca="false">IF(B77&lt;&gt;"",B77,IF(OR(C77="",D77=""),"",(AVERAGE(C77:D77))))</f>
        <v/>
      </c>
      <c r="F77" s="90" t="n">
        <f aca="false">parse!E84</f>
        <v>1.95</v>
      </c>
      <c r="G77" s="90" t="n">
        <f aca="false">parse!F84</f>
        <v>1.97</v>
      </c>
      <c r="H77" s="90" t="n">
        <f aca="false">AVERAGE(F77:G77)</f>
        <v>1.96</v>
      </c>
      <c r="I77" s="91" t="str">
        <f aca="false">IF(B77&lt;&gt;"",H77-B77,(IF(E77&lt;&gt;"",H77-E77,"")))</f>
        <v/>
      </c>
      <c r="J77" s="90" t="n">
        <v>1.72</v>
      </c>
      <c r="K77" s="90" t="n">
        <f aca="false">H77-J77</f>
        <v>0.24</v>
      </c>
      <c r="L77" s="90" t="n">
        <v>1.41</v>
      </c>
      <c r="M77" s="90"/>
      <c r="N77" s="90" t="n">
        <f aca="false">IF(M77=0,H77-L77,H77-M77)</f>
        <v>0.55</v>
      </c>
      <c r="O77" s="92"/>
      <c r="P77" s="93"/>
      <c r="Q77" s="91" t="n">
        <f aca="false">H77-$H$41</f>
        <v>-0.29</v>
      </c>
      <c r="R77" s="91"/>
    </row>
    <row r="78" customFormat="false" ht="12.75" hidden="false" customHeight="false" outlineLevel="0" collapsed="false"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5" hidden="false" customHeight="false" outlineLevel="0" collapsed="false">
      <c r="A79" s="73"/>
      <c r="B79" s="85"/>
      <c r="C79" s="85"/>
      <c r="D79" s="85"/>
      <c r="E79" s="85" t="str">
        <f aca="false">IF(C79&gt;0,AVERAGE(C79:D79),IF(B79&gt;0,B79,""))</f>
        <v/>
      </c>
      <c r="F79" s="85"/>
      <c r="G79" s="85"/>
      <c r="H79" s="85" t="s">
        <v>183</v>
      </c>
      <c r="I79" s="86"/>
      <c r="J79" s="85" t="s">
        <v>183</v>
      </c>
      <c r="K79" s="85" t="s">
        <v>183</v>
      </c>
      <c r="L79" s="85"/>
      <c r="M79" s="85"/>
      <c r="N79" s="85"/>
      <c r="O79" s="88"/>
      <c r="P79" s="95"/>
      <c r="Q79" s="86"/>
      <c r="R79" s="86"/>
      <c r="S79" s="83"/>
    </row>
    <row r="80" customFormat="false" ht="15" hidden="false" customHeight="false" outlineLevel="0" collapsed="false">
      <c r="A80" s="84" t="s">
        <v>118</v>
      </c>
      <c r="B80" s="85"/>
      <c r="C80" s="85"/>
      <c r="D80" s="85"/>
      <c r="E80" s="85" t="str">
        <f aca="false">IF(C80&gt;0,AVERAGE(C80:D80),IF(B80&gt;0,B80,""))</f>
        <v/>
      </c>
      <c r="F80" s="85"/>
      <c r="G80" s="85"/>
      <c r="H80" s="85" t="s">
        <v>183</v>
      </c>
      <c r="I80" s="86"/>
      <c r="J80" s="85" t="s">
        <v>183</v>
      </c>
      <c r="K80" s="85" t="s">
        <v>183</v>
      </c>
      <c r="L80" s="85"/>
      <c r="M80" s="85"/>
      <c r="N80" s="85"/>
      <c r="O80" s="88"/>
      <c r="P80" s="89"/>
      <c r="Q80" s="86"/>
      <c r="R80" s="86"/>
    </row>
    <row r="81" customFormat="false" ht="15" hidden="false" customHeight="false" outlineLevel="0" collapsed="false">
      <c r="A81" s="73" t="s">
        <v>119</v>
      </c>
      <c r="B81" s="90" t="str">
        <f aca="false">Reported!D103</f>
        <v/>
      </c>
      <c r="C81" s="90" t="str">
        <f aca="false">Reported!F103</f>
        <v/>
      </c>
      <c r="D81" s="90" t="str">
        <f aca="false">Reported!G103</f>
        <v/>
      </c>
      <c r="E81" s="90" t="str">
        <f aca="false">IF(B81&lt;&gt;"",B81,IF(OR(C81="",D81=""),"",(AVERAGE(C81:D81))))</f>
        <v/>
      </c>
      <c r="F81" s="90" t="n">
        <f aca="false">parse!E87</f>
        <v>2.49</v>
      </c>
      <c r="G81" s="90" t="n">
        <f aca="false">parse!F87</f>
        <v>2.53</v>
      </c>
      <c r="H81" s="90" t="n">
        <f aca="false">AVERAGE(F81:G81)</f>
        <v>2.51</v>
      </c>
      <c r="I81" s="91" t="str">
        <f aca="false">IF(B81&lt;&gt;"",H81-B81,(IF(E81&lt;&gt;"",H81-E81,"")))</f>
        <v/>
      </c>
      <c r="J81" s="90" t="n">
        <v>2.02</v>
      </c>
      <c r="K81" s="90" t="n">
        <f aca="false">H81-J81</f>
        <v>0.49</v>
      </c>
      <c r="L81" s="90" t="n">
        <v>1.84</v>
      </c>
      <c r="M81" s="90"/>
      <c r="N81" s="90" t="n">
        <f aca="false">IF(M81=0,H81-L81,H81-M81)</f>
        <v>0.67</v>
      </c>
      <c r="O81" s="92"/>
      <c r="P81" s="93"/>
      <c r="Q81" s="91" t="n">
        <f aca="false">H81-$H$41</f>
        <v>0.26</v>
      </c>
      <c r="R81" s="91"/>
    </row>
    <row r="82" customFormat="false" ht="15.75" hidden="false" customHeight="true" outlineLevel="0" collapsed="false">
      <c r="A82" s="73" t="s">
        <v>120</v>
      </c>
      <c r="B82" s="90" t="n">
        <f aca="false">Reported!D104</f>
        <v>4.18</v>
      </c>
      <c r="C82" s="90" t="n">
        <f aca="false">Reported!F104</f>
        <v>4.08</v>
      </c>
      <c r="D82" s="90" t="n">
        <f aca="false">Reported!G104</f>
        <v>4.22</v>
      </c>
      <c r="E82" s="90" t="n">
        <f aca="false">IF(B82&lt;&gt;"",B82,IF(OR(C82="",D82=""),"",(AVERAGE(C82:D82))))</f>
        <v>4.18</v>
      </c>
      <c r="F82" s="90" t="n">
        <f aca="false">parse!E88</f>
        <v>2.42</v>
      </c>
      <c r="G82" s="90" t="n">
        <f aca="false">parse!F88</f>
        <v>2.56</v>
      </c>
      <c r="H82" s="90" t="n">
        <f aca="false">AVERAGE(F82:G82)</f>
        <v>2.49</v>
      </c>
      <c r="I82" s="91" t="n">
        <f aca="false">IF(B82&lt;&gt;"",H82-B82,(IF(E82&lt;&gt;"",H82-E82,"")))</f>
        <v>-1.69</v>
      </c>
      <c r="J82" s="90" t="n">
        <v>1.955</v>
      </c>
      <c r="K82" s="90" t="n">
        <f aca="false">H82-J82</f>
        <v>0.535</v>
      </c>
      <c r="L82" s="90" t="n">
        <v>1.78</v>
      </c>
      <c r="M82" s="90" t="n">
        <v>2.22</v>
      </c>
      <c r="N82" s="90" t="n">
        <f aca="false">IF(M82=0,H82-L82,H82-M82)</f>
        <v>0.27</v>
      </c>
      <c r="O82" s="92"/>
      <c r="P82" s="93"/>
      <c r="Q82" s="91" t="n">
        <f aca="false">H82-$H$41</f>
        <v>0.24</v>
      </c>
      <c r="R82" s="91" t="n">
        <f aca="false">M82-$M$41</f>
        <v>0.15</v>
      </c>
    </row>
    <row r="83" customFormat="false" ht="18.75" hidden="false" customHeight="true" outlineLevel="0" collapsed="false">
      <c r="A83" s="73" t="s">
        <v>121</v>
      </c>
      <c r="B83" s="90" t="n">
        <f aca="false">Reported!D105</f>
        <v>4.155</v>
      </c>
      <c r="C83" s="90" t="n">
        <f aca="false">Reported!F105</f>
        <v>4.08</v>
      </c>
      <c r="D83" s="90" t="n">
        <f aca="false">Reported!G105</f>
        <v>4.19</v>
      </c>
      <c r="E83" s="90" t="n">
        <f aca="false">IF(B83&lt;&gt;"",B83,IF(OR(C83="",D83=""),"",(AVERAGE(C83:D83))))</f>
        <v>4.155</v>
      </c>
      <c r="F83" s="90" t="n">
        <f aca="false">parse!E89</f>
        <v>2.52</v>
      </c>
      <c r="G83" s="90" t="n">
        <f aca="false">parse!F89</f>
        <v>2.59</v>
      </c>
      <c r="H83" s="90" t="n">
        <f aca="false">AVERAGE(F83:G83)</f>
        <v>2.555</v>
      </c>
      <c r="I83" s="91" t="n">
        <f aca="false">IF(B83&lt;&gt;"",H83-B83,(IF(E83&lt;&gt;"",H83-E83,"")))</f>
        <v>-1.6</v>
      </c>
      <c r="J83" s="90" t="n">
        <v>2.28</v>
      </c>
      <c r="K83" s="90" t="n">
        <f aca="false">H83-J83</f>
        <v>0.275</v>
      </c>
      <c r="L83" s="90" t="n">
        <v>1.79</v>
      </c>
      <c r="M83" s="90" t="n">
        <v>2.2</v>
      </c>
      <c r="N83" s="90" t="n">
        <f aca="false">IF(M83=0,"",H83-M83)</f>
        <v>0.355</v>
      </c>
      <c r="O83" s="92"/>
      <c r="P83" s="93"/>
      <c r="Q83" s="91" t="n">
        <f aca="false">H83-$H$41</f>
        <v>0.305</v>
      </c>
      <c r="R83" s="91" t="n">
        <f aca="false">M83-$M$41</f>
        <v>0.13</v>
      </c>
    </row>
    <row r="84" customFormat="false" ht="15" hidden="false" customHeight="false" outlineLevel="0" collapsed="false">
      <c r="A84" s="73"/>
      <c r="B84" s="85"/>
      <c r="C84" s="85"/>
      <c r="D84" s="85"/>
      <c r="E84" s="85" t="str">
        <f aca="false">IF(C84&gt;0,AVERAGE(C84:D84),IF(B84&gt;0,B84,""))</f>
        <v/>
      </c>
      <c r="F84" s="85"/>
      <c r="G84" s="85"/>
      <c r="H84" s="85" t="s">
        <v>183</v>
      </c>
      <c r="I84" s="86"/>
      <c r="J84" s="85" t="s">
        <v>183</v>
      </c>
      <c r="K84" s="85" t="s">
        <v>183</v>
      </c>
      <c r="L84" s="85"/>
      <c r="M84" s="85"/>
      <c r="N84" s="85"/>
      <c r="O84" s="88"/>
      <c r="P84" s="95"/>
      <c r="Q84" s="86"/>
      <c r="R84" s="86"/>
    </row>
    <row r="85" customFormat="false" ht="15" hidden="false" customHeight="false" outlineLevel="0" collapsed="false">
      <c r="A85" s="99" t="s">
        <v>221</v>
      </c>
      <c r="B85" s="85"/>
      <c r="C85" s="85"/>
      <c r="D85" s="85"/>
      <c r="E85" s="85"/>
      <c r="F85" s="85"/>
      <c r="G85" s="85"/>
      <c r="H85" s="85"/>
      <c r="I85" s="86"/>
      <c r="J85" s="85" t="s">
        <v>183</v>
      </c>
      <c r="K85" s="85"/>
      <c r="L85" s="85"/>
      <c r="M85" s="85"/>
      <c r="N85" s="85"/>
      <c r="O85" s="88"/>
      <c r="P85" s="95"/>
      <c r="Q85" s="86"/>
      <c r="R85" s="86"/>
    </row>
    <row r="86" customFormat="false" ht="18.75" hidden="false" customHeight="true" outlineLevel="0" collapsed="false">
      <c r="A86" s="100" t="s">
        <v>222</v>
      </c>
      <c r="B86" s="90" t="n">
        <f aca="false">Reported!D111</f>
        <v>3.97</v>
      </c>
      <c r="C86" s="90" t="n">
        <f aca="false">Reported!F111</f>
        <v>3.92</v>
      </c>
      <c r="D86" s="90" t="n">
        <f aca="false">Reported!G111</f>
        <v>4</v>
      </c>
      <c r="E86" s="90" t="str">
        <f aca="false">IF(OR(C108="",D108=""),"",(AVERAGE(C108:D108)))</f>
        <v/>
      </c>
      <c r="F86" s="90" t="n">
        <f aca="false">parse!E94</f>
        <v>2.28</v>
      </c>
      <c r="G86" s="90" t="n">
        <f aca="false">parse!F94</f>
        <v>2.3</v>
      </c>
      <c r="H86" s="90" t="n">
        <f aca="false">AVERAGE(F86:G86)</f>
        <v>2.29</v>
      </c>
      <c r="I86" s="91" t="n">
        <f aca="false">IF(B86&lt;&gt;"",H86-B86,(IF(E86&lt;&gt;"",H86-E86,"")))</f>
        <v>-1.68</v>
      </c>
      <c r="J86" s="90" t="n">
        <v>1.76</v>
      </c>
      <c r="K86" s="90" t="n">
        <f aca="false">H108-J108</f>
        <v>0</v>
      </c>
      <c r="L86" s="90" t="n">
        <v>1.7</v>
      </c>
      <c r="M86" s="90" t="n">
        <v>2.09</v>
      </c>
      <c r="N86" s="90" t="str">
        <f aca="false">IF(M108=0,"",H108-M108)</f>
        <v/>
      </c>
      <c r="O86" s="92"/>
      <c r="P86" s="93"/>
      <c r="Q86" s="91" t="n">
        <f aca="false">H86-$H$41</f>
        <v>0.04</v>
      </c>
      <c r="R86" s="91" t="n">
        <f aca="false">M86-$M$41</f>
        <v>0.02</v>
      </c>
    </row>
    <row r="87" customFormat="false" ht="15" hidden="false" customHeight="false" outlineLevel="0" collapsed="false">
      <c r="A87" s="73"/>
      <c r="B87" s="85"/>
      <c r="C87" s="85"/>
      <c r="D87" s="85"/>
      <c r="E87" s="85"/>
      <c r="F87" s="85"/>
      <c r="G87" s="85"/>
      <c r="H87" s="85"/>
      <c r="I87" s="86"/>
      <c r="J87" s="85"/>
      <c r="K87" s="85"/>
      <c r="L87" s="85"/>
      <c r="M87" s="85"/>
      <c r="N87" s="85"/>
      <c r="O87" s="88"/>
      <c r="P87" s="95"/>
      <c r="Q87" s="86"/>
      <c r="R87" s="86"/>
    </row>
    <row r="88" customFormat="false" ht="15" hidden="false" customHeight="false" outlineLevel="0" collapsed="false">
      <c r="A88" s="84" t="s">
        <v>130</v>
      </c>
      <c r="B88" s="85"/>
      <c r="C88" s="85"/>
      <c r="D88" s="85"/>
      <c r="E88" s="85" t="str">
        <f aca="false">IF(C88&gt;0,AVERAGE(C88:D88),IF(B88&gt;0,B88,""))</f>
        <v/>
      </c>
      <c r="F88" s="85"/>
      <c r="G88" s="85"/>
      <c r="H88" s="85" t="s">
        <v>183</v>
      </c>
      <c r="I88" s="86"/>
      <c r="J88" s="85" t="s">
        <v>183</v>
      </c>
      <c r="K88" s="85" t="s">
        <v>183</v>
      </c>
      <c r="L88" s="85"/>
      <c r="M88" s="85"/>
      <c r="N88" s="85"/>
      <c r="O88" s="88"/>
      <c r="P88" s="89"/>
      <c r="Q88" s="86"/>
      <c r="R88" s="86"/>
    </row>
    <row r="89" customFormat="false" ht="18.75" hidden="false" customHeight="true" outlineLevel="0" collapsed="false">
      <c r="A89" s="73" t="s">
        <v>223</v>
      </c>
      <c r="B89" s="90" t="n">
        <f aca="false">Reported!D119</f>
        <v>4</v>
      </c>
      <c r="C89" s="90" t="n">
        <f aca="false">Reported!F119</f>
        <v>3.95</v>
      </c>
      <c r="D89" s="90" t="n">
        <f aca="false">Reported!G119</f>
        <v>4.07</v>
      </c>
      <c r="E89" s="90" t="n">
        <f aca="false">IF(B89&lt;&gt;"",B89,IF(OR(C89="",D89=""),"",(AVERAGE(C89:D89))))</f>
        <v>4</v>
      </c>
      <c r="F89" s="90" t="n">
        <f aca="false">parse!E101</f>
        <v>2.37</v>
      </c>
      <c r="G89" s="90" t="n">
        <f aca="false">parse!F101</f>
        <v>2.48</v>
      </c>
      <c r="H89" s="90" t="n">
        <f aca="false">AVERAGE(F89:G89)</f>
        <v>2.425</v>
      </c>
      <c r="I89" s="91" t="n">
        <f aca="false">IF(B89&lt;&gt;"",H89-B89,(IF(E89&lt;&gt;"",H89-E89,"")))</f>
        <v>-1.575</v>
      </c>
      <c r="J89" s="90" t="n">
        <v>1.77</v>
      </c>
      <c r="K89" s="90" t="n">
        <f aca="false">H89-J89</f>
        <v>0.655</v>
      </c>
      <c r="L89" s="90" t="n">
        <v>1.68</v>
      </c>
      <c r="M89" s="90"/>
      <c r="N89" s="90" t="n">
        <f aca="false">IF(M89=0,H89-L89,H89-M89)</f>
        <v>0.745</v>
      </c>
      <c r="O89" s="92" t="s">
        <v>210</v>
      </c>
      <c r="P89" s="101"/>
      <c r="Q89" s="91" t="n">
        <f aca="false">H89-$H$41</f>
        <v>0.175</v>
      </c>
      <c r="R89" s="91" t="n">
        <f aca="false">M89-$M$41</f>
        <v>-2.07</v>
      </c>
    </row>
    <row r="90" customFormat="false" ht="15.75" hidden="false" customHeight="true" outlineLevel="0" collapsed="false">
      <c r="A90" s="73" t="s">
        <v>224</v>
      </c>
      <c r="B90" s="90" t="n">
        <f aca="false">Reported!D122</f>
        <v>3.79</v>
      </c>
      <c r="C90" s="90" t="n">
        <f aca="false">Reported!F122</f>
        <v>3.77</v>
      </c>
      <c r="D90" s="90" t="n">
        <f aca="false">Reported!G122</f>
        <v>3.82</v>
      </c>
      <c r="E90" s="90" t="n">
        <f aca="false">IF(B90&lt;&gt;"",B90,IF(OR(C90="",D90=""),"",(AVERAGE(C90:D90))))</f>
        <v>3.79</v>
      </c>
      <c r="F90" s="90" t="n">
        <f aca="false">parse!E104</f>
        <v>2.21</v>
      </c>
      <c r="G90" s="90" t="n">
        <f aca="false">parse!F104</f>
        <v>2.27</v>
      </c>
      <c r="H90" s="90" t="n">
        <f aca="false">AVERAGE(F90:G90)</f>
        <v>2.24</v>
      </c>
      <c r="I90" s="91" t="n">
        <f aca="false">IF(B90&lt;&gt;"",H90-B90,(IF(E90&lt;&gt;"",H90-E90,"")))</f>
        <v>-1.55</v>
      </c>
      <c r="J90" s="90" t="n">
        <v>1.7</v>
      </c>
      <c r="K90" s="90" t="n">
        <f aca="false">H90-J90</f>
        <v>0.54</v>
      </c>
      <c r="L90" s="90" t="n">
        <v>1.63</v>
      </c>
      <c r="M90" s="90"/>
      <c r="N90" s="90" t="n">
        <f aca="false">IF(M90=0,H90-L90,H90-M90)</f>
        <v>0.61</v>
      </c>
      <c r="O90" s="92"/>
      <c r="P90" s="93"/>
      <c r="Q90" s="91" t="n">
        <f aca="false">H90-$H$41</f>
        <v>-0.00999999999999979</v>
      </c>
      <c r="R90" s="91"/>
    </row>
    <row r="91" customFormat="false" ht="18.75" hidden="false" customHeight="true" outlineLevel="0" collapsed="false">
      <c r="A91" s="73" t="s">
        <v>225</v>
      </c>
      <c r="B91" s="90" t="n">
        <f aca="false">Reported!D123</f>
        <v>3.86</v>
      </c>
      <c r="C91" s="90" t="n">
        <f aca="false">Reported!F123</f>
        <v>3.86</v>
      </c>
      <c r="D91" s="90" t="n">
        <f aca="false">Reported!G123</f>
        <v>3.86</v>
      </c>
      <c r="E91" s="90" t="n">
        <f aca="false">IF(B91&lt;&gt;"",B91,IF(OR(C91="",D91=""),"",(AVERAGE(C91:D91))))</f>
        <v>3.86</v>
      </c>
      <c r="F91" s="90" t="n">
        <f aca="false">parse!E105</f>
        <v>2.31</v>
      </c>
      <c r="G91" s="90" t="n">
        <f aca="false">parse!F105</f>
        <v>2.36</v>
      </c>
      <c r="H91" s="90" t="n">
        <f aca="false">AVERAGE(F91:G91)</f>
        <v>2.335</v>
      </c>
      <c r="I91" s="91" t="n">
        <f aca="false">IF(B91&lt;&gt;"",H91-B91,(IF(E91&lt;&gt;"",H91-E91,"")))</f>
        <v>-1.525</v>
      </c>
      <c r="J91" s="90" t="n">
        <v>1.75</v>
      </c>
      <c r="K91" s="90" t="n">
        <f aca="false">H91-J91</f>
        <v>0.585</v>
      </c>
      <c r="L91" s="90" t="n">
        <v>1.68</v>
      </c>
      <c r="M91" s="90"/>
      <c r="N91" s="90" t="n">
        <f aca="false">IF(M91=0,H91-L91,H91-M91)</f>
        <v>0.655</v>
      </c>
      <c r="O91" s="92"/>
      <c r="P91" s="93"/>
      <c r="Q91" s="91" t="n">
        <f aca="false">H91-$H$41</f>
        <v>0.085</v>
      </c>
      <c r="R91" s="91"/>
    </row>
    <row r="92" customFormat="false" ht="15.75" hidden="false" customHeight="true" outlineLevel="0" collapsed="false">
      <c r="A92" s="73" t="s">
        <v>151</v>
      </c>
      <c r="B92" s="90" t="n">
        <f aca="false">Reported!D125</f>
        <v>3.82</v>
      </c>
      <c r="C92" s="90" t="n">
        <f aca="false">Reported!F125</f>
        <v>3.8</v>
      </c>
      <c r="D92" s="90" t="n">
        <f aca="false">Reported!G125</f>
        <v>3.85</v>
      </c>
      <c r="E92" s="90" t="n">
        <f aca="false">IF(B92&lt;&gt;"",B92,IF(OR(C92="",D92=""),"",(AVERAGE(C92:D92))))</f>
        <v>3.82</v>
      </c>
      <c r="F92" s="90" t="n">
        <f aca="false">parse!E107</f>
        <v>2.23</v>
      </c>
      <c r="G92" s="90" t="n">
        <f aca="false">parse!F107</f>
        <v>2.29</v>
      </c>
      <c r="H92" s="90" t="n">
        <f aca="false">AVERAGE(F92:G92)</f>
        <v>2.26</v>
      </c>
      <c r="I92" s="91" t="n">
        <f aca="false">IF(B92&lt;&gt;"",H92-B92,(IF(E92&lt;&gt;"",H92-E92,"")))</f>
        <v>-1.56</v>
      </c>
      <c r="J92" s="90" t="n">
        <v>1.715</v>
      </c>
      <c r="K92" s="90" t="n">
        <f aca="false">H92-J92</f>
        <v>0.545</v>
      </c>
      <c r="L92" s="90" t="n">
        <v>1.57</v>
      </c>
      <c r="M92" s="90" t="n">
        <v>1.91</v>
      </c>
      <c r="N92" s="90" t="n">
        <f aca="false">IF(M92=0,H92-L92,H92-M92)</f>
        <v>0.35</v>
      </c>
      <c r="O92" s="92"/>
      <c r="P92" s="93"/>
      <c r="Q92" s="91" t="n">
        <f aca="false">H92-$H$41</f>
        <v>0.00999999999999979</v>
      </c>
      <c r="R92" s="91" t="n">
        <f aca="false">M92-$M$41</f>
        <v>-0.16</v>
      </c>
    </row>
    <row r="93" customFormat="false" ht="18.75" hidden="false" customHeight="true" outlineLevel="0" collapsed="false">
      <c r="A93" s="73" t="s">
        <v>152</v>
      </c>
      <c r="B93" s="90" t="n">
        <f aca="false">Reported!D126</f>
        <v>3.825</v>
      </c>
      <c r="C93" s="90" t="n">
        <f aca="false">Reported!F126</f>
        <v>3.78</v>
      </c>
      <c r="D93" s="90" t="n">
        <f aca="false">Reported!G126</f>
        <v>3.87</v>
      </c>
      <c r="E93" s="90" t="n">
        <f aca="false">IF(B93&lt;&gt;"",B93,IF(OR(C93="",D93=""),"",(AVERAGE(C93:D93))))</f>
        <v>3.825</v>
      </c>
      <c r="F93" s="90" t="n">
        <f aca="false">parse!E108</f>
        <v>2.2</v>
      </c>
      <c r="G93" s="90" t="n">
        <f aca="false">parse!F108</f>
        <v>2.28</v>
      </c>
      <c r="H93" s="90" t="n">
        <f aca="false">AVERAGE(F93:G93)</f>
        <v>2.24</v>
      </c>
      <c r="I93" s="91" t="n">
        <f aca="false">IF(B93&lt;&gt;"",H93-B93,(IF(E93&lt;&gt;"",H93-E93,"")))</f>
        <v>-1.585</v>
      </c>
      <c r="J93" s="90" t="n">
        <v>1.73</v>
      </c>
      <c r="K93" s="90" t="n">
        <f aca="false">H93-J93</f>
        <v>0.51</v>
      </c>
      <c r="L93" s="90" t="n">
        <v>1.58</v>
      </c>
      <c r="M93" s="90" t="n">
        <v>1.92</v>
      </c>
      <c r="N93" s="90" t="n">
        <f aca="false">IF(M93=0,H93-L93,H93-M93)</f>
        <v>0.32</v>
      </c>
      <c r="O93" s="92" t="s">
        <v>208</v>
      </c>
      <c r="P93" s="93"/>
      <c r="Q93" s="91" t="n">
        <f aca="false">H93-$H$41</f>
        <v>-0.00999999999999979</v>
      </c>
      <c r="R93" s="91" t="n">
        <f aca="false">M93-$M$41</f>
        <v>-0.15</v>
      </c>
    </row>
    <row r="94" customFormat="false" ht="18.75" hidden="false" customHeight="true" outlineLevel="0" collapsed="false">
      <c r="A94" s="73" t="s">
        <v>226</v>
      </c>
      <c r="B94" s="90" t="n">
        <f aca="false">Reported!D115</f>
        <v>4.36</v>
      </c>
      <c r="C94" s="90" t="n">
        <f aca="false">Reported!F115</f>
        <v>4.29</v>
      </c>
      <c r="D94" s="90" t="n">
        <f aca="false">Reported!G115</f>
        <v>4.41</v>
      </c>
      <c r="E94" s="90" t="n">
        <f aca="false">IF(B94&lt;&gt;"",B94,IF(OR(C94="",D94=""),"",(AVERAGE(C94:D94))))</f>
        <v>4.36</v>
      </c>
      <c r="F94" s="90" t="n">
        <f aca="false">parse!E97</f>
        <v>2.4</v>
      </c>
      <c r="G94" s="90" t="n">
        <f aca="false">parse!F97</f>
        <v>2.44</v>
      </c>
      <c r="H94" s="90" t="n">
        <f aca="false">AVERAGE(F94:G94)</f>
        <v>2.42</v>
      </c>
      <c r="I94" s="91" t="n">
        <f aca="false">IF(B94&lt;&gt;"",H94-B94,(IF(E94&lt;&gt;"",H94-E94,"")))</f>
        <v>-1.94</v>
      </c>
      <c r="J94" s="90" t="n">
        <v>2.38</v>
      </c>
      <c r="K94" s="90" t="n">
        <f aca="false">H94-J94</f>
        <v>0.04</v>
      </c>
      <c r="L94" s="90" t="n">
        <v>2.01</v>
      </c>
      <c r="M94" s="90" t="n">
        <v>2.03</v>
      </c>
      <c r="N94" s="90" t="n">
        <f aca="false">IF(M94=0,H94-L94,H94-M94)</f>
        <v>0.39</v>
      </c>
      <c r="O94" s="92"/>
      <c r="P94" s="93"/>
      <c r="Q94" s="91" t="n">
        <f aca="false">H94-$H$41</f>
        <v>0.17</v>
      </c>
      <c r="R94" s="91"/>
    </row>
    <row r="95" customFormat="false" ht="18.75" hidden="false" customHeight="true" outlineLevel="0" collapsed="false">
      <c r="A95" s="73" t="s">
        <v>227</v>
      </c>
      <c r="B95" s="90" t="n">
        <f aca="false">Reported!D117</f>
        <v>3.8</v>
      </c>
      <c r="C95" s="90" t="n">
        <f aca="false">Reported!F117</f>
        <v>3.77</v>
      </c>
      <c r="D95" s="90" t="n">
        <f aca="false">Reported!G117</f>
        <v>3.84</v>
      </c>
      <c r="E95" s="90" t="n">
        <f aca="false">IF(B95&lt;&gt;"",B95,IF(OR(C95="",D95=""),"",(AVERAGE(C95:D95))))</f>
        <v>3.8</v>
      </c>
      <c r="F95" s="90" t="n">
        <f aca="false">parse!E99</f>
        <v>2.28</v>
      </c>
      <c r="G95" s="90" t="n">
        <f aca="false">parse!F99</f>
        <v>2.32</v>
      </c>
      <c r="H95" s="90" t="n">
        <f aca="false">AVERAGE(F95:G95)</f>
        <v>2.3</v>
      </c>
      <c r="I95" s="91" t="n">
        <f aca="false">IF(B95&lt;&gt;"",H95-B95,(IF(E95&lt;&gt;"",H95-E95,"")))</f>
        <v>-1.5</v>
      </c>
      <c r="J95" s="90" t="n">
        <v>2.245</v>
      </c>
      <c r="K95" s="90" t="n">
        <f aca="false">H95-J95</f>
        <v>0.0549999999999997</v>
      </c>
      <c r="L95" s="90" t="n">
        <v>1.78</v>
      </c>
      <c r="M95" s="90" t="n">
        <v>1.82</v>
      </c>
      <c r="N95" s="90" t="n">
        <f aca="false">IF(M95=0,H95-L95,H95-M95)</f>
        <v>0.48</v>
      </c>
      <c r="O95" s="92"/>
      <c r="P95" s="92"/>
      <c r="Q95" s="91" t="n">
        <f aca="false">H95-$H$41</f>
        <v>0.0499999999999998</v>
      </c>
      <c r="R95" s="91"/>
    </row>
    <row r="96" customFormat="false" ht="18.75" hidden="false" customHeight="true" outlineLevel="0" collapsed="false">
      <c r="A96" s="73" t="s">
        <v>153</v>
      </c>
      <c r="B96" s="90" t="n">
        <f aca="false">Reported!D127</f>
        <v>4.29</v>
      </c>
      <c r="C96" s="90" t="n">
        <f aca="false">Reported!F127</f>
        <v>4.15</v>
      </c>
      <c r="D96" s="90" t="n">
        <f aca="false">Reported!G127</f>
        <v>4.37</v>
      </c>
      <c r="E96" s="90" t="n">
        <f aca="false">IF(B96&lt;&gt;"",B96,IF(OR(C96="",D96=""),"",(AVERAGE(C96:D96))))</f>
        <v>4.29</v>
      </c>
      <c r="F96" s="90" t="n">
        <f aca="false">parse!E109</f>
        <v>2.5</v>
      </c>
      <c r="G96" s="90" t="n">
        <f aca="false">parse!F109</f>
        <v>2.58</v>
      </c>
      <c r="H96" s="90" t="n">
        <f aca="false">AVERAGE(F96:G96)</f>
        <v>2.54</v>
      </c>
      <c r="I96" s="91" t="n">
        <f aca="false">IF(B96&lt;&gt;"",H96-B96,(IF(E96&lt;&gt;"",H96-E96,"")))</f>
        <v>-1.75</v>
      </c>
      <c r="J96" s="90" t="n">
        <v>2.005</v>
      </c>
      <c r="K96" s="90" t="n">
        <f aca="false">H96-J96</f>
        <v>0.535</v>
      </c>
      <c r="L96" s="90" t="n">
        <v>1.81</v>
      </c>
      <c r="M96" s="91" t="n">
        <v>2.27</v>
      </c>
      <c r="N96" s="90" t="n">
        <f aca="false">IF(M96=0,"",H96-M96)</f>
        <v>0.27</v>
      </c>
      <c r="O96" s="92"/>
      <c r="P96" s="93"/>
      <c r="Q96" s="91" t="n">
        <f aca="false">H96-$H$41</f>
        <v>0.29</v>
      </c>
      <c r="R96" s="91" t="n">
        <f aca="false">M96-$M$41</f>
        <v>0.2</v>
      </c>
    </row>
    <row r="97" customFormat="false" ht="18.75" hidden="false" customHeight="true" outlineLevel="0" collapsed="false">
      <c r="A97" s="73" t="s">
        <v>155</v>
      </c>
      <c r="B97" s="90" t="n">
        <f aca="false">Reported!D129</f>
        <v>4.33</v>
      </c>
      <c r="C97" s="90" t="n">
        <f aca="false">Reported!F129</f>
        <v>4.21</v>
      </c>
      <c r="D97" s="90" t="n">
        <f aca="false">Reported!G129</f>
        <v>4.44</v>
      </c>
      <c r="E97" s="90" t="n">
        <f aca="false">IF(B97&lt;&gt;"",B97,IF(OR(C97="",D97=""),"",(AVERAGE(C97:D97))))</f>
        <v>4.33</v>
      </c>
      <c r="F97" s="90" t="n">
        <f aca="false">parse!E111</f>
        <v>2.51</v>
      </c>
      <c r="G97" s="90" t="n">
        <f aca="false">parse!F111</f>
        <v>2.6</v>
      </c>
      <c r="H97" s="90" t="n">
        <f aca="false">AVERAGE(F97:G97)</f>
        <v>2.555</v>
      </c>
      <c r="I97" s="91" t="n">
        <f aca="false">IF(B97&lt;&gt;"",H97-B97,(IF(E97&lt;&gt;"",H97-E97,"")))</f>
        <v>-1.775</v>
      </c>
      <c r="J97" s="90" t="n">
        <v>1.98</v>
      </c>
      <c r="K97" s="90" t="n">
        <f aca="false">H97-J97</f>
        <v>0.575</v>
      </c>
      <c r="L97" s="90" t="n">
        <v>1.83</v>
      </c>
      <c r="M97" s="91" t="n">
        <v>2.3</v>
      </c>
      <c r="N97" s="90" t="s">
        <v>183</v>
      </c>
      <c r="O97" s="92"/>
      <c r="P97" s="93"/>
      <c r="Q97" s="91" t="n">
        <f aca="false">H97-$H$41</f>
        <v>0.305</v>
      </c>
      <c r="R97" s="91" t="n">
        <f aca="false">M97-$M$41</f>
        <v>0.23</v>
      </c>
    </row>
    <row r="98" customFormat="false" ht="15" hidden="false" customHeight="false" outlineLevel="0" collapsed="false">
      <c r="A98" s="0" t="s">
        <v>134</v>
      </c>
      <c r="B98" s="90" t="str">
        <f aca="false">Reported!D116</f>
        <v/>
      </c>
      <c r="C98" s="90" t="str">
        <f aca="false">Reported!F116</f>
        <v/>
      </c>
      <c r="D98" s="90" t="str">
        <f aca="false">Reported!G116</f>
        <v/>
      </c>
      <c r="E98" s="90" t="str">
        <f aca="false">IF(B98&lt;&gt;"",B98,IF(OR(C98="",D98=""),"",(AVERAGE(C98:D98))))</f>
        <v/>
      </c>
      <c r="F98" s="90" t="n">
        <f aca="false">parse!E98</f>
        <v>2.42</v>
      </c>
      <c r="G98" s="90" t="n">
        <f aca="false">parse!F98</f>
        <v>2.47</v>
      </c>
      <c r="H98" s="90" t="n">
        <f aca="false">AVERAGE(F98:G98)</f>
        <v>2.445</v>
      </c>
      <c r="I98" s="91" t="str">
        <f aca="false">IF(B98&lt;&gt;"",H98-B98,(IF(E98&lt;&gt;"",H98-E98,"")))</f>
        <v/>
      </c>
      <c r="J98" s="90" t="s">
        <v>183</v>
      </c>
      <c r="K98" s="90" t="e">
        <f aca="false">H98-J98</f>
        <v>#VALUE!</v>
      </c>
      <c r="L98" s="91" t="n">
        <v>2.32</v>
      </c>
      <c r="M98" s="91" t="n">
        <v>2.32</v>
      </c>
      <c r="N98" s="90" t="s">
        <v>183</v>
      </c>
      <c r="O98" s="92"/>
      <c r="P98" s="93"/>
      <c r="Q98" s="91" t="n">
        <f aca="false">H98-$H$41</f>
        <v>0.195</v>
      </c>
      <c r="R98" s="91" t="n">
        <f aca="false">M98-$M$41</f>
        <v>0.25</v>
      </c>
      <c r="S98" s="83"/>
      <c r="V98" s="83"/>
      <c r="W98" s="83"/>
      <c r="X98" s="83"/>
    </row>
    <row r="99" customFormat="false" ht="15.75" hidden="false" customHeight="true" outlineLevel="0" collapsed="false">
      <c r="B99" s="0"/>
      <c r="C99" s="0"/>
      <c r="D99" s="0"/>
      <c r="E99" s="0"/>
      <c r="I99" s="0"/>
      <c r="J99" s="2" t="s">
        <v>183</v>
      </c>
      <c r="K99" s="0"/>
      <c r="L99" s="0"/>
      <c r="M99" s="0"/>
      <c r="N99" s="0"/>
      <c r="O99" s="5"/>
    </row>
    <row r="100" customFormat="false" ht="15.75" hidden="false" customHeight="true" outlineLevel="0" collapsed="false">
      <c r="A100" s="102"/>
      <c r="B100" s="0"/>
      <c r="C100" s="0"/>
      <c r="D100" s="0"/>
      <c r="E100" s="0"/>
      <c r="I100" s="0"/>
      <c r="J100" s="2"/>
      <c r="K100" s="0"/>
      <c r="L100" s="0"/>
      <c r="M100" s="0"/>
      <c r="N100" s="0"/>
      <c r="O100" s="5"/>
    </row>
    <row r="101" customFormat="false" ht="12.75" hidden="false" customHeight="false" outlineLevel="0" collapsed="false">
      <c r="A101" s="51"/>
      <c r="E101" s="21" t="str">
        <f aca="false">IF(C101&gt;0,AVERAGE(C101:D101),IF(B101&gt;0,B101,""))</f>
        <v/>
      </c>
      <c r="J101" s="2"/>
      <c r="L101" s="21"/>
      <c r="M101" s="21"/>
      <c r="P101" s="40"/>
    </row>
    <row r="102" customFormat="false" ht="12.75" hidden="false" customHeight="false" outlineLevel="0" collapsed="false">
      <c r="A102" s="51"/>
      <c r="E102" s="21" t="str">
        <f aca="false">IF(C102&gt;0,AVERAGE(C102:D102),IF(B102&gt;0,B102,""))</f>
        <v/>
      </c>
      <c r="J102" s="2"/>
      <c r="L102" s="21"/>
      <c r="M102" s="21"/>
    </row>
    <row r="103" customFormat="false" ht="12.75" hidden="false" customHeight="false" outlineLevel="0" collapsed="false">
      <c r="A103" s="51"/>
      <c r="E103" s="21" t="str">
        <f aca="false">IF(C103&gt;0,AVERAGE(C103:D103),IF(B103&gt;0,B103,""))</f>
        <v/>
      </c>
      <c r="J103" s="2"/>
    </row>
    <row r="104" customFormat="false" ht="12.75" hidden="false" customHeight="false" outlineLevel="0" collapsed="false">
      <c r="A104" s="51"/>
      <c r="E104" s="21" t="str">
        <f aca="false">IF(C104&gt;0,AVERAGE(C104:D104),IF(B104&gt;0,B104,""))</f>
        <v/>
      </c>
      <c r="J104" s="2"/>
    </row>
    <row r="105" customFormat="false" ht="12.75" hidden="false" customHeight="false" outlineLevel="0" collapsed="false">
      <c r="A105" s="51"/>
      <c r="E105" s="21" t="str">
        <f aca="false">IF(C105&gt;0,AVERAGE(C105:D105),IF(B105&gt;0,B105,""))</f>
        <v/>
      </c>
      <c r="J105" s="2"/>
    </row>
    <row r="106" customFormat="false" ht="12.75" hidden="false" customHeight="false" outlineLevel="0" collapsed="false">
      <c r="A106" s="51"/>
      <c r="E106" s="21" t="str">
        <f aca="false">IF(C106&gt;0,AVERAGE(C106:D106),IF(B106&gt;0,B106,""))</f>
        <v/>
      </c>
      <c r="J106" s="2"/>
    </row>
    <row r="107" customFormat="false" ht="12.75" hidden="false" customHeight="false" outlineLevel="0" collapsed="false">
      <c r="A107" s="51"/>
      <c r="E107" s="21" t="str">
        <f aca="false">IF(C107&gt;0,AVERAGE(C107:D107),IF(B107&gt;0,B107,""))</f>
        <v/>
      </c>
      <c r="J107" s="2"/>
    </row>
    <row r="108" customFormat="false" ht="12.75" hidden="false" customHeight="false" outlineLevel="0" collapsed="false">
      <c r="A108" s="51"/>
      <c r="E108" s="21" t="str">
        <f aca="false">IF(C108&gt;0,AVERAGE(C108:D108),IF(B108&gt;0,B108,""))</f>
        <v/>
      </c>
      <c r="J108" s="2"/>
    </row>
    <row r="109" customFormat="false" ht="12.75" hidden="false" customHeight="false" outlineLevel="0" collapsed="false">
      <c r="A109" s="51"/>
      <c r="E109" s="21" t="str">
        <f aca="false">IF(C109&gt;0,AVERAGE(C109:D109),IF(B109&gt;0,B109,""))</f>
        <v/>
      </c>
      <c r="J109" s="2"/>
    </row>
    <row r="110" customFormat="false" ht="12.75" hidden="false" customHeight="false" outlineLevel="0" collapsed="false">
      <c r="A110" s="51"/>
      <c r="E110" s="21" t="str">
        <f aca="false">IF(C110&gt;0,AVERAGE(C110:D110),IF(B110&gt;0,B110,""))</f>
        <v/>
      </c>
      <c r="J110" s="2"/>
    </row>
    <row r="111" customFormat="false" ht="12.75" hidden="false" customHeight="false" outlineLevel="0" collapsed="false">
      <c r="A111" s="51"/>
      <c r="E111" s="21" t="str">
        <f aca="false">IF(C111&gt;0,AVERAGE(C111:D111),IF(B111&gt;0,B111,""))</f>
        <v/>
      </c>
      <c r="J111" s="2"/>
    </row>
    <row r="112" customFormat="false" ht="12.75" hidden="false" customHeight="false" outlineLevel="0" collapsed="false">
      <c r="A112" s="51"/>
      <c r="E112" s="21" t="str">
        <f aca="false">IF(C112&gt;0,AVERAGE(C112:D112),IF(B112&gt;0,B112,""))</f>
        <v/>
      </c>
      <c r="J112" s="2"/>
    </row>
    <row r="113" customFormat="false" ht="12.75" hidden="false" customHeight="false" outlineLevel="0" collapsed="false">
      <c r="A113" s="51"/>
      <c r="E113" s="21" t="str">
        <f aca="false">IF(C113&gt;0,AVERAGE(C113:D113),IF(B113&gt;0,B113,""))</f>
        <v/>
      </c>
      <c r="J113" s="2"/>
    </row>
    <row r="114" customFormat="false" ht="12.75" hidden="false" customHeight="false" outlineLevel="0" collapsed="false">
      <c r="A114" s="51"/>
      <c r="E114" s="21" t="str">
        <f aca="false">IF(C114&gt;0,AVERAGE(C114:D114),IF(B114&gt;0,B114,""))</f>
        <v/>
      </c>
      <c r="J114" s="2"/>
    </row>
    <row r="115" customFormat="false" ht="12.75" hidden="false" customHeight="false" outlineLevel="0" collapsed="false">
      <c r="A115" s="51"/>
      <c r="E115" s="21" t="str">
        <f aca="false">IF(C115&gt;0,AVERAGE(C115:D115),IF(B115&gt;0,B115,""))</f>
        <v/>
      </c>
      <c r="J115" s="2"/>
    </row>
    <row r="116" customFormat="false" ht="12.75" hidden="false" customHeight="false" outlineLevel="0" collapsed="false">
      <c r="A116" s="51"/>
      <c r="E116" s="21" t="str">
        <f aca="false">IF(C116&gt;0,AVERAGE(C116:D116),IF(B116&gt;0,B116,""))</f>
        <v/>
      </c>
      <c r="J116" s="2"/>
    </row>
    <row r="117" customFormat="false" ht="12.75" hidden="false" customHeight="false" outlineLevel="0" collapsed="false">
      <c r="A117" s="51"/>
      <c r="E117" s="21" t="str">
        <f aca="false">IF(C117&gt;0,AVERAGE(C117:D117),IF(B117&gt;0,B117,""))</f>
        <v/>
      </c>
      <c r="J117" s="2"/>
    </row>
    <row r="118" customFormat="false" ht="12.75" hidden="false" customHeight="false" outlineLevel="0" collapsed="false">
      <c r="A118" s="51"/>
      <c r="E118" s="21" t="str">
        <f aca="false">IF(C118&gt;0,AVERAGE(C118:D118),IF(B118&gt;0,B118,""))</f>
        <v/>
      </c>
      <c r="J118" s="2"/>
    </row>
    <row r="119" customFormat="false" ht="12.75" hidden="false" customHeight="false" outlineLevel="0" collapsed="false">
      <c r="A119" s="51"/>
      <c r="E119" s="21" t="str">
        <f aca="false">IF(C119&gt;0,AVERAGE(C119:D119),IF(B119&gt;0,B119,""))</f>
        <v/>
      </c>
      <c r="J119" s="2"/>
    </row>
    <row r="120" customFormat="false" ht="12.75" hidden="false" customHeight="false" outlineLevel="0" collapsed="false">
      <c r="A120" s="51"/>
      <c r="E120" s="21" t="str">
        <f aca="false">IF(C120&gt;0,AVERAGE(C120:D120),IF(B120&gt;0,B120,""))</f>
        <v/>
      </c>
      <c r="J120" s="2"/>
    </row>
    <row r="121" customFormat="false" ht="12.75" hidden="false" customHeight="false" outlineLevel="0" collapsed="false">
      <c r="A121" s="51"/>
      <c r="E121" s="21" t="str">
        <f aca="false">IF(C121&gt;0,AVERAGE(C121:D121),IF(B121&gt;0,B121,""))</f>
        <v/>
      </c>
      <c r="J121" s="2"/>
    </row>
    <row r="122" customFormat="false" ht="12.75" hidden="false" customHeight="false" outlineLevel="0" collapsed="false">
      <c r="A122" s="51"/>
      <c r="E122" s="21" t="str">
        <f aca="false">IF(C122&gt;0,AVERAGE(C122:D122),IF(B122&gt;0,B122,""))</f>
        <v/>
      </c>
      <c r="J122" s="2"/>
    </row>
    <row r="123" customFormat="false" ht="12.75" hidden="false" customHeight="false" outlineLevel="0" collapsed="false">
      <c r="A123" s="51"/>
      <c r="E123" s="21" t="str">
        <f aca="false">IF(C123&gt;0,AVERAGE(C123:D123),IF(B123&gt;0,B123,""))</f>
        <v/>
      </c>
      <c r="J123" s="2"/>
    </row>
    <row r="124" customFormat="false" ht="12.75" hidden="false" customHeight="false" outlineLevel="0" collapsed="false">
      <c r="A124" s="51"/>
      <c r="E124" s="21" t="str">
        <f aca="false">IF(C124&gt;0,AVERAGE(C124:D124),IF(B124&gt;0,B124,""))</f>
        <v/>
      </c>
      <c r="J124" s="2"/>
    </row>
    <row r="125" customFormat="false" ht="12.75" hidden="false" customHeight="false" outlineLevel="0" collapsed="false">
      <c r="A125" s="51"/>
      <c r="E125" s="21" t="str">
        <f aca="false">IF(C125&gt;0,AVERAGE(C125:D125),IF(B125&gt;0,B125,""))</f>
        <v/>
      </c>
      <c r="J125" s="2"/>
    </row>
    <row r="126" customFormat="false" ht="12.75" hidden="false" customHeight="false" outlineLevel="0" collapsed="false">
      <c r="A126" s="51"/>
      <c r="E126" s="21" t="str">
        <f aca="false">IF(C126&gt;0,AVERAGE(C126:D126),IF(B126&gt;0,B126,""))</f>
        <v/>
      </c>
      <c r="J126" s="2"/>
    </row>
    <row r="127" customFormat="false" ht="12.75" hidden="false" customHeight="false" outlineLevel="0" collapsed="false">
      <c r="A127" s="51"/>
      <c r="E127" s="21" t="str">
        <f aca="false">IF(C127&gt;0,AVERAGE(C127:D127),IF(B127&gt;0,B127,""))</f>
        <v/>
      </c>
      <c r="J127" s="2"/>
    </row>
    <row r="128" customFormat="false" ht="12.75" hidden="false" customHeight="false" outlineLevel="0" collapsed="false">
      <c r="A128" s="51"/>
      <c r="E128" s="21" t="str">
        <f aca="false">IF(C128&gt;0,AVERAGE(C128:D128),IF(B128&gt;0,B128,""))</f>
        <v/>
      </c>
      <c r="J128" s="2"/>
    </row>
    <row r="129" customFormat="false" ht="12.75" hidden="false" customHeight="false" outlineLevel="0" collapsed="false">
      <c r="A129" s="51"/>
      <c r="E129" s="21" t="str">
        <f aca="false">IF(C129&gt;0,AVERAGE(C129:D129),IF(B129&gt;0,B129,""))</f>
        <v/>
      </c>
      <c r="J129" s="2"/>
    </row>
    <row r="130" customFormat="false" ht="12.75" hidden="false" customHeight="false" outlineLevel="0" collapsed="false">
      <c r="A130" s="51"/>
      <c r="E130" s="21" t="str">
        <f aca="false">IF(C130&gt;0,AVERAGE(C130:D130),IF(B130&gt;0,B130,""))</f>
        <v/>
      </c>
      <c r="J130" s="2"/>
    </row>
    <row r="131" customFormat="false" ht="12.75" hidden="false" customHeight="false" outlineLevel="0" collapsed="false">
      <c r="A131" s="51"/>
      <c r="E131" s="21" t="str">
        <f aca="false">IF(C131&gt;0,AVERAGE(C131:D131),IF(B131&gt;0,B131,""))</f>
        <v/>
      </c>
      <c r="J131" s="2"/>
    </row>
    <row r="132" customFormat="false" ht="12.75" hidden="false" customHeight="false" outlineLevel="0" collapsed="false">
      <c r="A132" s="51"/>
      <c r="E132" s="21" t="str">
        <f aca="false">IF(C132&gt;0,AVERAGE(C132:D132),IF(B132&gt;0,B132,""))</f>
        <v/>
      </c>
      <c r="J132" s="2"/>
    </row>
    <row r="133" customFormat="false" ht="12.75" hidden="false" customHeight="false" outlineLevel="0" collapsed="false">
      <c r="A133" s="51"/>
      <c r="E133" s="21" t="str">
        <f aca="false">IF(C133&gt;0,AVERAGE(C133:D133),IF(B133&gt;0,B133,""))</f>
        <v/>
      </c>
    </row>
    <row r="134" customFormat="false" ht="12.75" hidden="false" customHeight="false" outlineLevel="0" collapsed="false">
      <c r="A134" s="51"/>
      <c r="E134" s="21" t="str">
        <f aca="false">IF(C134&gt;0,AVERAGE(C134:D134),IF(B134&gt;0,B134,""))</f>
        <v/>
      </c>
    </row>
    <row r="135" customFormat="false" ht="12.75" hidden="false" customHeight="false" outlineLevel="0" collapsed="false">
      <c r="A135" s="51"/>
      <c r="E135" s="21" t="str">
        <f aca="false">IF(C135&gt;0,AVERAGE(C135:D135),IF(B135&gt;0,B135,""))</f>
        <v/>
      </c>
    </row>
    <row r="136" customFormat="false" ht="12.75" hidden="false" customHeight="false" outlineLevel="0" collapsed="false">
      <c r="A136" s="51"/>
      <c r="E136" s="21" t="str">
        <f aca="false">IF(C136&gt;0,AVERAGE(C136:D136),IF(B136&gt;0,B136,""))</f>
        <v/>
      </c>
    </row>
    <row r="137" customFormat="false" ht="12.75" hidden="false" customHeight="false" outlineLevel="0" collapsed="false">
      <c r="A137" s="51"/>
      <c r="E137" s="21" t="str">
        <f aca="false">IF(C137&gt;0,AVERAGE(C137:D137),IF(B137&gt;0,B137,""))</f>
        <v/>
      </c>
    </row>
    <row r="138" customFormat="false" ht="12.75" hidden="false" customHeight="false" outlineLevel="0" collapsed="false">
      <c r="A138" s="51"/>
      <c r="E138" s="21" t="str">
        <f aca="false">IF(C138&gt;0,AVERAGE(C138:D138),IF(B138&gt;0,B138,""))</f>
        <v/>
      </c>
    </row>
    <row r="139" customFormat="false" ht="12.75" hidden="false" customHeight="false" outlineLevel="0" collapsed="false">
      <c r="A139" s="51"/>
      <c r="E139" s="21" t="str">
        <f aca="false">IF(C139&gt;0,AVERAGE(C139:D139),IF(B139&gt;0,B139,""))</f>
        <v/>
      </c>
    </row>
    <row r="140" customFormat="false" ht="12.75" hidden="false" customHeight="false" outlineLevel="0" collapsed="false">
      <c r="A140" s="51"/>
      <c r="E140" s="21" t="str">
        <f aca="false">IF(C140&gt;0,AVERAGE(C140:D140),IF(B140&gt;0,B140,""))</f>
        <v/>
      </c>
    </row>
    <row r="141" customFormat="false" ht="12.75" hidden="false" customHeight="false" outlineLevel="0" collapsed="false">
      <c r="A141" s="51"/>
      <c r="E141" s="21" t="str">
        <f aca="false">IF(C141&gt;0,AVERAGE(C141:D141),IF(B141&gt;0,B141,""))</f>
        <v/>
      </c>
    </row>
    <row r="142" customFormat="false" ht="12.75" hidden="false" customHeight="false" outlineLevel="0" collapsed="false">
      <c r="A142" s="51"/>
      <c r="E142" s="21" t="str">
        <f aca="false">IF(C142&gt;0,AVERAGE(C142:D142),IF(B142&gt;0,B142,""))</f>
        <v/>
      </c>
    </row>
    <row r="143" customFormat="false" ht="12.75" hidden="false" customHeight="false" outlineLevel="0" collapsed="false">
      <c r="A143" s="51"/>
      <c r="E143" s="21" t="str">
        <f aca="false">IF(C143&gt;0,AVERAGE(C143:D143),IF(B143&gt;0,B143,""))</f>
        <v/>
      </c>
    </row>
    <row r="144" customFormat="false" ht="12.75" hidden="false" customHeight="false" outlineLevel="0" collapsed="false">
      <c r="A144" s="51"/>
      <c r="E144" s="21" t="str">
        <f aca="false">IF(C144&gt;0,AVERAGE(C144:D144),IF(B144&gt;0,B144,""))</f>
        <v/>
      </c>
    </row>
    <row r="145" customFormat="false" ht="12.75" hidden="false" customHeight="false" outlineLevel="0" collapsed="false">
      <c r="A145" s="51"/>
      <c r="E145" s="21" t="str">
        <f aca="false">IF(C145&gt;0,AVERAGE(C145:D145),IF(B145&gt;0,B145,""))</f>
        <v/>
      </c>
    </row>
    <row r="146" customFormat="false" ht="12.75" hidden="false" customHeight="false" outlineLevel="0" collapsed="false">
      <c r="A146" s="51"/>
      <c r="E146" s="21" t="str">
        <f aca="false">IF(C146&gt;0,AVERAGE(C146:D146),IF(B146&gt;0,B146,""))</f>
        <v/>
      </c>
    </row>
    <row r="147" customFormat="false" ht="12.75" hidden="false" customHeight="false" outlineLevel="0" collapsed="false">
      <c r="A147" s="51"/>
      <c r="E147" s="21" t="str">
        <f aca="false">IF(C147&gt;0,AVERAGE(C147:D147),IF(B147&gt;0,B147,""))</f>
        <v/>
      </c>
    </row>
    <row r="148" customFormat="false" ht="12.75" hidden="false" customHeight="false" outlineLevel="0" collapsed="false">
      <c r="A148" s="51"/>
      <c r="E148" s="21" t="str">
        <f aca="false">IF(C148&gt;0,AVERAGE(C148:D148),IF(B148&gt;0,B148,""))</f>
        <v/>
      </c>
    </row>
    <row r="149" customFormat="false" ht="12.75" hidden="false" customHeight="false" outlineLevel="0" collapsed="false">
      <c r="A149" s="51"/>
      <c r="E149" s="21" t="str">
        <f aca="false">IF(C149&gt;0,AVERAGE(C149:D149),IF(B149&gt;0,B149,""))</f>
        <v/>
      </c>
    </row>
    <row r="150" customFormat="false" ht="12.75" hidden="false" customHeight="false" outlineLevel="0" collapsed="false">
      <c r="A150" s="51"/>
      <c r="E150" s="21" t="str">
        <f aca="false">IF(C150&gt;0,AVERAGE(C150:D150),IF(B150&gt;0,B150,""))</f>
        <v/>
      </c>
    </row>
    <row r="151" customFormat="false" ht="12.75" hidden="false" customHeight="false" outlineLevel="0" collapsed="false">
      <c r="A151" s="51"/>
      <c r="E151" s="21" t="str">
        <f aca="false">IF(C151&gt;0,AVERAGE(C151:D151),IF(B151&gt;0,B151,""))</f>
        <v/>
      </c>
    </row>
    <row r="152" customFormat="false" ht="12.75" hidden="false" customHeight="false" outlineLevel="0" collapsed="false">
      <c r="A152" s="51"/>
      <c r="E152" s="21" t="str">
        <f aca="false">IF(C152&gt;0,AVERAGE(C152:D152),IF(B152&gt;0,B152,""))</f>
        <v/>
      </c>
    </row>
    <row r="153" customFormat="false" ht="12.75" hidden="false" customHeight="false" outlineLevel="0" collapsed="false">
      <c r="A153" s="51"/>
      <c r="E153" s="21" t="str">
        <f aca="false">IF(C153&gt;0,AVERAGE(C153:D153),IF(B153&gt;0,B153,""))</f>
        <v/>
      </c>
    </row>
    <row r="154" customFormat="false" ht="12.75" hidden="false" customHeight="false" outlineLevel="0" collapsed="false">
      <c r="A154" s="51"/>
      <c r="E154" s="21" t="str">
        <f aca="false">IF(C154&gt;0,AVERAGE(C154:D154),IF(B154&gt;0,B154,""))</f>
        <v/>
      </c>
    </row>
    <row r="155" customFormat="false" ht="12.75" hidden="false" customHeight="false" outlineLevel="0" collapsed="false">
      <c r="A155" s="51"/>
      <c r="E155" s="21" t="str">
        <f aca="false">IF(C155&gt;0,AVERAGE(C155:D155),IF(B155&gt;0,B155,""))</f>
        <v/>
      </c>
    </row>
    <row r="156" customFormat="false" ht="12.75" hidden="false" customHeight="false" outlineLevel="0" collapsed="false">
      <c r="A156" s="51"/>
      <c r="E156" s="21" t="str">
        <f aca="false">IF(C156&gt;0,AVERAGE(C156:D156),IF(B156&gt;0,B156,""))</f>
        <v/>
      </c>
    </row>
    <row r="157" customFormat="false" ht="12.75" hidden="false" customHeight="false" outlineLevel="0" collapsed="false">
      <c r="A157" s="51"/>
      <c r="E157" s="21" t="str">
        <f aca="false">IF(C157&gt;0,AVERAGE(C157:D157),IF(B157&gt;0,B157,""))</f>
        <v/>
      </c>
    </row>
    <row r="158" customFormat="false" ht="12.75" hidden="false" customHeight="false" outlineLevel="0" collapsed="false">
      <c r="A158" s="51"/>
      <c r="E158" s="21" t="str">
        <f aca="false">IF(C158&gt;0,AVERAGE(C158:D158),IF(B158&gt;0,B158,""))</f>
        <v/>
      </c>
    </row>
    <row r="159" customFormat="false" ht="12.75" hidden="false" customHeight="false" outlineLevel="0" collapsed="false">
      <c r="A159" s="51"/>
      <c r="E159" s="21" t="str">
        <f aca="false">IF(C159&gt;0,AVERAGE(C159:D159),IF(B159&gt;0,B159,""))</f>
        <v/>
      </c>
    </row>
    <row r="160" customFormat="false" ht="12.75" hidden="false" customHeight="false" outlineLevel="0" collapsed="false">
      <c r="A160" s="51"/>
      <c r="E160" s="21" t="str">
        <f aca="false">IF(C160&gt;0,AVERAGE(C160:D160),IF(B160&gt;0,B160,""))</f>
        <v/>
      </c>
    </row>
    <row r="161" customFormat="false" ht="12.75" hidden="false" customHeight="false" outlineLevel="0" collapsed="false">
      <c r="A161" s="51"/>
      <c r="E161" s="21" t="str">
        <f aca="false">IF(C161&gt;0,AVERAGE(C161:D161),IF(B161&gt;0,B161,""))</f>
        <v/>
      </c>
    </row>
    <row r="162" customFormat="false" ht="12.75" hidden="false" customHeight="false" outlineLevel="0" collapsed="false">
      <c r="A162" s="51"/>
      <c r="E162" s="21" t="str">
        <f aca="false">IF(C162&gt;0,AVERAGE(C162:D162),IF(B162&gt;0,B162,""))</f>
        <v/>
      </c>
    </row>
    <row r="163" customFormat="false" ht="12.75" hidden="false" customHeight="false" outlineLevel="0" collapsed="false">
      <c r="A163" s="51"/>
      <c r="E163" s="21" t="str">
        <f aca="false">IF(C163&gt;0,AVERAGE(C163:D163),IF(B163&gt;0,B163,""))</f>
        <v/>
      </c>
    </row>
    <row r="164" customFormat="false" ht="12.75" hidden="false" customHeight="false" outlineLevel="0" collapsed="false">
      <c r="A164" s="51"/>
      <c r="E164" s="21" t="str">
        <f aca="false">IF(C164&gt;0,AVERAGE(C164:D164),IF(B164&gt;0,B164,""))</f>
        <v/>
      </c>
    </row>
    <row r="165" customFormat="false" ht="12.75" hidden="false" customHeight="false" outlineLevel="0" collapsed="false">
      <c r="A165" s="51"/>
      <c r="E165" s="21" t="str">
        <f aca="false">IF(C165&gt;0,AVERAGE(C165:D165),IF(B165&gt;0,B165,""))</f>
        <v/>
      </c>
    </row>
    <row r="166" customFormat="false" ht="12.75" hidden="false" customHeight="false" outlineLevel="0" collapsed="false">
      <c r="A166" s="51"/>
      <c r="E166" s="21" t="str">
        <f aca="false">IF(C166&gt;0,AVERAGE(C166:D166),IF(B166&gt;0,B166,""))</f>
        <v/>
      </c>
    </row>
    <row r="167" customFormat="false" ht="12.75" hidden="false" customHeight="false" outlineLevel="0" collapsed="false">
      <c r="A167" s="51"/>
      <c r="E167" s="21" t="str">
        <f aca="false">IF(C167&gt;0,AVERAGE(C167:D167),IF(B167&gt;0,B167,""))</f>
        <v/>
      </c>
    </row>
    <row r="168" customFormat="false" ht="12.75" hidden="false" customHeight="false" outlineLevel="0" collapsed="false">
      <c r="A168" s="51"/>
      <c r="E168" s="21" t="str">
        <f aca="false">IF(C168&gt;0,AVERAGE(C168:D168),IF(B168&gt;0,B168,""))</f>
        <v/>
      </c>
    </row>
    <row r="169" customFormat="false" ht="12.75" hidden="false" customHeight="false" outlineLevel="0" collapsed="false">
      <c r="A169" s="51"/>
      <c r="E169" s="21" t="str">
        <f aca="false">IF(C169&gt;0,AVERAGE(C169:D169),IF(B169&gt;0,B169,""))</f>
        <v/>
      </c>
    </row>
    <row r="170" customFormat="false" ht="12.75" hidden="false" customHeight="false" outlineLevel="0" collapsed="false">
      <c r="A170" s="51"/>
      <c r="E170" s="21" t="str">
        <f aca="false">IF(C170&gt;0,AVERAGE(C170:D170),IF(B170&gt;0,B170,""))</f>
        <v/>
      </c>
    </row>
    <row r="171" customFormat="false" ht="12.75" hidden="false" customHeight="false" outlineLevel="0" collapsed="false">
      <c r="A171" s="51"/>
      <c r="E171" s="21" t="str">
        <f aca="false">IF(C171&gt;0,AVERAGE(C171:D171),IF(B171&gt;0,B171,""))</f>
        <v/>
      </c>
    </row>
    <row r="172" customFormat="false" ht="12.75" hidden="false" customHeight="false" outlineLevel="0" collapsed="false">
      <c r="A172" s="51"/>
      <c r="E172" s="21" t="str">
        <f aca="false">IF(C172&gt;0,AVERAGE(C172:D172),IF(B172&gt;0,B172,""))</f>
        <v/>
      </c>
    </row>
    <row r="173" customFormat="false" ht="12.75" hidden="false" customHeight="false" outlineLevel="0" collapsed="false">
      <c r="A173" s="51"/>
      <c r="E173" s="21" t="str">
        <f aca="false">IF(C173&gt;0,AVERAGE(C173:D173),IF(B173&gt;0,B173,""))</f>
        <v/>
      </c>
    </row>
    <row r="174" customFormat="false" ht="12.75" hidden="false" customHeight="false" outlineLevel="0" collapsed="false">
      <c r="A174" s="51"/>
      <c r="E174" s="21" t="str">
        <f aca="false">IF(C174&gt;0,AVERAGE(C174:D174),IF(B174&gt;0,B174,""))</f>
        <v/>
      </c>
    </row>
    <row r="175" customFormat="false" ht="12.75" hidden="false" customHeight="false" outlineLevel="0" collapsed="false">
      <c r="A175" s="51"/>
      <c r="E175" s="21" t="str">
        <f aca="false">IF(C175&gt;0,AVERAGE(C175:D175),IF(B175&gt;0,B175,""))</f>
        <v/>
      </c>
    </row>
    <row r="176" customFormat="false" ht="12.75" hidden="false" customHeight="false" outlineLevel="0" collapsed="false">
      <c r="A176" s="51"/>
      <c r="E176" s="21" t="str">
        <f aca="false">IF(C176&gt;0,AVERAGE(C176:D176),IF(B176&gt;0,B176,""))</f>
        <v/>
      </c>
    </row>
    <row r="177" customFormat="false" ht="12.75" hidden="false" customHeight="false" outlineLevel="0" collapsed="false">
      <c r="A177" s="51"/>
      <c r="E177" s="21" t="str">
        <f aca="false">IF(C177&gt;0,AVERAGE(C177:D177),IF(B177&gt;0,B177,""))</f>
        <v/>
      </c>
    </row>
    <row r="178" customFormat="false" ht="12.75" hidden="false" customHeight="false" outlineLevel="0" collapsed="false">
      <c r="A178" s="51"/>
      <c r="E178" s="21" t="str">
        <f aca="false">IF(C178&gt;0,AVERAGE(C178:D178),IF(B178&gt;0,B178,""))</f>
        <v/>
      </c>
    </row>
    <row r="179" customFormat="false" ht="12.75" hidden="false" customHeight="false" outlineLevel="0" collapsed="false">
      <c r="A179" s="51"/>
      <c r="E179" s="21" t="str">
        <f aca="false">IF(C179&gt;0,AVERAGE(C179:D179),IF(B179&gt;0,B179,""))</f>
        <v/>
      </c>
    </row>
    <row r="180" customFormat="false" ht="12.75" hidden="false" customHeight="false" outlineLevel="0" collapsed="false">
      <c r="A180" s="51"/>
      <c r="E180" s="21" t="str">
        <f aca="false">IF(C180&gt;0,AVERAGE(C180:D180),IF(B180&gt;0,B180,""))</f>
        <v/>
      </c>
    </row>
    <row r="181" customFormat="false" ht="12.75" hidden="false" customHeight="false" outlineLevel="0" collapsed="false">
      <c r="A181" s="51"/>
      <c r="E181" s="21" t="str">
        <f aca="false">IF(C181&gt;0,AVERAGE(C181:D181),IF(B181&gt;0,B181,""))</f>
        <v/>
      </c>
    </row>
    <row r="182" customFormat="false" ht="12.75" hidden="false" customHeight="false" outlineLevel="0" collapsed="false">
      <c r="A182" s="51"/>
      <c r="E182" s="21" t="str">
        <f aca="false">IF(C182&gt;0,AVERAGE(C182:D182),IF(B182&gt;0,B182,""))</f>
        <v/>
      </c>
    </row>
    <row r="183" customFormat="false" ht="12.75" hidden="false" customHeight="false" outlineLevel="0" collapsed="false">
      <c r="A183" s="51"/>
      <c r="E183" s="21" t="str">
        <f aca="false">IF(C183&gt;0,AVERAGE(C183:D183),IF(B183&gt;0,B183,""))</f>
        <v/>
      </c>
    </row>
    <row r="184" customFormat="false" ht="12.75" hidden="false" customHeight="false" outlineLevel="0" collapsed="false">
      <c r="A184" s="51"/>
      <c r="E184" s="21" t="str">
        <f aca="false">IF(C184&gt;0,AVERAGE(C184:D184),IF(B184&gt;0,B184,""))</f>
        <v/>
      </c>
    </row>
    <row r="185" customFormat="false" ht="12.75" hidden="false" customHeight="false" outlineLevel="0" collapsed="false">
      <c r="A185" s="51"/>
      <c r="E185" s="21" t="str">
        <f aca="false">IF(C185&gt;0,AVERAGE(C185:D185),IF(B185&gt;0,B185,""))</f>
        <v/>
      </c>
    </row>
    <row r="186" customFormat="false" ht="12.75" hidden="false" customHeight="false" outlineLevel="0" collapsed="false">
      <c r="A186" s="51"/>
      <c r="E186" s="21" t="str">
        <f aca="false">IF(C186&gt;0,AVERAGE(C186:D186),IF(B186&gt;0,B186,""))</f>
        <v/>
      </c>
    </row>
    <row r="187" customFormat="false" ht="12.75" hidden="false" customHeight="false" outlineLevel="0" collapsed="false">
      <c r="A187" s="51"/>
      <c r="E187" s="21" t="str">
        <f aca="false">IF(C187&gt;0,AVERAGE(C187:D187),IF(B187&gt;0,B187,""))</f>
        <v/>
      </c>
    </row>
    <row r="188" customFormat="false" ht="12.75" hidden="false" customHeight="false" outlineLevel="0" collapsed="false">
      <c r="A188" s="51"/>
      <c r="E188" s="21" t="str">
        <f aca="false">IF(C188&gt;0,AVERAGE(C188:D188),IF(B188&gt;0,B188,""))</f>
        <v/>
      </c>
    </row>
    <row r="189" customFormat="false" ht="12.75" hidden="false" customHeight="false" outlineLevel="0" collapsed="false">
      <c r="A189" s="51"/>
      <c r="E189" s="21" t="str">
        <f aca="false">IF(C189&gt;0,AVERAGE(C189:D189),IF(B189&gt;0,B189,""))</f>
        <v/>
      </c>
    </row>
    <row r="190" customFormat="false" ht="12.75" hidden="false" customHeight="false" outlineLevel="0" collapsed="false">
      <c r="A190" s="51"/>
      <c r="E190" s="21" t="str">
        <f aca="false">IF(C190&gt;0,AVERAGE(C190:D190),IF(B190&gt;0,B190,""))</f>
        <v/>
      </c>
    </row>
  </sheetData>
  <mergeCells count="2">
    <mergeCell ref="B8:E8"/>
    <mergeCell ref="F8:H8"/>
  </mergeCells>
  <printOptions headings="false" gridLines="false" gridLinesSet="true" horizontalCentered="true" verticalCentered="false"/>
  <pageMargins left="0" right="0" top="0.5" bottom="0.5" header="0.511811023622047" footer="0.279861111111111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3" manualBreakCount="3">
    <brk id="34" man="true" max="16383" min="0"/>
    <brk id="53" man="true" max="16383" min="0"/>
    <brk id="79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3.PostParseII">
                <anchor moveWithCells="true" sizeWithCells="false">
                  <from>
                    <xdr:col>0</xdr:col>
                    <xdr:colOff>251280</xdr:colOff>
                    <xdr:row>7</xdr:row>
                    <xdr:rowOff>181800</xdr:rowOff>
                  </from>
                  <to>
                    <xdr:col>1</xdr:col>
                    <xdr:colOff>-338760</xdr:colOff>
                    <xdr:row>8</xdr:row>
                    <xdr:rowOff>190800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J190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pane xSplit="1" ySplit="2" topLeftCell="B10" activePane="bottomRight" state="frozen"/>
      <selection pane="topLeft" activeCell="A8" activeCellId="0" sqref="A8"/>
      <selection pane="topRight" activeCell="B8" activeCellId="0" sqref="B8"/>
      <selection pane="bottomLeft" activeCell="A10" activeCellId="0" sqref="A10"/>
      <selection pane="bottomRight" activeCell="A11" activeCellId="0" sqref="A11:R10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2" width="8.14"/>
    <col collapsed="false" customWidth="true" hidden="false" outlineLevel="0" max="3" min="3" style="2" width="6.13"/>
    <col collapsed="false" customWidth="true" hidden="false" outlineLevel="0" max="4" min="4" style="2" width="6.28"/>
    <col collapsed="false" customWidth="true" hidden="false" outlineLevel="0" max="5" min="5" style="21" width="9.7"/>
    <col collapsed="false" customWidth="true" hidden="false" outlineLevel="0" max="8" min="6" style="2" width="6.28"/>
    <col collapsed="false" customWidth="true" hidden="false" outlineLevel="0" max="9" min="9" style="21" width="8.7"/>
    <col collapsed="false" customWidth="true" hidden="false" outlineLevel="0" max="10" min="10" style="21" width="9.56"/>
    <col collapsed="false" customWidth="true" hidden="false" outlineLevel="0" max="11" min="11" style="2" width="8.7"/>
    <col collapsed="false" customWidth="true" hidden="false" outlineLevel="0" max="13" min="12" style="2" width="6.85"/>
    <col collapsed="false" customWidth="true" hidden="false" outlineLevel="0" max="14" min="14" style="2" width="8.7"/>
    <col collapsed="false" customWidth="true" hidden="false" outlineLevel="0" max="15" min="15" style="41" width="9.14"/>
    <col collapsed="false" customWidth="true" hidden="true" outlineLevel="0" max="16" min="16" style="5" width="11.13"/>
    <col collapsed="false" customWidth="true" hidden="false" outlineLevel="0" max="17" min="17" style="0" width="10.13"/>
  </cols>
  <sheetData>
    <row r="1" customFormat="false" ht="18.75" hidden="false" customHeight="false" outlineLevel="0" collapsed="false">
      <c r="A1" s="42" t="s">
        <v>0</v>
      </c>
      <c r="B1" s="43"/>
      <c r="C1" s="43"/>
    </row>
    <row r="2" customFormat="false" ht="12.75" hidden="false" customHeight="false" outlineLevel="0" collapsed="false">
      <c r="A2" s="9" t="s">
        <v>1</v>
      </c>
      <c r="B2" s="0"/>
    </row>
    <row r="3" customFormat="false" ht="12.75" hidden="false" customHeight="false" outlineLevel="0" collapsed="false">
      <c r="A3" s="44" t="n">
        <f aca="true">TODAY()</f>
        <v>45926</v>
      </c>
      <c r="B3" s="45"/>
    </row>
    <row r="4" customFormat="false" ht="24.95" hidden="false" customHeight="true" outlineLevel="0" collapsed="false">
      <c r="A4" s="46" t="s">
        <v>184</v>
      </c>
      <c r="B4" s="47"/>
      <c r="C4" s="48"/>
    </row>
    <row r="5" customFormat="false" ht="12.75" hidden="false" customHeight="false" outlineLevel="0" collapsed="false">
      <c r="A5" s="49"/>
      <c r="B5" s="50"/>
    </row>
    <row r="7" customFormat="false" ht="12" hidden="false" customHeight="true" outlineLevel="0" collapsed="false"/>
    <row r="8" customFormat="false" ht="33" hidden="false" customHeight="true" outlineLevel="0" collapsed="false">
      <c r="A8" s="51"/>
      <c r="B8" s="52" t="s">
        <v>185</v>
      </c>
      <c r="C8" s="52"/>
      <c r="D8" s="52"/>
      <c r="E8" s="52"/>
      <c r="F8" s="53" t="s">
        <v>186</v>
      </c>
      <c r="G8" s="53"/>
      <c r="H8" s="53"/>
      <c r="I8" s="54" t="s">
        <v>187</v>
      </c>
      <c r="J8" s="55" t="s">
        <v>188</v>
      </c>
      <c r="K8" s="56" t="s">
        <v>187</v>
      </c>
      <c r="L8" s="57" t="s">
        <v>228</v>
      </c>
      <c r="M8" s="103" t="s">
        <v>229</v>
      </c>
      <c r="N8" s="56" t="s">
        <v>190</v>
      </c>
      <c r="O8" s="58" t="s">
        <v>228</v>
      </c>
      <c r="P8" s="59" t="s">
        <v>192</v>
      </c>
      <c r="Q8" s="60" t="s">
        <v>193</v>
      </c>
      <c r="R8" s="60" t="s">
        <v>194</v>
      </c>
    </row>
    <row r="9" customFormat="false" ht="24.95" hidden="false" customHeight="true" outlineLevel="0" collapsed="false">
      <c r="A9" s="61"/>
      <c r="B9" s="62" t="s">
        <v>195</v>
      </c>
      <c r="C9" s="63" t="s">
        <v>10</v>
      </c>
      <c r="D9" s="63" t="s">
        <v>11</v>
      </c>
      <c r="E9" s="64" t="s">
        <v>196</v>
      </c>
      <c r="F9" s="63" t="s">
        <v>10</v>
      </c>
      <c r="G9" s="63" t="s">
        <v>11</v>
      </c>
      <c r="H9" s="63" t="s">
        <v>196</v>
      </c>
      <c r="I9" s="65" t="s">
        <v>197</v>
      </c>
      <c r="J9" s="66" t="s">
        <v>196</v>
      </c>
      <c r="K9" s="67" t="s">
        <v>198</v>
      </c>
      <c r="L9" s="68" t="s">
        <v>199</v>
      </c>
      <c r="M9" s="69" t="s">
        <v>200</v>
      </c>
      <c r="N9" s="67" t="s">
        <v>230</v>
      </c>
      <c r="O9" s="70" t="s">
        <v>202</v>
      </c>
      <c r="P9" s="71" t="s">
        <v>203</v>
      </c>
      <c r="Q9" s="72" t="s">
        <v>204</v>
      </c>
      <c r="R9" s="72" t="s">
        <v>204</v>
      </c>
    </row>
    <row r="10" customFormat="false" ht="15" hidden="false" customHeight="true" outlineLevel="0" collapsed="false">
      <c r="A10" s="73"/>
      <c r="B10" s="74"/>
      <c r="C10" s="74"/>
      <c r="D10" s="74"/>
      <c r="E10" s="75"/>
      <c r="F10" s="76"/>
      <c r="G10" s="77"/>
      <c r="H10" s="77"/>
      <c r="I10" s="78"/>
      <c r="J10" s="77"/>
      <c r="K10" s="79"/>
      <c r="L10" s="80"/>
      <c r="M10" s="80"/>
      <c r="N10" s="80"/>
      <c r="O10" s="81"/>
      <c r="P10" s="82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</row>
    <row r="11" customFormat="false" ht="15" hidden="false" customHeight="false" outlineLevel="0" collapsed="false">
      <c r="A11" s="84" t="s">
        <v>14</v>
      </c>
      <c r="B11" s="85"/>
      <c r="C11" s="85"/>
      <c r="D11" s="85"/>
      <c r="E11" s="86"/>
      <c r="F11" s="87"/>
      <c r="G11" s="85"/>
      <c r="H11" s="85"/>
      <c r="I11" s="86"/>
      <c r="J11" s="85"/>
      <c r="K11" s="85"/>
      <c r="L11" s="85"/>
      <c r="M11" s="85"/>
      <c r="N11" s="85"/>
      <c r="O11" s="88"/>
      <c r="P11" s="89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</row>
    <row r="12" customFormat="false" ht="15.75" hidden="false" customHeight="true" outlineLevel="0" collapsed="false">
      <c r="A12" s="73" t="s">
        <v>16</v>
      </c>
      <c r="B12" s="90" t="n">
        <v>2.05</v>
      </c>
      <c r="C12" s="90"/>
      <c r="D12" s="90"/>
      <c r="E12" s="90"/>
      <c r="F12" s="90" t="n">
        <v>2.06</v>
      </c>
      <c r="G12" s="90" t="n">
        <v>2.15</v>
      </c>
      <c r="H12" s="90" t="n">
        <v>2.105</v>
      </c>
      <c r="I12" s="91" t="n">
        <v>0.0550000000000002</v>
      </c>
      <c r="J12" s="90" t="n">
        <v>1.685</v>
      </c>
      <c r="K12" s="90" t="n">
        <v>0.42</v>
      </c>
      <c r="L12" s="90" t="n">
        <v>1.83</v>
      </c>
      <c r="M12" s="91" t="n">
        <v>1.82</v>
      </c>
      <c r="N12" s="90" t="n">
        <v>0.285</v>
      </c>
      <c r="O12" s="92" t="s">
        <v>206</v>
      </c>
      <c r="P12" s="93"/>
      <c r="Q12" s="91" t="n">
        <v>-0.145</v>
      </c>
      <c r="R12" s="91" t="n">
        <v>-0.25</v>
      </c>
    </row>
    <row r="13" customFormat="false" ht="15.75" hidden="false" customHeight="true" outlineLevel="0" collapsed="false">
      <c r="A13" s="73" t="s">
        <v>20</v>
      </c>
      <c r="B13" s="90" t="n">
        <v>2.15</v>
      </c>
      <c r="C13" s="90" t="n">
        <v>2.15</v>
      </c>
      <c r="D13" s="90" t="n">
        <v>2.16</v>
      </c>
      <c r="E13" s="90" t="n">
        <v>2.155</v>
      </c>
      <c r="F13" s="90" t="n">
        <v>2.12</v>
      </c>
      <c r="G13" s="90" t="n">
        <v>2.18</v>
      </c>
      <c r="H13" s="90" t="n">
        <v>2.15</v>
      </c>
      <c r="I13" s="91" t="n">
        <v>4.44089209850063E-016</v>
      </c>
      <c r="J13" s="90" t="n">
        <v>1.705</v>
      </c>
      <c r="K13" s="90" t="n">
        <v>0.445</v>
      </c>
      <c r="L13" s="90" t="n">
        <v>1.91</v>
      </c>
      <c r="M13" s="90" t="n">
        <v>1.9</v>
      </c>
      <c r="N13" s="90" t="n">
        <v>0.25</v>
      </c>
      <c r="O13" s="92"/>
      <c r="P13" s="93"/>
      <c r="Q13" s="91" t="n">
        <v>-0.0999999999999996</v>
      </c>
      <c r="R13" s="91" t="n">
        <v>-0.17</v>
      </c>
    </row>
    <row r="14" customFormat="false" ht="15.75" hidden="false" customHeight="true" outlineLevel="0" collapsed="false">
      <c r="A14" s="94" t="s">
        <v>18</v>
      </c>
      <c r="B14" s="90"/>
      <c r="C14" s="90"/>
      <c r="D14" s="90"/>
      <c r="E14" s="90"/>
      <c r="F14" s="90" t="n">
        <v>1.98</v>
      </c>
      <c r="G14" s="90" t="n">
        <v>2.08</v>
      </c>
      <c r="H14" s="90" t="n">
        <v>2.03</v>
      </c>
      <c r="I14" s="91"/>
      <c r="J14" s="90" t="n">
        <v>1.615</v>
      </c>
      <c r="K14" s="90"/>
      <c r="L14" s="90" t="n">
        <v>1.84</v>
      </c>
      <c r="M14" s="90"/>
      <c r="N14" s="90"/>
      <c r="O14" s="92"/>
      <c r="P14" s="93"/>
      <c r="Q14" s="91" t="n">
        <v>-0.22</v>
      </c>
      <c r="R14" s="91"/>
    </row>
    <row r="15" customFormat="false" ht="15" hidden="false" customHeight="false" outlineLevel="0" collapsed="false">
      <c r="A15" s="73"/>
      <c r="B15" s="85"/>
      <c r="C15" s="85"/>
      <c r="D15" s="85"/>
      <c r="E15" s="85"/>
      <c r="F15" s="85"/>
      <c r="G15" s="85"/>
      <c r="H15" s="85" t="s">
        <v>183</v>
      </c>
      <c r="I15" s="86"/>
      <c r="J15" s="85" t="s">
        <v>183</v>
      </c>
      <c r="K15" s="85" t="s">
        <v>183</v>
      </c>
      <c r="L15" s="85"/>
      <c r="M15" s="85"/>
      <c r="N15" s="85"/>
      <c r="O15" s="88"/>
      <c r="P15" s="95"/>
      <c r="Q15" s="86"/>
      <c r="R15" s="86"/>
      <c r="S15" s="83"/>
      <c r="T15" s="83"/>
      <c r="V15" s="83"/>
      <c r="W15" s="83"/>
      <c r="X15" s="83"/>
      <c r="Y15" s="83"/>
      <c r="Z15" s="83"/>
      <c r="AA15" s="83"/>
    </row>
    <row r="16" customFormat="false" ht="15" hidden="false" customHeight="false" outlineLevel="0" collapsed="false">
      <c r="A16" s="84" t="s">
        <v>22</v>
      </c>
      <c r="B16" s="85"/>
      <c r="C16" s="85"/>
      <c r="D16" s="85"/>
      <c r="E16" s="85"/>
      <c r="F16" s="85"/>
      <c r="G16" s="85"/>
      <c r="H16" s="85" t="s">
        <v>183</v>
      </c>
      <c r="I16" s="86"/>
      <c r="J16" s="85" t="s">
        <v>183</v>
      </c>
      <c r="K16" s="85" t="s">
        <v>183</v>
      </c>
      <c r="L16" s="85"/>
      <c r="M16" s="85"/>
      <c r="N16" s="85"/>
      <c r="O16" s="88"/>
      <c r="P16" s="89"/>
      <c r="Q16" s="86"/>
      <c r="R16" s="86"/>
      <c r="S16" s="83"/>
      <c r="T16" s="83"/>
      <c r="V16" s="83"/>
      <c r="W16" s="83"/>
      <c r="X16" s="83"/>
      <c r="Y16" s="83"/>
      <c r="Z16" s="83"/>
      <c r="AA16" s="83"/>
    </row>
    <row r="17" customFormat="false" ht="15" hidden="false" customHeight="false" outlineLevel="0" collapsed="false">
      <c r="A17" s="73" t="s">
        <v>207</v>
      </c>
      <c r="B17" s="90"/>
      <c r="C17" s="90"/>
      <c r="D17" s="90"/>
      <c r="E17" s="90"/>
      <c r="F17" s="90" t="n">
        <v>2.18</v>
      </c>
      <c r="G17" s="90" t="n">
        <v>2.22</v>
      </c>
      <c r="H17" s="90" t="n">
        <v>2.2</v>
      </c>
      <c r="I17" s="91"/>
      <c r="J17" s="90" t="n">
        <v>1.7</v>
      </c>
      <c r="K17" s="90" t="n">
        <v>0.5</v>
      </c>
      <c r="L17" s="90" t="n">
        <v>1.96</v>
      </c>
      <c r="M17" s="90" t="n">
        <v>1.95</v>
      </c>
      <c r="N17" s="90" t="n">
        <v>0.25</v>
      </c>
      <c r="O17" s="92"/>
      <c r="P17" s="93"/>
      <c r="Q17" s="91" t="n">
        <v>-0.0499999999999998</v>
      </c>
      <c r="R17" s="91" t="n">
        <v>-0.12</v>
      </c>
    </row>
    <row r="18" customFormat="false" ht="15" hidden="false" customHeight="false" outlineLevel="0" collapsed="false">
      <c r="A18" s="73" t="s">
        <v>33</v>
      </c>
      <c r="B18" s="90"/>
      <c r="C18" s="90"/>
      <c r="D18" s="90"/>
      <c r="E18" s="90"/>
      <c r="F18" s="90" t="n">
        <v>2.18</v>
      </c>
      <c r="G18" s="90" t="n">
        <v>2.22</v>
      </c>
      <c r="H18" s="90" t="n">
        <v>2.2</v>
      </c>
      <c r="I18" s="91"/>
      <c r="J18" s="90" t="n">
        <v>1.73</v>
      </c>
      <c r="K18" s="90" t="n">
        <v>0.47</v>
      </c>
      <c r="L18" s="90" t="n">
        <v>1.95</v>
      </c>
      <c r="M18" s="90"/>
      <c r="N18" s="90"/>
      <c r="O18" s="92" t="s">
        <v>208</v>
      </c>
      <c r="P18" s="93"/>
      <c r="Q18" s="91" t="n">
        <v>-0.0499999999999998</v>
      </c>
      <c r="R18" s="91" t="n">
        <v>-2.07</v>
      </c>
    </row>
    <row r="19" customFormat="false" ht="15" hidden="false" customHeight="false" outlineLevel="0" collapsed="false">
      <c r="A19" s="73" t="s">
        <v>35</v>
      </c>
      <c r="B19" s="90"/>
      <c r="C19" s="90"/>
      <c r="D19" s="90"/>
      <c r="E19" s="90"/>
      <c r="F19" s="90" t="n">
        <v>2.18</v>
      </c>
      <c r="G19" s="90" t="n">
        <v>2.24</v>
      </c>
      <c r="H19" s="90" t="n">
        <v>2.21</v>
      </c>
      <c r="I19" s="91"/>
      <c r="J19" s="90" t="n">
        <v>1.695</v>
      </c>
      <c r="K19" s="90" t="n">
        <v>0.515</v>
      </c>
      <c r="L19" s="90" t="n">
        <v>1.95</v>
      </c>
      <c r="M19" s="90" t="n">
        <v>1.95</v>
      </c>
      <c r="N19" s="90" t="n">
        <v>0.26</v>
      </c>
      <c r="O19" s="92" t="s">
        <v>209</v>
      </c>
      <c r="P19" s="93"/>
      <c r="Q19" s="91" t="n">
        <v>-0.04</v>
      </c>
      <c r="R19" s="91" t="n">
        <v>-0.12</v>
      </c>
    </row>
    <row r="20" customFormat="false" ht="15" hidden="false" customHeight="false" outlineLevel="0" collapsed="false">
      <c r="A20" s="73"/>
      <c r="B20" s="85"/>
      <c r="C20" s="85"/>
      <c r="D20" s="85"/>
      <c r="E20" s="85"/>
      <c r="F20" s="85"/>
      <c r="G20" s="85"/>
      <c r="H20" s="85" t="s">
        <v>183</v>
      </c>
      <c r="I20" s="86"/>
      <c r="J20" s="85" t="s">
        <v>183</v>
      </c>
      <c r="K20" s="85" t="s">
        <v>183</v>
      </c>
      <c r="L20" s="85"/>
      <c r="M20" s="85"/>
      <c r="N20" s="85"/>
      <c r="O20" s="88"/>
      <c r="P20" s="89"/>
      <c r="Q20" s="86"/>
      <c r="R20" s="86"/>
      <c r="S20" s="83"/>
      <c r="T20" s="83"/>
      <c r="V20" s="83"/>
      <c r="W20" s="83"/>
      <c r="X20" s="83"/>
    </row>
    <row r="21" customFormat="false" ht="15" hidden="false" customHeight="false" outlineLevel="0" collapsed="false">
      <c r="A21" s="84" t="s">
        <v>38</v>
      </c>
      <c r="B21" s="85"/>
      <c r="C21" s="85"/>
      <c r="D21" s="85"/>
      <c r="E21" s="85"/>
      <c r="F21" s="85"/>
      <c r="G21" s="85"/>
      <c r="H21" s="85" t="s">
        <v>183</v>
      </c>
      <c r="I21" s="86"/>
      <c r="J21" s="85" t="s">
        <v>183</v>
      </c>
      <c r="K21" s="85" t="s">
        <v>183</v>
      </c>
      <c r="L21" s="85"/>
      <c r="M21" s="85"/>
      <c r="N21" s="85"/>
      <c r="O21" s="88"/>
      <c r="P21" s="89"/>
      <c r="Q21" s="86"/>
      <c r="R21" s="86"/>
      <c r="S21" s="83"/>
      <c r="T21" s="83"/>
      <c r="V21" s="83"/>
      <c r="W21" s="83"/>
      <c r="X21" s="83"/>
    </row>
    <row r="22" customFormat="false" ht="18.75" hidden="false" customHeight="true" outlineLevel="0" collapsed="false">
      <c r="A22" s="73" t="s">
        <v>40</v>
      </c>
      <c r="B22" s="90" t="n">
        <v>2.22</v>
      </c>
      <c r="C22" s="90" t="n">
        <v>2.2</v>
      </c>
      <c r="D22" s="90" t="n">
        <v>2.24</v>
      </c>
      <c r="E22" s="90" t="n">
        <v>2.22</v>
      </c>
      <c r="F22" s="90" t="n">
        <v>2.21</v>
      </c>
      <c r="G22" s="90" t="n">
        <v>2.25</v>
      </c>
      <c r="H22" s="90" t="n">
        <v>2.23</v>
      </c>
      <c r="I22" s="91" t="n">
        <v>0.00999999999999979</v>
      </c>
      <c r="J22" s="90" t="n">
        <v>1.74</v>
      </c>
      <c r="K22" s="90" t="n">
        <v>0.49</v>
      </c>
      <c r="L22" s="90" t="n">
        <v>2.04</v>
      </c>
      <c r="M22" s="90" t="n">
        <v>2.04</v>
      </c>
      <c r="N22" s="90" t="n">
        <v>0.19</v>
      </c>
      <c r="O22" s="92" t="s">
        <v>210</v>
      </c>
      <c r="P22" s="93"/>
      <c r="Q22" s="91" t="n">
        <v>-0.02</v>
      </c>
      <c r="R22" s="91" t="n">
        <v>-0.0299999999999998</v>
      </c>
    </row>
    <row r="23" customFormat="false" ht="15.75" hidden="false" customHeight="true" outlineLevel="0" collapsed="false">
      <c r="A23" s="73" t="s">
        <v>41</v>
      </c>
      <c r="B23" s="90" t="n">
        <v>2.18</v>
      </c>
      <c r="C23" s="90" t="n">
        <v>2.17</v>
      </c>
      <c r="D23" s="90" t="n">
        <v>2.2</v>
      </c>
      <c r="E23" s="90" t="n">
        <v>2.185</v>
      </c>
      <c r="F23" s="90" t="n">
        <v>2.16</v>
      </c>
      <c r="G23" s="90" t="n">
        <v>2.21</v>
      </c>
      <c r="H23" s="90" t="n">
        <v>2.185</v>
      </c>
      <c r="I23" s="91" t="n">
        <v>0.00499999999999989</v>
      </c>
      <c r="J23" s="90" t="n">
        <v>1.69</v>
      </c>
      <c r="K23" s="90" t="n">
        <v>0.495</v>
      </c>
      <c r="L23" s="90" t="n">
        <v>2.04</v>
      </c>
      <c r="M23" s="90" t="n">
        <v>2.02</v>
      </c>
      <c r="N23" s="90" t="n">
        <v>0.165</v>
      </c>
      <c r="O23" s="92"/>
      <c r="P23" s="93"/>
      <c r="Q23" s="91" t="n">
        <v>-0.065</v>
      </c>
      <c r="R23" s="91" t="n">
        <v>-0.0499999999999998</v>
      </c>
    </row>
    <row r="24" customFormat="false" ht="15" hidden="false" customHeight="false" outlineLevel="0" collapsed="false">
      <c r="A24" s="73" t="s">
        <v>42</v>
      </c>
      <c r="B24" s="90"/>
      <c r="C24" s="90"/>
      <c r="D24" s="90"/>
      <c r="E24" s="90"/>
      <c r="F24" s="90" t="n">
        <v>2.15</v>
      </c>
      <c r="G24" s="90" t="n">
        <v>2.19</v>
      </c>
      <c r="H24" s="90" t="n">
        <v>2.17</v>
      </c>
      <c r="I24" s="91"/>
      <c r="J24" s="90" t="n">
        <v>1.675</v>
      </c>
      <c r="K24" s="90" t="n">
        <v>0.495</v>
      </c>
      <c r="L24" s="90" t="n">
        <v>2</v>
      </c>
      <c r="M24" s="90"/>
      <c r="N24" s="90" t="n">
        <v>0.17</v>
      </c>
      <c r="O24" s="92" t="s">
        <v>208</v>
      </c>
      <c r="P24" s="93"/>
      <c r="Q24" s="91" t="n">
        <v>-0.0800000000000001</v>
      </c>
      <c r="R24" s="91" t="n">
        <v>-2.07</v>
      </c>
    </row>
    <row r="25" customFormat="false" ht="15" hidden="false" customHeight="false" outlineLevel="0" collapsed="false">
      <c r="A25" s="73"/>
      <c r="B25" s="85"/>
      <c r="C25" s="85"/>
      <c r="D25" s="85"/>
      <c r="E25" s="85"/>
      <c r="F25" s="85"/>
      <c r="G25" s="85"/>
      <c r="H25" s="85" t="s">
        <v>183</v>
      </c>
      <c r="I25" s="86"/>
      <c r="J25" s="85" t="s">
        <v>183</v>
      </c>
      <c r="K25" s="85" t="s">
        <v>183</v>
      </c>
      <c r="L25" s="85"/>
      <c r="M25" s="85"/>
      <c r="N25" s="85"/>
      <c r="O25" s="88"/>
      <c r="P25" s="95"/>
      <c r="Q25" s="86"/>
      <c r="R25" s="86"/>
      <c r="S25" s="83"/>
    </row>
    <row r="26" customFormat="false" ht="15" hidden="false" customHeight="false" outlineLevel="0" collapsed="false">
      <c r="A26" s="84" t="s">
        <v>47</v>
      </c>
      <c r="B26" s="85"/>
      <c r="C26" s="85"/>
      <c r="D26" s="85"/>
      <c r="E26" s="85"/>
      <c r="F26" s="85"/>
      <c r="G26" s="85"/>
      <c r="H26" s="85" t="s">
        <v>183</v>
      </c>
      <c r="I26" s="86"/>
      <c r="J26" s="85" t="s">
        <v>183</v>
      </c>
      <c r="K26" s="85" t="s">
        <v>183</v>
      </c>
      <c r="L26" s="85"/>
      <c r="M26" s="85"/>
      <c r="N26" s="85"/>
      <c r="O26" s="88"/>
      <c r="P26" s="89"/>
      <c r="Q26" s="86"/>
      <c r="R26" s="86"/>
      <c r="S26" s="83"/>
    </row>
    <row r="27" customFormat="false" ht="15" hidden="false" customHeight="false" outlineLevel="0" collapsed="false">
      <c r="A27" s="73" t="s">
        <v>48</v>
      </c>
      <c r="B27" s="90"/>
      <c r="C27" s="90"/>
      <c r="D27" s="90"/>
      <c r="E27" s="90"/>
      <c r="F27" s="90" t="n">
        <v>2.17</v>
      </c>
      <c r="G27" s="90" t="n">
        <v>2.19</v>
      </c>
      <c r="H27" s="90" t="n">
        <v>2.18</v>
      </c>
      <c r="I27" s="91"/>
      <c r="J27" s="90" t="n">
        <v>1.665</v>
      </c>
      <c r="K27" s="90" t="n">
        <v>0.515</v>
      </c>
      <c r="L27" s="90" t="n">
        <v>2.04</v>
      </c>
      <c r="M27" s="90"/>
      <c r="N27" s="90" t="n">
        <v>0.14</v>
      </c>
      <c r="O27" s="92"/>
      <c r="P27" s="93"/>
      <c r="Q27" s="91" t="n">
        <v>-0.0700000000000003</v>
      </c>
      <c r="R27" s="91" t="n">
        <v>-0.0299999999999998</v>
      </c>
    </row>
    <row r="28" customFormat="false" ht="15" hidden="false" customHeight="false" outlineLevel="0" collapsed="false">
      <c r="A28" s="73" t="s">
        <v>50</v>
      </c>
      <c r="B28" s="90" t="n">
        <v>2.11</v>
      </c>
      <c r="C28" s="90" t="n">
        <v>2.1</v>
      </c>
      <c r="D28" s="90" t="n">
        <v>2.12</v>
      </c>
      <c r="E28" s="90" t="n">
        <v>2.11</v>
      </c>
      <c r="F28" s="90" t="n">
        <v>2.1</v>
      </c>
      <c r="G28" s="90" t="n">
        <v>2.12</v>
      </c>
      <c r="H28" s="90" t="n">
        <v>2.11</v>
      </c>
      <c r="I28" s="91" t="n">
        <v>4.44089209850063E-016</v>
      </c>
      <c r="J28" s="90" t="n">
        <v>1.65</v>
      </c>
      <c r="K28" s="90" t="n">
        <v>0.46</v>
      </c>
      <c r="L28" s="90" t="n">
        <v>1.96</v>
      </c>
      <c r="M28" s="90"/>
      <c r="N28" s="90" t="n">
        <v>0.15</v>
      </c>
      <c r="O28" s="92"/>
      <c r="P28" s="93"/>
      <c r="Q28" s="91" t="n">
        <v>-0.14</v>
      </c>
      <c r="R28" s="91" t="n">
        <v>-0.11</v>
      </c>
    </row>
    <row r="29" customFormat="false" ht="15.75" hidden="false" customHeight="true" outlineLevel="0" collapsed="false">
      <c r="A29" s="73" t="s">
        <v>53</v>
      </c>
      <c r="B29" s="90"/>
      <c r="C29" s="90"/>
      <c r="D29" s="90"/>
      <c r="E29" s="90"/>
      <c r="F29" s="90" t="n">
        <v>2.18</v>
      </c>
      <c r="G29" s="90" t="n">
        <v>2.21</v>
      </c>
      <c r="H29" s="90" t="n">
        <v>2.195</v>
      </c>
      <c r="I29" s="91"/>
      <c r="J29" s="90" t="n">
        <v>1.66</v>
      </c>
      <c r="K29" s="90" t="n">
        <v>0.535</v>
      </c>
      <c r="L29" s="90" t="n">
        <v>1.93</v>
      </c>
      <c r="M29" s="90" t="n">
        <v>1.93</v>
      </c>
      <c r="N29" s="90" t="n">
        <v>0.265</v>
      </c>
      <c r="O29" s="92"/>
      <c r="P29" s="93"/>
      <c r="Q29" s="91" t="n">
        <v>-0.0549999999999997</v>
      </c>
      <c r="R29" s="91" t="n">
        <v>-0.14</v>
      </c>
    </row>
    <row r="30" customFormat="false" ht="15" hidden="false" customHeight="false" outlineLevel="0" collapsed="false">
      <c r="A30" s="73" t="s">
        <v>54</v>
      </c>
      <c r="B30" s="90" t="n">
        <v>2.19</v>
      </c>
      <c r="C30" s="90" t="n">
        <v>2.18</v>
      </c>
      <c r="D30" s="90" t="n">
        <v>2.21</v>
      </c>
      <c r="E30" s="90" t="n">
        <v>2.195</v>
      </c>
      <c r="F30" s="90" t="n">
        <v>2.17</v>
      </c>
      <c r="G30" s="90" t="n">
        <v>2.22</v>
      </c>
      <c r="H30" s="90" t="n">
        <v>2.195</v>
      </c>
      <c r="I30" s="91" t="n">
        <v>0.00500000000000034</v>
      </c>
      <c r="J30" s="90" t="n">
        <v>1.675</v>
      </c>
      <c r="K30" s="90" t="n">
        <v>0.52</v>
      </c>
      <c r="L30" s="90" t="n">
        <v>1.94</v>
      </c>
      <c r="M30" s="90" t="n">
        <v>1.92</v>
      </c>
      <c r="N30" s="90" t="n">
        <v>0.275</v>
      </c>
      <c r="O30" s="92"/>
      <c r="P30" s="93"/>
      <c r="Q30" s="91" t="n">
        <v>-0.0549999999999997</v>
      </c>
      <c r="R30" s="91" t="n">
        <v>-0.15</v>
      </c>
    </row>
    <row r="31" customFormat="false" ht="15" hidden="false" customHeight="false" outlineLevel="0" collapsed="false">
      <c r="A31" s="73" t="s">
        <v>55</v>
      </c>
      <c r="B31" s="90" t="n">
        <v>2.19</v>
      </c>
      <c r="C31" s="90" t="n">
        <v>2.18</v>
      </c>
      <c r="D31" s="90" t="n">
        <v>2.2</v>
      </c>
      <c r="E31" s="90" t="n">
        <v>2.19</v>
      </c>
      <c r="F31" s="90" t="n">
        <v>2.18</v>
      </c>
      <c r="G31" s="90" t="n">
        <v>2.23</v>
      </c>
      <c r="H31" s="90" t="n">
        <v>2.205</v>
      </c>
      <c r="I31" s="91" t="n">
        <v>0.0150000000000001</v>
      </c>
      <c r="J31" s="90" t="n">
        <v>1.655</v>
      </c>
      <c r="K31" s="90" t="n">
        <v>0.55</v>
      </c>
      <c r="L31" s="90" t="n">
        <v>1.94</v>
      </c>
      <c r="M31" s="90" t="n">
        <v>1.94</v>
      </c>
      <c r="N31" s="90" t="n">
        <v>0.265</v>
      </c>
      <c r="O31" s="92" t="s">
        <v>211</v>
      </c>
      <c r="P31" s="93"/>
      <c r="Q31" s="91" t="n">
        <v>-0.0449999999999999</v>
      </c>
      <c r="R31" s="91" t="n">
        <v>-0.13</v>
      </c>
    </row>
    <row r="32" customFormat="false" ht="18.75" hidden="false" customHeight="true" outlineLevel="0" collapsed="false">
      <c r="A32" s="73" t="s">
        <v>212</v>
      </c>
      <c r="B32" s="90" t="n">
        <v>2.21</v>
      </c>
      <c r="C32" s="90" t="n">
        <v>2.2</v>
      </c>
      <c r="D32" s="90" t="n">
        <v>2.23</v>
      </c>
      <c r="E32" s="90" t="n">
        <v>2.215</v>
      </c>
      <c r="F32" s="90" t="n">
        <v>2.17</v>
      </c>
      <c r="G32" s="90" t="n">
        <v>2.21</v>
      </c>
      <c r="H32" s="90" t="n">
        <v>2.19</v>
      </c>
      <c r="I32" s="91" t="n">
        <v>-0.02</v>
      </c>
      <c r="J32" s="90" t="n">
        <v>1.665</v>
      </c>
      <c r="K32" s="90" t="n">
        <v>0.525</v>
      </c>
      <c r="L32" s="90" t="n">
        <v>1.97</v>
      </c>
      <c r="M32" s="90" t="n">
        <v>1.96</v>
      </c>
      <c r="N32" s="90" t="n">
        <v>0.23</v>
      </c>
      <c r="O32" s="92"/>
      <c r="P32" s="93"/>
      <c r="Q32" s="91" t="n">
        <v>-0.0600000000000001</v>
      </c>
      <c r="R32" s="91" t="n">
        <v>-0.11</v>
      </c>
    </row>
    <row r="33" customFormat="false" ht="18.75" hidden="false" customHeight="true" outlineLevel="0" collapsed="false">
      <c r="A33" s="73" t="s">
        <v>57</v>
      </c>
      <c r="B33" s="90"/>
      <c r="C33" s="90"/>
      <c r="D33" s="90"/>
      <c r="E33" s="90"/>
      <c r="F33" s="90" t="n">
        <v>2.19</v>
      </c>
      <c r="G33" s="90" t="n">
        <v>2.21</v>
      </c>
      <c r="H33" s="90" t="n">
        <v>2.2</v>
      </c>
      <c r="I33" s="91"/>
      <c r="J33" s="90" t="n">
        <v>1.655</v>
      </c>
      <c r="K33" s="90" t="n">
        <v>0.545</v>
      </c>
      <c r="L33" s="90" t="n">
        <v>1.94</v>
      </c>
      <c r="M33" s="90"/>
      <c r="N33" s="90" t="n">
        <v>0.26</v>
      </c>
      <c r="O33" s="92"/>
      <c r="P33" s="93"/>
      <c r="Q33" s="91" t="n">
        <v>-0.0499999999999998</v>
      </c>
      <c r="R33" s="91" t="n">
        <v>-2.07</v>
      </c>
    </row>
    <row r="34" customFormat="false" ht="15" hidden="false" customHeight="false" outlineLevel="0" collapsed="false">
      <c r="A34" s="73"/>
      <c r="B34" s="85"/>
      <c r="C34" s="85"/>
      <c r="D34" s="85"/>
      <c r="E34" s="85"/>
      <c r="F34" s="85"/>
      <c r="G34" s="85"/>
      <c r="H34" s="85" t="s">
        <v>183</v>
      </c>
      <c r="I34" s="86"/>
      <c r="J34" s="85" t="s">
        <v>183</v>
      </c>
      <c r="K34" s="85" t="s">
        <v>183</v>
      </c>
      <c r="L34" s="85"/>
      <c r="M34" s="85"/>
      <c r="N34" s="85"/>
      <c r="O34" s="88"/>
      <c r="P34" s="95"/>
      <c r="Q34" s="86"/>
      <c r="R34" s="86"/>
      <c r="S34" s="83"/>
      <c r="T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</row>
    <row r="35" customFormat="false" ht="15" hidden="false" customHeight="false" outlineLevel="0" collapsed="false">
      <c r="A35" s="84" t="s">
        <v>60</v>
      </c>
      <c r="B35" s="85"/>
      <c r="C35" s="85"/>
      <c r="D35" s="85"/>
      <c r="E35" s="85"/>
      <c r="F35" s="85"/>
      <c r="G35" s="85"/>
      <c r="H35" s="85" t="s">
        <v>183</v>
      </c>
      <c r="I35" s="86"/>
      <c r="J35" s="85" t="s">
        <v>183</v>
      </c>
      <c r="K35" s="85" t="s">
        <v>183</v>
      </c>
      <c r="L35" s="85"/>
      <c r="M35" s="85"/>
      <c r="N35" s="85"/>
      <c r="O35" s="88"/>
      <c r="P35" s="89"/>
      <c r="Q35" s="86"/>
      <c r="R35" s="86"/>
      <c r="S35" s="83"/>
      <c r="T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</row>
    <row r="36" customFormat="false" ht="18.75" hidden="false" customHeight="true" outlineLevel="0" collapsed="false">
      <c r="A36" s="73" t="s">
        <v>61</v>
      </c>
      <c r="B36" s="90"/>
      <c r="C36" s="90"/>
      <c r="D36" s="90"/>
      <c r="E36" s="90"/>
      <c r="F36" s="90" t="n">
        <v>2.19</v>
      </c>
      <c r="G36" s="90" t="n">
        <v>2.26</v>
      </c>
      <c r="H36" s="90" t="n">
        <v>2.225</v>
      </c>
      <c r="I36" s="91"/>
      <c r="J36" s="90" t="n">
        <v>1.69</v>
      </c>
      <c r="K36" s="90" t="n">
        <v>0.535</v>
      </c>
      <c r="L36" s="90" t="n">
        <v>1.93</v>
      </c>
      <c r="M36" s="90" t="n">
        <v>1.94</v>
      </c>
      <c r="N36" s="90" t="n">
        <v>0.285</v>
      </c>
      <c r="O36" s="92" t="s">
        <v>208</v>
      </c>
      <c r="P36" s="93"/>
      <c r="Q36" s="91" t="n">
        <v>-0.0250000000000004</v>
      </c>
      <c r="R36" s="91" t="n">
        <v>-0.13</v>
      </c>
    </row>
    <row r="37" customFormat="false" ht="18.75" hidden="false" customHeight="true" outlineLevel="0" collapsed="false">
      <c r="A37" s="73" t="s">
        <v>62</v>
      </c>
      <c r="B37" s="90" t="n">
        <v>2.23</v>
      </c>
      <c r="C37" s="90" t="n">
        <v>2.19</v>
      </c>
      <c r="D37" s="90" t="n">
        <v>2.26</v>
      </c>
      <c r="E37" s="90" t="n">
        <v>2.225</v>
      </c>
      <c r="F37" s="90" t="n">
        <v>2.2</v>
      </c>
      <c r="G37" s="90" t="n">
        <v>2.27</v>
      </c>
      <c r="H37" s="90" t="n">
        <v>2.235</v>
      </c>
      <c r="I37" s="91" t="n">
        <v>0.00500000000000034</v>
      </c>
      <c r="J37" s="90" t="n">
        <v>1.7</v>
      </c>
      <c r="K37" s="90" t="n">
        <v>0.535</v>
      </c>
      <c r="L37" s="90" t="n">
        <v>2.03</v>
      </c>
      <c r="M37" s="90" t="n">
        <v>2.02</v>
      </c>
      <c r="N37" s="90" t="n">
        <v>0.215</v>
      </c>
      <c r="O37" s="92"/>
      <c r="P37" s="93"/>
      <c r="Q37" s="91" t="n">
        <v>-0.0149999999999997</v>
      </c>
      <c r="R37" s="91" t="n">
        <v>-0.0499999999999998</v>
      </c>
    </row>
    <row r="38" customFormat="false" ht="15.75" hidden="false" customHeight="true" outlineLevel="0" collapsed="false">
      <c r="A38" s="73" t="s">
        <v>64</v>
      </c>
      <c r="B38" s="90" t="n">
        <v>2.2</v>
      </c>
      <c r="C38" s="90" t="n">
        <v>2.14</v>
      </c>
      <c r="D38" s="90" t="n">
        <v>2.21</v>
      </c>
      <c r="E38" s="90" t="n">
        <v>2.175</v>
      </c>
      <c r="F38" s="90" t="n">
        <v>2.17</v>
      </c>
      <c r="G38" s="90" t="n">
        <v>2.22</v>
      </c>
      <c r="H38" s="90" t="n">
        <v>2.195</v>
      </c>
      <c r="I38" s="91" t="n">
        <v>-0.00499999999999989</v>
      </c>
      <c r="J38" s="90" t="n">
        <v>1.68</v>
      </c>
      <c r="K38" s="90" t="n">
        <v>0.515</v>
      </c>
      <c r="L38" s="90" t="n">
        <v>2</v>
      </c>
      <c r="M38" s="90" t="n">
        <v>1.98</v>
      </c>
      <c r="N38" s="90" t="n">
        <v>0.215</v>
      </c>
      <c r="O38" s="92"/>
      <c r="P38" s="93"/>
      <c r="Q38" s="91" t="n">
        <v>-0.0549999999999997</v>
      </c>
      <c r="R38" s="91" t="n">
        <v>-0.0899999999999999</v>
      </c>
    </row>
    <row r="39" customFormat="false" ht="18.75" hidden="false" customHeight="true" outlineLevel="0" collapsed="false">
      <c r="A39" s="73" t="s">
        <v>65</v>
      </c>
      <c r="B39" s="90" t="n">
        <v>2.26</v>
      </c>
      <c r="C39" s="90" t="n">
        <v>2.2</v>
      </c>
      <c r="D39" s="90" t="n">
        <v>2.27</v>
      </c>
      <c r="E39" s="90" t="n">
        <v>2.235</v>
      </c>
      <c r="F39" s="90" t="n">
        <v>2.22</v>
      </c>
      <c r="G39" s="90" t="n">
        <v>2.28</v>
      </c>
      <c r="H39" s="90" t="n">
        <v>2.25</v>
      </c>
      <c r="I39" s="91" t="n">
        <v>-0.00999999999999979</v>
      </c>
      <c r="J39" s="90" t="n">
        <v>1.71</v>
      </c>
      <c r="K39" s="90" t="n">
        <v>0.54</v>
      </c>
      <c r="L39" s="90" t="n">
        <v>2.04</v>
      </c>
      <c r="M39" s="90" t="n">
        <v>2.03</v>
      </c>
      <c r="N39" s="90" t="n">
        <v>0.22</v>
      </c>
      <c r="O39" s="92"/>
      <c r="P39" s="93"/>
      <c r="Q39" s="91" t="n">
        <v>0</v>
      </c>
      <c r="R39" s="91" t="n">
        <v>-0.04</v>
      </c>
    </row>
    <row r="40" customFormat="false" ht="15.75" hidden="false" customHeight="true" outlineLevel="0" collapsed="false">
      <c r="A40" s="73" t="s">
        <v>66</v>
      </c>
      <c r="B40" s="90" t="n">
        <v>2.25</v>
      </c>
      <c r="C40" s="90" t="n">
        <v>2.19</v>
      </c>
      <c r="D40" s="90" t="n">
        <v>2.26</v>
      </c>
      <c r="E40" s="90" t="n">
        <v>2.225</v>
      </c>
      <c r="F40" s="90" t="n">
        <v>2.21</v>
      </c>
      <c r="G40" s="90" t="n">
        <v>2.25</v>
      </c>
      <c r="H40" s="90" t="n">
        <v>2.23</v>
      </c>
      <c r="I40" s="91" t="n">
        <v>-0.02</v>
      </c>
      <c r="J40" s="90" t="n">
        <v>1.705</v>
      </c>
      <c r="K40" s="90" t="n">
        <v>0.525</v>
      </c>
      <c r="L40" s="90" t="n">
        <v>1.99</v>
      </c>
      <c r="M40" s="90" t="n">
        <v>1.97</v>
      </c>
      <c r="N40" s="90" t="n">
        <v>0.26</v>
      </c>
      <c r="O40" s="92"/>
      <c r="P40" s="93"/>
      <c r="Q40" s="91" t="n">
        <v>-0.02</v>
      </c>
      <c r="R40" s="91" t="n">
        <v>-0.0999999999999999</v>
      </c>
    </row>
    <row r="41" customFormat="false" ht="18.75" hidden="false" customHeight="true" outlineLevel="0" collapsed="false">
      <c r="A41" s="73" t="s">
        <v>67</v>
      </c>
      <c r="B41" s="90" t="n">
        <v>2.26</v>
      </c>
      <c r="C41" s="90" t="n">
        <v>2.2</v>
      </c>
      <c r="D41" s="90" t="n">
        <v>2.27</v>
      </c>
      <c r="E41" s="90" t="n">
        <v>2.235</v>
      </c>
      <c r="F41" s="90" t="n">
        <v>2.21</v>
      </c>
      <c r="G41" s="90" t="n">
        <v>2.29</v>
      </c>
      <c r="H41" s="90" t="n">
        <v>2.25</v>
      </c>
      <c r="I41" s="91" t="n">
        <v>-0.00999999999999979</v>
      </c>
      <c r="J41" s="90" t="n">
        <v>1.72</v>
      </c>
      <c r="K41" s="90" t="n">
        <v>0.53</v>
      </c>
      <c r="L41" s="90" t="n">
        <v>2.07</v>
      </c>
      <c r="M41" s="90" t="n">
        <v>2.07</v>
      </c>
      <c r="N41" s="90" t="n">
        <v>0.18</v>
      </c>
      <c r="O41" s="92" t="s">
        <v>206</v>
      </c>
      <c r="P41" s="93"/>
      <c r="Q41" s="91" t="n">
        <v>0</v>
      </c>
      <c r="R41" s="91" t="n">
        <v>0</v>
      </c>
    </row>
    <row r="42" customFormat="false" ht="18.75" hidden="false" customHeight="true" outlineLevel="0" collapsed="false">
      <c r="A42" s="73" t="s">
        <v>70</v>
      </c>
      <c r="B42" s="90"/>
      <c r="C42" s="90"/>
      <c r="D42" s="90"/>
      <c r="E42" s="90"/>
      <c r="F42" s="90" t="n">
        <v>2.19</v>
      </c>
      <c r="G42" s="90" t="n">
        <v>2.25</v>
      </c>
      <c r="H42" s="90" t="n">
        <v>2.22</v>
      </c>
      <c r="I42" s="91"/>
      <c r="J42" s="90" t="n">
        <v>1.7</v>
      </c>
      <c r="K42" s="90" t="n">
        <v>0.52</v>
      </c>
      <c r="L42" s="90" t="n">
        <v>1.95</v>
      </c>
      <c r="M42" s="90" t="n">
        <v>1.96</v>
      </c>
      <c r="N42" s="90" t="n">
        <v>0.26</v>
      </c>
      <c r="O42" s="92"/>
      <c r="P42" s="93"/>
      <c r="Q42" s="91" t="n">
        <v>-0.0300000000000003</v>
      </c>
      <c r="R42" s="91" t="n">
        <v>-0.11</v>
      </c>
    </row>
    <row r="43" customFormat="false" ht="15.75" hidden="false" customHeight="true" outlineLevel="0" collapsed="false">
      <c r="A43" s="73" t="s">
        <v>71</v>
      </c>
      <c r="B43" s="90" t="n">
        <v>2.25</v>
      </c>
      <c r="C43" s="90" t="n">
        <v>2.2</v>
      </c>
      <c r="D43" s="90" t="n">
        <v>2.27</v>
      </c>
      <c r="E43" s="90" t="n">
        <v>2.235</v>
      </c>
      <c r="F43" s="90" t="n">
        <v>2.22</v>
      </c>
      <c r="G43" s="90" t="n">
        <v>2.27</v>
      </c>
      <c r="H43" s="90" t="n">
        <v>2.245</v>
      </c>
      <c r="I43" s="91" t="n">
        <v>-0.00499999999999989</v>
      </c>
      <c r="J43" s="90" t="n">
        <v>1.695</v>
      </c>
      <c r="K43" s="90" t="n">
        <v>0.55</v>
      </c>
      <c r="L43" s="90" t="n">
        <v>2.04</v>
      </c>
      <c r="M43" s="90" t="n">
        <v>2.02</v>
      </c>
      <c r="N43" s="90" t="n">
        <v>0.225</v>
      </c>
      <c r="O43" s="96"/>
      <c r="P43" s="93"/>
      <c r="Q43" s="91" t="n">
        <v>-0.00499999999999989</v>
      </c>
      <c r="R43" s="91" t="n">
        <v>-0.0499999999999998</v>
      </c>
    </row>
    <row r="44" customFormat="false" ht="15.75" hidden="false" customHeight="true" outlineLevel="0" collapsed="false">
      <c r="A44" s="73" t="s">
        <v>72</v>
      </c>
      <c r="B44" s="90" t="n">
        <v>2.25</v>
      </c>
      <c r="C44" s="90" t="n">
        <v>2.15</v>
      </c>
      <c r="D44" s="90" t="n">
        <v>2.29</v>
      </c>
      <c r="E44" s="90" t="n">
        <v>2.22</v>
      </c>
      <c r="F44" s="90" t="n">
        <v>2.23</v>
      </c>
      <c r="G44" s="90" t="n">
        <v>2.32</v>
      </c>
      <c r="H44" s="90" t="n">
        <v>2.275</v>
      </c>
      <c r="I44" s="91" t="n">
        <v>0.0249999999999999</v>
      </c>
      <c r="J44" s="90" t="n">
        <v>1.69</v>
      </c>
      <c r="K44" s="90" t="n">
        <v>0.585</v>
      </c>
      <c r="L44" s="90" t="n">
        <v>1.97</v>
      </c>
      <c r="M44" s="90" t="n">
        <v>1.95</v>
      </c>
      <c r="N44" s="90" t="n">
        <v>0.325</v>
      </c>
      <c r="O44" s="92" t="s">
        <v>208</v>
      </c>
      <c r="P44" s="93"/>
      <c r="Q44" s="91" t="n">
        <v>0.0249999999999999</v>
      </c>
      <c r="R44" s="91" t="n">
        <v>-0.12</v>
      </c>
    </row>
    <row r="45" customFormat="false" ht="15.75" hidden="false" customHeight="true" outlineLevel="0" collapsed="false">
      <c r="A45" s="73" t="s">
        <v>73</v>
      </c>
      <c r="B45" s="90" t="n">
        <v>2.23</v>
      </c>
      <c r="C45" s="90" t="n">
        <v>2.21</v>
      </c>
      <c r="D45" s="90" t="n">
        <v>2.25</v>
      </c>
      <c r="E45" s="90" t="n">
        <v>2.23</v>
      </c>
      <c r="F45" s="90" t="n">
        <v>2.22</v>
      </c>
      <c r="G45" s="90" t="n">
        <v>2.3</v>
      </c>
      <c r="H45" s="90" t="n">
        <v>2.26</v>
      </c>
      <c r="I45" s="91" t="n">
        <v>0.0299999999999998</v>
      </c>
      <c r="J45" s="90" t="n">
        <v>1.7</v>
      </c>
      <c r="K45" s="90" t="n">
        <v>0.56</v>
      </c>
      <c r="L45" s="90" t="n">
        <v>1.98</v>
      </c>
      <c r="M45" s="90" t="n">
        <v>1.95</v>
      </c>
      <c r="N45" s="90" t="n">
        <v>0.31</v>
      </c>
      <c r="O45" s="92"/>
      <c r="P45" s="93"/>
      <c r="Q45" s="91" t="n">
        <v>0.00999999999999979</v>
      </c>
      <c r="R45" s="91" t="n">
        <v>-0.12</v>
      </c>
    </row>
    <row r="46" customFormat="false" ht="15.75" hidden="false" customHeight="true" outlineLevel="0" collapsed="false">
      <c r="A46" s="73" t="s">
        <v>74</v>
      </c>
      <c r="B46" s="90" t="n">
        <v>2.24</v>
      </c>
      <c r="C46" s="90" t="n">
        <v>2.23</v>
      </c>
      <c r="D46" s="90" t="n">
        <v>2.26</v>
      </c>
      <c r="E46" s="90" t="n">
        <v>2.245</v>
      </c>
      <c r="F46" s="90" t="n">
        <v>2.22</v>
      </c>
      <c r="G46" s="90" t="n">
        <v>2.27</v>
      </c>
      <c r="H46" s="90" t="n">
        <v>2.245</v>
      </c>
      <c r="I46" s="91" t="n">
        <v>0.00499999999999989</v>
      </c>
      <c r="J46" s="90" t="n">
        <v>1.68</v>
      </c>
      <c r="K46" s="90" t="n">
        <v>0.565</v>
      </c>
      <c r="L46" s="90" t="n">
        <v>1.98</v>
      </c>
      <c r="M46" s="90" t="n">
        <v>1.97</v>
      </c>
      <c r="N46" s="90" t="n">
        <v>0.275</v>
      </c>
      <c r="O46" s="92" t="s">
        <v>211</v>
      </c>
      <c r="P46" s="93"/>
      <c r="Q46" s="91" t="n">
        <v>-0.00499999999999989</v>
      </c>
      <c r="R46" s="91" t="n">
        <v>-0.0999999999999999</v>
      </c>
    </row>
    <row r="47" customFormat="false" ht="15.75" hidden="false" customHeight="true" outlineLevel="0" collapsed="false">
      <c r="A47" s="73" t="s">
        <v>75</v>
      </c>
      <c r="B47" s="90" t="n">
        <v>2.26</v>
      </c>
      <c r="C47" s="90" t="n">
        <v>2.24</v>
      </c>
      <c r="D47" s="90" t="n">
        <v>2.28</v>
      </c>
      <c r="E47" s="90" t="n">
        <v>2.26</v>
      </c>
      <c r="F47" s="90" t="n">
        <v>2.23</v>
      </c>
      <c r="G47" s="90" t="n">
        <v>2.28</v>
      </c>
      <c r="H47" s="90" t="n">
        <v>2.255</v>
      </c>
      <c r="I47" s="91" t="n">
        <v>-0.00499999999999989</v>
      </c>
      <c r="J47" s="90" t="n">
        <v>1.695</v>
      </c>
      <c r="K47" s="90" t="n">
        <v>0.56</v>
      </c>
      <c r="L47" s="90" t="n">
        <v>2</v>
      </c>
      <c r="M47" s="90" t="n">
        <v>1.98</v>
      </c>
      <c r="N47" s="90" t="n">
        <v>0.275</v>
      </c>
      <c r="O47" s="92" t="s">
        <v>209</v>
      </c>
      <c r="P47" s="93"/>
      <c r="Q47" s="91" t="n">
        <v>0.00499999999999989</v>
      </c>
      <c r="R47" s="91" t="n">
        <v>-0.0899999999999999</v>
      </c>
    </row>
    <row r="48" customFormat="false" ht="15.75" hidden="false" customHeight="true" outlineLevel="0" collapsed="false">
      <c r="A48" s="73" t="s">
        <v>76</v>
      </c>
      <c r="B48" s="90" t="n">
        <v>2.25</v>
      </c>
      <c r="C48" s="90" t="n">
        <v>2.2</v>
      </c>
      <c r="D48" s="90" t="n">
        <v>2.26</v>
      </c>
      <c r="E48" s="90" t="n">
        <v>2.23</v>
      </c>
      <c r="F48" s="90" t="n">
        <v>2.22</v>
      </c>
      <c r="G48" s="90" t="n">
        <v>2.28</v>
      </c>
      <c r="H48" s="90" t="n">
        <v>2.25</v>
      </c>
      <c r="I48" s="91" t="n">
        <v>0</v>
      </c>
      <c r="J48" s="90" t="n">
        <v>1.71</v>
      </c>
      <c r="K48" s="90" t="n">
        <v>0.54</v>
      </c>
      <c r="L48" s="90" t="n">
        <v>2.03</v>
      </c>
      <c r="M48" s="90" t="n">
        <v>2.02</v>
      </c>
      <c r="N48" s="90" t="n">
        <v>0.23</v>
      </c>
      <c r="O48" s="92"/>
      <c r="P48" s="93"/>
      <c r="Q48" s="91" t="n">
        <v>0</v>
      </c>
      <c r="R48" s="91" t="n">
        <v>-0.0499999999999998</v>
      </c>
    </row>
    <row r="49" customFormat="false" ht="15.75" hidden="false" customHeight="true" outlineLevel="0" collapsed="false">
      <c r="A49" s="73" t="s">
        <v>213</v>
      </c>
      <c r="B49" s="90" t="n">
        <v>2.22</v>
      </c>
      <c r="C49" s="90" t="n">
        <v>2.18</v>
      </c>
      <c r="D49" s="90" t="n">
        <v>2.235</v>
      </c>
      <c r="E49" s="90" t="n">
        <v>2.235</v>
      </c>
      <c r="F49" s="90" t="n">
        <v>2.18</v>
      </c>
      <c r="G49" s="90" t="n">
        <v>2.24</v>
      </c>
      <c r="H49" s="90" t="n">
        <v>2.21</v>
      </c>
      <c r="I49" s="91" t="n">
        <v>-0.0100000000000002</v>
      </c>
      <c r="J49" s="90" t="n">
        <v>1.695</v>
      </c>
      <c r="K49" s="90" t="n">
        <v>0.515</v>
      </c>
      <c r="L49" s="90" t="n">
        <v>2.03</v>
      </c>
      <c r="M49" s="90" t="n">
        <v>2.04</v>
      </c>
      <c r="N49" s="90" t="n">
        <v>0.17</v>
      </c>
      <c r="O49" s="92"/>
      <c r="P49" s="93"/>
      <c r="Q49" s="91" t="n">
        <v>-0.04</v>
      </c>
      <c r="R49" s="91" t="n">
        <v>-0.0299999999999998</v>
      </c>
    </row>
    <row r="50" customFormat="false" ht="18.75" hidden="false" customHeight="true" outlineLevel="0" collapsed="false">
      <c r="A50" s="73" t="s">
        <v>214</v>
      </c>
      <c r="B50" s="90" t="n">
        <v>2.27</v>
      </c>
      <c r="C50" s="90" t="n">
        <v>2.21</v>
      </c>
      <c r="D50" s="90" t="n">
        <v>2.29</v>
      </c>
      <c r="E50" s="90" t="n">
        <v>2.29</v>
      </c>
      <c r="F50" s="90" t="n">
        <v>2.25</v>
      </c>
      <c r="G50" s="90" t="n">
        <v>2.29</v>
      </c>
      <c r="H50" s="90" t="n">
        <v>2.27</v>
      </c>
      <c r="I50" s="91" t="n">
        <v>0</v>
      </c>
      <c r="J50" s="90" t="n">
        <v>1.735</v>
      </c>
      <c r="K50" s="90" t="n">
        <v>0.535</v>
      </c>
      <c r="L50" s="90" t="n">
        <v>2.09</v>
      </c>
      <c r="M50" s="90" t="n">
        <v>2.08</v>
      </c>
      <c r="N50" s="90" t="n">
        <v>0.19</v>
      </c>
      <c r="O50" s="92" t="s">
        <v>208</v>
      </c>
      <c r="P50" s="93"/>
      <c r="Q50" s="91" t="n">
        <v>0.02</v>
      </c>
      <c r="R50" s="91" t="n">
        <v>0.0100000000000002</v>
      </c>
    </row>
    <row r="51" customFormat="false" ht="18.75" hidden="false" customHeight="true" outlineLevel="0" collapsed="false">
      <c r="A51" s="73" t="s">
        <v>215</v>
      </c>
      <c r="B51" s="90"/>
      <c r="C51" s="90"/>
      <c r="D51" s="90"/>
      <c r="E51" s="90"/>
      <c r="F51" s="90" t="n">
        <v>2.19</v>
      </c>
      <c r="G51" s="90" t="n">
        <v>2.25</v>
      </c>
      <c r="H51" s="90" t="n">
        <v>2.22</v>
      </c>
      <c r="I51" s="91"/>
      <c r="J51" s="90" t="n">
        <v>1.68</v>
      </c>
      <c r="K51" s="90" t="n">
        <v>0.54</v>
      </c>
      <c r="L51" s="90" t="n">
        <v>1.98</v>
      </c>
      <c r="M51" s="90" t="n">
        <v>1.94</v>
      </c>
      <c r="N51" s="90" t="n">
        <v>0.28</v>
      </c>
      <c r="O51" s="92"/>
      <c r="P51" s="93"/>
      <c r="Q51" s="91" t="n">
        <v>-0.0300000000000003</v>
      </c>
      <c r="R51" s="91"/>
    </row>
    <row r="52" customFormat="false" ht="15" hidden="false" customHeight="false" outlineLevel="0" collapsed="false">
      <c r="A52" s="73" t="s">
        <v>216</v>
      </c>
      <c r="B52" s="90"/>
      <c r="C52" s="90"/>
      <c r="D52" s="90"/>
      <c r="E52" s="90"/>
      <c r="F52" s="90" t="n">
        <v>2.12</v>
      </c>
      <c r="G52" s="90" t="n">
        <v>2.23</v>
      </c>
      <c r="H52" s="90" t="n">
        <v>2.175</v>
      </c>
      <c r="I52" s="91"/>
      <c r="J52" s="90" t="n">
        <v>1.645</v>
      </c>
      <c r="K52" s="90" t="n">
        <v>0.53</v>
      </c>
      <c r="L52" s="90" t="n">
        <v>1.95</v>
      </c>
      <c r="M52" s="90" t="n">
        <v>1.94</v>
      </c>
      <c r="N52" s="90" t="n">
        <v>0.235</v>
      </c>
      <c r="O52" s="93"/>
      <c r="P52" s="93"/>
      <c r="Q52" s="91" t="n">
        <v>-0.0750000000000002</v>
      </c>
      <c r="R52" s="91"/>
    </row>
    <row r="53" customFormat="false" ht="15" hidden="false" customHeight="false" outlineLevel="0" collapsed="false">
      <c r="A53" s="73"/>
      <c r="B53" s="85"/>
      <c r="C53" s="85"/>
      <c r="D53" s="85"/>
      <c r="E53" s="85"/>
      <c r="F53" s="85"/>
      <c r="G53" s="85"/>
      <c r="H53" s="85" t="s">
        <v>183</v>
      </c>
      <c r="I53" s="86"/>
      <c r="J53" s="85" t="s">
        <v>183</v>
      </c>
      <c r="K53" s="85" t="s">
        <v>183</v>
      </c>
      <c r="L53" s="85"/>
      <c r="M53" s="85"/>
      <c r="N53" s="85"/>
      <c r="O53" s="88"/>
      <c r="P53" s="89"/>
      <c r="Q53" s="86"/>
      <c r="R53" s="86"/>
      <c r="S53" s="83"/>
      <c r="T53" s="83"/>
      <c r="V53" s="83"/>
    </row>
    <row r="54" customFormat="false" ht="15" hidden="false" customHeight="false" outlineLevel="0" collapsed="false">
      <c r="A54" s="84" t="s">
        <v>81</v>
      </c>
      <c r="B54" s="85"/>
      <c r="C54" s="85"/>
      <c r="D54" s="85"/>
      <c r="E54" s="85"/>
      <c r="F54" s="85"/>
      <c r="G54" s="85"/>
      <c r="H54" s="85" t="s">
        <v>183</v>
      </c>
      <c r="I54" s="86"/>
      <c r="J54" s="85" t="s">
        <v>183</v>
      </c>
      <c r="K54" s="85" t="s">
        <v>183</v>
      </c>
      <c r="L54" s="85"/>
      <c r="M54" s="85"/>
      <c r="N54" s="85"/>
      <c r="O54" s="88"/>
      <c r="P54" s="89"/>
      <c r="Q54" s="86"/>
      <c r="R54" s="86"/>
      <c r="S54" s="83"/>
      <c r="T54" s="83"/>
      <c r="V54" s="83"/>
    </row>
    <row r="55" customFormat="false" ht="18.75" hidden="false" customHeight="true" outlineLevel="0" collapsed="false">
      <c r="A55" s="73" t="s">
        <v>61</v>
      </c>
      <c r="B55" s="90" t="n">
        <v>2.2</v>
      </c>
      <c r="C55" s="90" t="n">
        <v>2.15</v>
      </c>
      <c r="D55" s="90" t="n">
        <v>2.22</v>
      </c>
      <c r="E55" s="90" t="n">
        <v>2.2</v>
      </c>
      <c r="F55" s="97" t="n">
        <v>2.18</v>
      </c>
      <c r="G55" s="97" t="n">
        <v>2.24</v>
      </c>
      <c r="H55" s="90" t="n">
        <v>2.21</v>
      </c>
      <c r="I55" s="91" t="n">
        <v>0.00999999999999979</v>
      </c>
      <c r="J55" s="90" t="n">
        <v>1.635</v>
      </c>
      <c r="K55" s="90" t="n">
        <v>0.575</v>
      </c>
      <c r="L55" s="90" t="n">
        <v>1.91</v>
      </c>
      <c r="M55" s="90" t="n">
        <v>1.92</v>
      </c>
      <c r="N55" s="90" t="n">
        <v>0.29</v>
      </c>
      <c r="O55" s="92" t="s">
        <v>208</v>
      </c>
      <c r="P55" s="93"/>
      <c r="Q55" s="91" t="n">
        <v>-0.04</v>
      </c>
      <c r="R55" s="91" t="n">
        <v>-0.15</v>
      </c>
    </row>
    <row r="56" customFormat="false" ht="15.75" hidden="false" customHeight="true" outlineLevel="0" collapsed="false">
      <c r="A56" s="73" t="s">
        <v>83</v>
      </c>
      <c r="B56" s="90" t="n">
        <v>2.16</v>
      </c>
      <c r="C56" s="90" t="n">
        <v>2.11</v>
      </c>
      <c r="D56" s="90" t="n">
        <v>2.18</v>
      </c>
      <c r="E56" s="90" t="n">
        <v>2.16</v>
      </c>
      <c r="F56" s="97" t="n">
        <v>2.11</v>
      </c>
      <c r="G56" s="97" t="n">
        <v>2.2</v>
      </c>
      <c r="H56" s="90" t="n">
        <v>2.155</v>
      </c>
      <c r="I56" s="91" t="n">
        <v>-0.00499999999999989</v>
      </c>
      <c r="J56" s="90" t="n">
        <v>1.62</v>
      </c>
      <c r="K56" s="90" t="n">
        <v>0.535</v>
      </c>
      <c r="L56" s="90" t="n">
        <v>1.88</v>
      </c>
      <c r="M56" s="90" t="n">
        <v>1.9</v>
      </c>
      <c r="N56" s="90" t="n">
        <v>0.255</v>
      </c>
      <c r="O56" s="93" t="s">
        <v>206</v>
      </c>
      <c r="P56" s="93"/>
      <c r="Q56" s="91" t="n">
        <v>-0.0949999999999998</v>
      </c>
      <c r="R56" s="91" t="n">
        <v>-0.17</v>
      </c>
    </row>
    <row r="57" customFormat="false" ht="15.75" hidden="false" customHeight="true" outlineLevel="0" collapsed="false">
      <c r="A57" s="73" t="s">
        <v>84</v>
      </c>
      <c r="B57" s="90" t="n">
        <v>2.2</v>
      </c>
      <c r="C57" s="90" t="n">
        <v>2.2</v>
      </c>
      <c r="D57" s="90" t="n">
        <v>2.2</v>
      </c>
      <c r="E57" s="90" t="n">
        <v>2.2</v>
      </c>
      <c r="F57" s="97" t="n">
        <v>2.17</v>
      </c>
      <c r="G57" s="97" t="n">
        <v>2.22</v>
      </c>
      <c r="H57" s="90" t="n">
        <v>2.195</v>
      </c>
      <c r="I57" s="91" t="n">
        <v>-0.00499999999999989</v>
      </c>
      <c r="J57" s="90" t="n">
        <v>1.685</v>
      </c>
      <c r="K57" s="90" t="n">
        <v>0.51</v>
      </c>
      <c r="L57" s="90" t="n">
        <v>1.93</v>
      </c>
      <c r="M57" s="90" t="n">
        <v>1.94</v>
      </c>
      <c r="N57" s="90" t="n">
        <v>0.255</v>
      </c>
      <c r="O57" s="92" t="s">
        <v>206</v>
      </c>
      <c r="P57" s="93"/>
      <c r="Q57" s="91" t="n">
        <v>-0.0549999999999997</v>
      </c>
      <c r="R57" s="91" t="n">
        <v>-0.13</v>
      </c>
    </row>
    <row r="58" customFormat="false" ht="15.75" hidden="false" customHeight="true" outlineLevel="0" collapsed="false">
      <c r="A58" s="73" t="s">
        <v>85</v>
      </c>
      <c r="B58" s="90"/>
      <c r="C58" s="90"/>
      <c r="D58" s="90"/>
      <c r="E58" s="90"/>
      <c r="F58" s="97" t="n">
        <v>2.13</v>
      </c>
      <c r="G58" s="97" t="n">
        <v>2.17</v>
      </c>
      <c r="H58" s="90" t="n">
        <v>2.15</v>
      </c>
      <c r="I58" s="91"/>
      <c r="J58" s="90" t="n">
        <v>1.61</v>
      </c>
      <c r="K58" s="90" t="n">
        <v>0.54</v>
      </c>
      <c r="L58" s="90" t="n">
        <v>1.9</v>
      </c>
      <c r="M58" s="90" t="n">
        <v>1.89</v>
      </c>
      <c r="N58" s="90" t="n">
        <v>0.26</v>
      </c>
      <c r="O58" s="92"/>
      <c r="P58" s="93"/>
      <c r="Q58" s="91" t="n">
        <v>-0.1</v>
      </c>
      <c r="R58" s="91" t="n">
        <v>-0.18</v>
      </c>
    </row>
    <row r="59" customFormat="false" ht="15.75" hidden="false" customHeight="true" outlineLevel="0" collapsed="false">
      <c r="A59" s="73" t="s">
        <v>217</v>
      </c>
      <c r="B59" s="90"/>
      <c r="C59" s="90"/>
      <c r="D59" s="90"/>
      <c r="E59" s="90"/>
      <c r="F59" s="97" t="n">
        <v>2.04</v>
      </c>
      <c r="G59" s="97" t="n">
        <v>2.15</v>
      </c>
      <c r="H59" s="90" t="n">
        <v>2.095</v>
      </c>
      <c r="I59" s="91"/>
      <c r="J59" s="90" t="n">
        <v>1.62</v>
      </c>
      <c r="K59" s="90" t="n">
        <v>0.475</v>
      </c>
      <c r="L59" s="90" t="n">
        <v>1.81</v>
      </c>
      <c r="M59" s="90" t="n">
        <v>1.78</v>
      </c>
      <c r="N59" s="90" t="n">
        <v>0.315</v>
      </c>
      <c r="O59" s="92" t="s">
        <v>210</v>
      </c>
      <c r="P59" s="93"/>
      <c r="Q59" s="91" t="n">
        <v>-0.155</v>
      </c>
      <c r="R59" s="91" t="n">
        <v>-0.29</v>
      </c>
    </row>
    <row r="60" customFormat="false" ht="15.75" hidden="false" customHeight="true" outlineLevel="0" collapsed="false">
      <c r="A60" s="73" t="s">
        <v>87</v>
      </c>
      <c r="B60" s="90"/>
      <c r="C60" s="90"/>
      <c r="D60" s="90"/>
      <c r="E60" s="90"/>
      <c r="F60" s="97" t="n">
        <v>2.13</v>
      </c>
      <c r="G60" s="97" t="n">
        <v>2.21</v>
      </c>
      <c r="H60" s="90" t="n">
        <v>2.17</v>
      </c>
      <c r="I60" s="91"/>
      <c r="J60" s="90" t="n">
        <v>1.67</v>
      </c>
      <c r="K60" s="90" t="n">
        <v>0.5</v>
      </c>
      <c r="L60" s="90" t="n">
        <v>1.92</v>
      </c>
      <c r="M60" s="90" t="n">
        <v>1.93</v>
      </c>
      <c r="N60" s="90" t="n">
        <v>0.24</v>
      </c>
      <c r="O60" s="92"/>
      <c r="P60" s="93"/>
      <c r="Q60" s="91" t="n">
        <v>-0.0800000000000001</v>
      </c>
      <c r="R60" s="91" t="n">
        <v>-0.14</v>
      </c>
    </row>
    <row r="61" customFormat="false" ht="15.75" hidden="false" customHeight="true" outlineLevel="0" collapsed="false">
      <c r="A61" s="73" t="s">
        <v>88</v>
      </c>
      <c r="B61" s="90" t="n">
        <v>2.2</v>
      </c>
      <c r="C61" s="90" t="n">
        <v>2.18</v>
      </c>
      <c r="D61" s="90" t="n">
        <v>2.21</v>
      </c>
      <c r="E61" s="90" t="n">
        <v>2.2</v>
      </c>
      <c r="F61" s="97" t="n">
        <v>2.18</v>
      </c>
      <c r="G61" s="97" t="n">
        <v>2.23</v>
      </c>
      <c r="H61" s="90" t="n">
        <v>2.205</v>
      </c>
      <c r="I61" s="91" t="n">
        <v>0.00499999999999989</v>
      </c>
      <c r="J61" s="90" t="n">
        <v>1.635</v>
      </c>
      <c r="K61" s="90" t="n">
        <v>0.57</v>
      </c>
      <c r="L61" s="90" t="n">
        <v>1.89</v>
      </c>
      <c r="M61" s="90" t="n">
        <v>1.9</v>
      </c>
      <c r="N61" s="90" t="n">
        <v>0.305</v>
      </c>
      <c r="O61" s="92" t="s">
        <v>210</v>
      </c>
      <c r="P61" s="93"/>
      <c r="Q61" s="91" t="n">
        <v>-0.0449999999999999</v>
      </c>
      <c r="R61" s="91" t="n">
        <v>-0.17</v>
      </c>
    </row>
    <row r="62" customFormat="false" ht="15" hidden="false" customHeight="false" outlineLevel="0" collapsed="false">
      <c r="A62" s="73"/>
      <c r="B62" s="85"/>
      <c r="C62" s="85"/>
      <c r="D62" s="85"/>
      <c r="E62" s="85"/>
      <c r="F62" s="85"/>
      <c r="G62" s="85"/>
      <c r="H62" s="85" t="s">
        <v>183</v>
      </c>
      <c r="I62" s="86"/>
      <c r="J62" s="85" t="s">
        <v>183</v>
      </c>
      <c r="K62" s="85" t="s">
        <v>183</v>
      </c>
      <c r="L62" s="85"/>
      <c r="M62" s="85"/>
      <c r="N62" s="85"/>
      <c r="O62" s="88"/>
      <c r="P62" s="95"/>
      <c r="Q62" s="86"/>
      <c r="R62" s="86"/>
      <c r="S62" s="83"/>
    </row>
    <row r="63" customFormat="false" ht="15" hidden="false" customHeight="false" outlineLevel="0" collapsed="false">
      <c r="A63" s="84" t="s">
        <v>90</v>
      </c>
      <c r="B63" s="85"/>
      <c r="C63" s="85"/>
      <c r="D63" s="85"/>
      <c r="E63" s="85"/>
      <c r="F63" s="85"/>
      <c r="G63" s="85"/>
      <c r="H63" s="85" t="s">
        <v>183</v>
      </c>
      <c r="I63" s="86"/>
      <c r="J63" s="85" t="s">
        <v>183</v>
      </c>
      <c r="K63" s="85" t="s">
        <v>183</v>
      </c>
      <c r="L63" s="85"/>
      <c r="M63" s="85"/>
      <c r="N63" s="85"/>
      <c r="O63" s="88"/>
      <c r="P63" s="89"/>
      <c r="Q63" s="86"/>
      <c r="R63" s="86"/>
      <c r="S63" s="83"/>
    </row>
    <row r="64" customFormat="false" ht="18.75" hidden="false" customHeight="true" outlineLevel="0" collapsed="false">
      <c r="A64" s="73" t="s">
        <v>91</v>
      </c>
      <c r="B64" s="90"/>
      <c r="C64" s="90"/>
      <c r="D64" s="90"/>
      <c r="E64" s="90"/>
      <c r="F64" s="97" t="n">
        <v>2.04</v>
      </c>
      <c r="G64" s="97" t="n">
        <v>2.11</v>
      </c>
      <c r="H64" s="90" t="n">
        <v>2.075</v>
      </c>
      <c r="I64" s="91"/>
      <c r="J64" s="90" t="n">
        <v>1.61</v>
      </c>
      <c r="K64" s="90" t="n">
        <v>0.465</v>
      </c>
      <c r="L64" s="90" t="n">
        <v>1.62</v>
      </c>
      <c r="M64" s="90"/>
      <c r="N64" s="90"/>
      <c r="O64" s="96"/>
      <c r="P64" s="96"/>
      <c r="Q64" s="91" t="n">
        <v>-0.175</v>
      </c>
      <c r="R64" s="91"/>
    </row>
    <row r="65" customFormat="false" ht="18.75" hidden="false" customHeight="true" outlineLevel="0" collapsed="false">
      <c r="A65" s="73" t="s">
        <v>93</v>
      </c>
      <c r="B65" s="90" t="n">
        <v>2.02</v>
      </c>
      <c r="C65" s="90"/>
      <c r="D65" s="90"/>
      <c r="E65" s="90" t="n">
        <v>2.02</v>
      </c>
      <c r="F65" s="97" t="n">
        <v>2.05</v>
      </c>
      <c r="G65" s="98" t="n">
        <v>2.1</v>
      </c>
      <c r="H65" s="90" t="n">
        <v>2.075</v>
      </c>
      <c r="I65" s="91" t="n">
        <v>0.0550000000000002</v>
      </c>
      <c r="J65" s="90" t="n">
        <v>1.63</v>
      </c>
      <c r="K65" s="90"/>
      <c r="L65" s="90" t="n">
        <v>1.66</v>
      </c>
      <c r="M65" s="90" t="n">
        <v>1.67</v>
      </c>
      <c r="N65" s="90"/>
      <c r="O65" s="92" t="s">
        <v>208</v>
      </c>
      <c r="P65" s="93"/>
      <c r="Q65" s="91" t="n">
        <v>-0.175</v>
      </c>
      <c r="R65" s="91" t="n">
        <v>-0.4</v>
      </c>
    </row>
    <row r="66" customFormat="false" ht="15" hidden="false" customHeight="false" outlineLevel="0" collapsed="false">
      <c r="A66" s="73"/>
      <c r="B66" s="85"/>
      <c r="C66" s="85"/>
      <c r="D66" s="85"/>
      <c r="E66" s="85"/>
      <c r="F66" s="85"/>
      <c r="G66" s="85"/>
      <c r="H66" s="85" t="s">
        <v>183</v>
      </c>
      <c r="I66" s="86"/>
      <c r="J66" s="85" t="s">
        <v>183</v>
      </c>
      <c r="K66" s="85" t="s">
        <v>183</v>
      </c>
      <c r="L66" s="85"/>
      <c r="M66" s="85"/>
      <c r="N66" s="85"/>
      <c r="O66" s="88"/>
      <c r="P66" s="95"/>
      <c r="Q66" s="86"/>
      <c r="R66" s="86"/>
      <c r="S66" s="83"/>
    </row>
    <row r="67" customFormat="false" ht="15" hidden="false" customHeight="false" outlineLevel="0" collapsed="false">
      <c r="A67" s="84" t="s">
        <v>98</v>
      </c>
      <c r="B67" s="85"/>
      <c r="C67" s="85"/>
      <c r="D67" s="85"/>
      <c r="E67" s="85"/>
      <c r="F67" s="85"/>
      <c r="G67" s="85"/>
      <c r="H67" s="85" t="s">
        <v>183</v>
      </c>
      <c r="I67" s="86"/>
      <c r="J67" s="85" t="s">
        <v>183</v>
      </c>
      <c r="K67" s="85" t="s">
        <v>183</v>
      </c>
      <c r="L67" s="85"/>
      <c r="M67" s="85"/>
      <c r="N67" s="85"/>
      <c r="O67" s="88"/>
      <c r="P67" s="89"/>
      <c r="Q67" s="86"/>
      <c r="R67" s="86"/>
      <c r="S67" s="83"/>
    </row>
    <row r="68" customFormat="false" ht="15" hidden="false" customHeight="false" outlineLevel="0" collapsed="false">
      <c r="A68" s="73" t="s">
        <v>99</v>
      </c>
      <c r="B68" s="90" t="n">
        <v>1.91</v>
      </c>
      <c r="C68" s="90"/>
      <c r="D68" s="90"/>
      <c r="E68" s="90" t="n">
        <v>1.91</v>
      </c>
      <c r="F68" s="90" t="n">
        <v>1.92</v>
      </c>
      <c r="G68" s="90" t="n">
        <v>1.99</v>
      </c>
      <c r="H68" s="90" t="n">
        <v>1.955</v>
      </c>
      <c r="I68" s="91" t="n">
        <v>0.0450000000000002</v>
      </c>
      <c r="J68" s="90" t="n">
        <v>1.61</v>
      </c>
      <c r="K68" s="90" t="n">
        <v>0.345</v>
      </c>
      <c r="L68" s="90" t="n">
        <v>1.66</v>
      </c>
      <c r="M68" s="90" t="n">
        <v>1.65</v>
      </c>
      <c r="N68" s="90" t="n">
        <v>0.305</v>
      </c>
      <c r="O68" s="92"/>
      <c r="P68" s="93"/>
      <c r="Q68" s="91" t="n">
        <v>-0.295</v>
      </c>
      <c r="R68" s="91" t="n">
        <v>-0.42</v>
      </c>
    </row>
    <row r="69" customFormat="false" ht="18.75" hidden="false" customHeight="true" outlineLevel="0" collapsed="false">
      <c r="A69" s="73" t="s">
        <v>104</v>
      </c>
      <c r="B69" s="90" t="n">
        <v>1.92</v>
      </c>
      <c r="C69" s="90"/>
      <c r="D69" s="90"/>
      <c r="E69" s="90" t="n">
        <v>1.92</v>
      </c>
      <c r="F69" s="90" t="n">
        <v>1.89</v>
      </c>
      <c r="G69" s="90" t="n">
        <v>1.99</v>
      </c>
      <c r="H69" s="90" t="n">
        <v>1.94</v>
      </c>
      <c r="I69" s="91" t="n">
        <v>0.02</v>
      </c>
      <c r="J69" s="90" t="n">
        <v>1.655</v>
      </c>
      <c r="K69" s="90" t="n">
        <v>0.285</v>
      </c>
      <c r="L69" s="90" t="n">
        <v>1.67</v>
      </c>
      <c r="M69" s="90" t="n">
        <v>1.65</v>
      </c>
      <c r="N69" s="90" t="n">
        <v>0.29</v>
      </c>
      <c r="O69" s="92"/>
      <c r="P69" s="93"/>
      <c r="Q69" s="91" t="n">
        <v>-0.31</v>
      </c>
      <c r="R69" s="91" t="n">
        <v>-0.42</v>
      </c>
    </row>
    <row r="70" customFormat="false" ht="18.75" hidden="false" customHeight="true" outlineLevel="0" collapsed="false">
      <c r="A70" s="73" t="s">
        <v>105</v>
      </c>
      <c r="B70" s="90"/>
      <c r="C70" s="90"/>
      <c r="D70" s="90"/>
      <c r="E70" s="90"/>
      <c r="F70" s="90" t="n">
        <v>1.99</v>
      </c>
      <c r="G70" s="90" t="n">
        <v>2.1</v>
      </c>
      <c r="H70" s="90" t="n">
        <v>2.045</v>
      </c>
      <c r="I70" s="91"/>
      <c r="J70" s="90" t="n">
        <v>1.765</v>
      </c>
      <c r="K70" s="90" t="n">
        <v>0.28</v>
      </c>
      <c r="L70" s="90" t="n">
        <v>1.68</v>
      </c>
      <c r="M70" s="90" t="n">
        <v>1.64</v>
      </c>
      <c r="N70" s="90" t="n">
        <v>0.405</v>
      </c>
      <c r="O70" s="92"/>
      <c r="P70" s="93"/>
      <c r="Q70" s="91" t="n">
        <v>-0.205</v>
      </c>
      <c r="R70" s="91" t="n">
        <v>-0.43</v>
      </c>
    </row>
    <row r="71" customFormat="false" ht="15" hidden="false" customHeight="false" outlineLevel="0" collapsed="false">
      <c r="A71" s="73"/>
      <c r="B71" s="85"/>
      <c r="C71" s="85"/>
      <c r="D71" s="85"/>
      <c r="E71" s="85"/>
      <c r="F71" s="85"/>
      <c r="G71" s="85"/>
      <c r="H71" s="85" t="s">
        <v>183</v>
      </c>
      <c r="I71" s="86"/>
      <c r="J71" s="85" t="s">
        <v>183</v>
      </c>
      <c r="K71" s="85" t="s">
        <v>183</v>
      </c>
      <c r="L71" s="85"/>
      <c r="M71" s="85"/>
      <c r="N71" s="85"/>
      <c r="O71" s="88"/>
      <c r="P71" s="95"/>
      <c r="Q71" s="86"/>
      <c r="R71" s="86"/>
      <c r="S71" s="83"/>
      <c r="T71" s="83"/>
    </row>
    <row r="72" customFormat="false" ht="15" hidden="false" customHeight="false" outlineLevel="0" collapsed="false">
      <c r="A72" s="84" t="s">
        <v>108</v>
      </c>
      <c r="B72" s="85"/>
      <c r="C72" s="85"/>
      <c r="D72" s="85"/>
      <c r="E72" s="85"/>
      <c r="F72" s="85"/>
      <c r="G72" s="85"/>
      <c r="H72" s="85" t="s">
        <v>183</v>
      </c>
      <c r="I72" s="86"/>
      <c r="J72" s="85" t="s">
        <v>183</v>
      </c>
      <c r="K72" s="85" t="s">
        <v>183</v>
      </c>
      <c r="L72" s="85"/>
      <c r="M72" s="85"/>
      <c r="N72" s="85"/>
      <c r="O72" s="88"/>
      <c r="P72" s="89"/>
      <c r="Q72" s="86"/>
      <c r="R72" s="86"/>
      <c r="S72" s="83"/>
      <c r="T72" s="83"/>
    </row>
    <row r="73" customFormat="false" ht="15" hidden="false" customHeight="false" outlineLevel="0" collapsed="false">
      <c r="A73" s="73" t="s">
        <v>218</v>
      </c>
      <c r="B73" s="90"/>
      <c r="C73" s="90"/>
      <c r="D73" s="90"/>
      <c r="E73" s="90"/>
      <c r="F73" s="90" t="n">
        <v>2.45</v>
      </c>
      <c r="G73" s="90" t="n">
        <v>2.47</v>
      </c>
      <c r="H73" s="90" t="n">
        <v>2.46</v>
      </c>
      <c r="I73" s="91"/>
      <c r="J73" s="90" t="n">
        <v>1.71</v>
      </c>
      <c r="K73" s="90" t="n">
        <v>0.75</v>
      </c>
      <c r="L73" s="90" t="n">
        <v>2.13</v>
      </c>
      <c r="M73" s="90"/>
      <c r="N73" s="90" t="n">
        <v>0.33</v>
      </c>
      <c r="O73" s="92"/>
      <c r="P73" s="93"/>
      <c r="Q73" s="91" t="n">
        <v>0.21</v>
      </c>
      <c r="R73" s="91"/>
    </row>
    <row r="74" customFormat="false" ht="15" hidden="false" customHeight="false" outlineLevel="0" collapsed="false">
      <c r="A74" s="73" t="s">
        <v>113</v>
      </c>
      <c r="B74" s="90" t="n">
        <v>1.85</v>
      </c>
      <c r="C74" s="90"/>
      <c r="D74" s="90"/>
      <c r="E74" s="90" t="n">
        <v>1.85</v>
      </c>
      <c r="F74" s="90" t="n">
        <v>1.86</v>
      </c>
      <c r="G74" s="90" t="n">
        <v>1.96</v>
      </c>
      <c r="H74" s="90" t="n">
        <v>1.91</v>
      </c>
      <c r="I74" s="91" t="n">
        <v>0.0600000000000001</v>
      </c>
      <c r="J74" s="90" t="n">
        <v>1.69</v>
      </c>
      <c r="K74" s="90" t="n">
        <v>0.22</v>
      </c>
      <c r="L74" s="90" t="n">
        <v>1.66</v>
      </c>
      <c r="M74" s="90" t="n">
        <v>1.67</v>
      </c>
      <c r="N74" s="90" t="n">
        <v>0.24</v>
      </c>
      <c r="O74" s="92"/>
      <c r="P74" s="93"/>
      <c r="Q74" s="91" t="n">
        <v>-0.34</v>
      </c>
      <c r="R74" s="91"/>
    </row>
    <row r="75" customFormat="false" ht="15" hidden="false" customHeight="false" outlineLevel="0" collapsed="false">
      <c r="A75" s="73" t="s">
        <v>219</v>
      </c>
      <c r="B75" s="90"/>
      <c r="C75" s="90"/>
      <c r="D75" s="90"/>
      <c r="E75" s="90"/>
      <c r="F75" s="90" t="n">
        <v>2.66</v>
      </c>
      <c r="G75" s="90" t="n">
        <v>2.76</v>
      </c>
      <c r="H75" s="90" t="n">
        <v>2.71</v>
      </c>
      <c r="I75" s="91"/>
      <c r="J75" s="90" t="n">
        <v>2.265</v>
      </c>
      <c r="K75" s="90" t="n">
        <v>0.445</v>
      </c>
      <c r="L75" s="90" t="n">
        <v>2.2</v>
      </c>
      <c r="M75" s="90"/>
      <c r="N75" s="90"/>
      <c r="O75" s="92"/>
      <c r="P75" s="93"/>
      <c r="Q75" s="91" t="n">
        <v>0.46</v>
      </c>
      <c r="R75" s="91"/>
    </row>
    <row r="76" customFormat="false" ht="15" hidden="false" customHeight="false" outlineLevel="0" collapsed="false">
      <c r="A76" s="73" t="s">
        <v>115</v>
      </c>
      <c r="B76" s="90"/>
      <c r="C76" s="90"/>
      <c r="D76" s="90"/>
      <c r="E76" s="90"/>
      <c r="F76" s="90" t="n">
        <v>2.47</v>
      </c>
      <c r="G76" s="90" t="n">
        <v>2.5</v>
      </c>
      <c r="H76" s="90" t="n">
        <v>2.485</v>
      </c>
      <c r="I76" s="91"/>
      <c r="J76" s="90" t="n">
        <v>1.63</v>
      </c>
      <c r="K76" s="90" t="n">
        <v>0.855</v>
      </c>
      <c r="L76" s="90" t="n">
        <v>2.08</v>
      </c>
      <c r="M76" s="90"/>
      <c r="N76" s="90"/>
      <c r="O76" s="92"/>
      <c r="P76" s="93"/>
      <c r="Q76" s="91" t="n">
        <v>0.235</v>
      </c>
      <c r="R76" s="91"/>
    </row>
    <row r="77" customFormat="false" ht="15" hidden="false" customHeight="false" outlineLevel="0" collapsed="false">
      <c r="A77" s="73" t="s">
        <v>220</v>
      </c>
      <c r="B77" s="90"/>
      <c r="C77" s="90"/>
      <c r="D77" s="90"/>
      <c r="E77" s="90"/>
      <c r="F77" s="90" t="n">
        <v>1.95</v>
      </c>
      <c r="G77" s="90" t="n">
        <v>1.97</v>
      </c>
      <c r="H77" s="90" t="n">
        <v>1.96</v>
      </c>
      <c r="I77" s="91"/>
      <c r="J77" s="90" t="n">
        <v>1.72</v>
      </c>
      <c r="K77" s="90" t="n">
        <v>0.24</v>
      </c>
      <c r="L77" s="90" t="n">
        <v>1.41</v>
      </c>
      <c r="M77" s="90"/>
      <c r="N77" s="90" t="n">
        <v>0.55</v>
      </c>
      <c r="O77" s="92"/>
      <c r="P77" s="93"/>
      <c r="Q77" s="91" t="n">
        <v>-0.29</v>
      </c>
      <c r="R77" s="91"/>
    </row>
    <row r="78" customFormat="false" ht="12.75" hidden="false" customHeight="false" outlineLevel="0" collapsed="false"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5" hidden="false" customHeight="false" outlineLevel="0" collapsed="false">
      <c r="A79" s="73"/>
      <c r="B79" s="85"/>
      <c r="C79" s="85"/>
      <c r="D79" s="85"/>
      <c r="E79" s="85"/>
      <c r="F79" s="85"/>
      <c r="G79" s="85"/>
      <c r="H79" s="85" t="s">
        <v>183</v>
      </c>
      <c r="I79" s="86"/>
      <c r="J79" s="85" t="s">
        <v>183</v>
      </c>
      <c r="K79" s="85" t="s">
        <v>183</v>
      </c>
      <c r="L79" s="85"/>
      <c r="M79" s="85"/>
      <c r="N79" s="85"/>
      <c r="O79" s="88"/>
      <c r="P79" s="95"/>
      <c r="Q79" s="86"/>
      <c r="R79" s="86"/>
      <c r="S79" s="83"/>
      <c r="T79" s="83"/>
    </row>
    <row r="80" customFormat="false" ht="15" hidden="false" customHeight="false" outlineLevel="0" collapsed="false">
      <c r="A80" s="84" t="s">
        <v>118</v>
      </c>
      <c r="B80" s="85"/>
      <c r="C80" s="85"/>
      <c r="D80" s="85"/>
      <c r="E80" s="85"/>
      <c r="F80" s="85"/>
      <c r="G80" s="85"/>
      <c r="H80" s="85" t="s">
        <v>183</v>
      </c>
      <c r="I80" s="86"/>
      <c r="J80" s="85" t="s">
        <v>183</v>
      </c>
      <c r="K80" s="85" t="s">
        <v>183</v>
      </c>
      <c r="L80" s="85"/>
      <c r="M80" s="85"/>
      <c r="N80" s="85"/>
      <c r="O80" s="88"/>
      <c r="P80" s="89"/>
      <c r="Q80" s="86"/>
      <c r="R80" s="86"/>
    </row>
    <row r="81" customFormat="false" ht="15" hidden="false" customHeight="false" outlineLevel="0" collapsed="false">
      <c r="A81" s="73" t="s">
        <v>119</v>
      </c>
      <c r="B81" s="90" t="n">
        <v>2.54</v>
      </c>
      <c r="C81" s="90" t="n">
        <v>2.5</v>
      </c>
      <c r="D81" s="90" t="n">
        <v>2.55</v>
      </c>
      <c r="E81" s="90" t="n">
        <v>2.54</v>
      </c>
      <c r="F81" s="90" t="n">
        <v>2.49</v>
      </c>
      <c r="G81" s="90" t="n">
        <v>2.53</v>
      </c>
      <c r="H81" s="90" t="n">
        <v>2.51</v>
      </c>
      <c r="I81" s="91" t="n">
        <v>-0.0300000000000003</v>
      </c>
      <c r="J81" s="90" t="n">
        <v>2.02</v>
      </c>
      <c r="K81" s="90" t="n">
        <v>0.49</v>
      </c>
      <c r="L81" s="90" t="n">
        <v>1.84</v>
      </c>
      <c r="M81" s="90"/>
      <c r="N81" s="90" t="n">
        <v>0.67</v>
      </c>
      <c r="O81" s="92"/>
      <c r="P81" s="93"/>
      <c r="Q81" s="91" t="n">
        <v>0.26</v>
      </c>
      <c r="R81" s="91"/>
    </row>
    <row r="82" customFormat="false" ht="15.75" hidden="false" customHeight="true" outlineLevel="0" collapsed="false">
      <c r="A82" s="73" t="s">
        <v>120</v>
      </c>
      <c r="B82" s="90" t="n">
        <v>2.49</v>
      </c>
      <c r="C82" s="90" t="n">
        <v>2.45</v>
      </c>
      <c r="D82" s="90" t="n">
        <v>2.51</v>
      </c>
      <c r="E82" s="90" t="n">
        <v>2.49</v>
      </c>
      <c r="F82" s="90" t="n">
        <v>2.42</v>
      </c>
      <c r="G82" s="90" t="n">
        <v>2.56</v>
      </c>
      <c r="H82" s="90" t="n">
        <v>2.49</v>
      </c>
      <c r="I82" s="91" t="n">
        <v>0</v>
      </c>
      <c r="J82" s="90" t="n">
        <v>1.955</v>
      </c>
      <c r="K82" s="90" t="n">
        <v>0.535</v>
      </c>
      <c r="L82" s="90" t="n">
        <v>1.78</v>
      </c>
      <c r="M82" s="90" t="n">
        <v>2.22</v>
      </c>
      <c r="N82" s="90" t="n">
        <v>0.27</v>
      </c>
      <c r="O82" s="92"/>
      <c r="P82" s="93"/>
      <c r="Q82" s="91" t="n">
        <v>0.24</v>
      </c>
      <c r="R82" s="91" t="n">
        <v>0.15</v>
      </c>
    </row>
    <row r="83" customFormat="false" ht="18.75" hidden="false" customHeight="true" outlineLevel="0" collapsed="false">
      <c r="A83" s="73" t="s">
        <v>121</v>
      </c>
      <c r="B83" s="90" t="n">
        <v>2.57</v>
      </c>
      <c r="C83" s="90" t="n">
        <v>2.5</v>
      </c>
      <c r="D83" s="90" t="n">
        <v>2.6</v>
      </c>
      <c r="E83" s="90" t="n">
        <v>2.57</v>
      </c>
      <c r="F83" s="90" t="n">
        <v>2.52</v>
      </c>
      <c r="G83" s="90" t="n">
        <v>2.59</v>
      </c>
      <c r="H83" s="90" t="n">
        <v>2.555</v>
      </c>
      <c r="I83" s="91" t="n">
        <v>-0.0150000000000001</v>
      </c>
      <c r="J83" s="90" t="n">
        <v>2.28</v>
      </c>
      <c r="K83" s="90" t="n">
        <v>0.275</v>
      </c>
      <c r="L83" s="90" t="n">
        <v>1.79</v>
      </c>
      <c r="M83" s="90" t="n">
        <v>2.2</v>
      </c>
      <c r="N83" s="90" t="n">
        <v>0.355</v>
      </c>
      <c r="O83" s="92"/>
      <c r="P83" s="93"/>
      <c r="Q83" s="91" t="n">
        <v>0.305</v>
      </c>
      <c r="R83" s="91" t="n">
        <v>0.13</v>
      </c>
    </row>
    <row r="84" customFormat="false" ht="15" hidden="false" customHeight="false" outlineLevel="0" collapsed="false">
      <c r="A84" s="73"/>
      <c r="B84" s="85"/>
      <c r="C84" s="85"/>
      <c r="D84" s="85"/>
      <c r="E84" s="85"/>
      <c r="F84" s="85"/>
      <c r="G84" s="85"/>
      <c r="H84" s="85" t="s">
        <v>183</v>
      </c>
      <c r="I84" s="86"/>
      <c r="J84" s="85" t="s">
        <v>183</v>
      </c>
      <c r="K84" s="85" t="s">
        <v>183</v>
      </c>
      <c r="L84" s="85"/>
      <c r="M84" s="85"/>
      <c r="N84" s="85"/>
      <c r="O84" s="88"/>
      <c r="P84" s="95"/>
      <c r="Q84" s="86"/>
      <c r="R84" s="86"/>
    </row>
    <row r="85" customFormat="false" ht="15" hidden="false" customHeight="false" outlineLevel="0" collapsed="false">
      <c r="A85" s="99" t="s">
        <v>221</v>
      </c>
      <c r="B85" s="85"/>
      <c r="C85" s="85"/>
      <c r="D85" s="85"/>
      <c r="E85" s="85"/>
      <c r="F85" s="85"/>
      <c r="G85" s="85"/>
      <c r="H85" s="85"/>
      <c r="I85" s="86"/>
      <c r="J85" s="85" t="s">
        <v>183</v>
      </c>
      <c r="K85" s="85"/>
      <c r="L85" s="85"/>
      <c r="M85" s="85"/>
      <c r="N85" s="85"/>
      <c r="O85" s="88"/>
      <c r="P85" s="95"/>
      <c r="Q85" s="86"/>
      <c r="R85" s="86"/>
    </row>
    <row r="86" customFormat="false" ht="18.75" hidden="false" customHeight="true" outlineLevel="0" collapsed="false">
      <c r="A86" s="100" t="s">
        <v>222</v>
      </c>
      <c r="B86" s="90" t="n">
        <v>2.29</v>
      </c>
      <c r="C86" s="90" t="n">
        <v>2.29</v>
      </c>
      <c r="D86" s="90" t="n">
        <v>2.29</v>
      </c>
      <c r="E86" s="90"/>
      <c r="F86" s="90" t="n">
        <v>2.28</v>
      </c>
      <c r="G86" s="90" t="n">
        <v>2.3</v>
      </c>
      <c r="H86" s="90" t="n">
        <v>2.29</v>
      </c>
      <c r="I86" s="91" t="n">
        <v>0</v>
      </c>
      <c r="J86" s="90" t="n">
        <v>1.76</v>
      </c>
      <c r="K86" s="90" t="n">
        <v>0</v>
      </c>
      <c r="L86" s="90" t="n">
        <v>1.7</v>
      </c>
      <c r="M86" s="90" t="n">
        <v>2.09</v>
      </c>
      <c r="N86" s="90"/>
      <c r="O86" s="92"/>
      <c r="P86" s="93"/>
      <c r="Q86" s="91" t="n">
        <v>0.04</v>
      </c>
      <c r="R86" s="91" t="n">
        <v>0.02</v>
      </c>
    </row>
    <row r="87" customFormat="false" ht="15" hidden="false" customHeight="false" outlineLevel="0" collapsed="false">
      <c r="A87" s="73"/>
      <c r="B87" s="85"/>
      <c r="C87" s="85"/>
      <c r="D87" s="85"/>
      <c r="E87" s="85"/>
      <c r="F87" s="85"/>
      <c r="G87" s="85"/>
      <c r="H87" s="85"/>
      <c r="I87" s="86"/>
      <c r="J87" s="85"/>
      <c r="K87" s="85"/>
      <c r="L87" s="85"/>
      <c r="M87" s="85"/>
      <c r="N87" s="85"/>
      <c r="O87" s="88"/>
      <c r="P87" s="95"/>
      <c r="Q87" s="86"/>
      <c r="R87" s="86"/>
    </row>
    <row r="88" customFormat="false" ht="15" hidden="false" customHeight="false" outlineLevel="0" collapsed="false">
      <c r="A88" s="84" t="s">
        <v>130</v>
      </c>
      <c r="B88" s="85"/>
      <c r="C88" s="85"/>
      <c r="D88" s="85"/>
      <c r="E88" s="85"/>
      <c r="F88" s="85"/>
      <c r="G88" s="85"/>
      <c r="H88" s="85" t="s">
        <v>183</v>
      </c>
      <c r="I88" s="86"/>
      <c r="J88" s="85" t="s">
        <v>183</v>
      </c>
      <c r="K88" s="85" t="s">
        <v>183</v>
      </c>
      <c r="L88" s="85"/>
      <c r="M88" s="85"/>
      <c r="N88" s="85"/>
      <c r="O88" s="88"/>
      <c r="P88" s="89"/>
      <c r="Q88" s="86"/>
      <c r="R88" s="86"/>
    </row>
    <row r="89" customFormat="false" ht="18.75" hidden="false" customHeight="true" outlineLevel="0" collapsed="false">
      <c r="A89" s="73" t="s">
        <v>223</v>
      </c>
      <c r="B89" s="90" t="n">
        <v>2.34</v>
      </c>
      <c r="C89" s="90" t="n">
        <v>2.3</v>
      </c>
      <c r="D89" s="90" t="n">
        <v>2.38</v>
      </c>
      <c r="E89" s="90" t="n">
        <v>2.34</v>
      </c>
      <c r="F89" s="90" t="n">
        <v>2.37</v>
      </c>
      <c r="G89" s="90" t="n">
        <v>2.48</v>
      </c>
      <c r="H89" s="90" t="n">
        <v>2.425</v>
      </c>
      <c r="I89" s="91" t="n">
        <v>0.085</v>
      </c>
      <c r="J89" s="90" t="n">
        <v>1.77</v>
      </c>
      <c r="K89" s="90" t="n">
        <v>0.655</v>
      </c>
      <c r="L89" s="90" t="n">
        <v>1.68</v>
      </c>
      <c r="M89" s="90"/>
      <c r="N89" s="90" t="n">
        <v>0.745</v>
      </c>
      <c r="O89" s="92" t="s">
        <v>210</v>
      </c>
      <c r="P89" s="101"/>
      <c r="Q89" s="91" t="n">
        <v>0.175</v>
      </c>
      <c r="R89" s="91" t="n">
        <v>-2.07</v>
      </c>
    </row>
    <row r="90" customFormat="false" ht="15.75" hidden="false" customHeight="true" outlineLevel="0" collapsed="false">
      <c r="A90" s="73" t="s">
        <v>224</v>
      </c>
      <c r="B90" s="90" t="n">
        <v>2.22</v>
      </c>
      <c r="C90" s="90" t="n">
        <v>2.18</v>
      </c>
      <c r="D90" s="90" t="n">
        <v>2.23</v>
      </c>
      <c r="E90" s="90" t="n">
        <v>2.22</v>
      </c>
      <c r="F90" s="90" t="n">
        <v>2.21</v>
      </c>
      <c r="G90" s="90" t="n">
        <v>2.27</v>
      </c>
      <c r="H90" s="90" t="n">
        <v>2.24</v>
      </c>
      <c r="I90" s="91" t="n">
        <v>0.02</v>
      </c>
      <c r="J90" s="90" t="n">
        <v>1.7</v>
      </c>
      <c r="K90" s="90" t="n">
        <v>0.54</v>
      </c>
      <c r="L90" s="90" t="n">
        <v>1.63</v>
      </c>
      <c r="M90" s="90"/>
      <c r="N90" s="90" t="n">
        <v>0.61</v>
      </c>
      <c r="O90" s="92"/>
      <c r="P90" s="93"/>
      <c r="Q90" s="91" t="n">
        <v>-0.00999999999999979</v>
      </c>
      <c r="R90" s="91"/>
    </row>
    <row r="91" customFormat="false" ht="18.75" hidden="false" customHeight="true" outlineLevel="0" collapsed="false">
      <c r="A91" s="73" t="s">
        <v>225</v>
      </c>
      <c r="B91" s="90" t="n">
        <v>2.27</v>
      </c>
      <c r="C91" s="90" t="n">
        <v>2.25</v>
      </c>
      <c r="D91" s="90" t="n">
        <v>2.28</v>
      </c>
      <c r="E91" s="90" t="n">
        <v>2.27</v>
      </c>
      <c r="F91" s="90" t="n">
        <v>2.31</v>
      </c>
      <c r="G91" s="90" t="n">
        <v>2.36</v>
      </c>
      <c r="H91" s="90" t="n">
        <v>2.335</v>
      </c>
      <c r="I91" s="91" t="n">
        <v>0.065</v>
      </c>
      <c r="J91" s="90" t="n">
        <v>1.75</v>
      </c>
      <c r="K91" s="90" t="n">
        <v>0.585</v>
      </c>
      <c r="L91" s="90" t="n">
        <v>1.68</v>
      </c>
      <c r="M91" s="90"/>
      <c r="N91" s="90" t="n">
        <v>0.655</v>
      </c>
      <c r="O91" s="92"/>
      <c r="P91" s="93"/>
      <c r="Q91" s="91" t="n">
        <v>0.085</v>
      </c>
      <c r="R91" s="91"/>
    </row>
    <row r="92" customFormat="false" ht="15.75" hidden="false" customHeight="true" outlineLevel="0" collapsed="false">
      <c r="A92" s="73" t="s">
        <v>151</v>
      </c>
      <c r="B92" s="90"/>
      <c r="C92" s="90"/>
      <c r="D92" s="90"/>
      <c r="E92" s="90"/>
      <c r="F92" s="90" t="n">
        <v>2.23</v>
      </c>
      <c r="G92" s="90" t="n">
        <v>2.29</v>
      </c>
      <c r="H92" s="90" t="n">
        <v>2.26</v>
      </c>
      <c r="I92" s="91"/>
      <c r="J92" s="90" t="n">
        <v>1.715</v>
      </c>
      <c r="K92" s="90" t="n">
        <v>0.545</v>
      </c>
      <c r="L92" s="90" t="n">
        <v>1.57</v>
      </c>
      <c r="M92" s="90" t="n">
        <v>1.91</v>
      </c>
      <c r="N92" s="90" t="n">
        <v>0.35</v>
      </c>
      <c r="O92" s="92"/>
      <c r="P92" s="93"/>
      <c r="Q92" s="91" t="n">
        <v>0.00999999999999979</v>
      </c>
      <c r="R92" s="91" t="n">
        <v>-0.16</v>
      </c>
    </row>
    <row r="93" customFormat="false" ht="18.75" hidden="false" customHeight="true" outlineLevel="0" collapsed="false">
      <c r="A93" s="73" t="s">
        <v>152</v>
      </c>
      <c r="B93" s="90" t="n">
        <v>2.23</v>
      </c>
      <c r="C93" s="90" t="n">
        <v>2.2</v>
      </c>
      <c r="D93" s="90" t="n">
        <v>2.25</v>
      </c>
      <c r="E93" s="90" t="n">
        <v>2.23</v>
      </c>
      <c r="F93" s="90" t="n">
        <v>2.2</v>
      </c>
      <c r="G93" s="90" t="n">
        <v>2.28</v>
      </c>
      <c r="H93" s="90" t="n">
        <v>2.24</v>
      </c>
      <c r="I93" s="91" t="n">
        <v>0.0100000000000002</v>
      </c>
      <c r="J93" s="90" t="n">
        <v>1.73</v>
      </c>
      <c r="K93" s="90" t="n">
        <v>0.51</v>
      </c>
      <c r="L93" s="90" t="n">
        <v>1.58</v>
      </c>
      <c r="M93" s="90" t="n">
        <v>1.92</v>
      </c>
      <c r="N93" s="90" t="n">
        <v>0.32</v>
      </c>
      <c r="O93" s="92" t="s">
        <v>208</v>
      </c>
      <c r="P93" s="93"/>
      <c r="Q93" s="91" t="n">
        <v>-0.00999999999999979</v>
      </c>
      <c r="R93" s="91" t="n">
        <v>-0.15</v>
      </c>
    </row>
    <row r="94" customFormat="false" ht="18.75" hidden="false" customHeight="true" outlineLevel="0" collapsed="false">
      <c r="A94" s="73" t="s">
        <v>226</v>
      </c>
      <c r="B94" s="90" t="n">
        <v>2.4</v>
      </c>
      <c r="C94" s="90"/>
      <c r="D94" s="90"/>
      <c r="E94" s="90" t="n">
        <v>2.4</v>
      </c>
      <c r="F94" s="90" t="n">
        <v>2.4</v>
      </c>
      <c r="G94" s="90" t="n">
        <v>2.44</v>
      </c>
      <c r="H94" s="90" t="n">
        <v>2.42</v>
      </c>
      <c r="I94" s="91" t="n">
        <v>0.02</v>
      </c>
      <c r="J94" s="90" t="n">
        <v>2.38</v>
      </c>
      <c r="K94" s="90" t="n">
        <v>0.04</v>
      </c>
      <c r="L94" s="90" t="n">
        <v>2.01</v>
      </c>
      <c r="M94" s="90" t="n">
        <v>2.03</v>
      </c>
      <c r="N94" s="90" t="n">
        <v>0.39</v>
      </c>
      <c r="O94" s="92"/>
      <c r="P94" s="93"/>
      <c r="Q94" s="91" t="n">
        <v>0.17</v>
      </c>
      <c r="R94" s="91"/>
    </row>
    <row r="95" customFormat="false" ht="18.75" hidden="false" customHeight="true" outlineLevel="0" collapsed="false">
      <c r="A95" s="73" t="s">
        <v>227</v>
      </c>
      <c r="B95" s="90" t="n">
        <v>2.27</v>
      </c>
      <c r="C95" s="90"/>
      <c r="D95" s="90"/>
      <c r="E95" s="90" t="n">
        <v>2.27</v>
      </c>
      <c r="F95" s="90" t="n">
        <v>2.28</v>
      </c>
      <c r="G95" s="90" t="n">
        <v>2.32</v>
      </c>
      <c r="H95" s="90" t="n">
        <v>2.3</v>
      </c>
      <c r="I95" s="91" t="n">
        <v>0.0299999999999998</v>
      </c>
      <c r="J95" s="90" t="n">
        <v>2.245</v>
      </c>
      <c r="K95" s="90" t="n">
        <v>0.0549999999999997</v>
      </c>
      <c r="L95" s="90" t="n">
        <v>1.78</v>
      </c>
      <c r="M95" s="90" t="n">
        <v>1.82</v>
      </c>
      <c r="N95" s="90" t="n">
        <v>0.48</v>
      </c>
      <c r="O95" s="92"/>
      <c r="P95" s="92"/>
      <c r="Q95" s="91" t="n">
        <v>0.0499999999999998</v>
      </c>
      <c r="R95" s="91"/>
    </row>
    <row r="96" customFormat="false" ht="18.75" hidden="false" customHeight="true" outlineLevel="0" collapsed="false">
      <c r="A96" s="73" t="s">
        <v>153</v>
      </c>
      <c r="B96" s="90" t="n">
        <v>2.51</v>
      </c>
      <c r="C96" s="90" t="n">
        <v>2.49</v>
      </c>
      <c r="D96" s="90" t="n">
        <v>2.56</v>
      </c>
      <c r="E96" s="90" t="n">
        <v>2.51</v>
      </c>
      <c r="F96" s="90" t="n">
        <v>2.5</v>
      </c>
      <c r="G96" s="90" t="n">
        <v>2.58</v>
      </c>
      <c r="H96" s="90" t="n">
        <v>2.54</v>
      </c>
      <c r="I96" s="91" t="n">
        <v>0.0300000000000003</v>
      </c>
      <c r="J96" s="90" t="n">
        <v>2.005</v>
      </c>
      <c r="K96" s="90" t="n">
        <v>0.535</v>
      </c>
      <c r="L96" s="90" t="n">
        <v>1.81</v>
      </c>
      <c r="M96" s="91" t="n">
        <v>2.27</v>
      </c>
      <c r="N96" s="90" t="n">
        <v>0.27</v>
      </c>
      <c r="O96" s="92"/>
      <c r="P96" s="93"/>
      <c r="Q96" s="91" t="n">
        <v>0.29</v>
      </c>
      <c r="R96" s="91" t="n">
        <v>0.2</v>
      </c>
    </row>
    <row r="97" customFormat="false" ht="18.75" hidden="false" customHeight="true" outlineLevel="0" collapsed="false">
      <c r="A97" s="73" t="s">
        <v>155</v>
      </c>
      <c r="B97" s="90" t="n">
        <v>2.59</v>
      </c>
      <c r="C97" s="90" t="n">
        <v>2.5</v>
      </c>
      <c r="D97" s="90" t="n">
        <v>2.64</v>
      </c>
      <c r="E97" s="90" t="n">
        <v>2.59</v>
      </c>
      <c r="F97" s="90" t="n">
        <v>2.51</v>
      </c>
      <c r="G97" s="90" t="n">
        <v>2.6</v>
      </c>
      <c r="H97" s="90" t="n">
        <v>2.555</v>
      </c>
      <c r="I97" s="91" t="n">
        <v>-0.0350000000000001</v>
      </c>
      <c r="J97" s="90" t="n">
        <v>1.98</v>
      </c>
      <c r="K97" s="90" t="n">
        <v>0.575</v>
      </c>
      <c r="L97" s="90" t="n">
        <v>1.83</v>
      </c>
      <c r="M97" s="91" t="n">
        <v>2.3</v>
      </c>
      <c r="N97" s="90" t="s">
        <v>183</v>
      </c>
      <c r="O97" s="92"/>
      <c r="P97" s="93"/>
      <c r="Q97" s="91" t="n">
        <v>0.305</v>
      </c>
      <c r="R97" s="91" t="n">
        <v>0.23</v>
      </c>
    </row>
    <row r="98" customFormat="false" ht="15" hidden="false" customHeight="false" outlineLevel="0" collapsed="false">
      <c r="A98" s="0" t="s">
        <v>134</v>
      </c>
      <c r="B98" s="90" t="n">
        <v>2.42</v>
      </c>
      <c r="C98" s="90"/>
      <c r="D98" s="90"/>
      <c r="E98" s="90" t="n">
        <v>2.42</v>
      </c>
      <c r="F98" s="90" t="n">
        <v>2.42</v>
      </c>
      <c r="G98" s="90" t="n">
        <v>2.47</v>
      </c>
      <c r="H98" s="90" t="n">
        <v>2.445</v>
      </c>
      <c r="I98" s="91" t="n">
        <v>0.0250000000000004</v>
      </c>
      <c r="J98" s="90" t="s">
        <v>183</v>
      </c>
      <c r="K98" s="90" t="e">
        <f aca="false"/>
        <v>#VALUE!</v>
      </c>
      <c r="L98" s="90" t="n">
        <v>2.32</v>
      </c>
      <c r="M98" s="91" t="n">
        <v>2.32</v>
      </c>
      <c r="N98" s="90" t="s">
        <v>183</v>
      </c>
      <c r="O98" s="92"/>
      <c r="P98" s="93"/>
      <c r="Q98" s="91" t="n">
        <v>0.195</v>
      </c>
      <c r="R98" s="91" t="n">
        <v>0.25</v>
      </c>
      <c r="S98" s="83"/>
      <c r="T98" s="83"/>
      <c r="V98" s="83"/>
      <c r="W98" s="83"/>
      <c r="X98" s="83"/>
    </row>
    <row r="99" customFormat="false" ht="15.75" hidden="false" customHeight="true" outlineLevel="0" collapsed="false">
      <c r="B99" s="0"/>
      <c r="C99" s="0"/>
      <c r="D99" s="0"/>
      <c r="E99" s="0"/>
      <c r="I99" s="0"/>
      <c r="J99" s="2" t="s">
        <v>183</v>
      </c>
      <c r="K99" s="0"/>
      <c r="L99" s="0"/>
      <c r="M99" s="0"/>
      <c r="N99" s="0"/>
      <c r="O99" s="5"/>
    </row>
    <row r="100" customFormat="false" ht="15.75" hidden="false" customHeight="true" outlineLevel="0" collapsed="false">
      <c r="A100" s="102"/>
      <c r="B100" s="0"/>
      <c r="C100" s="0"/>
      <c r="D100" s="0"/>
      <c r="E100" s="0"/>
      <c r="I100" s="0"/>
      <c r="J100" s="2"/>
      <c r="K100" s="0"/>
      <c r="L100" s="0"/>
      <c r="M100" s="0"/>
      <c r="N100" s="0"/>
      <c r="O100" s="5"/>
    </row>
    <row r="101" customFormat="false" ht="12.75" hidden="false" customHeight="false" outlineLevel="0" collapsed="false">
      <c r="A101" s="51"/>
      <c r="J101" s="2"/>
      <c r="L101" s="21"/>
      <c r="M101" s="21"/>
      <c r="P101" s="40"/>
    </row>
    <row r="102" customFormat="false" ht="12.75" hidden="false" customHeight="false" outlineLevel="0" collapsed="false">
      <c r="A102" s="51"/>
      <c r="J102" s="2"/>
      <c r="L102" s="21"/>
      <c r="M102" s="21"/>
    </row>
    <row r="103" customFormat="false" ht="12.75" hidden="false" customHeight="false" outlineLevel="0" collapsed="false">
      <c r="A103" s="51"/>
      <c r="J103" s="2"/>
    </row>
    <row r="104" customFormat="false" ht="12.75" hidden="false" customHeight="false" outlineLevel="0" collapsed="false">
      <c r="A104" s="51"/>
      <c r="J104" s="2"/>
    </row>
    <row r="105" customFormat="false" ht="12.75" hidden="false" customHeight="false" outlineLevel="0" collapsed="false">
      <c r="A105" s="51"/>
      <c r="J105" s="2"/>
    </row>
    <row r="106" customFormat="false" ht="12.75" hidden="false" customHeight="false" outlineLevel="0" collapsed="false">
      <c r="A106" s="51"/>
      <c r="J106" s="2"/>
    </row>
    <row r="107" customFormat="false" ht="12.75" hidden="false" customHeight="false" outlineLevel="0" collapsed="false">
      <c r="A107" s="51"/>
      <c r="J107" s="2"/>
    </row>
    <row r="108" customFormat="false" ht="12.75" hidden="false" customHeight="false" outlineLevel="0" collapsed="false">
      <c r="A108" s="51"/>
      <c r="J108" s="2"/>
    </row>
    <row r="109" customFormat="false" ht="12.75" hidden="false" customHeight="false" outlineLevel="0" collapsed="false">
      <c r="A109" s="51"/>
      <c r="J109" s="2"/>
    </row>
    <row r="110" customFormat="false" ht="12.75" hidden="false" customHeight="false" outlineLevel="0" collapsed="false">
      <c r="A110" s="51"/>
      <c r="J110" s="2"/>
    </row>
    <row r="111" customFormat="false" ht="12.75" hidden="false" customHeight="false" outlineLevel="0" collapsed="false">
      <c r="A111" s="51"/>
      <c r="J111" s="2"/>
    </row>
    <row r="112" customFormat="false" ht="12.75" hidden="false" customHeight="false" outlineLevel="0" collapsed="false">
      <c r="A112" s="51"/>
      <c r="J112" s="2"/>
    </row>
    <row r="113" customFormat="false" ht="12.75" hidden="false" customHeight="false" outlineLevel="0" collapsed="false">
      <c r="A113" s="51"/>
      <c r="J113" s="2"/>
    </row>
    <row r="114" customFormat="false" ht="12.75" hidden="false" customHeight="false" outlineLevel="0" collapsed="false">
      <c r="A114" s="51"/>
      <c r="J114" s="2"/>
    </row>
    <row r="115" customFormat="false" ht="12.75" hidden="false" customHeight="false" outlineLevel="0" collapsed="false">
      <c r="A115" s="51"/>
      <c r="J115" s="2"/>
    </row>
    <row r="116" customFormat="false" ht="12.75" hidden="false" customHeight="false" outlineLevel="0" collapsed="false">
      <c r="A116" s="51"/>
      <c r="J116" s="2"/>
    </row>
    <row r="117" customFormat="false" ht="12.75" hidden="false" customHeight="false" outlineLevel="0" collapsed="false">
      <c r="A117" s="51"/>
      <c r="J117" s="2"/>
    </row>
    <row r="118" customFormat="false" ht="12.75" hidden="false" customHeight="false" outlineLevel="0" collapsed="false">
      <c r="A118" s="51"/>
      <c r="J118" s="2"/>
    </row>
    <row r="119" customFormat="false" ht="12.75" hidden="false" customHeight="false" outlineLevel="0" collapsed="false">
      <c r="A119" s="51"/>
      <c r="J119" s="2"/>
    </row>
    <row r="120" customFormat="false" ht="12.75" hidden="false" customHeight="false" outlineLevel="0" collapsed="false">
      <c r="A120" s="51"/>
      <c r="J120" s="2"/>
    </row>
    <row r="121" customFormat="false" ht="12.75" hidden="false" customHeight="false" outlineLevel="0" collapsed="false">
      <c r="A121" s="51"/>
      <c r="J121" s="2"/>
    </row>
    <row r="122" customFormat="false" ht="12.75" hidden="false" customHeight="false" outlineLevel="0" collapsed="false">
      <c r="A122" s="51"/>
      <c r="J122" s="2"/>
    </row>
    <row r="123" customFormat="false" ht="12.75" hidden="false" customHeight="false" outlineLevel="0" collapsed="false">
      <c r="A123" s="51"/>
      <c r="J123" s="2"/>
    </row>
    <row r="124" customFormat="false" ht="12.75" hidden="false" customHeight="false" outlineLevel="0" collapsed="false">
      <c r="A124" s="51"/>
      <c r="J124" s="2"/>
    </row>
    <row r="125" customFormat="false" ht="12.75" hidden="false" customHeight="false" outlineLevel="0" collapsed="false">
      <c r="A125" s="51"/>
      <c r="J125" s="2"/>
    </row>
    <row r="126" customFormat="false" ht="12.75" hidden="false" customHeight="false" outlineLevel="0" collapsed="false">
      <c r="A126" s="51"/>
      <c r="J126" s="2"/>
    </row>
    <row r="127" customFormat="false" ht="12.75" hidden="false" customHeight="false" outlineLevel="0" collapsed="false">
      <c r="A127" s="51"/>
      <c r="J127" s="2"/>
    </row>
    <row r="128" customFormat="false" ht="12.75" hidden="false" customHeight="false" outlineLevel="0" collapsed="false">
      <c r="A128" s="51"/>
      <c r="J128" s="2"/>
    </row>
    <row r="129" customFormat="false" ht="12.75" hidden="false" customHeight="false" outlineLevel="0" collapsed="false">
      <c r="A129" s="51"/>
      <c r="J129" s="2"/>
    </row>
    <row r="130" customFormat="false" ht="12.75" hidden="false" customHeight="false" outlineLevel="0" collapsed="false">
      <c r="A130" s="51"/>
      <c r="J130" s="2"/>
    </row>
    <row r="131" customFormat="false" ht="12.75" hidden="false" customHeight="false" outlineLevel="0" collapsed="false">
      <c r="A131" s="51"/>
      <c r="J131" s="2"/>
    </row>
    <row r="132" customFormat="false" ht="12.75" hidden="false" customHeight="false" outlineLevel="0" collapsed="false">
      <c r="A132" s="51"/>
      <c r="J132" s="2"/>
    </row>
    <row r="133" customFormat="false" ht="12.75" hidden="false" customHeight="false" outlineLevel="0" collapsed="false">
      <c r="A133" s="51"/>
    </row>
    <row r="134" customFormat="false" ht="12.75" hidden="false" customHeight="false" outlineLevel="0" collapsed="false">
      <c r="A134" s="51"/>
    </row>
    <row r="135" customFormat="false" ht="12.75" hidden="false" customHeight="false" outlineLevel="0" collapsed="false">
      <c r="A135" s="51"/>
    </row>
    <row r="136" customFormat="false" ht="12.75" hidden="false" customHeight="false" outlineLevel="0" collapsed="false">
      <c r="A136" s="51"/>
    </row>
    <row r="137" customFormat="false" ht="12.75" hidden="false" customHeight="false" outlineLevel="0" collapsed="false">
      <c r="A137" s="51"/>
    </row>
    <row r="138" customFormat="false" ht="12.75" hidden="false" customHeight="false" outlineLevel="0" collapsed="false">
      <c r="A138" s="51"/>
    </row>
    <row r="139" customFormat="false" ht="12.75" hidden="false" customHeight="false" outlineLevel="0" collapsed="false">
      <c r="A139" s="51"/>
    </row>
    <row r="140" customFormat="false" ht="12.75" hidden="false" customHeight="false" outlineLevel="0" collapsed="false">
      <c r="A140" s="51"/>
    </row>
    <row r="141" customFormat="false" ht="12.75" hidden="false" customHeight="false" outlineLevel="0" collapsed="false">
      <c r="A141" s="51"/>
    </row>
    <row r="142" customFormat="false" ht="12.75" hidden="false" customHeight="false" outlineLevel="0" collapsed="false">
      <c r="A142" s="51"/>
    </row>
    <row r="143" customFormat="false" ht="12.75" hidden="false" customHeight="false" outlineLevel="0" collapsed="false">
      <c r="A143" s="51"/>
    </row>
    <row r="144" customFormat="false" ht="12.75" hidden="false" customHeight="false" outlineLevel="0" collapsed="false">
      <c r="A144" s="51"/>
    </row>
    <row r="145" customFormat="false" ht="12.75" hidden="false" customHeight="false" outlineLevel="0" collapsed="false">
      <c r="A145" s="51"/>
    </row>
    <row r="146" customFormat="false" ht="12.75" hidden="false" customHeight="false" outlineLevel="0" collapsed="false">
      <c r="A146" s="51"/>
    </row>
    <row r="147" customFormat="false" ht="12.75" hidden="false" customHeight="false" outlineLevel="0" collapsed="false">
      <c r="A147" s="51"/>
    </row>
    <row r="148" customFormat="false" ht="12.75" hidden="false" customHeight="false" outlineLevel="0" collapsed="false">
      <c r="A148" s="51"/>
    </row>
    <row r="149" customFormat="false" ht="12.75" hidden="false" customHeight="false" outlineLevel="0" collapsed="false">
      <c r="A149" s="51"/>
    </row>
    <row r="150" customFormat="false" ht="12.75" hidden="false" customHeight="false" outlineLevel="0" collapsed="false">
      <c r="A150" s="51"/>
    </row>
    <row r="151" customFormat="false" ht="12.75" hidden="false" customHeight="false" outlineLevel="0" collapsed="false">
      <c r="A151" s="51"/>
    </row>
    <row r="152" customFormat="false" ht="12.75" hidden="false" customHeight="false" outlineLevel="0" collapsed="false">
      <c r="A152" s="51"/>
    </row>
    <row r="153" customFormat="false" ht="12.75" hidden="false" customHeight="false" outlineLevel="0" collapsed="false">
      <c r="A153" s="51"/>
    </row>
    <row r="154" customFormat="false" ht="12.75" hidden="false" customHeight="false" outlineLevel="0" collapsed="false">
      <c r="A154" s="51"/>
    </row>
    <row r="155" customFormat="false" ht="12.75" hidden="false" customHeight="false" outlineLevel="0" collapsed="false">
      <c r="A155" s="51"/>
    </row>
    <row r="156" customFormat="false" ht="12.75" hidden="false" customHeight="false" outlineLevel="0" collapsed="false">
      <c r="A156" s="51"/>
    </row>
    <row r="157" customFormat="false" ht="12.75" hidden="false" customHeight="false" outlineLevel="0" collapsed="false">
      <c r="A157" s="51"/>
    </row>
    <row r="158" customFormat="false" ht="12.75" hidden="false" customHeight="false" outlineLevel="0" collapsed="false">
      <c r="A158" s="51"/>
    </row>
    <row r="159" customFormat="false" ht="12.75" hidden="false" customHeight="false" outlineLevel="0" collapsed="false">
      <c r="A159" s="51"/>
    </row>
    <row r="160" customFormat="false" ht="12.75" hidden="false" customHeight="false" outlineLevel="0" collapsed="false">
      <c r="A160" s="51"/>
    </row>
    <row r="161" customFormat="false" ht="12.75" hidden="false" customHeight="false" outlineLevel="0" collapsed="false">
      <c r="A161" s="51"/>
    </row>
    <row r="162" customFormat="false" ht="12.75" hidden="false" customHeight="false" outlineLevel="0" collapsed="false">
      <c r="A162" s="51"/>
    </row>
    <row r="163" customFormat="false" ht="12.75" hidden="false" customHeight="false" outlineLevel="0" collapsed="false">
      <c r="A163" s="51"/>
    </row>
    <row r="164" customFormat="false" ht="12.75" hidden="false" customHeight="false" outlineLevel="0" collapsed="false">
      <c r="A164" s="51"/>
    </row>
    <row r="165" customFormat="false" ht="12.75" hidden="false" customHeight="false" outlineLevel="0" collapsed="false">
      <c r="A165" s="51"/>
    </row>
    <row r="166" customFormat="false" ht="12.75" hidden="false" customHeight="false" outlineLevel="0" collapsed="false">
      <c r="A166" s="51"/>
    </row>
    <row r="167" customFormat="false" ht="12.75" hidden="false" customHeight="false" outlineLevel="0" collapsed="false">
      <c r="A167" s="51"/>
    </row>
    <row r="168" customFormat="false" ht="12.75" hidden="false" customHeight="false" outlineLevel="0" collapsed="false">
      <c r="A168" s="51"/>
    </row>
    <row r="169" customFormat="false" ht="12.75" hidden="false" customHeight="false" outlineLevel="0" collapsed="false">
      <c r="A169" s="51"/>
    </row>
    <row r="170" customFormat="false" ht="12.75" hidden="false" customHeight="false" outlineLevel="0" collapsed="false">
      <c r="A170" s="51"/>
    </row>
    <row r="171" customFormat="false" ht="12.75" hidden="false" customHeight="false" outlineLevel="0" collapsed="false">
      <c r="A171" s="51"/>
    </row>
    <row r="172" customFormat="false" ht="12.75" hidden="false" customHeight="false" outlineLevel="0" collapsed="false">
      <c r="A172" s="51"/>
    </row>
    <row r="173" customFormat="false" ht="12.75" hidden="false" customHeight="false" outlineLevel="0" collapsed="false">
      <c r="A173" s="51"/>
    </row>
    <row r="174" customFormat="false" ht="12.75" hidden="false" customHeight="false" outlineLevel="0" collapsed="false">
      <c r="A174" s="51"/>
    </row>
    <row r="175" customFormat="false" ht="12.75" hidden="false" customHeight="false" outlineLevel="0" collapsed="false">
      <c r="A175" s="51"/>
    </row>
    <row r="176" customFormat="false" ht="12.75" hidden="false" customHeight="false" outlineLevel="0" collapsed="false">
      <c r="A176" s="51"/>
    </row>
    <row r="177" customFormat="false" ht="12.75" hidden="false" customHeight="false" outlineLevel="0" collapsed="false">
      <c r="A177" s="51"/>
    </row>
    <row r="178" customFormat="false" ht="12.75" hidden="false" customHeight="false" outlineLevel="0" collapsed="false">
      <c r="A178" s="51"/>
    </row>
    <row r="179" customFormat="false" ht="12.75" hidden="false" customHeight="false" outlineLevel="0" collapsed="false">
      <c r="A179" s="51"/>
    </row>
    <row r="180" customFormat="false" ht="12.75" hidden="false" customHeight="false" outlineLevel="0" collapsed="false">
      <c r="A180" s="51"/>
    </row>
    <row r="181" customFormat="false" ht="12.75" hidden="false" customHeight="false" outlineLevel="0" collapsed="false">
      <c r="A181" s="51"/>
    </row>
    <row r="182" customFormat="false" ht="12.75" hidden="false" customHeight="false" outlineLevel="0" collapsed="false">
      <c r="A182" s="51"/>
    </row>
    <row r="183" customFormat="false" ht="12.75" hidden="false" customHeight="false" outlineLevel="0" collapsed="false">
      <c r="A183" s="51"/>
    </row>
    <row r="184" customFormat="false" ht="12.75" hidden="false" customHeight="false" outlineLevel="0" collapsed="false">
      <c r="A184" s="51"/>
    </row>
    <row r="185" customFormat="false" ht="12.75" hidden="false" customHeight="false" outlineLevel="0" collapsed="false">
      <c r="A185" s="51"/>
    </row>
    <row r="186" customFormat="false" ht="12.75" hidden="false" customHeight="false" outlineLevel="0" collapsed="false">
      <c r="A186" s="51"/>
    </row>
    <row r="187" customFormat="false" ht="12.75" hidden="false" customHeight="false" outlineLevel="0" collapsed="false">
      <c r="A187" s="51"/>
    </row>
    <row r="188" customFormat="false" ht="12.75" hidden="false" customHeight="false" outlineLevel="0" collapsed="false">
      <c r="A188" s="51"/>
    </row>
    <row r="189" customFormat="false" ht="12.75" hidden="false" customHeight="false" outlineLevel="0" collapsed="false">
      <c r="A189" s="51"/>
    </row>
    <row r="190" customFormat="false" ht="12.75" hidden="false" customHeight="false" outlineLevel="0" collapsed="false">
      <c r="A190" s="51"/>
    </row>
  </sheetData>
  <mergeCells count="2">
    <mergeCell ref="B8:E8"/>
    <mergeCell ref="F8:H8"/>
  </mergeCells>
  <printOptions headings="false" gridLines="false" gridLinesSet="true" horizontalCentered="true" verticalCentered="false"/>
  <pageMargins left="0" right="0" top="0.5" bottom="0.5" header="0.511811023622047" footer="0.279861111111111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3" manualBreakCount="3">
    <brk id="34" man="true" max="16383" min="0"/>
    <brk id="53" man="true" max="16383" min="0"/>
    <brk id="7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Y189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D12" activeCellId="0" sqref="D12:D1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38.41"/>
    <col collapsed="false" customWidth="true" hidden="false" outlineLevel="0" max="88" min="2" style="104" width="8.28"/>
    <col collapsed="false" customWidth="true" hidden="false" outlineLevel="0" max="89" min="89" style="105" width="8.28"/>
    <col collapsed="false" customWidth="true" hidden="false" outlineLevel="0" max="186" min="90" style="104" width="8.28"/>
    <col collapsed="false" customWidth="false" hidden="false" outlineLevel="0" max="207" min="187" style="106" width="9.14"/>
    <col collapsed="false" customWidth="false" hidden="false" outlineLevel="0" max="257" min="208" style="26" width="9.14"/>
  </cols>
  <sheetData>
    <row r="1" customFormat="false" ht="12.75" hidden="true" customHeight="false" outlineLevel="0" collapsed="false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9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</row>
    <row r="2" customFormat="false" ht="12.75" hidden="true" customHeight="false" outlineLevel="0" collapsed="false">
      <c r="A2" s="9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2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</row>
    <row r="3" customFormat="false" ht="12.75" hidden="true" customHeight="false" outlineLevel="0" collapsed="false">
      <c r="A3" s="44" t="n">
        <f aca="true">TODAY()</f>
        <v>45926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5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</row>
    <row r="4" customFormat="false" ht="38.25" hidden="true" customHeight="false" outlineLevel="0" collapsed="false">
      <c r="A4" s="117" t="s">
        <v>184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9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</row>
    <row r="5" customFormat="false" ht="12.75" hidden="true" customHeight="false" outlineLevel="0" collapsed="false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3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</row>
    <row r="6" customFormat="false" ht="12.75" hidden="true" customHeight="false" outlineLevel="0" collapsed="false"/>
    <row r="7" customFormat="false" ht="12.75" hidden="true" customHeight="false" outlineLevel="0" collapsed="false"/>
    <row r="8" customFormat="false" ht="12.75" hidden="true" customHeight="false" outlineLevel="0" collapsed="false">
      <c r="A8" s="125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7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</row>
    <row r="9" customFormat="false" ht="12.75" hidden="false" customHeight="false" outlineLevel="0" collapsed="false">
      <c r="A9" s="129"/>
      <c r="B9" s="130"/>
      <c r="C9" s="131" t="n">
        <f aca="false">D9+1</f>
        <v>36085</v>
      </c>
      <c r="D9" s="131" t="n">
        <f aca="false">E9+1</f>
        <v>36084</v>
      </c>
      <c r="E9" s="131" t="n">
        <f aca="false">F9+1</f>
        <v>36083</v>
      </c>
      <c r="F9" s="131" t="n">
        <f aca="false">G9+1</f>
        <v>36082</v>
      </c>
      <c r="G9" s="131" t="n">
        <f aca="false">H9+1</f>
        <v>36081</v>
      </c>
      <c r="H9" s="131" t="n">
        <f aca="false">I9+1</f>
        <v>36080</v>
      </c>
      <c r="I9" s="131" t="n">
        <f aca="false">J9+1</f>
        <v>36079</v>
      </c>
      <c r="J9" s="131" t="n">
        <f aca="false">K9+1</f>
        <v>36078</v>
      </c>
      <c r="K9" s="131" t="n">
        <f aca="false">L9+1</f>
        <v>36077</v>
      </c>
      <c r="L9" s="131" t="n">
        <f aca="false">M9+1</f>
        <v>36076</v>
      </c>
      <c r="M9" s="131" t="n">
        <f aca="false">N9+1</f>
        <v>36075</v>
      </c>
      <c r="N9" s="131" t="n">
        <f aca="false">O9+1</f>
        <v>36074</v>
      </c>
      <c r="O9" s="131" t="n">
        <f aca="false">P9+1</f>
        <v>36073</v>
      </c>
      <c r="P9" s="131" t="n">
        <f aca="false">Q9+1</f>
        <v>36072</v>
      </c>
      <c r="Q9" s="131" t="n">
        <f aca="false">R9+1</f>
        <v>36071</v>
      </c>
      <c r="R9" s="131" t="n">
        <f aca="false">S9+1</f>
        <v>36070</v>
      </c>
      <c r="S9" s="131" t="n">
        <f aca="false">T9+1</f>
        <v>36069</v>
      </c>
      <c r="T9" s="131" t="n">
        <f aca="false">U9+1</f>
        <v>36068</v>
      </c>
      <c r="U9" s="131" t="n">
        <f aca="false">V9+1</f>
        <v>36067</v>
      </c>
      <c r="V9" s="131" t="n">
        <v>36066</v>
      </c>
      <c r="W9" s="131" t="n">
        <f aca="false">X9+1</f>
        <v>36063</v>
      </c>
      <c r="X9" s="131" t="n">
        <f aca="false">Y9+1</f>
        <v>36062</v>
      </c>
      <c r="Y9" s="131" t="n">
        <f aca="false">Z9+1</f>
        <v>36061</v>
      </c>
      <c r="Z9" s="131" t="n">
        <v>36060</v>
      </c>
      <c r="AA9" s="131" t="n">
        <f aca="false">AB9+1</f>
        <v>36055</v>
      </c>
      <c r="AB9" s="131" t="n">
        <f aca="false">AC9+1</f>
        <v>36054</v>
      </c>
      <c r="AC9" s="131" t="n">
        <f aca="false">AD9+1</f>
        <v>36053</v>
      </c>
      <c r="AD9" s="131" t="n">
        <f aca="false">AE9+1</f>
        <v>36052</v>
      </c>
      <c r="AE9" s="131" t="n">
        <f aca="false">AF9+1</f>
        <v>36051</v>
      </c>
      <c r="AF9" s="131" t="n">
        <f aca="false">AG9+1</f>
        <v>36050</v>
      </c>
      <c r="AG9" s="131" t="n">
        <f aca="false">AH9+1</f>
        <v>36049</v>
      </c>
      <c r="AH9" s="131" t="n">
        <f aca="false">AI9+1</f>
        <v>36048</v>
      </c>
      <c r="AI9" s="131" t="n">
        <f aca="false">AJ9+1</f>
        <v>36047</v>
      </c>
      <c r="AJ9" s="131" t="n">
        <f aca="false">AK9+4</f>
        <v>36046</v>
      </c>
      <c r="AK9" s="131" t="n">
        <f aca="false">AL9+1</f>
        <v>36042</v>
      </c>
      <c r="AL9" s="131" t="n">
        <f aca="false">AM9+1</f>
        <v>36041</v>
      </c>
      <c r="AM9" s="131" t="n">
        <f aca="false">AN9+1</f>
        <v>36040</v>
      </c>
      <c r="AN9" s="131" t="n">
        <v>36039</v>
      </c>
      <c r="AO9" s="131" t="n">
        <v>36038</v>
      </c>
      <c r="AP9" s="131" t="n">
        <f aca="false">AQ9+1</f>
        <v>36035</v>
      </c>
      <c r="AQ9" s="131" t="n">
        <f aca="false">AR9+1</f>
        <v>36034</v>
      </c>
      <c r="AR9" s="131" t="n">
        <f aca="false">AS9+1</f>
        <v>36033</v>
      </c>
      <c r="AS9" s="131" t="n">
        <f aca="false">AT9+1</f>
        <v>36032</v>
      </c>
      <c r="AT9" s="131" t="n">
        <v>36031</v>
      </c>
      <c r="AU9" s="131" t="n">
        <f aca="false">AV9+1</f>
        <v>36028</v>
      </c>
      <c r="AV9" s="131" t="n">
        <f aca="false">AW9+1</f>
        <v>36027</v>
      </c>
      <c r="AW9" s="131" t="n">
        <f aca="false">AX9+1</f>
        <v>36026</v>
      </c>
      <c r="AX9" s="131" t="n">
        <f aca="false">AY9+1</f>
        <v>36025</v>
      </c>
      <c r="AY9" s="131" t="n">
        <v>36024</v>
      </c>
      <c r="AZ9" s="131" t="n">
        <f aca="false">BA9+1</f>
        <v>36021</v>
      </c>
      <c r="BA9" s="131" t="n">
        <f aca="false">BB9+1</f>
        <v>36020</v>
      </c>
      <c r="BB9" s="131" t="n">
        <f aca="false">BC9+1</f>
        <v>36019</v>
      </c>
      <c r="BC9" s="131" t="n">
        <f aca="false">BD9+1</f>
        <v>36018</v>
      </c>
      <c r="BD9" s="131" t="n">
        <v>36017</v>
      </c>
      <c r="BE9" s="131" t="n">
        <f aca="false">BF9+1</f>
        <v>36014</v>
      </c>
      <c r="BF9" s="131" t="n">
        <f aca="false">BG9+1</f>
        <v>36013</v>
      </c>
      <c r="BG9" s="131" t="n">
        <f aca="false">BH9+1</f>
        <v>36012</v>
      </c>
      <c r="BH9" s="131" t="n">
        <v>36011</v>
      </c>
      <c r="BI9" s="131" t="n">
        <v>36010</v>
      </c>
      <c r="BJ9" s="131" t="n">
        <f aca="false">BK9+1</f>
        <v>36007</v>
      </c>
      <c r="BK9" s="131" t="n">
        <f aca="false">BL9+1</f>
        <v>36006</v>
      </c>
      <c r="BL9" s="131" t="n">
        <f aca="false">BM9+1</f>
        <v>36005</v>
      </c>
      <c r="BM9" s="131" t="n">
        <f aca="false">BN9+1</f>
        <v>36004</v>
      </c>
      <c r="BN9" s="131" t="n">
        <v>36003</v>
      </c>
      <c r="BO9" s="131" t="n">
        <f aca="false">BP9+1</f>
        <v>36000</v>
      </c>
      <c r="BP9" s="131" t="n">
        <f aca="false">BQ9+1</f>
        <v>35999</v>
      </c>
      <c r="BQ9" s="131" t="n">
        <f aca="false">BR9+1</f>
        <v>35998</v>
      </c>
      <c r="BR9" s="131" t="n">
        <f aca="false">BS9+1</f>
        <v>35997</v>
      </c>
      <c r="BS9" s="131" t="n">
        <v>35996</v>
      </c>
      <c r="BT9" s="131" t="n">
        <f aca="false">BU9+1</f>
        <v>35993</v>
      </c>
      <c r="BU9" s="131" t="n">
        <f aca="false">BV9+1</f>
        <v>35992</v>
      </c>
      <c r="BV9" s="131" t="n">
        <f aca="false">BW9+1</f>
        <v>35991</v>
      </c>
      <c r="BW9" s="131" t="n">
        <f aca="false">BX9+1</f>
        <v>35990</v>
      </c>
      <c r="BX9" s="131" t="n">
        <v>35989</v>
      </c>
      <c r="BY9" s="131" t="n">
        <f aca="false">BZ9+1</f>
        <v>35986</v>
      </c>
      <c r="BZ9" s="131" t="n">
        <f aca="false">CA9+1</f>
        <v>35985</v>
      </c>
      <c r="CA9" s="131" t="n">
        <f aca="false">CB9+1</f>
        <v>35984</v>
      </c>
      <c r="CB9" s="131" t="n">
        <f aca="false">CC9+1</f>
        <v>35983</v>
      </c>
      <c r="CC9" s="131" t="n">
        <v>35982</v>
      </c>
      <c r="CD9" s="131" t="n">
        <f aca="false">CE9+1</f>
        <v>35978</v>
      </c>
      <c r="CE9" s="131" t="n">
        <f aca="false">CF9+1</f>
        <v>35977</v>
      </c>
      <c r="CF9" s="131" t="n">
        <f aca="false">CG9+1</f>
        <v>35976</v>
      </c>
      <c r="CG9" s="131" t="n">
        <v>35975</v>
      </c>
      <c r="CH9" s="131" t="n">
        <f aca="false">CI9+1</f>
        <v>35972</v>
      </c>
      <c r="CI9" s="131" t="n">
        <f aca="false">CJ9+1</f>
        <v>35971</v>
      </c>
      <c r="CJ9" s="131" t="n">
        <f aca="false">CK9+1</f>
        <v>35970</v>
      </c>
      <c r="CK9" s="131" t="n">
        <v>35969</v>
      </c>
      <c r="CL9" s="130" t="n">
        <v>35968</v>
      </c>
      <c r="CM9" s="130" t="n">
        <f aca="false">CN9+1</f>
        <v>35965</v>
      </c>
      <c r="CN9" s="130" t="n">
        <f aca="false">CO9+1</f>
        <v>35964</v>
      </c>
      <c r="CO9" s="130" t="n">
        <f aca="false">CP9+1</f>
        <v>35963</v>
      </c>
      <c r="CP9" s="130" t="n">
        <f aca="false">CQ9+1</f>
        <v>35962</v>
      </c>
      <c r="CQ9" s="130" t="n">
        <v>35961</v>
      </c>
      <c r="CR9" s="130" t="n">
        <f aca="false">CS9+1</f>
        <v>35958</v>
      </c>
      <c r="CS9" s="130" t="n">
        <f aca="false">CT9+1</f>
        <v>35957</v>
      </c>
      <c r="CT9" s="130" t="n">
        <f aca="false">CU9+1</f>
        <v>35956</v>
      </c>
      <c r="CU9" s="130" t="n">
        <f aca="false">CV9+1</f>
        <v>35955</v>
      </c>
      <c r="CV9" s="130" t="n">
        <v>35954</v>
      </c>
      <c r="CW9" s="130" t="n">
        <f aca="false">CX9+1</f>
        <v>35951</v>
      </c>
      <c r="CX9" s="130" t="n">
        <f aca="false">CY9+1</f>
        <v>35950</v>
      </c>
      <c r="CY9" s="130" t="n">
        <f aca="false">CZ9+1</f>
        <v>35949</v>
      </c>
      <c r="CZ9" s="130" t="n">
        <f aca="false">DA9+1</f>
        <v>35948</v>
      </c>
      <c r="DA9" s="130" t="n">
        <v>35947</v>
      </c>
      <c r="DB9" s="130" t="n">
        <f aca="false">DC9+1</f>
        <v>35944</v>
      </c>
      <c r="DC9" s="130" t="n">
        <f aca="false">DD9+1</f>
        <v>35943</v>
      </c>
      <c r="DD9" s="130" t="n">
        <f aca="false">DE9+1</f>
        <v>35942</v>
      </c>
      <c r="DE9" s="130" t="n">
        <v>35941</v>
      </c>
      <c r="DF9" s="130" t="n">
        <f aca="false">DG9+1</f>
        <v>35937</v>
      </c>
      <c r="DG9" s="130" t="n">
        <f aca="false">DH9+1</f>
        <v>35936</v>
      </c>
      <c r="DH9" s="130" t="n">
        <f aca="false">DI9+1</f>
        <v>35935</v>
      </c>
      <c r="DI9" s="130" t="n">
        <f aca="false">DJ9+1</f>
        <v>35934</v>
      </c>
      <c r="DJ9" s="130" t="n">
        <v>35933</v>
      </c>
      <c r="DK9" s="130" t="n">
        <f aca="false">DL9+1</f>
        <v>35930</v>
      </c>
      <c r="DL9" s="130" t="n">
        <f aca="false">DM9+1</f>
        <v>35929</v>
      </c>
      <c r="DM9" s="130" t="n">
        <f aca="false">DN9+1</f>
        <v>35928</v>
      </c>
      <c r="DN9" s="130" t="n">
        <f aca="false">DO9+1</f>
        <v>35927</v>
      </c>
      <c r="DO9" s="130" t="n">
        <v>35926</v>
      </c>
      <c r="DP9" s="130" t="n">
        <f aca="false">DQ9+1</f>
        <v>35923</v>
      </c>
      <c r="DQ9" s="130" t="n">
        <f aca="false">DR9+1</f>
        <v>35922</v>
      </c>
      <c r="DR9" s="130" t="n">
        <f aca="false">DS9+1</f>
        <v>35921</v>
      </c>
      <c r="DS9" s="130" t="n">
        <f aca="false">DT9+1</f>
        <v>35920</v>
      </c>
      <c r="DT9" s="130" t="n">
        <v>35919</v>
      </c>
      <c r="DU9" s="130" t="n">
        <f aca="false">DV9+1</f>
        <v>35916</v>
      </c>
      <c r="DV9" s="130" t="n">
        <f aca="false">DW9+1</f>
        <v>35915</v>
      </c>
      <c r="DW9" s="130" t="n">
        <f aca="false">DX9+1</f>
        <v>35914</v>
      </c>
      <c r="DX9" s="130" t="n">
        <f aca="false">DY9+1</f>
        <v>35913</v>
      </c>
      <c r="DY9" s="130" t="n">
        <v>35912</v>
      </c>
      <c r="DZ9" s="130" t="n">
        <f aca="false">EA9+1</f>
        <v>35909</v>
      </c>
      <c r="EA9" s="130" t="n">
        <f aca="false">EB9+1</f>
        <v>35908</v>
      </c>
      <c r="EB9" s="130" t="n">
        <f aca="false">EC9+1</f>
        <v>35907</v>
      </c>
      <c r="EC9" s="130" t="n">
        <f aca="false">ED9+1</f>
        <v>35906</v>
      </c>
      <c r="ED9" s="130" t="n">
        <v>35905</v>
      </c>
      <c r="EE9" s="130" t="n">
        <f aca="false">EF9+1</f>
        <v>35902</v>
      </c>
      <c r="EF9" s="130" t="n">
        <f aca="false">EG9+1</f>
        <v>35901</v>
      </c>
      <c r="EG9" s="130" t="n">
        <f aca="false">EH9+1</f>
        <v>35900</v>
      </c>
      <c r="EH9" s="130" t="n">
        <f aca="false">EI9+1</f>
        <v>35899</v>
      </c>
      <c r="EI9" s="130" t="n">
        <v>35898</v>
      </c>
      <c r="EJ9" s="130" t="n">
        <f aca="false">EK9+1</f>
        <v>35894</v>
      </c>
      <c r="EK9" s="130" t="n">
        <f aca="false">EL9+1</f>
        <v>35893</v>
      </c>
      <c r="EL9" s="130" t="n">
        <f aca="false">EM9+1</f>
        <v>35892</v>
      </c>
      <c r="EM9" s="130" t="n">
        <v>35891</v>
      </c>
      <c r="EN9" s="130" t="n">
        <f aca="false">EO9+1</f>
        <v>35888</v>
      </c>
      <c r="EO9" s="130" t="n">
        <f aca="false">EP9+1</f>
        <v>35887</v>
      </c>
      <c r="EP9" s="130" t="n">
        <f aca="false">EQ9+1</f>
        <v>35886</v>
      </c>
      <c r="EQ9" s="130" t="n">
        <f aca="false">ER9+1</f>
        <v>35885</v>
      </c>
      <c r="ER9" s="130" t="n">
        <v>35884</v>
      </c>
      <c r="ES9" s="130" t="n">
        <f aca="false">ET9+1</f>
        <v>35881</v>
      </c>
      <c r="ET9" s="130" t="n">
        <f aca="false">EU9+1</f>
        <v>35880</v>
      </c>
      <c r="EU9" s="130" t="n">
        <f aca="false">EV9+1</f>
        <v>35879</v>
      </c>
      <c r="EV9" s="130" t="n">
        <f aca="false">EW9+1</f>
        <v>35878</v>
      </c>
      <c r="EW9" s="130" t="n">
        <v>35877</v>
      </c>
      <c r="EX9" s="130" t="n">
        <f aca="false">EY9+1</f>
        <v>35874</v>
      </c>
      <c r="EY9" s="130" t="n">
        <f aca="false">EZ9+1</f>
        <v>35873</v>
      </c>
      <c r="EZ9" s="130" t="n">
        <f aca="false">FA9+1</f>
        <v>35872</v>
      </c>
      <c r="FA9" s="130" t="n">
        <f aca="false">FB9+1</f>
        <v>35871</v>
      </c>
      <c r="FB9" s="130" t="n">
        <v>35870</v>
      </c>
      <c r="FC9" s="130" t="n">
        <f aca="false">FD9+1</f>
        <v>35867</v>
      </c>
      <c r="FD9" s="130" t="n">
        <f aca="false">FE9+1</f>
        <v>35866</v>
      </c>
      <c r="FE9" s="130" t="n">
        <f aca="false">FF9+1</f>
        <v>35865</v>
      </c>
      <c r="FF9" s="130" t="n">
        <f aca="false">FG9+1</f>
        <v>35864</v>
      </c>
      <c r="FG9" s="130" t="n">
        <v>35863</v>
      </c>
      <c r="FH9" s="130" t="n">
        <f aca="false">FI9+1</f>
        <v>35860</v>
      </c>
      <c r="FI9" s="130" t="n">
        <f aca="false">FJ9+1</f>
        <v>35859</v>
      </c>
      <c r="FJ9" s="130" t="n">
        <f aca="false">FK9+1</f>
        <v>35858</v>
      </c>
      <c r="FK9" s="130" t="n">
        <f aca="false">FL9+1</f>
        <v>35857</v>
      </c>
      <c r="FL9" s="130" t="n">
        <v>35856</v>
      </c>
      <c r="FM9" s="130" t="n">
        <f aca="false">FN9+1</f>
        <v>35853</v>
      </c>
      <c r="FN9" s="130" t="n">
        <f aca="false">FO9+1</f>
        <v>35852</v>
      </c>
      <c r="FO9" s="130" t="n">
        <f aca="false">FP9+1</f>
        <v>35851</v>
      </c>
      <c r="FP9" s="130" t="n">
        <f aca="false">FQ9+1</f>
        <v>35850</v>
      </c>
      <c r="FQ9" s="130" t="n">
        <v>35849</v>
      </c>
      <c r="FR9" s="130" t="n">
        <f aca="false">FS9+1</f>
        <v>35846</v>
      </c>
      <c r="FS9" s="130" t="n">
        <v>35845</v>
      </c>
      <c r="FT9" s="130" t="n">
        <f aca="false">FU9+1</f>
        <v>35844</v>
      </c>
      <c r="FU9" s="130" t="n">
        <v>35843</v>
      </c>
      <c r="FV9" s="130" t="n">
        <v>35839</v>
      </c>
      <c r="FW9" s="130" t="n">
        <v>35838</v>
      </c>
      <c r="FX9" s="130" t="n">
        <v>35837</v>
      </c>
      <c r="FY9" s="130" t="n">
        <f aca="false">FZ9+1</f>
        <v>35836</v>
      </c>
      <c r="FZ9" s="130" t="n">
        <v>35835</v>
      </c>
      <c r="GA9" s="130" t="n">
        <f aca="false">GB9+1</f>
        <v>35832</v>
      </c>
      <c r="GB9" s="130" t="n">
        <f aca="false">GC9+1</f>
        <v>35831</v>
      </c>
      <c r="GC9" s="130" t="n">
        <f aca="false">GD9+1</f>
        <v>35830</v>
      </c>
      <c r="GD9" s="130" t="n">
        <f aca="false">GE9+1</f>
        <v>35829</v>
      </c>
      <c r="GE9" s="130" t="n">
        <v>35828</v>
      </c>
      <c r="GF9" s="130" t="n">
        <f aca="false">GG9+1</f>
        <v>35825</v>
      </c>
      <c r="GG9" s="130" t="n">
        <f aca="false">GH9+1</f>
        <v>35824</v>
      </c>
      <c r="GH9" s="130" t="n">
        <f aca="false">GI9+1</f>
        <v>35823</v>
      </c>
      <c r="GI9" s="130" t="n">
        <f aca="false">GJ9+1</f>
        <v>35822</v>
      </c>
      <c r="GJ9" s="130" t="n">
        <v>35821</v>
      </c>
      <c r="GK9" s="130" t="n">
        <f aca="false">GL9+1</f>
        <v>35817</v>
      </c>
      <c r="GL9" s="130" t="n">
        <f aca="false">GM9+1</f>
        <v>35816</v>
      </c>
      <c r="GM9" s="130" t="n">
        <f aca="false">GN9+1</f>
        <v>35815</v>
      </c>
      <c r="GN9" s="130" t="n">
        <v>35814</v>
      </c>
      <c r="GO9" s="130" t="n">
        <f aca="false">GP9+1</f>
        <v>35811</v>
      </c>
      <c r="GP9" s="130" t="n">
        <f aca="false">GQ9+1</f>
        <v>35810</v>
      </c>
      <c r="GQ9" s="130" t="n">
        <f aca="false">GR9+1</f>
        <v>35809</v>
      </c>
      <c r="GR9" s="130" t="n">
        <f aca="false">GS9+1</f>
        <v>35808</v>
      </c>
      <c r="GS9" s="130" t="n">
        <v>35807</v>
      </c>
      <c r="GT9" s="130" t="n">
        <f aca="false">GU9+1</f>
        <v>35804</v>
      </c>
      <c r="GU9" s="130" t="n">
        <f aca="false">GV9+1</f>
        <v>35803</v>
      </c>
      <c r="GV9" s="130" t="n">
        <f aca="false">GW9+1</f>
        <v>35802</v>
      </c>
      <c r="GW9" s="130" t="n">
        <f aca="false">GX9+1</f>
        <v>35801</v>
      </c>
      <c r="GX9" s="130" t="n">
        <v>35800</v>
      </c>
      <c r="GY9" s="130" t="n">
        <v>35797</v>
      </c>
    </row>
    <row r="10" customFormat="false" ht="15" hidden="false" customHeight="false" outlineLevel="0" collapsed="false">
      <c r="A10" s="125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3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</row>
    <row r="11" customFormat="false" ht="15" hidden="false" customHeight="false" outlineLevel="0" collapsed="false">
      <c r="A11" s="135" t="s">
        <v>14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7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6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</row>
    <row r="12" customFormat="false" ht="15" hidden="false" customHeight="false" outlineLevel="0" collapsed="false">
      <c r="A12" s="125" t="s">
        <v>16</v>
      </c>
      <c r="B12" s="139"/>
      <c r="C12" s="139" t="n">
        <v>2.105</v>
      </c>
      <c r="D12" s="139" t="n">
        <v>1.685</v>
      </c>
      <c r="E12" s="139" t="n">
        <v>1.685</v>
      </c>
      <c r="F12" s="139" t="n">
        <v>1.645</v>
      </c>
      <c r="G12" s="139" t="n">
        <v>1.79</v>
      </c>
      <c r="H12" s="139" t="n">
        <v>1.815</v>
      </c>
      <c r="I12" s="139" t="n">
        <v>1.68</v>
      </c>
      <c r="J12" s="139" t="n">
        <v>1.89</v>
      </c>
      <c r="K12" s="139" t="n">
        <v>1.89</v>
      </c>
      <c r="L12" s="139" t="n">
        <v>1.99</v>
      </c>
      <c r="M12" s="139" t="n">
        <v>1.915</v>
      </c>
      <c r="N12" s="139" t="n">
        <v>1.915</v>
      </c>
      <c r="O12" s="139" t="n">
        <v>1.855</v>
      </c>
      <c r="P12" s="139" t="n">
        <v>1.785</v>
      </c>
      <c r="Q12" s="139" t="n">
        <v>1.885</v>
      </c>
      <c r="R12" s="139" t="n">
        <v>1.905</v>
      </c>
      <c r="S12" s="139" t="n">
        <v>2.185</v>
      </c>
      <c r="T12" s="139" t="n">
        <v>1.875</v>
      </c>
      <c r="U12" s="139" t="n">
        <v>1.98</v>
      </c>
      <c r="V12" s="139" t="n">
        <v>2.105</v>
      </c>
      <c r="W12" s="139" t="n">
        <v>1.965</v>
      </c>
      <c r="X12" s="139" t="n">
        <v>2.015</v>
      </c>
      <c r="Y12" s="139" t="n">
        <v>2.085</v>
      </c>
      <c r="Z12" s="139" t="n">
        <v>1.95</v>
      </c>
      <c r="AA12" s="139" t="n">
        <v>2.045</v>
      </c>
      <c r="AB12" s="139" t="n">
        <v>1.935</v>
      </c>
      <c r="AC12" s="139" t="n">
        <v>1.935</v>
      </c>
      <c r="AD12" s="139" t="n">
        <v>1.755</v>
      </c>
      <c r="AE12" s="139" t="n">
        <v>1.645</v>
      </c>
      <c r="AF12" s="139" t="n">
        <v>1.675</v>
      </c>
      <c r="AG12" s="139" t="n">
        <v>1.75</v>
      </c>
      <c r="AH12" s="139" t="n">
        <v>1.655</v>
      </c>
      <c r="AI12" s="139" t="n">
        <v>1.695</v>
      </c>
      <c r="AJ12" s="139" t="n">
        <v>1.615</v>
      </c>
      <c r="AK12" s="139" t="n">
        <v>1.61</v>
      </c>
      <c r="AL12" s="139" t="n">
        <v>1.685</v>
      </c>
      <c r="AM12" s="139" t="n">
        <v>1.795</v>
      </c>
      <c r="AN12" s="139" t="n">
        <v>1.57</v>
      </c>
      <c r="AO12" s="139" t="n">
        <v>1.565</v>
      </c>
      <c r="AP12" s="139" t="n">
        <v>1.66</v>
      </c>
      <c r="AQ12" s="139" t="n">
        <v>1.745</v>
      </c>
      <c r="AR12" s="139" t="n">
        <v>1.805</v>
      </c>
      <c r="AS12" s="139" t="n">
        <v>1.79</v>
      </c>
      <c r="AT12" s="139" t="n">
        <v>1.775</v>
      </c>
      <c r="AU12" s="139" t="n">
        <v>1.805</v>
      </c>
      <c r="AV12" s="139" t="n">
        <v>1.865</v>
      </c>
      <c r="AW12" s="139" t="n">
        <v>1.88</v>
      </c>
      <c r="AX12" s="139" t="n">
        <v>1.845</v>
      </c>
      <c r="AY12" s="139" t="n">
        <v>1.735</v>
      </c>
      <c r="AZ12" s="139" t="n">
        <v>1.755</v>
      </c>
      <c r="BA12" s="139" t="n">
        <v>1.81</v>
      </c>
      <c r="BB12" s="139" t="n">
        <v>1.895</v>
      </c>
      <c r="BC12" s="139" t="n">
        <v>1.82</v>
      </c>
      <c r="BD12" s="139" t="n">
        <v>1.7</v>
      </c>
      <c r="BE12" s="139" t="n">
        <v>1.81</v>
      </c>
      <c r="BF12" s="139" t="n">
        <v>1.885</v>
      </c>
      <c r="BG12" s="139" t="n">
        <v>1.87</v>
      </c>
      <c r="BH12" s="139" t="n">
        <v>1.825</v>
      </c>
      <c r="BI12" s="139" t="n">
        <v>1.835</v>
      </c>
      <c r="BJ12" s="139" t="n">
        <v>1.965</v>
      </c>
      <c r="BK12" s="139" t="n">
        <v>1.97</v>
      </c>
      <c r="BL12" s="139" t="n">
        <v>1.95</v>
      </c>
      <c r="BM12" s="139" t="n">
        <v>1.995</v>
      </c>
      <c r="BN12" s="139" t="n">
        <v>1.885</v>
      </c>
      <c r="BO12" s="139" t="n">
        <v>1.895</v>
      </c>
      <c r="BP12" s="139" t="n">
        <v>1.94</v>
      </c>
      <c r="BQ12" s="139" t="n">
        <v>2.025</v>
      </c>
      <c r="BR12" s="139" t="n">
        <v>2.16</v>
      </c>
      <c r="BS12" s="139" t="n">
        <v>2.125</v>
      </c>
      <c r="BT12" s="139" t="n">
        <v>2.125</v>
      </c>
      <c r="BU12" s="139" t="n">
        <v>2.21</v>
      </c>
      <c r="BV12" s="139" t="n">
        <v>2.225</v>
      </c>
      <c r="BW12" s="139" t="n">
        <v>2.205</v>
      </c>
      <c r="BX12" s="139" t="n">
        <v>2.15</v>
      </c>
      <c r="BY12" s="139" t="n">
        <v>2.235</v>
      </c>
      <c r="BZ12" s="139" t="n">
        <v>2.225</v>
      </c>
      <c r="CA12" s="139" t="n">
        <v>2.165</v>
      </c>
      <c r="CB12" s="139" t="n">
        <v>2.22</v>
      </c>
      <c r="CC12" s="139" t="n">
        <v>2.185</v>
      </c>
      <c r="CD12" s="139" t="n">
        <v>2.335</v>
      </c>
      <c r="CE12" s="139" t="n">
        <v>2.21</v>
      </c>
      <c r="CF12" s="139" t="n">
        <v>2.185</v>
      </c>
      <c r="CG12" s="139" t="n">
        <v>2.18</v>
      </c>
      <c r="CH12" s="139" t="n">
        <v>2.225</v>
      </c>
      <c r="CI12" s="139" t="n">
        <v>2.24</v>
      </c>
      <c r="CJ12" s="139" t="n">
        <v>2.185</v>
      </c>
      <c r="CK12" s="140" t="n">
        <v>2.17</v>
      </c>
      <c r="CL12" s="139" t="n">
        <v>2.015</v>
      </c>
      <c r="CM12" s="139" t="n">
        <v>1.97</v>
      </c>
      <c r="CN12" s="139" t="n">
        <v>1.87</v>
      </c>
      <c r="CO12" s="139" t="n">
        <v>1.925</v>
      </c>
      <c r="CP12" s="139" t="n">
        <v>1.915</v>
      </c>
      <c r="CQ12" s="139" t="n">
        <v>1.81</v>
      </c>
      <c r="CR12" s="139" t="n">
        <v>1.85</v>
      </c>
      <c r="CS12" s="139" t="n">
        <v>1.785</v>
      </c>
      <c r="CT12" s="139" t="n">
        <v>1.705</v>
      </c>
      <c r="CU12" s="139" t="n">
        <v>1.655</v>
      </c>
      <c r="CV12" s="139" t="n">
        <v>1.645</v>
      </c>
      <c r="CW12" s="139" t="n">
        <v>1.72</v>
      </c>
      <c r="CX12" s="139" t="n">
        <v>1.845</v>
      </c>
      <c r="CY12" s="139" t="n">
        <v>1.98</v>
      </c>
      <c r="CZ12" s="139" t="n">
        <v>1.965</v>
      </c>
      <c r="DA12" s="139" t="n">
        <v>1.92</v>
      </c>
      <c r="DB12" s="139" t="n">
        <v>1.88</v>
      </c>
      <c r="DC12" s="139" t="n">
        <v>1.865</v>
      </c>
      <c r="DD12" s="139" t="n">
        <v>1.9</v>
      </c>
      <c r="DE12" s="139" t="n">
        <v>1.81</v>
      </c>
      <c r="DF12" s="139" t="n">
        <v>1.94</v>
      </c>
      <c r="DG12" s="139" t="n">
        <v>2.02</v>
      </c>
      <c r="DH12" s="139" t="n">
        <v>2.07</v>
      </c>
      <c r="DI12" s="139" t="n">
        <v>2.095</v>
      </c>
      <c r="DJ12" s="139" t="n">
        <v>1.98</v>
      </c>
      <c r="DK12" s="139" t="n">
        <v>2.005</v>
      </c>
      <c r="DL12" s="139" t="n">
        <v>2.09</v>
      </c>
      <c r="DM12" s="139" t="n">
        <v>2.065</v>
      </c>
      <c r="DN12" s="139" t="n">
        <v>2.01</v>
      </c>
      <c r="DO12" s="139" t="n">
        <v>1.955</v>
      </c>
      <c r="DP12" s="139" t="n">
        <v>1.995</v>
      </c>
      <c r="DQ12" s="139" t="n">
        <v>1.93</v>
      </c>
      <c r="DR12" s="139" t="n">
        <v>2.02</v>
      </c>
      <c r="DS12" s="139" t="n">
        <v>1.895</v>
      </c>
      <c r="DT12" s="139" t="n">
        <v>1.895</v>
      </c>
      <c r="DU12" s="139" t="n">
        <v>2.01</v>
      </c>
      <c r="DV12" s="139" t="n">
        <v>2.09</v>
      </c>
      <c r="DW12" s="139" t="n">
        <v>2.07</v>
      </c>
      <c r="DX12" s="139" t="n">
        <v>2.09</v>
      </c>
      <c r="DY12" s="139" t="n">
        <v>2.115</v>
      </c>
      <c r="DZ12" s="139" t="n">
        <v>2.215</v>
      </c>
      <c r="EA12" s="139" t="n">
        <v>2.355</v>
      </c>
      <c r="EB12" s="139" t="n">
        <v>2.285</v>
      </c>
      <c r="EC12" s="139" t="n">
        <v>2.26</v>
      </c>
      <c r="ED12" s="139" t="n">
        <v>2.28</v>
      </c>
      <c r="EE12" s="139" t="n">
        <v>2.36</v>
      </c>
      <c r="EF12" s="139" t="n">
        <v>2.335</v>
      </c>
      <c r="EG12" s="139" t="n">
        <v>2.26</v>
      </c>
      <c r="EH12" s="139" t="n">
        <v>2.33</v>
      </c>
      <c r="EI12" s="139" t="n">
        <v>2.37</v>
      </c>
      <c r="EJ12" s="139" t="n">
        <v>2.435</v>
      </c>
      <c r="EK12" s="139" t="n">
        <v>2.27</v>
      </c>
      <c r="EL12" s="139" t="n">
        <v>2.27</v>
      </c>
      <c r="EM12" s="139" t="n">
        <v>2.275</v>
      </c>
      <c r="EN12" s="139" t="n">
        <v>2.19</v>
      </c>
      <c r="EO12" s="139" t="n">
        <v>2.255</v>
      </c>
      <c r="EP12" s="139" t="n">
        <v>2.135</v>
      </c>
      <c r="EQ12" s="139" t="n">
        <v>2.115</v>
      </c>
      <c r="ER12" s="139" t="n">
        <v>2.09</v>
      </c>
      <c r="ES12" s="139" t="n">
        <v>2.095</v>
      </c>
      <c r="ET12" s="139" t="n">
        <v>2.13</v>
      </c>
      <c r="EU12" s="139" t="n">
        <v>2.08</v>
      </c>
      <c r="EV12" s="139" t="n">
        <v>2.085</v>
      </c>
      <c r="EW12" s="139" t="n">
        <v>2.085</v>
      </c>
      <c r="EX12" s="139" t="n">
        <v>2.085</v>
      </c>
      <c r="EY12" s="139" t="n">
        <v>2.05</v>
      </c>
      <c r="EZ12" s="139" t="n">
        <v>2.07</v>
      </c>
      <c r="FA12" s="139" t="n">
        <v>2.075</v>
      </c>
      <c r="FB12" s="139" t="n">
        <v>2.135</v>
      </c>
      <c r="FC12" s="139" t="n">
        <v>2.205</v>
      </c>
      <c r="FD12" s="139" t="n">
        <v>2.22</v>
      </c>
      <c r="FE12" s="139" t="n">
        <v>2.21</v>
      </c>
      <c r="FF12" s="139" t="n">
        <v>2.165</v>
      </c>
      <c r="FG12" s="139" t="n">
        <v>2.065</v>
      </c>
      <c r="FH12" s="139" t="n">
        <v>2.06</v>
      </c>
      <c r="FI12" s="139" t="n">
        <v>2.07</v>
      </c>
      <c r="FJ12" s="139" t="n">
        <v>2.105</v>
      </c>
      <c r="FK12" s="139" t="n">
        <v>2.165</v>
      </c>
      <c r="FL12" s="139" t="n">
        <v>2.095</v>
      </c>
      <c r="FM12" s="139" t="n">
        <v>2.095</v>
      </c>
      <c r="FN12" s="139" t="n">
        <v>2.055</v>
      </c>
      <c r="FO12" s="139" t="n">
        <v>2.03</v>
      </c>
      <c r="FP12" s="139" t="n">
        <v>2.025</v>
      </c>
      <c r="FQ12" s="139" t="n">
        <v>2.035</v>
      </c>
      <c r="FR12" s="139" t="n">
        <v>2.1</v>
      </c>
      <c r="FS12" s="139" t="n">
        <v>2.06</v>
      </c>
      <c r="FT12" s="139" t="n">
        <v>2.015</v>
      </c>
      <c r="FU12" s="139" t="n">
        <v>2.035</v>
      </c>
      <c r="FV12" s="139" t="n">
        <v>2.025</v>
      </c>
      <c r="FW12" s="139" t="n">
        <v>2.035</v>
      </c>
      <c r="FX12" s="139" t="n">
        <v>2.045</v>
      </c>
      <c r="FY12" s="139" t="n">
        <v>2.145</v>
      </c>
      <c r="FZ12" s="139" t="n">
        <v>2.145</v>
      </c>
      <c r="GA12" s="139" t="n">
        <v>2.105</v>
      </c>
      <c r="GB12" s="139" t="n">
        <v>1.985</v>
      </c>
      <c r="GC12" s="139" t="n">
        <v>2.055</v>
      </c>
      <c r="GD12" s="139" t="n">
        <v>1.97</v>
      </c>
      <c r="GE12" s="139" t="n">
        <v>1.855</v>
      </c>
      <c r="GF12" s="139" t="n">
        <v>1.855</v>
      </c>
      <c r="GG12" s="139" t="n">
        <v>1.835</v>
      </c>
      <c r="GH12" s="139" t="n">
        <v>1.805</v>
      </c>
      <c r="GI12" s="139" t="n">
        <v>1.85</v>
      </c>
      <c r="GJ12" s="139" t="n">
        <v>1.925</v>
      </c>
      <c r="GK12" s="139" t="n">
        <v>1.935</v>
      </c>
      <c r="GL12" s="139" t="n">
        <v>1.95</v>
      </c>
      <c r="GM12" s="139" t="n">
        <v>1.925</v>
      </c>
      <c r="GN12" s="139" t="n">
        <v>1.895</v>
      </c>
      <c r="GO12" s="139" t="n">
        <v>1.935</v>
      </c>
      <c r="GP12" s="139" t="n">
        <v>1.93</v>
      </c>
      <c r="GQ12" s="139" t="n">
        <v>1.91</v>
      </c>
      <c r="GR12" s="139" t="n">
        <v>1.915</v>
      </c>
      <c r="GS12" s="139" t="n">
        <v>2.02</v>
      </c>
      <c r="GT12" s="139" t="n">
        <v>2.05</v>
      </c>
      <c r="GU12" s="139" t="n">
        <v>2.075</v>
      </c>
      <c r="GV12" s="139" t="n">
        <v>2.06</v>
      </c>
      <c r="GW12" s="139" t="n">
        <v>1.925</v>
      </c>
      <c r="GX12" s="139" t="n">
        <v>2.015</v>
      </c>
      <c r="GY12" s="139" t="n">
        <v>2.055</v>
      </c>
    </row>
    <row r="13" customFormat="false" ht="15" hidden="false" customHeight="false" outlineLevel="0" collapsed="false">
      <c r="A13" s="125" t="s">
        <v>20</v>
      </c>
      <c r="B13" s="139"/>
      <c r="C13" s="139" t="n">
        <v>2.15</v>
      </c>
      <c r="D13" s="139" t="n">
        <v>1.705</v>
      </c>
      <c r="E13" s="139" t="n">
        <v>1.705</v>
      </c>
      <c r="F13" s="139" t="n">
        <v>1.66</v>
      </c>
      <c r="G13" s="139" t="n">
        <v>1.8</v>
      </c>
      <c r="H13" s="139" t="n">
        <v>1.82</v>
      </c>
      <c r="I13" s="139" t="n">
        <v>1.715</v>
      </c>
      <c r="J13" s="139" t="n">
        <v>1.9</v>
      </c>
      <c r="K13" s="139" t="n">
        <v>1.9</v>
      </c>
      <c r="L13" s="139" t="n">
        <v>2.005</v>
      </c>
      <c r="M13" s="139" t="n">
        <v>1.935</v>
      </c>
      <c r="N13" s="139" t="n">
        <v>1.935</v>
      </c>
      <c r="O13" s="139" t="n">
        <v>1.905</v>
      </c>
      <c r="P13" s="139" t="n">
        <v>1.855</v>
      </c>
      <c r="Q13" s="139" t="n">
        <v>1.965</v>
      </c>
      <c r="R13" s="139" t="n">
        <v>2.02</v>
      </c>
      <c r="S13" s="139" t="n">
        <v>2.26</v>
      </c>
      <c r="T13" s="139" t="n">
        <v>1.97</v>
      </c>
      <c r="U13" s="139" t="n">
        <v>2.085</v>
      </c>
      <c r="V13" s="139" t="n">
        <v>2.195</v>
      </c>
      <c r="W13" s="139" t="n">
        <v>2.065</v>
      </c>
      <c r="X13" s="139" t="n">
        <v>2.12</v>
      </c>
      <c r="Y13" s="139" t="n">
        <v>2.205</v>
      </c>
      <c r="Z13" s="139" t="n">
        <v>2.055</v>
      </c>
      <c r="AA13" s="139" t="n">
        <v>2.135</v>
      </c>
      <c r="AB13" s="139" t="n">
        <v>2.025</v>
      </c>
      <c r="AC13" s="139" t="n">
        <v>2.025</v>
      </c>
      <c r="AD13" s="139" t="n">
        <v>1.835</v>
      </c>
      <c r="AE13" s="139" t="n">
        <v>1.725</v>
      </c>
      <c r="AF13" s="139" t="n">
        <v>1.75</v>
      </c>
      <c r="AG13" s="139" t="n">
        <v>1.815</v>
      </c>
      <c r="AH13" s="139" t="n">
        <v>1.71</v>
      </c>
      <c r="AI13" s="139" t="n">
        <v>1.745</v>
      </c>
      <c r="AJ13" s="139" t="n">
        <v>1.66</v>
      </c>
      <c r="AK13" s="139" t="n">
        <v>1.645</v>
      </c>
      <c r="AL13" s="139" t="n">
        <v>1.685</v>
      </c>
      <c r="AM13" s="139" t="n">
        <v>1.805</v>
      </c>
      <c r="AN13" s="139" t="n">
        <v>1.6</v>
      </c>
      <c r="AO13" s="139" t="n">
        <v>1.59</v>
      </c>
      <c r="AP13" s="139" t="n">
        <v>1.705</v>
      </c>
      <c r="AQ13" s="139" t="n">
        <v>1.79</v>
      </c>
      <c r="AR13" s="139" t="n">
        <v>1.84</v>
      </c>
      <c r="AS13" s="139" t="n">
        <v>1.835</v>
      </c>
      <c r="AT13" s="139" t="n">
        <v>1.85</v>
      </c>
      <c r="AU13" s="139" t="n">
        <v>1.855</v>
      </c>
      <c r="AV13" s="139" t="n">
        <v>1.92</v>
      </c>
      <c r="AW13" s="139" t="n">
        <v>1.925</v>
      </c>
      <c r="AX13" s="139" t="n">
        <v>1.895</v>
      </c>
      <c r="AY13" s="139" t="n">
        <v>1.77</v>
      </c>
      <c r="AZ13" s="139" t="n">
        <v>1.78</v>
      </c>
      <c r="BA13" s="139" t="n">
        <v>1.795</v>
      </c>
      <c r="BB13" s="139" t="n">
        <v>1.9</v>
      </c>
      <c r="BC13" s="139" t="n">
        <v>1.82</v>
      </c>
      <c r="BD13" s="139" t="n">
        <v>1.74</v>
      </c>
      <c r="BE13" s="139" t="n">
        <v>1.8</v>
      </c>
      <c r="BF13" s="139" t="n">
        <v>1.9</v>
      </c>
      <c r="BG13" s="139" t="n">
        <v>1.905</v>
      </c>
      <c r="BH13" s="139" t="n">
        <v>1.845</v>
      </c>
      <c r="BI13" s="139" t="n">
        <v>1.88</v>
      </c>
      <c r="BJ13" s="139" t="n">
        <v>2.01</v>
      </c>
      <c r="BK13" s="139" t="n">
        <v>2.005</v>
      </c>
      <c r="BL13" s="139" t="n">
        <v>1.97</v>
      </c>
      <c r="BM13" s="139" t="n">
        <v>2.005</v>
      </c>
      <c r="BN13" s="139" t="n">
        <v>1.93</v>
      </c>
      <c r="BO13" s="139" t="n">
        <v>1.96</v>
      </c>
      <c r="BP13" s="139" t="n">
        <v>1.98</v>
      </c>
      <c r="BQ13" s="139" t="n">
        <v>2.065</v>
      </c>
      <c r="BR13" s="139" t="n">
        <v>2.185</v>
      </c>
      <c r="BS13" s="139" t="n">
        <v>2.145</v>
      </c>
      <c r="BT13" s="139" t="n">
        <v>2.16</v>
      </c>
      <c r="BU13" s="139" t="n">
        <v>2.245</v>
      </c>
      <c r="BV13" s="139" t="n">
        <v>2.235</v>
      </c>
      <c r="BW13" s="139" t="n">
        <v>2.23</v>
      </c>
      <c r="BX13" s="139" t="n">
        <v>2.21</v>
      </c>
      <c r="BY13" s="139" t="n">
        <v>2.31</v>
      </c>
      <c r="BZ13" s="139" t="n">
        <v>2.31</v>
      </c>
      <c r="CA13" s="139" t="n">
        <v>2.235</v>
      </c>
      <c r="CB13" s="139" t="n">
        <v>2.29</v>
      </c>
      <c r="CC13" s="139" t="n">
        <v>2.28</v>
      </c>
      <c r="CD13" s="139" t="n">
        <v>2.43</v>
      </c>
      <c r="CE13" s="139" t="n">
        <v>2.32</v>
      </c>
      <c r="CF13" s="139" t="n">
        <v>2.305</v>
      </c>
      <c r="CG13" s="139" t="n">
        <v>2.335</v>
      </c>
      <c r="CH13" s="139" t="n">
        <v>2.34</v>
      </c>
      <c r="CI13" s="139" t="n">
        <v>2.345</v>
      </c>
      <c r="CJ13" s="139" t="n">
        <v>2.31</v>
      </c>
      <c r="CK13" s="140" t="n">
        <v>2.285</v>
      </c>
      <c r="CL13" s="139" t="n">
        <v>2.14</v>
      </c>
      <c r="CM13" s="139" t="n">
        <v>2.1</v>
      </c>
      <c r="CN13" s="139" t="n">
        <v>1.985</v>
      </c>
      <c r="CO13" s="139" t="n">
        <v>2.04</v>
      </c>
      <c r="CP13" s="139" t="n">
        <v>2.045</v>
      </c>
      <c r="CQ13" s="139" t="n">
        <v>1.935</v>
      </c>
      <c r="CR13" s="139" t="n">
        <v>1.95</v>
      </c>
      <c r="CS13" s="139" t="n">
        <v>1.92</v>
      </c>
      <c r="CT13" s="139" t="n">
        <v>1.89</v>
      </c>
      <c r="CU13" s="139" t="n">
        <v>1.88</v>
      </c>
      <c r="CV13" s="139" t="n">
        <v>1.865</v>
      </c>
      <c r="CW13" s="139" t="n">
        <v>1.945</v>
      </c>
      <c r="CX13" s="139" t="n">
        <v>2.035</v>
      </c>
      <c r="CY13" s="139" t="n">
        <v>2.135</v>
      </c>
      <c r="CZ13" s="139" t="n">
        <v>2.1</v>
      </c>
      <c r="DA13" s="139" t="n">
        <v>2.025</v>
      </c>
      <c r="DB13" s="139" t="n">
        <v>1.975</v>
      </c>
      <c r="DC13" s="139" t="n">
        <v>1.95</v>
      </c>
      <c r="DD13" s="139" t="n">
        <v>1.98</v>
      </c>
      <c r="DE13" s="139" t="n">
        <v>1.89</v>
      </c>
      <c r="DF13" s="139" t="n">
        <v>2.03</v>
      </c>
      <c r="DG13" s="139" t="n">
        <v>2.095</v>
      </c>
      <c r="DH13" s="139" t="n">
        <v>2.095</v>
      </c>
      <c r="DI13" s="139" t="n">
        <v>2.145</v>
      </c>
      <c r="DJ13" s="139" t="n">
        <v>2.065</v>
      </c>
      <c r="DK13" s="139" t="n">
        <v>2.06</v>
      </c>
      <c r="DL13" s="139" t="n">
        <v>2.15</v>
      </c>
      <c r="DM13" s="139" t="n">
        <v>2.145</v>
      </c>
      <c r="DN13" s="139" t="n">
        <v>2.1</v>
      </c>
      <c r="DO13" s="139" t="n">
        <v>2.035</v>
      </c>
      <c r="DP13" s="139" t="n">
        <v>2.1</v>
      </c>
      <c r="DQ13" s="139" t="n">
        <v>2.045</v>
      </c>
      <c r="DR13" s="139" t="n">
        <v>2.11</v>
      </c>
      <c r="DS13" s="139" t="n">
        <v>1.965</v>
      </c>
      <c r="DT13" s="139" t="n">
        <v>1.99</v>
      </c>
      <c r="DU13" s="139" t="n">
        <v>2.09</v>
      </c>
      <c r="DV13" s="139" t="n">
        <v>2.17</v>
      </c>
      <c r="DW13" s="139" t="n">
        <v>2.16</v>
      </c>
      <c r="DX13" s="139" t="n">
        <v>2.165</v>
      </c>
      <c r="DY13" s="139" t="n">
        <v>2.185</v>
      </c>
      <c r="DZ13" s="139" t="n">
        <v>2.295</v>
      </c>
      <c r="EA13" s="139" t="n">
        <v>2.44</v>
      </c>
      <c r="EB13" s="139" t="n">
        <v>2.365</v>
      </c>
      <c r="EC13" s="139" t="n">
        <v>2.315</v>
      </c>
      <c r="ED13" s="139" t="n">
        <v>2.31</v>
      </c>
      <c r="EE13" s="139" t="n">
        <v>2.415</v>
      </c>
      <c r="EF13" s="139" t="n">
        <v>2.4</v>
      </c>
      <c r="EG13" s="139" t="n">
        <v>2.32</v>
      </c>
      <c r="EH13" s="139" t="n">
        <v>2.41</v>
      </c>
      <c r="EI13" s="139" t="n">
        <v>2.455</v>
      </c>
      <c r="EJ13" s="139" t="n">
        <v>2.51</v>
      </c>
      <c r="EK13" s="139" t="n">
        <v>2.37</v>
      </c>
      <c r="EL13" s="139" t="n">
        <v>2.37</v>
      </c>
      <c r="EM13" s="139" t="n">
        <v>2.365</v>
      </c>
      <c r="EN13" s="139" t="n">
        <v>2.285</v>
      </c>
      <c r="EO13" s="139" t="n">
        <v>2.36</v>
      </c>
      <c r="EP13" s="139" t="n">
        <v>2.21</v>
      </c>
      <c r="EQ13" s="139" t="n">
        <v>2.185</v>
      </c>
      <c r="ER13" s="139" t="n">
        <v>2.17</v>
      </c>
      <c r="ES13" s="139" t="n">
        <v>2.2</v>
      </c>
      <c r="ET13" s="139" t="n">
        <v>2.215</v>
      </c>
      <c r="EU13" s="139" t="n">
        <v>2.165</v>
      </c>
      <c r="EV13" s="139" t="n">
        <v>2.175</v>
      </c>
      <c r="EW13" s="139" t="n">
        <v>2.175</v>
      </c>
      <c r="EX13" s="139" t="n">
        <v>2.17</v>
      </c>
      <c r="EY13" s="139" t="n">
        <v>2.13</v>
      </c>
      <c r="EZ13" s="139" t="n">
        <v>2.12</v>
      </c>
      <c r="FA13" s="139" t="n">
        <v>2.13</v>
      </c>
      <c r="FB13" s="139" t="n">
        <v>2.18</v>
      </c>
      <c r="FC13" s="139" t="n">
        <v>2.26</v>
      </c>
      <c r="FD13" s="139" t="n">
        <v>2.295</v>
      </c>
      <c r="FE13" s="139" t="n">
        <v>2.29</v>
      </c>
      <c r="FF13" s="139" t="n">
        <v>2.24</v>
      </c>
      <c r="FG13" s="139" t="n">
        <v>2.1</v>
      </c>
      <c r="FH13" s="139" t="n">
        <v>2.09</v>
      </c>
      <c r="FI13" s="139" t="n">
        <v>2.115</v>
      </c>
      <c r="FJ13" s="139" t="n">
        <v>2.15</v>
      </c>
      <c r="FK13" s="139" t="n">
        <v>2.225</v>
      </c>
      <c r="FL13" s="139" t="n">
        <v>2.15</v>
      </c>
      <c r="FM13" s="139" t="n">
        <v>2.145</v>
      </c>
      <c r="FN13" s="139" t="n">
        <v>2.105</v>
      </c>
      <c r="FO13" s="139" t="n">
        <v>2.065</v>
      </c>
      <c r="FP13" s="139" t="n">
        <v>2.07</v>
      </c>
      <c r="FQ13" s="139" t="n">
        <v>2.08</v>
      </c>
      <c r="FR13" s="139" t="n">
        <v>2.13</v>
      </c>
      <c r="FS13" s="139" t="n">
        <v>2.095</v>
      </c>
      <c r="FT13" s="139" t="n">
        <v>2.065</v>
      </c>
      <c r="FU13" s="139" t="n">
        <v>2.09</v>
      </c>
      <c r="FV13" s="139" t="n">
        <v>2.07</v>
      </c>
      <c r="FW13" s="139" t="n">
        <v>2.105</v>
      </c>
      <c r="FX13" s="139" t="n">
        <v>2.115</v>
      </c>
      <c r="FY13" s="139" t="n">
        <v>2.215</v>
      </c>
      <c r="FZ13" s="139" t="n">
        <v>2.215</v>
      </c>
      <c r="GA13" s="139" t="n">
        <v>2.18</v>
      </c>
      <c r="GB13" s="139" t="n">
        <v>2.085</v>
      </c>
      <c r="GC13" s="139" t="n">
        <v>2.155</v>
      </c>
      <c r="GD13" s="139" t="n">
        <v>2.04</v>
      </c>
      <c r="GE13" s="139" t="n">
        <v>1.94</v>
      </c>
      <c r="GF13" s="139" t="n">
        <v>1.94</v>
      </c>
      <c r="GG13" s="139" t="n">
        <v>1.925</v>
      </c>
      <c r="GH13" s="139" t="n">
        <v>1.905</v>
      </c>
      <c r="GI13" s="139" t="n">
        <v>1.925</v>
      </c>
      <c r="GJ13" s="139" t="n">
        <v>1.98</v>
      </c>
      <c r="GK13" s="139" t="n">
        <v>1.985</v>
      </c>
      <c r="GL13" s="139" t="n">
        <v>1.99</v>
      </c>
      <c r="GM13" s="139" t="n">
        <v>1.98</v>
      </c>
      <c r="GN13" s="139" t="n">
        <v>1.94</v>
      </c>
      <c r="GO13" s="139" t="n">
        <v>1.98</v>
      </c>
      <c r="GP13" s="139" t="n">
        <v>1.96</v>
      </c>
      <c r="GQ13" s="139" t="n">
        <v>1.945</v>
      </c>
      <c r="GR13" s="139" t="n">
        <v>1.94</v>
      </c>
      <c r="GS13" s="139" t="n">
        <v>2.05</v>
      </c>
      <c r="GT13" s="139" t="n">
        <v>2.075</v>
      </c>
      <c r="GU13" s="139" t="n">
        <v>2.08</v>
      </c>
      <c r="GV13" s="139" t="n">
        <v>2.075</v>
      </c>
      <c r="GW13" s="139" t="n">
        <v>1.915</v>
      </c>
      <c r="GX13" s="139" t="n">
        <v>1.995</v>
      </c>
      <c r="GY13" s="139" t="n">
        <v>2.09</v>
      </c>
    </row>
    <row r="14" customFormat="false" ht="15.75" hidden="false" customHeight="false" outlineLevel="0" collapsed="false">
      <c r="A14" s="94" t="s">
        <v>18</v>
      </c>
      <c r="B14" s="139"/>
      <c r="C14" s="139" t="n">
        <v>2.03</v>
      </c>
      <c r="D14" s="139" t="n">
        <v>1.615</v>
      </c>
      <c r="E14" s="139" t="n">
        <v>1.615</v>
      </c>
      <c r="F14" s="139" t="n">
        <v>1.56</v>
      </c>
      <c r="G14" s="139" t="n">
        <v>1.7</v>
      </c>
      <c r="H14" s="139" t="n">
        <v>1.72</v>
      </c>
      <c r="I14" s="139" t="n">
        <v>1.64</v>
      </c>
      <c r="J14" s="139" t="n">
        <v>1.785</v>
      </c>
      <c r="K14" s="139" t="n">
        <v>1.785</v>
      </c>
      <c r="L14" s="139" t="n">
        <v>1.905</v>
      </c>
      <c r="M14" s="139" t="n">
        <v>1.875</v>
      </c>
      <c r="N14" s="139" t="n">
        <v>1.875</v>
      </c>
      <c r="O14" s="139" t="n">
        <v>1.84</v>
      </c>
      <c r="P14" s="139" t="n">
        <v>1.79</v>
      </c>
      <c r="Q14" s="139" t="n">
        <v>1.865</v>
      </c>
      <c r="R14" s="139" t="n">
        <v>1.94</v>
      </c>
      <c r="S14" s="139" t="n">
        <v>2.115</v>
      </c>
      <c r="T14" s="139" t="n">
        <v>1.875</v>
      </c>
      <c r="U14" s="139" t="n">
        <v>1.97</v>
      </c>
      <c r="V14" s="139" t="n">
        <v>2.11</v>
      </c>
      <c r="W14" s="139" t="n">
        <v>1.975</v>
      </c>
      <c r="X14" s="139" t="n">
        <v>2.025</v>
      </c>
      <c r="Y14" s="139" t="n">
        <v>2.1</v>
      </c>
      <c r="Z14" s="139" t="n">
        <v>1.975</v>
      </c>
      <c r="AA14" s="139" t="n">
        <v>2.025</v>
      </c>
      <c r="AB14" s="139" t="n">
        <v>1.92</v>
      </c>
      <c r="AC14" s="139" t="n">
        <v>1.92</v>
      </c>
      <c r="AD14" s="139" t="n">
        <v>1.745</v>
      </c>
      <c r="AE14" s="139" t="n">
        <v>1.67</v>
      </c>
      <c r="AF14" s="139" t="n">
        <v>1.66</v>
      </c>
      <c r="AG14" s="139" t="n">
        <v>1.715</v>
      </c>
      <c r="AH14" s="139" t="n">
        <v>1.62</v>
      </c>
      <c r="AI14" s="139" t="n">
        <v>1.645</v>
      </c>
      <c r="AJ14" s="139" t="n">
        <v>1.6</v>
      </c>
      <c r="AK14" s="139" t="n">
        <v>1.585</v>
      </c>
      <c r="AL14" s="139" t="n">
        <v>1.63</v>
      </c>
      <c r="AM14" s="139" t="n">
        <v>1.715</v>
      </c>
      <c r="AN14" s="139" t="n">
        <v>1.535</v>
      </c>
      <c r="AO14" s="139" t="n">
        <v>1.52</v>
      </c>
      <c r="AP14" s="139" t="n">
        <v>1.6</v>
      </c>
      <c r="AQ14" s="139" t="n">
        <v>1.705</v>
      </c>
      <c r="AR14" s="139" t="n">
        <v>1.775</v>
      </c>
      <c r="AS14" s="139" t="n">
        <v>1.76</v>
      </c>
      <c r="AT14" s="139" t="n">
        <v>1.76</v>
      </c>
      <c r="AU14" s="139" t="n">
        <v>1.775</v>
      </c>
      <c r="AV14" s="139" t="n">
        <v>1.845</v>
      </c>
      <c r="AW14" s="139" t="n">
        <v>1.855</v>
      </c>
      <c r="AX14" s="139" t="n">
        <v>1.81</v>
      </c>
      <c r="AY14" s="139" t="n">
        <v>1.69</v>
      </c>
      <c r="AZ14" s="139" t="n">
        <v>1.695</v>
      </c>
      <c r="BA14" s="139" t="n">
        <v>1.725</v>
      </c>
      <c r="BB14" s="139" t="n">
        <v>1.81</v>
      </c>
      <c r="BC14" s="139" t="n">
        <v>1.745</v>
      </c>
      <c r="BD14" s="139" t="n">
        <v>1.67</v>
      </c>
      <c r="BE14" s="139" t="n">
        <v>1.75</v>
      </c>
      <c r="BF14" s="139" t="n">
        <v>1.825</v>
      </c>
      <c r="BG14" s="139" t="n">
        <v>1.83</v>
      </c>
      <c r="BH14" s="139" t="n">
        <v>1.78</v>
      </c>
      <c r="BI14" s="139" t="n">
        <v>1.79</v>
      </c>
      <c r="BJ14" s="139" t="n">
        <v>1.94</v>
      </c>
      <c r="BK14" s="139" t="n">
        <v>1.99</v>
      </c>
      <c r="BL14" s="139" t="n">
        <v>1.96</v>
      </c>
      <c r="BM14" s="139" t="n">
        <v>1.935</v>
      </c>
      <c r="BN14" s="139" t="n">
        <v>1.87</v>
      </c>
      <c r="BO14" s="139" t="n">
        <v>1.865</v>
      </c>
      <c r="BP14" s="139" t="n">
        <v>1.89</v>
      </c>
      <c r="BQ14" s="139" t="n">
        <v>1.985</v>
      </c>
      <c r="BR14" s="139" t="n">
        <v>2.115</v>
      </c>
      <c r="BS14" s="139" t="n">
        <v>2.07</v>
      </c>
      <c r="BT14" s="139" t="n">
        <v>2.1</v>
      </c>
      <c r="BU14" s="139" t="n">
        <v>2.195</v>
      </c>
      <c r="BV14" s="139" t="n">
        <v>2.175</v>
      </c>
      <c r="BW14" s="139" t="n">
        <v>2.16</v>
      </c>
      <c r="BX14" s="139" t="n">
        <v>2.125</v>
      </c>
      <c r="BY14" s="139" t="n">
        <v>2.23</v>
      </c>
      <c r="BZ14" s="139" t="n">
        <v>2.24</v>
      </c>
      <c r="CA14" s="139" t="n">
        <v>2.15</v>
      </c>
      <c r="CB14" s="139" t="n">
        <v>2.23</v>
      </c>
      <c r="CC14" s="139" t="n">
        <v>2.22</v>
      </c>
      <c r="CD14" s="139" t="n">
        <v>2.34</v>
      </c>
      <c r="CE14" s="139" t="n">
        <v>2.225</v>
      </c>
      <c r="CF14" s="139" t="n">
        <v>2.235</v>
      </c>
      <c r="CG14" s="139" t="n">
        <v>2.22</v>
      </c>
      <c r="CH14" s="139" t="n">
        <v>2.245</v>
      </c>
      <c r="CI14" s="139" t="n">
        <v>2.26</v>
      </c>
      <c r="CJ14" s="139" t="n">
        <v>2.22</v>
      </c>
      <c r="CK14" s="140" t="n">
        <v>2.19</v>
      </c>
      <c r="CL14" s="139" t="n">
        <v>2.035</v>
      </c>
      <c r="CM14" s="139" t="n">
        <v>2</v>
      </c>
      <c r="CN14" s="139" t="n">
        <v>1.89</v>
      </c>
      <c r="CO14" s="139" t="n">
        <v>1.95</v>
      </c>
      <c r="CP14" s="139" t="n">
        <v>1.93</v>
      </c>
      <c r="CQ14" s="139" t="n">
        <v>1.84</v>
      </c>
      <c r="CR14" s="139" t="n">
        <v>1.86</v>
      </c>
      <c r="CS14" s="139" t="n">
        <v>1.81</v>
      </c>
      <c r="CT14" s="139" t="n">
        <v>1.755</v>
      </c>
      <c r="CU14" s="139" t="n">
        <v>1.765</v>
      </c>
      <c r="CV14" s="139" t="n">
        <v>1.77</v>
      </c>
      <c r="CW14" s="139" t="n">
        <v>1.84</v>
      </c>
      <c r="CX14" s="139" t="n">
        <v>1.92</v>
      </c>
      <c r="CY14" s="139" t="n">
        <v>2.035</v>
      </c>
      <c r="CZ14" s="139" t="n">
        <v>2.015</v>
      </c>
      <c r="DA14" s="139" t="n">
        <v>1.91</v>
      </c>
      <c r="DB14" s="139" t="n">
        <v>1.87</v>
      </c>
      <c r="DC14" s="139" t="n">
        <v>1.84</v>
      </c>
      <c r="DD14" s="139" t="n">
        <v>1.865</v>
      </c>
      <c r="DE14" s="139" t="n">
        <v>1.795</v>
      </c>
      <c r="DF14" s="139" t="n">
        <v>1.915</v>
      </c>
      <c r="DG14" s="139" t="n">
        <v>1.99</v>
      </c>
      <c r="DH14" s="139" t="n">
        <v>1.995</v>
      </c>
      <c r="DI14" s="139" t="n">
        <v>2.085</v>
      </c>
      <c r="DJ14" s="139" t="n">
        <v>1.98</v>
      </c>
      <c r="DK14" s="139" t="n">
        <v>1.97</v>
      </c>
      <c r="DL14" s="139" t="n">
        <v>2.055</v>
      </c>
      <c r="DM14" s="139" t="n">
        <v>2.065</v>
      </c>
      <c r="DN14" s="139" t="n">
        <v>2.01</v>
      </c>
      <c r="DO14" s="139" t="n">
        <v>1.93</v>
      </c>
      <c r="DP14" s="139" t="n">
        <v>1.98</v>
      </c>
      <c r="DQ14" s="139" t="n">
        <v>1.935</v>
      </c>
      <c r="DR14" s="139" t="n">
        <v>1.955</v>
      </c>
      <c r="DS14" s="139" t="n">
        <v>1.81</v>
      </c>
      <c r="DT14" s="139" t="n">
        <v>1.865</v>
      </c>
      <c r="DU14" s="139" t="n">
        <v>2.05</v>
      </c>
      <c r="DV14" s="139" t="n">
        <v>2.065</v>
      </c>
      <c r="DW14" s="139" t="n">
        <v>2.055</v>
      </c>
      <c r="DX14" s="139" t="n">
        <v>2.075</v>
      </c>
      <c r="DY14" s="139" t="n">
        <v>2.095</v>
      </c>
      <c r="DZ14" s="139" t="n">
        <v>2.2</v>
      </c>
      <c r="EA14" s="139" t="n">
        <v>2.35</v>
      </c>
      <c r="EB14" s="139" t="n">
        <v>2.27</v>
      </c>
      <c r="EC14" s="139" t="n">
        <v>2.23</v>
      </c>
      <c r="ED14" s="139" t="n">
        <v>2.22</v>
      </c>
      <c r="EE14" s="139" t="n">
        <v>2.32</v>
      </c>
      <c r="EF14" s="139" t="n">
        <v>2.305</v>
      </c>
      <c r="EG14" s="139" t="n">
        <v>2.23</v>
      </c>
      <c r="EH14" s="139" t="n">
        <v>2.305</v>
      </c>
      <c r="EI14" s="139" t="n">
        <v>2.355</v>
      </c>
      <c r="EJ14" s="139" t="n">
        <v>2.405</v>
      </c>
      <c r="EK14" s="139" t="n">
        <v>2.265</v>
      </c>
      <c r="EL14" s="139" t="n">
        <v>2.265</v>
      </c>
      <c r="EM14" s="139" t="n">
        <v>2.25</v>
      </c>
      <c r="EN14" s="139" t="n">
        <v>2.16</v>
      </c>
      <c r="EO14" s="139" t="n">
        <v>2.23</v>
      </c>
      <c r="EP14" s="139" t="n">
        <v>2.1</v>
      </c>
      <c r="EQ14" s="139" t="n">
        <v>2.07</v>
      </c>
      <c r="ER14" s="139" t="n">
        <v>2.06</v>
      </c>
      <c r="ES14" s="139" t="n">
        <v>2.11</v>
      </c>
      <c r="ET14" s="139" t="n">
        <v>2.095</v>
      </c>
      <c r="EU14" s="139" t="n">
        <v>2.07</v>
      </c>
      <c r="EV14" s="139" t="n">
        <v>2.06</v>
      </c>
      <c r="EW14" s="139" t="n">
        <v>2.065</v>
      </c>
      <c r="EX14" s="139" t="n">
        <v>2.045</v>
      </c>
      <c r="EY14" s="139" t="n">
        <v>2.02</v>
      </c>
      <c r="EZ14" s="139" t="n">
        <v>2.005</v>
      </c>
      <c r="FA14" s="139" t="n">
        <v>2</v>
      </c>
      <c r="FB14" s="139" t="n">
        <v>2.065</v>
      </c>
      <c r="FC14" s="139" t="n">
        <v>2.135</v>
      </c>
      <c r="FD14" s="139" t="n">
        <v>2.185</v>
      </c>
      <c r="FE14" s="139" t="n">
        <v>2.185</v>
      </c>
      <c r="FF14" s="139" t="n">
        <v>2.14</v>
      </c>
      <c r="FG14" s="139" t="n">
        <v>2</v>
      </c>
      <c r="FH14" s="139" t="n">
        <v>2.005</v>
      </c>
      <c r="FI14" s="139" t="n">
        <v>2</v>
      </c>
      <c r="FJ14" s="139" t="n">
        <v>2.045</v>
      </c>
      <c r="FK14" s="139" t="n">
        <v>2.105</v>
      </c>
      <c r="FL14" s="139" t="n">
        <v>2.03</v>
      </c>
      <c r="FM14" s="139" t="n">
        <v>1.995</v>
      </c>
      <c r="FN14" s="139" t="n">
        <v>2.03</v>
      </c>
      <c r="FO14" s="139" t="n">
        <v>1.975</v>
      </c>
      <c r="FP14" s="139" t="n">
        <v>1.965</v>
      </c>
      <c r="FQ14" s="139" t="n">
        <v>1.975</v>
      </c>
      <c r="FR14" s="139" t="n">
        <v>2.04</v>
      </c>
      <c r="FS14" s="139" t="n">
        <v>2.02</v>
      </c>
      <c r="FT14" s="139" t="n">
        <v>1.96</v>
      </c>
      <c r="FU14" s="139" t="n">
        <v>1.995</v>
      </c>
      <c r="FV14" s="139" t="n">
        <v>1.97</v>
      </c>
      <c r="FW14" s="139" t="n">
        <v>2</v>
      </c>
      <c r="FX14" s="139" t="n">
        <v>2.02</v>
      </c>
      <c r="FY14" s="139" t="n">
        <v>2.115</v>
      </c>
      <c r="FZ14" s="139" t="n">
        <v>2.115</v>
      </c>
      <c r="GA14" s="139" t="n">
        <v>2.085</v>
      </c>
      <c r="GB14" s="139" t="n">
        <v>1.97</v>
      </c>
      <c r="GC14" s="139" t="n">
        <v>2.05</v>
      </c>
      <c r="GD14" s="139" t="n">
        <v>1.945</v>
      </c>
      <c r="GE14" s="139" t="n">
        <v>1.835</v>
      </c>
      <c r="GF14" s="139" t="n">
        <v>1.835</v>
      </c>
      <c r="GG14" s="139" t="n">
        <v>1.855</v>
      </c>
      <c r="GH14" s="139" t="n">
        <v>1.81</v>
      </c>
      <c r="GI14" s="139" t="n">
        <v>1.83</v>
      </c>
      <c r="GJ14" s="139" t="n">
        <v>1.865</v>
      </c>
      <c r="GK14" s="139" t="n">
        <v>1.89</v>
      </c>
      <c r="GL14" s="139" t="n">
        <v>1.9</v>
      </c>
      <c r="GM14" s="139" t="n">
        <v>1.94</v>
      </c>
      <c r="GN14" s="139" t="n">
        <v>1.865</v>
      </c>
      <c r="GO14" s="139" t="n">
        <v>1.895</v>
      </c>
      <c r="GP14" s="139" t="n">
        <v>1.88</v>
      </c>
      <c r="GQ14" s="139" t="n">
        <v>1.865</v>
      </c>
      <c r="GR14" s="139" t="n">
        <v>1.855</v>
      </c>
      <c r="GS14" s="139" t="n">
        <v>1.975</v>
      </c>
      <c r="GT14" s="139" t="n">
        <v>1.985</v>
      </c>
      <c r="GU14" s="139" t="n">
        <v>1.975</v>
      </c>
      <c r="GV14" s="139" t="n">
        <v>1.95</v>
      </c>
      <c r="GW14" s="139" t="n">
        <v>1.875</v>
      </c>
      <c r="GX14" s="139" t="n">
        <v>1.91</v>
      </c>
      <c r="GY14" s="139" t="n">
        <v>2.015</v>
      </c>
    </row>
    <row r="15" customFormat="false" ht="15" hidden="false" customHeight="false" outlineLevel="0" collapsed="false">
      <c r="A15" s="125"/>
      <c r="B15" s="139"/>
      <c r="C15" s="139" t="s">
        <v>183</v>
      </c>
      <c r="D15" s="139" t="s">
        <v>183</v>
      </c>
      <c r="E15" s="139" t="s">
        <v>183</v>
      </c>
      <c r="F15" s="139" t="s">
        <v>183</v>
      </c>
      <c r="G15" s="139" t="s">
        <v>183</v>
      </c>
      <c r="H15" s="139" t="s">
        <v>183</v>
      </c>
      <c r="I15" s="139" t="s">
        <v>183</v>
      </c>
      <c r="J15" s="139" t="s">
        <v>183</v>
      </c>
      <c r="K15" s="139" t="s">
        <v>183</v>
      </c>
      <c r="L15" s="139" t="s">
        <v>183</v>
      </c>
      <c r="M15" s="139" t="s">
        <v>183</v>
      </c>
      <c r="N15" s="139" t="s">
        <v>183</v>
      </c>
      <c r="O15" s="139" t="s">
        <v>183</v>
      </c>
      <c r="P15" s="139" t="s">
        <v>183</v>
      </c>
      <c r="Q15" s="139" t="s">
        <v>183</v>
      </c>
      <c r="R15" s="139" t="s">
        <v>183</v>
      </c>
      <c r="S15" s="139" t="s">
        <v>183</v>
      </c>
      <c r="T15" s="139" t="s">
        <v>183</v>
      </c>
      <c r="U15" s="139" t="s">
        <v>183</v>
      </c>
      <c r="V15" s="139" t="s">
        <v>183</v>
      </c>
      <c r="W15" s="139" t="s">
        <v>183</v>
      </c>
      <c r="X15" s="139" t="s">
        <v>183</v>
      </c>
      <c r="Y15" s="139" t="s">
        <v>183</v>
      </c>
      <c r="Z15" s="139" t="s">
        <v>183</v>
      </c>
      <c r="AA15" s="139" t="s">
        <v>183</v>
      </c>
      <c r="AB15" s="139" t="s">
        <v>183</v>
      </c>
      <c r="AC15" s="139" t="s">
        <v>183</v>
      </c>
      <c r="AD15" s="139" t="s">
        <v>183</v>
      </c>
      <c r="AE15" s="139" t="s">
        <v>183</v>
      </c>
      <c r="AF15" s="139" t="s">
        <v>183</v>
      </c>
      <c r="AG15" s="139" t="s">
        <v>183</v>
      </c>
      <c r="AH15" s="139" t="s">
        <v>183</v>
      </c>
      <c r="AI15" s="139" t="s">
        <v>183</v>
      </c>
      <c r="AJ15" s="139" t="s">
        <v>183</v>
      </c>
      <c r="AK15" s="139" t="s">
        <v>183</v>
      </c>
      <c r="AL15" s="139" t="s">
        <v>183</v>
      </c>
      <c r="AM15" s="139" t="s">
        <v>183</v>
      </c>
      <c r="AN15" s="139" t="s">
        <v>183</v>
      </c>
      <c r="AO15" s="139" t="s">
        <v>183</v>
      </c>
      <c r="AP15" s="139" t="s">
        <v>183</v>
      </c>
      <c r="AQ15" s="139" t="s">
        <v>183</v>
      </c>
      <c r="AR15" s="139" t="s">
        <v>183</v>
      </c>
      <c r="AS15" s="139" t="s">
        <v>183</v>
      </c>
      <c r="AT15" s="139" t="s">
        <v>183</v>
      </c>
      <c r="AU15" s="139" t="s">
        <v>183</v>
      </c>
      <c r="AV15" s="139" t="s">
        <v>183</v>
      </c>
      <c r="AW15" s="139" t="s">
        <v>183</v>
      </c>
      <c r="AX15" s="139" t="s">
        <v>183</v>
      </c>
      <c r="AY15" s="139" t="s">
        <v>183</v>
      </c>
      <c r="AZ15" s="139" t="s">
        <v>183</v>
      </c>
      <c r="BA15" s="139" t="s">
        <v>183</v>
      </c>
      <c r="BB15" s="139" t="s">
        <v>183</v>
      </c>
      <c r="BC15" s="139" t="s">
        <v>183</v>
      </c>
      <c r="BD15" s="139" t="s">
        <v>183</v>
      </c>
      <c r="BE15" s="139" t="s">
        <v>183</v>
      </c>
      <c r="BF15" s="139" t="s">
        <v>183</v>
      </c>
      <c r="BG15" s="139" t="s">
        <v>183</v>
      </c>
      <c r="BH15" s="139" t="s">
        <v>183</v>
      </c>
      <c r="BI15" s="139" t="s">
        <v>183</v>
      </c>
      <c r="BJ15" s="139" t="s">
        <v>183</v>
      </c>
      <c r="BK15" s="139" t="s">
        <v>183</v>
      </c>
      <c r="BL15" s="139" t="s">
        <v>183</v>
      </c>
      <c r="BM15" s="139" t="s">
        <v>183</v>
      </c>
      <c r="BN15" s="139" t="s">
        <v>183</v>
      </c>
      <c r="BO15" s="139" t="s">
        <v>183</v>
      </c>
      <c r="BP15" s="139" t="s">
        <v>183</v>
      </c>
      <c r="BQ15" s="139" t="s">
        <v>183</v>
      </c>
      <c r="BR15" s="139" t="s">
        <v>183</v>
      </c>
      <c r="BS15" s="139" t="s">
        <v>183</v>
      </c>
      <c r="BT15" s="139" t="s">
        <v>183</v>
      </c>
      <c r="BU15" s="139" t="s">
        <v>183</v>
      </c>
      <c r="BV15" s="139" t="s">
        <v>183</v>
      </c>
      <c r="BW15" s="139" t="s">
        <v>183</v>
      </c>
      <c r="BX15" s="139" t="s">
        <v>183</v>
      </c>
      <c r="BY15" s="139" t="s">
        <v>183</v>
      </c>
      <c r="BZ15" s="139" t="s">
        <v>183</v>
      </c>
      <c r="CA15" s="139" t="s">
        <v>183</v>
      </c>
      <c r="CB15" s="139" t="s">
        <v>183</v>
      </c>
      <c r="CC15" s="139" t="s">
        <v>183</v>
      </c>
      <c r="CD15" s="139" t="s">
        <v>183</v>
      </c>
      <c r="CE15" s="139" t="s">
        <v>183</v>
      </c>
      <c r="CF15" s="139" t="s">
        <v>183</v>
      </c>
      <c r="CG15" s="139" t="s">
        <v>183</v>
      </c>
      <c r="CH15" s="139" t="s">
        <v>183</v>
      </c>
      <c r="CI15" s="139" t="s">
        <v>183</v>
      </c>
      <c r="CJ15" s="139" t="s">
        <v>183</v>
      </c>
      <c r="CK15" s="140" t="s">
        <v>183</v>
      </c>
      <c r="CL15" s="139" t="s">
        <v>183</v>
      </c>
      <c r="CM15" s="139" t="s">
        <v>183</v>
      </c>
      <c r="CN15" s="139" t="s">
        <v>183</v>
      </c>
      <c r="CO15" s="139" t="s">
        <v>183</v>
      </c>
      <c r="CP15" s="139" t="s">
        <v>183</v>
      </c>
      <c r="CQ15" s="139" t="s">
        <v>183</v>
      </c>
      <c r="CR15" s="139" t="s">
        <v>183</v>
      </c>
      <c r="CS15" s="139" t="s">
        <v>183</v>
      </c>
      <c r="CT15" s="139" t="s">
        <v>183</v>
      </c>
      <c r="CU15" s="139" t="s">
        <v>183</v>
      </c>
      <c r="CV15" s="139" t="s">
        <v>183</v>
      </c>
      <c r="CW15" s="139" t="s">
        <v>183</v>
      </c>
      <c r="CX15" s="139" t="s">
        <v>183</v>
      </c>
      <c r="CY15" s="139" t="s">
        <v>183</v>
      </c>
      <c r="CZ15" s="139" t="s">
        <v>183</v>
      </c>
      <c r="DA15" s="139" t="s">
        <v>183</v>
      </c>
      <c r="DB15" s="139" t="s">
        <v>183</v>
      </c>
      <c r="DC15" s="139" t="s">
        <v>183</v>
      </c>
      <c r="DD15" s="139" t="s">
        <v>183</v>
      </c>
      <c r="DE15" s="139" t="s">
        <v>183</v>
      </c>
      <c r="DF15" s="139" t="s">
        <v>183</v>
      </c>
      <c r="DG15" s="139" t="s">
        <v>183</v>
      </c>
      <c r="DH15" s="139" t="s">
        <v>183</v>
      </c>
      <c r="DI15" s="139" t="s">
        <v>183</v>
      </c>
      <c r="DJ15" s="139" t="s">
        <v>183</v>
      </c>
      <c r="DK15" s="139" t="s">
        <v>183</v>
      </c>
      <c r="DL15" s="139" t="s">
        <v>183</v>
      </c>
      <c r="DM15" s="139" t="s">
        <v>183</v>
      </c>
      <c r="DN15" s="139" t="s">
        <v>183</v>
      </c>
      <c r="DO15" s="139" t="s">
        <v>183</v>
      </c>
      <c r="DP15" s="139" t="s">
        <v>183</v>
      </c>
      <c r="DQ15" s="139" t="s">
        <v>183</v>
      </c>
      <c r="DR15" s="139" t="s">
        <v>183</v>
      </c>
      <c r="DS15" s="139" t="s">
        <v>183</v>
      </c>
      <c r="DT15" s="139" t="s">
        <v>183</v>
      </c>
      <c r="DU15" s="139" t="s">
        <v>183</v>
      </c>
      <c r="DV15" s="139" t="s">
        <v>183</v>
      </c>
      <c r="DW15" s="139" t="s">
        <v>183</v>
      </c>
      <c r="DX15" s="139" t="s">
        <v>183</v>
      </c>
      <c r="DY15" s="139" t="s">
        <v>183</v>
      </c>
      <c r="DZ15" s="139" t="s">
        <v>183</v>
      </c>
      <c r="EA15" s="139" t="s">
        <v>183</v>
      </c>
      <c r="EB15" s="139" t="s">
        <v>183</v>
      </c>
      <c r="EC15" s="139" t="s">
        <v>183</v>
      </c>
      <c r="ED15" s="139" t="s">
        <v>183</v>
      </c>
      <c r="EE15" s="139" t="s">
        <v>183</v>
      </c>
      <c r="EF15" s="139" t="s">
        <v>183</v>
      </c>
      <c r="EG15" s="139" t="s">
        <v>183</v>
      </c>
      <c r="EH15" s="139" t="s">
        <v>183</v>
      </c>
      <c r="EI15" s="139" t="s">
        <v>183</v>
      </c>
      <c r="EJ15" s="139" t="s">
        <v>183</v>
      </c>
      <c r="EK15" s="139" t="s">
        <v>183</v>
      </c>
      <c r="EL15" s="139" t="s">
        <v>183</v>
      </c>
      <c r="EM15" s="139" t="s">
        <v>183</v>
      </c>
      <c r="EN15" s="139" t="s">
        <v>183</v>
      </c>
      <c r="EO15" s="139" t="s">
        <v>183</v>
      </c>
      <c r="EP15" s="139" t="s">
        <v>183</v>
      </c>
      <c r="EQ15" s="139" t="s">
        <v>183</v>
      </c>
      <c r="ER15" s="139" t="s">
        <v>183</v>
      </c>
      <c r="ES15" s="139" t="s">
        <v>183</v>
      </c>
      <c r="ET15" s="139" t="s">
        <v>183</v>
      </c>
      <c r="EU15" s="139" t="s">
        <v>183</v>
      </c>
      <c r="EV15" s="139" t="s">
        <v>183</v>
      </c>
      <c r="EW15" s="139" t="s">
        <v>183</v>
      </c>
      <c r="EX15" s="139" t="s">
        <v>183</v>
      </c>
      <c r="EY15" s="139" t="s">
        <v>183</v>
      </c>
      <c r="EZ15" s="139" t="s">
        <v>183</v>
      </c>
      <c r="FA15" s="139" t="s">
        <v>183</v>
      </c>
      <c r="FB15" s="139" t="s">
        <v>183</v>
      </c>
      <c r="FC15" s="139" t="s">
        <v>183</v>
      </c>
      <c r="FD15" s="139" t="s">
        <v>183</v>
      </c>
      <c r="FE15" s="139" t="s">
        <v>183</v>
      </c>
      <c r="FF15" s="139" t="s">
        <v>183</v>
      </c>
      <c r="FG15" s="139" t="s">
        <v>183</v>
      </c>
      <c r="FH15" s="139" t="s">
        <v>183</v>
      </c>
      <c r="FI15" s="139" t="s">
        <v>183</v>
      </c>
      <c r="FJ15" s="139" t="s">
        <v>183</v>
      </c>
      <c r="FK15" s="139" t="s">
        <v>183</v>
      </c>
      <c r="FL15" s="139" t="s">
        <v>183</v>
      </c>
      <c r="FM15" s="139" t="s">
        <v>183</v>
      </c>
      <c r="FN15" s="139" t="s">
        <v>183</v>
      </c>
      <c r="FO15" s="139" t="s">
        <v>183</v>
      </c>
      <c r="FP15" s="139" t="s">
        <v>183</v>
      </c>
      <c r="FQ15" s="139" t="s">
        <v>183</v>
      </c>
      <c r="FR15" s="139" t="s">
        <v>183</v>
      </c>
      <c r="FS15" s="139" t="s">
        <v>183</v>
      </c>
      <c r="FT15" s="139" t="s">
        <v>183</v>
      </c>
      <c r="FU15" s="139" t="s">
        <v>183</v>
      </c>
      <c r="FV15" s="139" t="s">
        <v>183</v>
      </c>
      <c r="FW15" s="139" t="s">
        <v>183</v>
      </c>
      <c r="FX15" s="139" t="s">
        <v>183</v>
      </c>
      <c r="FY15" s="139" t="s">
        <v>183</v>
      </c>
      <c r="FZ15" s="139" t="s">
        <v>183</v>
      </c>
      <c r="GA15" s="139" t="s">
        <v>183</v>
      </c>
      <c r="GB15" s="139" t="s">
        <v>183</v>
      </c>
      <c r="GC15" s="139" t="s">
        <v>183</v>
      </c>
      <c r="GD15" s="139" t="s">
        <v>183</v>
      </c>
      <c r="GE15" s="139" t="s">
        <v>183</v>
      </c>
      <c r="GF15" s="139" t="s">
        <v>183</v>
      </c>
      <c r="GG15" s="139" t="s">
        <v>183</v>
      </c>
      <c r="GH15" s="139" t="s">
        <v>183</v>
      </c>
      <c r="GI15" s="139" t="s">
        <v>183</v>
      </c>
      <c r="GJ15" s="139" t="s">
        <v>183</v>
      </c>
      <c r="GK15" s="139" t="s">
        <v>183</v>
      </c>
      <c r="GL15" s="139" t="s">
        <v>183</v>
      </c>
      <c r="GM15" s="139" t="s">
        <v>183</v>
      </c>
      <c r="GN15" s="139" t="s">
        <v>183</v>
      </c>
      <c r="GO15" s="139" t="s">
        <v>183</v>
      </c>
      <c r="GP15" s="139" t="s">
        <v>183</v>
      </c>
      <c r="GQ15" s="139" t="s">
        <v>183</v>
      </c>
      <c r="GR15" s="139" t="s">
        <v>183</v>
      </c>
      <c r="GS15" s="139" t="s">
        <v>183</v>
      </c>
      <c r="GT15" s="139" t="s">
        <v>183</v>
      </c>
      <c r="GU15" s="139" t="s">
        <v>183</v>
      </c>
      <c r="GV15" s="139" t="s">
        <v>183</v>
      </c>
      <c r="GW15" s="139" t="s">
        <v>183</v>
      </c>
      <c r="GX15" s="139" t="s">
        <v>183</v>
      </c>
      <c r="GY15" s="139" t="s">
        <v>183</v>
      </c>
    </row>
    <row r="16" customFormat="false" ht="15" hidden="false" customHeight="false" outlineLevel="0" collapsed="false">
      <c r="A16" s="135" t="s">
        <v>22</v>
      </c>
      <c r="B16" s="139"/>
      <c r="C16" s="139" t="s">
        <v>183</v>
      </c>
      <c r="D16" s="139" t="s">
        <v>183</v>
      </c>
      <c r="E16" s="139" t="s">
        <v>183</v>
      </c>
      <c r="F16" s="139" t="s">
        <v>183</v>
      </c>
      <c r="G16" s="139" t="s">
        <v>183</v>
      </c>
      <c r="H16" s="139" t="s">
        <v>183</v>
      </c>
      <c r="I16" s="139" t="s">
        <v>183</v>
      </c>
      <c r="J16" s="139" t="s">
        <v>183</v>
      </c>
      <c r="K16" s="139" t="s">
        <v>183</v>
      </c>
      <c r="L16" s="139" t="s">
        <v>183</v>
      </c>
      <c r="M16" s="139" t="s">
        <v>183</v>
      </c>
      <c r="N16" s="139" t="s">
        <v>183</v>
      </c>
      <c r="O16" s="139" t="s">
        <v>183</v>
      </c>
      <c r="P16" s="139" t="s">
        <v>183</v>
      </c>
      <c r="Q16" s="139" t="s">
        <v>183</v>
      </c>
      <c r="R16" s="139" t="s">
        <v>183</v>
      </c>
      <c r="S16" s="139" t="s">
        <v>183</v>
      </c>
      <c r="T16" s="139" t="s">
        <v>183</v>
      </c>
      <c r="U16" s="139" t="s">
        <v>183</v>
      </c>
      <c r="V16" s="139" t="s">
        <v>183</v>
      </c>
      <c r="W16" s="139" t="s">
        <v>183</v>
      </c>
      <c r="X16" s="139" t="s">
        <v>183</v>
      </c>
      <c r="Y16" s="139" t="s">
        <v>183</v>
      </c>
      <c r="Z16" s="139" t="s">
        <v>183</v>
      </c>
      <c r="AA16" s="139" t="s">
        <v>183</v>
      </c>
      <c r="AB16" s="139" t="s">
        <v>183</v>
      </c>
      <c r="AC16" s="139" t="s">
        <v>183</v>
      </c>
      <c r="AD16" s="139" t="s">
        <v>183</v>
      </c>
      <c r="AE16" s="139" t="s">
        <v>183</v>
      </c>
      <c r="AF16" s="139" t="s">
        <v>183</v>
      </c>
      <c r="AG16" s="139" t="s">
        <v>183</v>
      </c>
      <c r="AH16" s="139" t="s">
        <v>183</v>
      </c>
      <c r="AI16" s="139" t="s">
        <v>183</v>
      </c>
      <c r="AJ16" s="139" t="s">
        <v>183</v>
      </c>
      <c r="AK16" s="139" t="s">
        <v>183</v>
      </c>
      <c r="AL16" s="139" t="s">
        <v>183</v>
      </c>
      <c r="AM16" s="139" t="s">
        <v>183</v>
      </c>
      <c r="AN16" s="139" t="s">
        <v>183</v>
      </c>
      <c r="AO16" s="139" t="s">
        <v>183</v>
      </c>
      <c r="AP16" s="139" t="s">
        <v>183</v>
      </c>
      <c r="AQ16" s="139" t="s">
        <v>183</v>
      </c>
      <c r="AR16" s="139" t="s">
        <v>183</v>
      </c>
      <c r="AS16" s="139" t="s">
        <v>183</v>
      </c>
      <c r="AT16" s="139" t="s">
        <v>183</v>
      </c>
      <c r="AU16" s="139" t="s">
        <v>183</v>
      </c>
      <c r="AV16" s="139" t="s">
        <v>183</v>
      </c>
      <c r="AW16" s="139" t="s">
        <v>183</v>
      </c>
      <c r="AX16" s="139" t="s">
        <v>183</v>
      </c>
      <c r="AY16" s="139" t="s">
        <v>183</v>
      </c>
      <c r="AZ16" s="139" t="s">
        <v>183</v>
      </c>
      <c r="BA16" s="139" t="s">
        <v>183</v>
      </c>
      <c r="BB16" s="139" t="s">
        <v>183</v>
      </c>
      <c r="BC16" s="139" t="s">
        <v>183</v>
      </c>
      <c r="BD16" s="139" t="s">
        <v>183</v>
      </c>
      <c r="BE16" s="139" t="s">
        <v>183</v>
      </c>
      <c r="BF16" s="139" t="s">
        <v>183</v>
      </c>
      <c r="BG16" s="139" t="s">
        <v>183</v>
      </c>
      <c r="BH16" s="139" t="s">
        <v>183</v>
      </c>
      <c r="BI16" s="139" t="s">
        <v>183</v>
      </c>
      <c r="BJ16" s="139" t="s">
        <v>183</v>
      </c>
      <c r="BK16" s="139" t="s">
        <v>183</v>
      </c>
      <c r="BL16" s="139" t="s">
        <v>183</v>
      </c>
      <c r="BM16" s="139" t="s">
        <v>183</v>
      </c>
      <c r="BN16" s="139" t="s">
        <v>183</v>
      </c>
      <c r="BO16" s="139" t="s">
        <v>183</v>
      </c>
      <c r="BP16" s="139" t="s">
        <v>183</v>
      </c>
      <c r="BQ16" s="139" t="s">
        <v>183</v>
      </c>
      <c r="BR16" s="139" t="s">
        <v>183</v>
      </c>
      <c r="BS16" s="139" t="s">
        <v>183</v>
      </c>
      <c r="BT16" s="139" t="s">
        <v>183</v>
      </c>
      <c r="BU16" s="139" t="s">
        <v>183</v>
      </c>
      <c r="BV16" s="139" t="s">
        <v>183</v>
      </c>
      <c r="BW16" s="139" t="s">
        <v>183</v>
      </c>
      <c r="BX16" s="139" t="s">
        <v>183</v>
      </c>
      <c r="BY16" s="139" t="s">
        <v>183</v>
      </c>
      <c r="BZ16" s="139" t="s">
        <v>183</v>
      </c>
      <c r="CA16" s="139" t="s">
        <v>183</v>
      </c>
      <c r="CB16" s="139" t="s">
        <v>183</v>
      </c>
      <c r="CC16" s="139" t="s">
        <v>183</v>
      </c>
      <c r="CD16" s="139" t="s">
        <v>183</v>
      </c>
      <c r="CE16" s="139" t="s">
        <v>183</v>
      </c>
      <c r="CF16" s="139" t="s">
        <v>183</v>
      </c>
      <c r="CG16" s="139" t="s">
        <v>183</v>
      </c>
      <c r="CH16" s="139" t="s">
        <v>183</v>
      </c>
      <c r="CI16" s="139" t="s">
        <v>183</v>
      </c>
      <c r="CJ16" s="139" t="s">
        <v>183</v>
      </c>
      <c r="CK16" s="140" t="s">
        <v>183</v>
      </c>
      <c r="CL16" s="139" t="s">
        <v>183</v>
      </c>
      <c r="CM16" s="139" t="s">
        <v>183</v>
      </c>
      <c r="CN16" s="139" t="s">
        <v>183</v>
      </c>
      <c r="CO16" s="139" t="s">
        <v>183</v>
      </c>
      <c r="CP16" s="139" t="s">
        <v>183</v>
      </c>
      <c r="CQ16" s="139" t="s">
        <v>183</v>
      </c>
      <c r="CR16" s="139" t="s">
        <v>183</v>
      </c>
      <c r="CS16" s="139" t="s">
        <v>183</v>
      </c>
      <c r="CT16" s="139" t="s">
        <v>183</v>
      </c>
      <c r="CU16" s="139" t="s">
        <v>183</v>
      </c>
      <c r="CV16" s="139" t="s">
        <v>183</v>
      </c>
      <c r="CW16" s="139" t="s">
        <v>183</v>
      </c>
      <c r="CX16" s="139" t="s">
        <v>183</v>
      </c>
      <c r="CY16" s="139" t="s">
        <v>183</v>
      </c>
      <c r="CZ16" s="139" t="s">
        <v>183</v>
      </c>
      <c r="DA16" s="139" t="s">
        <v>183</v>
      </c>
      <c r="DB16" s="139" t="s">
        <v>183</v>
      </c>
      <c r="DC16" s="139" t="s">
        <v>183</v>
      </c>
      <c r="DD16" s="139" t="s">
        <v>183</v>
      </c>
      <c r="DE16" s="139" t="s">
        <v>183</v>
      </c>
      <c r="DF16" s="139" t="s">
        <v>183</v>
      </c>
      <c r="DG16" s="139" t="s">
        <v>183</v>
      </c>
      <c r="DH16" s="139" t="s">
        <v>183</v>
      </c>
      <c r="DI16" s="139" t="s">
        <v>183</v>
      </c>
      <c r="DJ16" s="139" t="s">
        <v>183</v>
      </c>
      <c r="DK16" s="139" t="s">
        <v>183</v>
      </c>
      <c r="DL16" s="139" t="s">
        <v>183</v>
      </c>
      <c r="DM16" s="139" t="s">
        <v>183</v>
      </c>
      <c r="DN16" s="139" t="s">
        <v>183</v>
      </c>
      <c r="DO16" s="139" t="s">
        <v>183</v>
      </c>
      <c r="DP16" s="139" t="s">
        <v>183</v>
      </c>
      <c r="DQ16" s="139" t="s">
        <v>183</v>
      </c>
      <c r="DR16" s="139" t="s">
        <v>183</v>
      </c>
      <c r="DS16" s="139" t="s">
        <v>183</v>
      </c>
      <c r="DT16" s="139" t="s">
        <v>183</v>
      </c>
      <c r="DU16" s="139" t="s">
        <v>183</v>
      </c>
      <c r="DV16" s="139" t="s">
        <v>183</v>
      </c>
      <c r="DW16" s="139" t="s">
        <v>183</v>
      </c>
      <c r="DX16" s="139" t="s">
        <v>183</v>
      </c>
      <c r="DY16" s="139" t="s">
        <v>183</v>
      </c>
      <c r="DZ16" s="139" t="s">
        <v>183</v>
      </c>
      <c r="EA16" s="139" t="s">
        <v>183</v>
      </c>
      <c r="EB16" s="139" t="s">
        <v>183</v>
      </c>
      <c r="EC16" s="139" t="s">
        <v>183</v>
      </c>
      <c r="ED16" s="139" t="s">
        <v>183</v>
      </c>
      <c r="EE16" s="139" t="s">
        <v>183</v>
      </c>
      <c r="EF16" s="139" t="s">
        <v>183</v>
      </c>
      <c r="EG16" s="139" t="s">
        <v>183</v>
      </c>
      <c r="EH16" s="139" t="s">
        <v>183</v>
      </c>
      <c r="EI16" s="139" t="s">
        <v>183</v>
      </c>
      <c r="EJ16" s="139" t="s">
        <v>183</v>
      </c>
      <c r="EK16" s="139" t="s">
        <v>183</v>
      </c>
      <c r="EL16" s="139" t="s">
        <v>183</v>
      </c>
      <c r="EM16" s="139" t="s">
        <v>183</v>
      </c>
      <c r="EN16" s="139" t="s">
        <v>183</v>
      </c>
      <c r="EO16" s="139" t="s">
        <v>183</v>
      </c>
      <c r="EP16" s="139" t="s">
        <v>183</v>
      </c>
      <c r="EQ16" s="139" t="s">
        <v>183</v>
      </c>
      <c r="ER16" s="139" t="s">
        <v>183</v>
      </c>
      <c r="ES16" s="139" t="s">
        <v>183</v>
      </c>
      <c r="ET16" s="139" t="s">
        <v>183</v>
      </c>
      <c r="EU16" s="139" t="s">
        <v>183</v>
      </c>
      <c r="EV16" s="139" t="s">
        <v>183</v>
      </c>
      <c r="EW16" s="139" t="s">
        <v>183</v>
      </c>
      <c r="EX16" s="139" t="s">
        <v>183</v>
      </c>
      <c r="EY16" s="139" t="s">
        <v>183</v>
      </c>
      <c r="EZ16" s="139" t="s">
        <v>183</v>
      </c>
      <c r="FA16" s="139" t="s">
        <v>183</v>
      </c>
      <c r="FB16" s="139" t="s">
        <v>183</v>
      </c>
      <c r="FC16" s="139" t="s">
        <v>183</v>
      </c>
      <c r="FD16" s="139" t="s">
        <v>183</v>
      </c>
      <c r="FE16" s="139" t="s">
        <v>183</v>
      </c>
      <c r="FF16" s="139" t="s">
        <v>183</v>
      </c>
      <c r="FG16" s="139" t="s">
        <v>183</v>
      </c>
      <c r="FH16" s="139" t="s">
        <v>183</v>
      </c>
      <c r="FI16" s="139" t="s">
        <v>183</v>
      </c>
      <c r="FJ16" s="139" t="s">
        <v>183</v>
      </c>
      <c r="FK16" s="139" t="s">
        <v>183</v>
      </c>
      <c r="FL16" s="139" t="s">
        <v>183</v>
      </c>
      <c r="FM16" s="139" t="s">
        <v>183</v>
      </c>
      <c r="FN16" s="139" t="s">
        <v>183</v>
      </c>
      <c r="FO16" s="139" t="s">
        <v>183</v>
      </c>
      <c r="FP16" s="139" t="s">
        <v>183</v>
      </c>
      <c r="FQ16" s="139" t="s">
        <v>183</v>
      </c>
      <c r="FR16" s="139" t="s">
        <v>183</v>
      </c>
      <c r="FS16" s="139" t="s">
        <v>183</v>
      </c>
      <c r="FT16" s="139" t="s">
        <v>183</v>
      </c>
      <c r="FU16" s="139" t="s">
        <v>183</v>
      </c>
      <c r="FV16" s="139" t="s">
        <v>183</v>
      </c>
      <c r="FW16" s="139" t="s">
        <v>183</v>
      </c>
      <c r="FX16" s="139" t="s">
        <v>183</v>
      </c>
      <c r="FY16" s="139" t="s">
        <v>183</v>
      </c>
      <c r="FZ16" s="139" t="s">
        <v>183</v>
      </c>
      <c r="GA16" s="139" t="s">
        <v>183</v>
      </c>
      <c r="GB16" s="139" t="s">
        <v>183</v>
      </c>
      <c r="GC16" s="139" t="s">
        <v>183</v>
      </c>
      <c r="GD16" s="139" t="s">
        <v>183</v>
      </c>
      <c r="GE16" s="139" t="s">
        <v>183</v>
      </c>
      <c r="GF16" s="139" t="s">
        <v>183</v>
      </c>
      <c r="GG16" s="139" t="s">
        <v>183</v>
      </c>
      <c r="GH16" s="139" t="s">
        <v>183</v>
      </c>
      <c r="GI16" s="139" t="s">
        <v>183</v>
      </c>
      <c r="GJ16" s="139" t="s">
        <v>183</v>
      </c>
      <c r="GK16" s="139" t="s">
        <v>183</v>
      </c>
      <c r="GL16" s="139" t="s">
        <v>183</v>
      </c>
      <c r="GM16" s="139" t="s">
        <v>183</v>
      </c>
      <c r="GN16" s="139" t="s">
        <v>183</v>
      </c>
      <c r="GO16" s="139" t="s">
        <v>183</v>
      </c>
      <c r="GP16" s="139" t="s">
        <v>183</v>
      </c>
      <c r="GQ16" s="139" t="s">
        <v>183</v>
      </c>
      <c r="GR16" s="139" t="s">
        <v>183</v>
      </c>
      <c r="GS16" s="139" t="s">
        <v>183</v>
      </c>
      <c r="GT16" s="139" t="s">
        <v>183</v>
      </c>
      <c r="GU16" s="139" t="s">
        <v>183</v>
      </c>
      <c r="GV16" s="139" t="s">
        <v>183</v>
      </c>
      <c r="GW16" s="139" t="s">
        <v>183</v>
      </c>
      <c r="GX16" s="139" t="s">
        <v>183</v>
      </c>
      <c r="GY16" s="139" t="s">
        <v>183</v>
      </c>
    </row>
    <row r="17" customFormat="false" ht="15" hidden="false" customHeight="false" outlineLevel="0" collapsed="false">
      <c r="A17" s="125" t="s">
        <v>231</v>
      </c>
      <c r="B17" s="139"/>
      <c r="C17" s="139" t="n">
        <v>2.2</v>
      </c>
      <c r="D17" s="139" t="n">
        <v>1.7</v>
      </c>
      <c r="E17" s="139" t="n">
        <v>1.7</v>
      </c>
      <c r="F17" s="139" t="n">
        <v>1.665</v>
      </c>
      <c r="G17" s="139" t="n">
        <v>1.81</v>
      </c>
      <c r="H17" s="139" t="n">
        <v>1.84</v>
      </c>
      <c r="I17" s="139" t="n">
        <v>1.8</v>
      </c>
      <c r="J17" s="139" t="n">
        <v>1.91</v>
      </c>
      <c r="K17" s="139" t="n">
        <v>1.91</v>
      </c>
      <c r="L17" s="139" t="n">
        <v>1.995</v>
      </c>
      <c r="M17" s="139" t="n">
        <v>1.945</v>
      </c>
      <c r="N17" s="139" t="n">
        <v>1.945</v>
      </c>
      <c r="O17" s="139" t="n">
        <v>1.98</v>
      </c>
      <c r="P17" s="139" t="n">
        <v>1.94</v>
      </c>
      <c r="Q17" s="139" t="n">
        <v>2.04</v>
      </c>
      <c r="R17" s="139" t="n">
        <v>2.095</v>
      </c>
      <c r="S17" s="139" t="n">
        <v>2.315</v>
      </c>
      <c r="T17" s="139" t="n">
        <v>2.05</v>
      </c>
      <c r="U17" s="139" t="n">
        <v>2.135</v>
      </c>
      <c r="V17" s="139" t="n">
        <v>2.27</v>
      </c>
      <c r="W17" s="139" t="n">
        <v>2.12</v>
      </c>
      <c r="X17" s="139" t="n">
        <v>2.165</v>
      </c>
      <c r="Y17" s="139" t="n">
        <v>2.24</v>
      </c>
      <c r="Z17" s="139" t="n">
        <v>2.12</v>
      </c>
      <c r="AA17" s="139" t="n">
        <v>2.215</v>
      </c>
      <c r="AB17" s="139" t="n">
        <v>2.06</v>
      </c>
      <c r="AC17" s="139" t="n">
        <v>2.06</v>
      </c>
      <c r="AD17" s="139" t="n">
        <v>1.905</v>
      </c>
      <c r="AE17" s="139" t="n">
        <v>1.8</v>
      </c>
      <c r="AF17" s="139" t="n">
        <v>1.83</v>
      </c>
      <c r="AG17" s="139" t="n">
        <v>1.84</v>
      </c>
      <c r="AH17" s="139" t="n">
        <v>1.73</v>
      </c>
      <c r="AI17" s="139" t="n">
        <v>1.75</v>
      </c>
      <c r="AJ17" s="139" t="n">
        <v>1.68</v>
      </c>
      <c r="AK17" s="139" t="n">
        <v>1.65</v>
      </c>
      <c r="AL17" s="139" t="n">
        <v>1.645</v>
      </c>
      <c r="AM17" s="139" t="n">
        <v>1.745</v>
      </c>
      <c r="AN17" s="139" t="n">
        <v>1.57</v>
      </c>
      <c r="AO17" s="139" t="n">
        <v>1.605</v>
      </c>
      <c r="AP17" s="139" t="n">
        <v>1.715</v>
      </c>
      <c r="AQ17" s="139" t="n">
        <v>1.785</v>
      </c>
      <c r="AR17" s="139" t="n">
        <v>1.845</v>
      </c>
      <c r="AS17" s="139" t="n">
        <v>1.87</v>
      </c>
      <c r="AT17" s="139" t="n">
        <v>1.89</v>
      </c>
      <c r="AU17" s="139" t="n">
        <v>1.875</v>
      </c>
      <c r="AV17" s="139" t="n">
        <v>1.935</v>
      </c>
      <c r="AW17" s="139" t="n">
        <v>1.915</v>
      </c>
      <c r="AX17" s="139" t="n">
        <v>1.91</v>
      </c>
      <c r="AY17" s="139" t="n">
        <v>1.785</v>
      </c>
      <c r="AZ17" s="139" t="n">
        <v>1.795</v>
      </c>
      <c r="BA17" s="139" t="n">
        <v>1.795</v>
      </c>
      <c r="BB17" s="139" t="n">
        <v>1.835</v>
      </c>
      <c r="BC17" s="139" t="n">
        <v>1.81</v>
      </c>
      <c r="BD17" s="139" t="n">
        <v>1.78</v>
      </c>
      <c r="BE17" s="139" t="n">
        <v>1.795</v>
      </c>
      <c r="BF17" s="139" t="n">
        <v>1.86</v>
      </c>
      <c r="BG17" s="139" t="n">
        <v>1.86</v>
      </c>
      <c r="BH17" s="139" t="n">
        <v>1.795</v>
      </c>
      <c r="BI17" s="139" t="n">
        <v>1.825</v>
      </c>
      <c r="BJ17" s="139" t="n">
        <v>1.95</v>
      </c>
      <c r="BK17" s="139" t="n">
        <v>1.96</v>
      </c>
      <c r="BL17" s="139" t="n">
        <v>1.935</v>
      </c>
      <c r="BM17" s="139" t="n">
        <v>1.955</v>
      </c>
      <c r="BN17" s="139" t="n">
        <v>1.93</v>
      </c>
      <c r="BO17" s="139" t="n">
        <v>1.945</v>
      </c>
      <c r="BP17" s="139" t="n">
        <v>1.95</v>
      </c>
      <c r="BQ17" s="139" t="n">
        <v>2.04</v>
      </c>
      <c r="BR17" s="139" t="n">
        <v>2.15</v>
      </c>
      <c r="BS17" s="139" t="n">
        <v>2.12</v>
      </c>
      <c r="BT17" s="139" t="n">
        <v>2.11</v>
      </c>
      <c r="BU17" s="139" t="n">
        <v>2.195</v>
      </c>
      <c r="BV17" s="139" t="n">
        <v>2.21</v>
      </c>
      <c r="BW17" s="139" t="n">
        <v>2.24</v>
      </c>
      <c r="BX17" s="139" t="n">
        <v>2.25</v>
      </c>
      <c r="BY17" s="139" t="n">
        <v>2.315</v>
      </c>
      <c r="BZ17" s="139" t="n">
        <v>2.335</v>
      </c>
      <c r="CA17" s="139" t="n">
        <v>2.3</v>
      </c>
      <c r="CB17" s="139" t="n">
        <v>2.31</v>
      </c>
      <c r="CC17" s="139" t="n">
        <v>2.325</v>
      </c>
      <c r="CD17" s="139" t="n">
        <v>2.425</v>
      </c>
      <c r="CE17" s="139" t="n">
        <v>2.34</v>
      </c>
      <c r="CF17" s="139" t="n">
        <v>2.345</v>
      </c>
      <c r="CG17" s="139" t="n">
        <v>2.375</v>
      </c>
      <c r="CH17" s="139" t="n">
        <v>2.36</v>
      </c>
      <c r="CI17" s="139" t="n">
        <v>2.37</v>
      </c>
      <c r="CJ17" s="139" t="n">
        <v>2.335</v>
      </c>
      <c r="CK17" s="140" t="n">
        <v>2.325</v>
      </c>
      <c r="CL17" s="139" t="n">
        <v>2.16</v>
      </c>
      <c r="CM17" s="139" t="n">
        <v>2.105</v>
      </c>
      <c r="CN17" s="139" t="n">
        <v>1.995</v>
      </c>
      <c r="CO17" s="139" t="n">
        <v>2.045</v>
      </c>
      <c r="CP17" s="139" t="n">
        <v>2.075</v>
      </c>
      <c r="CQ17" s="139" t="n">
        <v>1.965</v>
      </c>
      <c r="CR17" s="139" t="n">
        <v>1.955</v>
      </c>
      <c r="CS17" s="139" t="n">
        <v>1.945</v>
      </c>
      <c r="CT17" s="139" t="n">
        <v>1.965</v>
      </c>
      <c r="CU17" s="139" t="n">
        <v>1.955</v>
      </c>
      <c r="CV17" s="139" t="n">
        <v>1.96</v>
      </c>
      <c r="CW17" s="139" t="n">
        <v>2</v>
      </c>
      <c r="CX17" s="139" t="n">
        <v>2.09</v>
      </c>
      <c r="CY17" s="139" t="n">
        <v>2.155</v>
      </c>
      <c r="CZ17" s="139" t="n">
        <v>2.15</v>
      </c>
      <c r="DA17" s="139" t="n">
        <v>2.075</v>
      </c>
      <c r="DB17" s="139" t="n">
        <v>2.055</v>
      </c>
      <c r="DC17" s="139" t="n">
        <v>2.05</v>
      </c>
      <c r="DD17" s="139" t="n">
        <v>2.065</v>
      </c>
      <c r="DE17" s="139" t="n">
        <v>1.965</v>
      </c>
      <c r="DF17" s="139" t="n">
        <v>2.07</v>
      </c>
      <c r="DG17" s="139" t="n">
        <v>2.15</v>
      </c>
      <c r="DH17" s="139" t="n">
        <v>2.135</v>
      </c>
      <c r="DI17" s="139" t="n">
        <v>2.165</v>
      </c>
      <c r="DJ17" s="139" t="n">
        <v>2.135</v>
      </c>
      <c r="DK17" s="139" t="n">
        <v>2.14</v>
      </c>
      <c r="DL17" s="139" t="n">
        <v>2.19</v>
      </c>
      <c r="DM17" s="139" t="n">
        <v>2.195</v>
      </c>
      <c r="DN17" s="139" t="n">
        <v>2.155</v>
      </c>
      <c r="DO17" s="139" t="n">
        <v>2.095</v>
      </c>
      <c r="DP17" s="139" t="n">
        <v>2.12</v>
      </c>
      <c r="DQ17" s="139" t="n">
        <v>2.085</v>
      </c>
      <c r="DR17" s="139" t="n">
        <v>2.155</v>
      </c>
      <c r="DS17" s="139" t="n">
        <v>2.045</v>
      </c>
      <c r="DT17" s="139" t="n">
        <v>2.075</v>
      </c>
      <c r="DU17" s="139" t="n">
        <v>2.15</v>
      </c>
      <c r="DV17" s="139" t="n">
        <v>2.24</v>
      </c>
      <c r="DW17" s="139" t="n">
        <v>2.22</v>
      </c>
      <c r="DX17" s="139" t="n">
        <v>2.22</v>
      </c>
      <c r="DY17" s="139" t="n">
        <v>2.24</v>
      </c>
      <c r="DZ17" s="139" t="n">
        <v>2.3</v>
      </c>
      <c r="EA17" s="139" t="n">
        <v>2.465</v>
      </c>
      <c r="EB17" s="139" t="n">
        <v>2.4</v>
      </c>
      <c r="EC17" s="139" t="n">
        <v>2.345</v>
      </c>
      <c r="ED17" s="139" t="n">
        <v>2.36</v>
      </c>
      <c r="EE17" s="139" t="n">
        <v>2.44</v>
      </c>
      <c r="EF17" s="139" t="n">
        <v>2.44</v>
      </c>
      <c r="EG17" s="139" t="n">
        <v>2.37</v>
      </c>
      <c r="EH17" s="139" t="n">
        <v>2.45</v>
      </c>
      <c r="EI17" s="139" t="n">
        <v>2.525</v>
      </c>
      <c r="EJ17" s="139" t="n">
        <v>2.585</v>
      </c>
      <c r="EK17" s="139" t="n">
        <v>2.445</v>
      </c>
      <c r="EL17" s="139" t="n">
        <v>2.445</v>
      </c>
      <c r="EM17" s="139" t="n">
        <v>2.445</v>
      </c>
      <c r="EN17" s="139" t="n">
        <v>2.36</v>
      </c>
      <c r="EO17" s="139" t="n">
        <v>2.41</v>
      </c>
      <c r="EP17" s="139" t="n">
        <v>2.285</v>
      </c>
      <c r="EQ17" s="139" t="n">
        <v>2.215</v>
      </c>
      <c r="ER17" s="139" t="n">
        <v>2.2</v>
      </c>
      <c r="ES17" s="139" t="n">
        <v>2.23</v>
      </c>
      <c r="ET17" s="139" t="n">
        <v>2.27</v>
      </c>
      <c r="EU17" s="139" t="n">
        <v>2.215</v>
      </c>
      <c r="EV17" s="139" t="n">
        <v>2.26</v>
      </c>
      <c r="EW17" s="139" t="n">
        <v>2.235</v>
      </c>
      <c r="EX17" s="139" t="n">
        <v>2.205</v>
      </c>
      <c r="EY17" s="139" t="n">
        <v>2.16</v>
      </c>
      <c r="EZ17" s="139" t="n">
        <v>2.165</v>
      </c>
      <c r="FA17" s="139" t="n">
        <v>2.16</v>
      </c>
      <c r="FB17" s="139" t="n">
        <v>2.17</v>
      </c>
      <c r="FC17" s="139" t="n">
        <v>2.215</v>
      </c>
      <c r="FD17" s="139" t="n">
        <v>2.225</v>
      </c>
      <c r="FE17" s="139" t="n">
        <v>2.22</v>
      </c>
      <c r="FF17" s="139" t="n">
        <v>2.17</v>
      </c>
      <c r="FG17" s="139" t="n">
        <v>2.09</v>
      </c>
      <c r="FH17" s="139" t="n">
        <v>2.095</v>
      </c>
      <c r="FI17" s="139" t="n">
        <v>2.15</v>
      </c>
      <c r="FJ17" s="139" t="n">
        <v>2.175</v>
      </c>
      <c r="FK17" s="139" t="n">
        <v>2.23</v>
      </c>
      <c r="FL17" s="139" t="n">
        <v>2.17</v>
      </c>
      <c r="FM17" s="139" t="n">
        <v>2.19</v>
      </c>
      <c r="FN17" s="139" t="n">
        <v>2.16</v>
      </c>
      <c r="FO17" s="139" t="n">
        <v>2.13</v>
      </c>
      <c r="FP17" s="139" t="n">
        <v>2.135</v>
      </c>
      <c r="FQ17" s="139" t="n">
        <v>2.135</v>
      </c>
      <c r="FR17" s="139" t="n">
        <v>2.165</v>
      </c>
      <c r="FS17" s="139" t="n">
        <v>2.125</v>
      </c>
      <c r="FT17" s="139" t="n">
        <v>2.13</v>
      </c>
      <c r="FU17" s="139" t="n">
        <v>2.15</v>
      </c>
      <c r="FV17" s="139" t="n">
        <v>2.125</v>
      </c>
      <c r="FW17" s="139" t="n">
        <v>2.14</v>
      </c>
      <c r="FX17" s="139" t="n">
        <v>2.185</v>
      </c>
      <c r="FY17" s="139" t="n">
        <v>2.285</v>
      </c>
      <c r="FZ17" s="139" t="n">
        <v>2.285</v>
      </c>
      <c r="GA17" s="139" t="n">
        <v>2.24</v>
      </c>
      <c r="GB17" s="139" t="n">
        <v>2.175</v>
      </c>
      <c r="GC17" s="139" t="n">
        <v>2.21</v>
      </c>
      <c r="GD17" s="139" t="n">
        <v>2.16</v>
      </c>
      <c r="GE17" s="139" t="n">
        <v>2.01</v>
      </c>
      <c r="GF17" s="139" t="n">
        <v>2.01</v>
      </c>
      <c r="GG17" s="139" t="n">
        <v>1.995</v>
      </c>
      <c r="GH17" s="139" t="n">
        <v>1.97</v>
      </c>
      <c r="GI17" s="139" t="n">
        <v>1.995</v>
      </c>
      <c r="GJ17" s="139" t="n">
        <v>2.045</v>
      </c>
      <c r="GK17" s="139" t="n">
        <v>2.03</v>
      </c>
      <c r="GL17" s="139" t="n">
        <v>2.065</v>
      </c>
      <c r="GM17" s="139" t="n">
        <v>2.075</v>
      </c>
      <c r="GN17" s="139" t="n">
        <v>2.03</v>
      </c>
      <c r="GO17" s="139" t="n">
        <v>2.015</v>
      </c>
      <c r="GP17" s="139" t="n">
        <v>1.995</v>
      </c>
      <c r="GQ17" s="139" t="n">
        <v>1.955</v>
      </c>
      <c r="GR17" s="139" t="n">
        <v>1.955</v>
      </c>
      <c r="GS17" s="139" t="n">
        <v>2.035</v>
      </c>
      <c r="GT17" s="139" t="n">
        <v>2.05</v>
      </c>
      <c r="GU17" s="139" t="n">
        <v>2.075</v>
      </c>
      <c r="GV17" s="139" t="n">
        <v>2.08</v>
      </c>
      <c r="GW17" s="139" t="n">
        <v>1.96</v>
      </c>
      <c r="GX17" s="139" t="n">
        <v>2.085</v>
      </c>
      <c r="GY17" s="139" t="n">
        <v>2.2</v>
      </c>
    </row>
    <row r="18" customFormat="false" ht="15" hidden="false" customHeight="false" outlineLevel="0" collapsed="false">
      <c r="A18" s="125" t="s">
        <v>33</v>
      </c>
      <c r="B18" s="139"/>
      <c r="C18" s="139" t="n">
        <v>2.2</v>
      </c>
      <c r="D18" s="139" t="n">
        <v>1.73</v>
      </c>
      <c r="E18" s="139" t="n">
        <v>1.73</v>
      </c>
      <c r="F18" s="139" t="n">
        <v>1.695</v>
      </c>
      <c r="G18" s="139" t="n">
        <v>1.8</v>
      </c>
      <c r="H18" s="139" t="n">
        <v>1.865</v>
      </c>
      <c r="I18" s="139" t="n">
        <v>1.88</v>
      </c>
      <c r="J18" s="139" t="n">
        <v>1.95</v>
      </c>
      <c r="K18" s="139" t="n">
        <v>1.95</v>
      </c>
      <c r="L18" s="139" t="n">
        <v>2.01</v>
      </c>
      <c r="M18" s="139" t="n">
        <v>1.97</v>
      </c>
      <c r="N18" s="139" t="n">
        <v>1.97</v>
      </c>
      <c r="O18" s="139" t="n">
        <v>2.02</v>
      </c>
      <c r="P18" s="139" t="n">
        <v>1.985</v>
      </c>
      <c r="Q18" s="139" t="n">
        <v>2.065</v>
      </c>
      <c r="R18" s="139" t="n">
        <v>2.08</v>
      </c>
      <c r="S18" s="139" t="n">
        <v>2.315</v>
      </c>
      <c r="T18" s="139" t="n">
        <v>2.17</v>
      </c>
      <c r="U18" s="139" t="n">
        <v>2.28</v>
      </c>
      <c r="V18" s="139" t="n">
        <v>2.28</v>
      </c>
      <c r="W18" s="139" t="n">
        <v>2.125</v>
      </c>
      <c r="X18" s="139" t="n">
        <v>2.14</v>
      </c>
      <c r="Y18" s="139" t="n">
        <v>2.245</v>
      </c>
      <c r="Z18" s="139" t="n">
        <v>2.12</v>
      </c>
      <c r="AA18" s="139" t="n">
        <v>2.26</v>
      </c>
      <c r="AB18" s="139" t="n">
        <v>2.085</v>
      </c>
      <c r="AC18" s="139" t="n">
        <v>2.085</v>
      </c>
      <c r="AD18" s="139" t="n">
        <v>1.865</v>
      </c>
      <c r="AE18" s="139" t="n">
        <v>1.765</v>
      </c>
      <c r="AF18" s="139" t="n">
        <v>1.785</v>
      </c>
      <c r="AG18" s="139" t="n">
        <v>1.8</v>
      </c>
      <c r="AH18" s="139" t="n">
        <v>1.73</v>
      </c>
      <c r="AI18" s="139" t="n">
        <v>1.72</v>
      </c>
      <c r="AJ18" s="139" t="n">
        <v>1.67</v>
      </c>
      <c r="AK18" s="139" t="n">
        <v>1.67</v>
      </c>
      <c r="AL18" s="139" t="n">
        <v>1.635</v>
      </c>
      <c r="AM18" s="139" t="n">
        <v>1.85</v>
      </c>
      <c r="AN18" s="139" t="n">
        <v>1.44</v>
      </c>
      <c r="AO18" s="139" t="n">
        <v>1.73</v>
      </c>
      <c r="AP18" s="139" t="n">
        <v>1.73</v>
      </c>
      <c r="AQ18" s="139" t="n">
        <v>1.85</v>
      </c>
      <c r="AR18" s="139" t="n">
        <v>1.865</v>
      </c>
      <c r="AS18" s="139" t="n">
        <v>1.865</v>
      </c>
      <c r="AT18" s="139" t="n">
        <v>1.865</v>
      </c>
      <c r="AU18" s="139" t="n">
        <v>1.85</v>
      </c>
      <c r="AV18" s="139" t="n">
        <v>1.89</v>
      </c>
      <c r="AW18" s="139" t="n">
        <v>1.85</v>
      </c>
      <c r="AX18" s="139" t="n">
        <v>1.845</v>
      </c>
      <c r="AY18" s="139" t="n">
        <v>1.755</v>
      </c>
      <c r="AZ18" s="139" t="n">
        <v>1.76</v>
      </c>
      <c r="BA18" s="139" t="n">
        <v>1.76</v>
      </c>
      <c r="BB18" s="139" t="n">
        <v>1.775</v>
      </c>
      <c r="BC18" s="139" t="n">
        <v>1.785</v>
      </c>
      <c r="BD18" s="139" t="n">
        <v>1.865</v>
      </c>
      <c r="BE18" s="139" t="n">
        <v>1.865</v>
      </c>
      <c r="BF18" s="139" t="n">
        <v>1.865</v>
      </c>
      <c r="BG18" s="139" t="n">
        <v>1.715</v>
      </c>
      <c r="BH18" s="139" t="n">
        <v>1.715</v>
      </c>
      <c r="BI18" s="139" t="n">
        <v>1.715</v>
      </c>
      <c r="BJ18" s="139" t="n">
        <v>1.89</v>
      </c>
      <c r="BK18" s="139" t="n">
        <v>1.925</v>
      </c>
      <c r="BL18" s="139" t="n">
        <v>1.88</v>
      </c>
      <c r="BM18" s="139" t="n">
        <v>1.905</v>
      </c>
      <c r="BN18" s="139" t="n">
        <v>2.115</v>
      </c>
      <c r="BO18" s="139" t="n">
        <v>2.115</v>
      </c>
      <c r="BP18" s="139" t="n">
        <v>2.115</v>
      </c>
      <c r="BQ18" s="139" t="n">
        <v>2.115</v>
      </c>
      <c r="BR18" s="139" t="n">
        <v>2.115</v>
      </c>
      <c r="BS18" s="139" t="n">
        <v>2.18</v>
      </c>
      <c r="BT18" s="139" t="n">
        <v>2.18</v>
      </c>
      <c r="BU18" s="139" t="n">
        <v>2.18</v>
      </c>
      <c r="BV18" s="139" t="n">
        <v>2.18</v>
      </c>
      <c r="BW18" s="139" t="n">
        <v>2.18</v>
      </c>
      <c r="BX18" s="139" t="n">
        <v>2.31</v>
      </c>
      <c r="BY18" s="139" t="n">
        <v>2.265</v>
      </c>
      <c r="BZ18" s="139" t="n">
        <v>2.265</v>
      </c>
      <c r="CA18" s="139" t="n">
        <v>2.265</v>
      </c>
      <c r="CB18" s="139" t="n">
        <v>2.265</v>
      </c>
      <c r="CC18" s="139" t="n">
        <v>2.265</v>
      </c>
      <c r="CD18" s="139" t="n">
        <v>2.265</v>
      </c>
      <c r="CE18" s="139" t="n">
        <v>2.265</v>
      </c>
      <c r="CF18" s="139" t="n">
        <v>2.265</v>
      </c>
      <c r="CG18" s="139" t="n">
        <v>2.245</v>
      </c>
      <c r="CH18" s="139" t="n">
        <v>2.245</v>
      </c>
      <c r="CI18" s="139" t="n">
        <v>2.245</v>
      </c>
      <c r="CJ18" s="139" t="n">
        <v>2.245</v>
      </c>
      <c r="CK18" s="140" t="n">
        <v>1.9</v>
      </c>
      <c r="CL18" s="139" t="n">
        <v>1.9</v>
      </c>
      <c r="CM18" s="139" t="n">
        <v>1.9</v>
      </c>
      <c r="CN18" s="139" t="n">
        <v>1.9</v>
      </c>
      <c r="CO18" s="139" t="n">
        <v>1.9</v>
      </c>
      <c r="CP18" s="139" t="n">
        <v>1.9</v>
      </c>
      <c r="CQ18" s="139" t="n">
        <v>1.9</v>
      </c>
      <c r="CR18" s="139" t="n">
        <v>1.9</v>
      </c>
      <c r="CS18" s="139" t="n">
        <v>1.9</v>
      </c>
      <c r="CT18" s="139" t="n">
        <v>1.9</v>
      </c>
      <c r="CU18" s="139" t="n">
        <v>1.99</v>
      </c>
      <c r="CV18" s="139" t="n">
        <v>1.98</v>
      </c>
      <c r="CW18" s="139" t="n">
        <v>1.98</v>
      </c>
      <c r="CX18" s="139" t="n">
        <v>1.98</v>
      </c>
      <c r="CY18" s="139" t="n">
        <v>1.98</v>
      </c>
      <c r="CZ18" s="139" t="n">
        <v>1.98</v>
      </c>
      <c r="DA18" s="139" t="n">
        <v>2.07</v>
      </c>
      <c r="DB18" s="139" t="n">
        <v>1.92</v>
      </c>
      <c r="DC18" s="139" t="n">
        <v>1.92</v>
      </c>
      <c r="DD18" s="139" t="n">
        <v>1.92</v>
      </c>
      <c r="DE18" s="139" t="n">
        <v>1.92</v>
      </c>
      <c r="DF18" s="139" t="n">
        <v>2.05</v>
      </c>
      <c r="DG18" s="139" t="n">
        <v>2.11</v>
      </c>
      <c r="DH18" s="139" t="n">
        <v>2.11</v>
      </c>
      <c r="DI18" s="139" t="n">
        <v>2.13</v>
      </c>
      <c r="DJ18" s="139" t="n">
        <v>2.11</v>
      </c>
      <c r="DK18" s="139" t="n">
        <v>2.17</v>
      </c>
      <c r="DL18" s="139" t="n">
        <v>2.17</v>
      </c>
      <c r="DM18" s="139" t="n">
        <v>2.17</v>
      </c>
      <c r="DN18" s="139" t="n">
        <v>2.11</v>
      </c>
      <c r="DO18" s="139" t="n">
        <v>2.06</v>
      </c>
      <c r="DP18" s="139" t="n">
        <v>2.06</v>
      </c>
      <c r="DQ18" s="139" t="n">
        <v>2.05</v>
      </c>
      <c r="DR18" s="139" t="n">
        <v>2.125</v>
      </c>
      <c r="DS18" s="139" t="n">
        <v>1.975</v>
      </c>
      <c r="DT18" s="139" t="n">
        <v>2</v>
      </c>
      <c r="DU18" s="139" t="n">
        <v>2.23</v>
      </c>
      <c r="DV18" s="139" t="n">
        <v>2.23</v>
      </c>
      <c r="DW18" s="139" t="n">
        <v>2.205</v>
      </c>
      <c r="DX18" s="139" t="n">
        <v>2.195</v>
      </c>
      <c r="DY18" s="139" t="n">
        <v>2.23</v>
      </c>
      <c r="DZ18" s="139" t="n">
        <v>2.305</v>
      </c>
      <c r="EA18" s="139" t="n">
        <v>2.37</v>
      </c>
      <c r="EB18" s="139" t="n">
        <v>2.37</v>
      </c>
      <c r="EC18" s="139" t="n">
        <v>2.325</v>
      </c>
      <c r="ED18" s="139" t="n">
        <v>2.325</v>
      </c>
      <c r="EE18" s="139" t="n">
        <v>2.425</v>
      </c>
      <c r="EF18" s="139" t="n">
        <v>2.425</v>
      </c>
      <c r="EG18" s="139" t="n">
        <v>2.365</v>
      </c>
      <c r="EH18" s="139" t="n">
        <v>2.405</v>
      </c>
      <c r="EI18" s="139" t="n">
        <v>2.49</v>
      </c>
      <c r="EJ18" s="139" t="n">
        <v>2.55</v>
      </c>
      <c r="EK18" s="139" t="n">
        <v>2.42</v>
      </c>
      <c r="EL18" s="139" t="n">
        <v>2.42</v>
      </c>
      <c r="EM18" s="139" t="n">
        <v>2.385</v>
      </c>
      <c r="EN18" s="139" t="n">
        <v>2.39</v>
      </c>
      <c r="EO18" s="139" t="n">
        <v>2.39</v>
      </c>
      <c r="EP18" s="139" t="n">
        <v>2.215</v>
      </c>
      <c r="EQ18" s="139" t="n">
        <v>2.2</v>
      </c>
      <c r="ER18" s="139" t="n">
        <v>2.18</v>
      </c>
      <c r="ES18" s="139" t="n">
        <v>2.195</v>
      </c>
      <c r="ET18" s="139" t="n">
        <v>2.23</v>
      </c>
      <c r="EU18" s="139" t="n">
        <v>2.205</v>
      </c>
      <c r="EV18" s="139" t="n">
        <v>2.235</v>
      </c>
      <c r="EW18" s="139" t="n">
        <v>2.215</v>
      </c>
      <c r="EX18" s="139" t="n">
        <v>2.165</v>
      </c>
      <c r="EY18" s="139" t="n">
        <v>2.165</v>
      </c>
      <c r="EZ18" s="139" t="n">
        <v>2.165</v>
      </c>
      <c r="FA18" s="139" t="n">
        <v>2.15</v>
      </c>
      <c r="FB18" s="139" t="n">
        <v>2.15</v>
      </c>
      <c r="FC18" s="139" t="n">
        <v>2.195</v>
      </c>
      <c r="FD18" s="139" t="n">
        <v>2.235</v>
      </c>
      <c r="FE18" s="139" t="n">
        <v>2.2</v>
      </c>
      <c r="FF18" s="139" t="n">
        <v>2.13</v>
      </c>
      <c r="FG18" s="139" t="n">
        <v>2.055</v>
      </c>
      <c r="FH18" s="139" t="n">
        <v>2.05</v>
      </c>
      <c r="FI18" s="139" t="n">
        <v>2.145</v>
      </c>
      <c r="FJ18" s="139" t="n">
        <v>2.17</v>
      </c>
      <c r="FK18" s="139" t="n">
        <v>2.175</v>
      </c>
      <c r="FL18" s="139" t="n">
        <v>2.14</v>
      </c>
      <c r="FM18" s="139" t="n">
        <v>2.12</v>
      </c>
      <c r="FN18" s="139" t="n">
        <v>2.115</v>
      </c>
      <c r="FO18" s="139" t="n">
        <v>2.105</v>
      </c>
      <c r="FP18" s="139" t="n">
        <v>2.105</v>
      </c>
      <c r="FQ18" s="139" t="n">
        <v>2.115</v>
      </c>
      <c r="FR18" s="139" t="n">
        <v>2.15</v>
      </c>
      <c r="FS18" s="139" t="n">
        <v>2.085</v>
      </c>
      <c r="FT18" s="139" t="n">
        <v>2.11</v>
      </c>
      <c r="FU18" s="139" t="n">
        <v>2.125</v>
      </c>
      <c r="FV18" s="139" t="n">
        <v>2.09</v>
      </c>
      <c r="FW18" s="139" t="n">
        <v>2.09</v>
      </c>
      <c r="FX18" s="139" t="n">
        <v>2.195</v>
      </c>
      <c r="FY18" s="139" t="n">
        <v>2.175</v>
      </c>
      <c r="FZ18" s="139" t="n">
        <v>2.175</v>
      </c>
      <c r="GA18" s="139" t="n">
        <v>2.22</v>
      </c>
      <c r="GB18" s="139" t="n">
        <v>2.145</v>
      </c>
      <c r="GC18" s="139" t="n">
        <v>2.135</v>
      </c>
      <c r="GD18" s="139" t="n">
        <v>2.135</v>
      </c>
      <c r="GE18" s="139" t="n">
        <v>2.065</v>
      </c>
      <c r="GF18" s="139" t="n">
        <v>2.065</v>
      </c>
      <c r="GG18" s="139" t="n">
        <v>2.04</v>
      </c>
      <c r="GH18" s="139" t="n">
        <v>1.985</v>
      </c>
      <c r="GI18" s="139" t="n">
        <v>2</v>
      </c>
      <c r="GJ18" s="139" t="n">
        <v>2.04</v>
      </c>
      <c r="GK18" s="139" t="n">
        <v>2.04</v>
      </c>
      <c r="GL18" s="139" t="n">
        <v>2.055</v>
      </c>
      <c r="GM18" s="139" t="n">
        <v>2.115</v>
      </c>
      <c r="GN18" s="139" t="n">
        <v>2.055</v>
      </c>
      <c r="GO18" s="139" t="n">
        <v>2.04</v>
      </c>
      <c r="GP18" s="139" t="n">
        <v>2.015</v>
      </c>
      <c r="GQ18" s="139" t="n">
        <v>1.98</v>
      </c>
      <c r="GR18" s="139" t="n">
        <v>1.975</v>
      </c>
      <c r="GS18" s="139" t="n">
        <v>2.06</v>
      </c>
      <c r="GT18" s="139" t="n">
        <v>2.09</v>
      </c>
      <c r="GU18" s="139" t="n">
        <v>2.08</v>
      </c>
      <c r="GV18" s="139" t="n">
        <v>2.055</v>
      </c>
      <c r="GW18" s="139" t="n">
        <v>1.96</v>
      </c>
      <c r="GX18" s="139" t="n">
        <v>2.115</v>
      </c>
      <c r="GY18" s="139" t="n">
        <v>2.155</v>
      </c>
    </row>
    <row r="19" customFormat="false" ht="15" hidden="false" customHeight="false" outlineLevel="0" collapsed="false">
      <c r="A19" s="125" t="s">
        <v>35</v>
      </c>
      <c r="B19" s="139"/>
      <c r="C19" s="139" t="n">
        <v>2.21</v>
      </c>
      <c r="D19" s="139" t="n">
        <v>1.695</v>
      </c>
      <c r="E19" s="139" t="n">
        <v>1.695</v>
      </c>
      <c r="F19" s="139" t="n">
        <v>1.65</v>
      </c>
      <c r="G19" s="139" t="n">
        <v>1.82</v>
      </c>
      <c r="H19" s="139" t="n">
        <v>1.86</v>
      </c>
      <c r="I19" s="139" t="n">
        <v>1.8</v>
      </c>
      <c r="J19" s="139" t="n">
        <v>1.915</v>
      </c>
      <c r="K19" s="139" t="n">
        <v>1.915</v>
      </c>
      <c r="L19" s="139" t="n">
        <v>2.005</v>
      </c>
      <c r="M19" s="139" t="n">
        <v>1.935</v>
      </c>
      <c r="N19" s="139" t="n">
        <v>1.935</v>
      </c>
      <c r="O19" s="139" t="n">
        <v>1.96</v>
      </c>
      <c r="P19" s="139" t="n">
        <v>1.935</v>
      </c>
      <c r="Q19" s="139" t="n">
        <v>2.005</v>
      </c>
      <c r="R19" s="139" t="n">
        <v>2.035</v>
      </c>
      <c r="S19" s="139" t="n">
        <v>2.26</v>
      </c>
      <c r="T19" s="139" t="n">
        <v>2.09</v>
      </c>
      <c r="U19" s="139" t="n">
        <v>2.18</v>
      </c>
      <c r="V19" s="139" t="n">
        <v>2.26</v>
      </c>
      <c r="W19" s="139" t="n">
        <v>2.09</v>
      </c>
      <c r="X19" s="139" t="n">
        <v>2.12</v>
      </c>
      <c r="Y19" s="139" t="n">
        <v>2.23</v>
      </c>
      <c r="Z19" s="139" t="n">
        <v>2.1</v>
      </c>
      <c r="AA19" s="139" t="n">
        <v>2.23</v>
      </c>
      <c r="AB19" s="139" t="n">
        <v>2.05</v>
      </c>
      <c r="AC19" s="139" t="n">
        <v>2.05</v>
      </c>
      <c r="AD19" s="139" t="n">
        <v>1.845</v>
      </c>
      <c r="AE19" s="139" t="n">
        <v>1.745</v>
      </c>
      <c r="AF19" s="139" t="n">
        <v>1.785</v>
      </c>
      <c r="AG19" s="139" t="n">
        <v>1.795</v>
      </c>
      <c r="AH19" s="139" t="n">
        <v>1.705</v>
      </c>
      <c r="AI19" s="139" t="n">
        <v>1.72</v>
      </c>
      <c r="AJ19" s="139" t="n">
        <v>1.635</v>
      </c>
      <c r="AK19" s="139" t="n">
        <v>1.615</v>
      </c>
      <c r="AL19" s="139" t="n">
        <v>1.62</v>
      </c>
      <c r="AM19" s="139" t="n">
        <v>1.795</v>
      </c>
      <c r="AN19" s="139" t="n">
        <v>1.44</v>
      </c>
      <c r="AO19" s="139" t="n">
        <v>1.585</v>
      </c>
      <c r="AP19" s="139" t="n">
        <v>1.74</v>
      </c>
      <c r="AQ19" s="139" t="n">
        <v>1.825</v>
      </c>
      <c r="AR19" s="139" t="n">
        <v>1.845</v>
      </c>
      <c r="AS19" s="139" t="n">
        <v>1.83</v>
      </c>
      <c r="AT19" s="139" t="n">
        <v>1.845</v>
      </c>
      <c r="AU19" s="139" t="n">
        <v>1.835</v>
      </c>
      <c r="AV19" s="139" t="n">
        <v>1.875</v>
      </c>
      <c r="AW19" s="139" t="n">
        <v>1.86</v>
      </c>
      <c r="AX19" s="139" t="n">
        <v>1.845</v>
      </c>
      <c r="AY19" s="139" t="n">
        <v>1.76</v>
      </c>
      <c r="AZ19" s="139" t="n">
        <v>1.755</v>
      </c>
      <c r="BA19" s="139" t="n">
        <v>1.775</v>
      </c>
      <c r="BB19" s="139" t="n">
        <v>1.795</v>
      </c>
      <c r="BC19" s="139" t="n">
        <v>1.75</v>
      </c>
      <c r="BD19" s="139" t="n">
        <v>1.705</v>
      </c>
      <c r="BE19" s="139" t="n">
        <v>1.75</v>
      </c>
      <c r="BF19" s="139" t="n">
        <v>1.845</v>
      </c>
      <c r="BG19" s="139" t="n">
        <v>1.84</v>
      </c>
      <c r="BH19" s="139" t="n">
        <v>1.785</v>
      </c>
      <c r="BI19" s="139" t="n">
        <v>1.78</v>
      </c>
      <c r="BJ19" s="139" t="n">
        <v>1.92</v>
      </c>
      <c r="BK19" s="139" t="n">
        <v>1.955</v>
      </c>
      <c r="BL19" s="139" t="n">
        <v>1.915</v>
      </c>
      <c r="BM19" s="139" t="n">
        <v>1.975</v>
      </c>
      <c r="BN19" s="139" t="n">
        <v>1.935</v>
      </c>
      <c r="BO19" s="139" t="n">
        <v>1.95</v>
      </c>
      <c r="BP19" s="139" t="n">
        <v>1.955</v>
      </c>
      <c r="BQ19" s="139" t="n">
        <v>2.05</v>
      </c>
      <c r="BR19" s="139" t="n">
        <v>2.13</v>
      </c>
      <c r="BS19" s="139" t="n">
        <v>2.095</v>
      </c>
      <c r="BT19" s="139" t="n">
        <v>2.09</v>
      </c>
      <c r="BU19" s="139" t="n">
        <v>2.155</v>
      </c>
      <c r="BV19" s="139" t="n">
        <v>2.17</v>
      </c>
      <c r="BW19" s="139" t="n">
        <v>2.235</v>
      </c>
      <c r="BX19" s="139" t="n">
        <v>2.23</v>
      </c>
      <c r="BY19" s="139" t="n">
        <v>2.28</v>
      </c>
      <c r="BZ19" s="139" t="n">
        <v>2.275</v>
      </c>
      <c r="CA19" s="139" t="n">
        <v>2.255</v>
      </c>
      <c r="CB19" s="139" t="n">
        <v>2.27</v>
      </c>
      <c r="CC19" s="139" t="n">
        <v>2.29</v>
      </c>
      <c r="CD19" s="139" t="n">
        <v>2.36</v>
      </c>
      <c r="CE19" s="139" t="n">
        <v>2.255</v>
      </c>
      <c r="CF19" s="139" t="n">
        <v>2.295</v>
      </c>
      <c r="CG19" s="139" t="n">
        <v>2.35</v>
      </c>
      <c r="CH19" s="139" t="n">
        <v>2.35</v>
      </c>
      <c r="CI19" s="139" t="n">
        <v>2.355</v>
      </c>
      <c r="CJ19" s="139" t="n">
        <v>2.295</v>
      </c>
      <c r="CK19" s="140" t="n">
        <v>2.27</v>
      </c>
      <c r="CL19" s="139" t="n">
        <v>2.105</v>
      </c>
      <c r="CM19" s="139" t="n">
        <v>2.07</v>
      </c>
      <c r="CN19" s="139" t="n">
        <v>1.96</v>
      </c>
      <c r="CO19" s="139" t="n">
        <v>2.01</v>
      </c>
      <c r="CP19" s="139" t="n">
        <v>2</v>
      </c>
      <c r="CQ19" s="139" t="n">
        <v>1.905</v>
      </c>
      <c r="CR19" s="139" t="n">
        <v>1.925</v>
      </c>
      <c r="CS19" s="139" t="n">
        <v>1.905</v>
      </c>
      <c r="CT19" s="139" t="n">
        <v>1.905</v>
      </c>
      <c r="CU19" s="139" t="n">
        <v>1.915</v>
      </c>
      <c r="CV19" s="139" t="n">
        <v>1.925</v>
      </c>
      <c r="CW19" s="139" t="n">
        <v>1.97</v>
      </c>
      <c r="CX19" s="139" t="n">
        <v>2.065</v>
      </c>
      <c r="CY19" s="139" t="n">
        <v>2.145</v>
      </c>
      <c r="CZ19" s="139" t="n">
        <v>2.095</v>
      </c>
      <c r="DA19" s="139" t="n">
        <v>2.045</v>
      </c>
      <c r="DB19" s="139" t="n">
        <v>2.075</v>
      </c>
      <c r="DC19" s="139" t="n">
        <v>2.06</v>
      </c>
      <c r="DD19" s="139" t="n">
        <v>2.06</v>
      </c>
      <c r="DE19" s="139" t="n">
        <v>1.98</v>
      </c>
      <c r="DF19" s="139" t="n">
        <v>2.065</v>
      </c>
      <c r="DG19" s="139" t="n">
        <v>2.13</v>
      </c>
      <c r="DH19" s="139" t="n">
        <v>2.125</v>
      </c>
      <c r="DI19" s="139" t="n">
        <v>2.15</v>
      </c>
      <c r="DJ19" s="139" t="n">
        <v>2.12</v>
      </c>
      <c r="DK19" s="139" t="n">
        <v>2.135</v>
      </c>
      <c r="DL19" s="139" t="n">
        <v>2.2</v>
      </c>
      <c r="DM19" s="139" t="n">
        <v>2.19</v>
      </c>
      <c r="DN19" s="139" t="n">
        <v>2.145</v>
      </c>
      <c r="DO19" s="139" t="n">
        <v>2.075</v>
      </c>
      <c r="DP19" s="139" t="n">
        <v>2.115</v>
      </c>
      <c r="DQ19" s="139" t="n">
        <v>2.085</v>
      </c>
      <c r="DR19" s="139" t="n">
        <v>2.13</v>
      </c>
      <c r="DS19" s="139" t="n">
        <v>2.025</v>
      </c>
      <c r="DT19" s="139" t="n">
        <v>2.045</v>
      </c>
      <c r="DU19" s="139" t="n">
        <v>2.13</v>
      </c>
      <c r="DV19" s="139" t="n">
        <v>2.24</v>
      </c>
      <c r="DW19" s="139" t="n">
        <v>2.215</v>
      </c>
      <c r="DX19" s="139" t="n">
        <v>2.215</v>
      </c>
      <c r="DY19" s="139" t="n">
        <v>2.25</v>
      </c>
      <c r="DZ19" s="139" t="n">
        <v>2.305</v>
      </c>
      <c r="EA19" s="139" t="n">
        <v>2.44</v>
      </c>
      <c r="EB19" s="139" t="n">
        <v>2.375</v>
      </c>
      <c r="EC19" s="139" t="n">
        <v>2.34</v>
      </c>
      <c r="ED19" s="139" t="n">
        <v>2.345</v>
      </c>
      <c r="EE19" s="139" t="n">
        <v>2.44</v>
      </c>
      <c r="EF19" s="139" t="n">
        <v>2.425</v>
      </c>
      <c r="EG19" s="139" t="n">
        <v>2.36</v>
      </c>
      <c r="EH19" s="139" t="n">
        <v>2.425</v>
      </c>
      <c r="EI19" s="139" t="n">
        <v>2.525</v>
      </c>
      <c r="EJ19" s="139" t="n">
        <v>2.58</v>
      </c>
      <c r="EK19" s="139" t="n">
        <v>2.44</v>
      </c>
      <c r="EL19" s="139" t="n">
        <v>2.44</v>
      </c>
      <c r="EM19" s="139" t="n">
        <v>2.425</v>
      </c>
      <c r="EN19" s="139" t="n">
        <v>2.34</v>
      </c>
      <c r="EO19" s="139" t="n">
        <v>2.37</v>
      </c>
      <c r="EP19" s="139" t="n">
        <v>2.26</v>
      </c>
      <c r="EQ19" s="139" t="n">
        <v>2.18</v>
      </c>
      <c r="ER19" s="139" t="n">
        <v>2.15</v>
      </c>
      <c r="ES19" s="139" t="n">
        <v>2.2</v>
      </c>
      <c r="ET19" s="139" t="n">
        <v>2.215</v>
      </c>
      <c r="EU19" s="139" t="n">
        <v>2.19</v>
      </c>
      <c r="EV19" s="139" t="n">
        <v>2.22</v>
      </c>
      <c r="EW19" s="139" t="n">
        <v>2.18</v>
      </c>
      <c r="EX19" s="139" t="n">
        <v>2.175</v>
      </c>
      <c r="EY19" s="139" t="n">
        <v>2.15</v>
      </c>
      <c r="EZ19" s="139" t="n">
        <v>2.14</v>
      </c>
      <c r="FA19" s="139" t="n">
        <v>2.145</v>
      </c>
      <c r="FB19" s="139" t="n">
        <v>2.155</v>
      </c>
      <c r="FC19" s="139" t="n">
        <v>2.185</v>
      </c>
      <c r="FD19" s="139" t="n">
        <v>2.21</v>
      </c>
      <c r="FE19" s="139" t="n">
        <v>2.165</v>
      </c>
      <c r="FF19" s="139" t="n">
        <v>2.115</v>
      </c>
      <c r="FG19" s="139" t="n">
        <v>2.035</v>
      </c>
      <c r="FH19" s="139" t="n">
        <v>2.055</v>
      </c>
      <c r="FI19" s="139" t="n">
        <v>2.115</v>
      </c>
      <c r="FJ19" s="139" t="n">
        <v>2.14</v>
      </c>
      <c r="FK19" s="139" t="n">
        <v>2.175</v>
      </c>
      <c r="FL19" s="139" t="n">
        <v>2.14</v>
      </c>
      <c r="FM19" s="139" t="n">
        <v>2.12</v>
      </c>
      <c r="FN19" s="139" t="n">
        <v>2.115</v>
      </c>
      <c r="FO19" s="139" t="n">
        <v>2.085</v>
      </c>
      <c r="FP19" s="139" t="n">
        <v>2.085</v>
      </c>
      <c r="FQ19" s="139" t="n">
        <v>2.09</v>
      </c>
      <c r="FR19" s="139" t="n">
        <v>2.115</v>
      </c>
      <c r="FS19" s="139" t="n">
        <v>2.085</v>
      </c>
      <c r="FT19" s="139" t="n">
        <v>2.1</v>
      </c>
      <c r="FU19" s="139" t="n">
        <v>2.13</v>
      </c>
      <c r="FV19" s="139" t="n">
        <v>2.09</v>
      </c>
      <c r="FW19" s="139" t="n">
        <v>2.085</v>
      </c>
      <c r="FX19" s="139" t="n">
        <v>2.14</v>
      </c>
      <c r="FY19" s="139" t="n">
        <v>2.23</v>
      </c>
      <c r="FZ19" s="139" t="n">
        <v>2.23</v>
      </c>
      <c r="GA19" s="139" t="n">
        <v>2.215</v>
      </c>
      <c r="GB19" s="139" t="n">
        <v>2.135</v>
      </c>
      <c r="GC19" s="139" t="n">
        <v>2.165</v>
      </c>
      <c r="GD19" s="139" t="n">
        <v>2.105</v>
      </c>
      <c r="GE19" s="139" t="n">
        <v>2.035</v>
      </c>
      <c r="GF19" s="139" t="n">
        <v>2.035</v>
      </c>
      <c r="GG19" s="139" t="n">
        <v>2.025</v>
      </c>
      <c r="GH19" s="139" t="n">
        <v>2.01</v>
      </c>
      <c r="GI19" s="139" t="n">
        <v>2.015</v>
      </c>
      <c r="GJ19" s="139" t="n">
        <v>2.04</v>
      </c>
      <c r="GK19" s="139" t="n">
        <v>2.04</v>
      </c>
      <c r="GL19" s="139" t="n">
        <v>2.055</v>
      </c>
      <c r="GM19" s="139" t="n">
        <v>2.075</v>
      </c>
      <c r="GN19" s="139" t="n">
        <v>2.03</v>
      </c>
      <c r="GO19" s="139" t="n">
        <v>2.02</v>
      </c>
      <c r="GP19" s="139" t="n">
        <v>1.98</v>
      </c>
      <c r="GQ19" s="139" t="n">
        <v>1.945</v>
      </c>
      <c r="GR19" s="139" t="n">
        <v>1.945</v>
      </c>
      <c r="GS19" s="139" t="n">
        <v>2.015</v>
      </c>
      <c r="GT19" s="139" t="n">
        <v>2.04</v>
      </c>
      <c r="GU19" s="139" t="n">
        <v>2.065</v>
      </c>
      <c r="GV19" s="139" t="n">
        <v>2.075</v>
      </c>
      <c r="GW19" s="139" t="n">
        <v>1.945</v>
      </c>
      <c r="GX19" s="139" t="n">
        <v>2.08</v>
      </c>
      <c r="GY19" s="139" t="n">
        <v>2.17</v>
      </c>
    </row>
    <row r="20" customFormat="false" ht="15" hidden="false" customHeight="false" outlineLevel="0" collapsed="false">
      <c r="A20" s="125"/>
      <c r="B20" s="139"/>
      <c r="C20" s="139" t="s">
        <v>183</v>
      </c>
      <c r="D20" s="139" t="s">
        <v>183</v>
      </c>
      <c r="E20" s="139" t="s">
        <v>183</v>
      </c>
      <c r="F20" s="139" t="s">
        <v>183</v>
      </c>
      <c r="G20" s="139" t="s">
        <v>183</v>
      </c>
      <c r="H20" s="139" t="s">
        <v>183</v>
      </c>
      <c r="I20" s="139" t="s">
        <v>183</v>
      </c>
      <c r="J20" s="139" t="s">
        <v>183</v>
      </c>
      <c r="K20" s="139" t="s">
        <v>183</v>
      </c>
      <c r="L20" s="139" t="s">
        <v>183</v>
      </c>
      <c r="M20" s="139" t="s">
        <v>183</v>
      </c>
      <c r="N20" s="139" t="s">
        <v>183</v>
      </c>
      <c r="O20" s="139" t="s">
        <v>183</v>
      </c>
      <c r="P20" s="139" t="s">
        <v>183</v>
      </c>
      <c r="Q20" s="139" t="s">
        <v>183</v>
      </c>
      <c r="R20" s="139" t="s">
        <v>183</v>
      </c>
      <c r="S20" s="139" t="s">
        <v>183</v>
      </c>
      <c r="T20" s="139" t="s">
        <v>183</v>
      </c>
      <c r="U20" s="139" t="s">
        <v>183</v>
      </c>
      <c r="V20" s="139" t="s">
        <v>183</v>
      </c>
      <c r="W20" s="139" t="s">
        <v>183</v>
      </c>
      <c r="X20" s="139" t="s">
        <v>183</v>
      </c>
      <c r="Y20" s="139" t="s">
        <v>183</v>
      </c>
      <c r="Z20" s="139" t="s">
        <v>183</v>
      </c>
      <c r="AA20" s="139" t="s">
        <v>183</v>
      </c>
      <c r="AB20" s="139" t="s">
        <v>183</v>
      </c>
      <c r="AC20" s="139" t="s">
        <v>183</v>
      </c>
      <c r="AD20" s="139" t="s">
        <v>183</v>
      </c>
      <c r="AE20" s="139" t="s">
        <v>183</v>
      </c>
      <c r="AF20" s="139" t="s">
        <v>183</v>
      </c>
      <c r="AG20" s="139" t="s">
        <v>183</v>
      </c>
      <c r="AH20" s="139" t="s">
        <v>183</v>
      </c>
      <c r="AI20" s="139" t="s">
        <v>183</v>
      </c>
      <c r="AJ20" s="139" t="s">
        <v>183</v>
      </c>
      <c r="AK20" s="139" t="s">
        <v>183</v>
      </c>
      <c r="AL20" s="139" t="s">
        <v>183</v>
      </c>
      <c r="AM20" s="139" t="s">
        <v>183</v>
      </c>
      <c r="AN20" s="139" t="s">
        <v>183</v>
      </c>
      <c r="AO20" s="139" t="s">
        <v>183</v>
      </c>
      <c r="AP20" s="139" t="s">
        <v>183</v>
      </c>
      <c r="AQ20" s="139" t="s">
        <v>183</v>
      </c>
      <c r="AR20" s="139" t="s">
        <v>183</v>
      </c>
      <c r="AS20" s="139" t="s">
        <v>183</v>
      </c>
      <c r="AT20" s="139" t="s">
        <v>183</v>
      </c>
      <c r="AU20" s="139" t="s">
        <v>183</v>
      </c>
      <c r="AV20" s="139" t="s">
        <v>183</v>
      </c>
      <c r="AW20" s="139" t="s">
        <v>183</v>
      </c>
      <c r="AX20" s="139" t="s">
        <v>183</v>
      </c>
      <c r="AY20" s="139" t="s">
        <v>183</v>
      </c>
      <c r="AZ20" s="139" t="s">
        <v>183</v>
      </c>
      <c r="BA20" s="139" t="s">
        <v>183</v>
      </c>
      <c r="BB20" s="139" t="s">
        <v>183</v>
      </c>
      <c r="BC20" s="139" t="s">
        <v>183</v>
      </c>
      <c r="BD20" s="139" t="s">
        <v>183</v>
      </c>
      <c r="BE20" s="139" t="s">
        <v>183</v>
      </c>
      <c r="BF20" s="139" t="s">
        <v>183</v>
      </c>
      <c r="BG20" s="139" t="s">
        <v>183</v>
      </c>
      <c r="BH20" s="139" t="s">
        <v>183</v>
      </c>
      <c r="BI20" s="139" t="s">
        <v>183</v>
      </c>
      <c r="BJ20" s="139" t="s">
        <v>183</v>
      </c>
      <c r="BK20" s="139" t="s">
        <v>183</v>
      </c>
      <c r="BL20" s="139" t="s">
        <v>183</v>
      </c>
      <c r="BM20" s="139" t="s">
        <v>183</v>
      </c>
      <c r="BN20" s="139" t="s">
        <v>183</v>
      </c>
      <c r="BO20" s="139" t="s">
        <v>183</v>
      </c>
      <c r="BP20" s="139" t="s">
        <v>183</v>
      </c>
      <c r="BQ20" s="139" t="s">
        <v>183</v>
      </c>
      <c r="BR20" s="139" t="s">
        <v>183</v>
      </c>
      <c r="BS20" s="139" t="s">
        <v>183</v>
      </c>
      <c r="BT20" s="139" t="s">
        <v>183</v>
      </c>
      <c r="BU20" s="139" t="s">
        <v>183</v>
      </c>
      <c r="BV20" s="139" t="s">
        <v>183</v>
      </c>
      <c r="BW20" s="139" t="s">
        <v>183</v>
      </c>
      <c r="BX20" s="139" t="s">
        <v>183</v>
      </c>
      <c r="BY20" s="139" t="s">
        <v>183</v>
      </c>
      <c r="BZ20" s="139" t="s">
        <v>183</v>
      </c>
      <c r="CA20" s="139" t="s">
        <v>183</v>
      </c>
      <c r="CB20" s="139" t="s">
        <v>183</v>
      </c>
      <c r="CC20" s="139" t="s">
        <v>183</v>
      </c>
      <c r="CD20" s="139" t="s">
        <v>183</v>
      </c>
      <c r="CE20" s="139" t="s">
        <v>183</v>
      </c>
      <c r="CF20" s="139" t="s">
        <v>183</v>
      </c>
      <c r="CG20" s="139" t="s">
        <v>183</v>
      </c>
      <c r="CH20" s="139" t="s">
        <v>183</v>
      </c>
      <c r="CI20" s="139" t="s">
        <v>183</v>
      </c>
      <c r="CJ20" s="139" t="s">
        <v>183</v>
      </c>
      <c r="CK20" s="140" t="s">
        <v>183</v>
      </c>
      <c r="CL20" s="139" t="s">
        <v>183</v>
      </c>
      <c r="CM20" s="139" t="s">
        <v>183</v>
      </c>
      <c r="CN20" s="139" t="s">
        <v>183</v>
      </c>
      <c r="CO20" s="139" t="s">
        <v>183</v>
      </c>
      <c r="CP20" s="139" t="s">
        <v>183</v>
      </c>
      <c r="CQ20" s="139" t="s">
        <v>183</v>
      </c>
      <c r="CR20" s="139" t="s">
        <v>183</v>
      </c>
      <c r="CS20" s="139" t="s">
        <v>183</v>
      </c>
      <c r="CT20" s="139" t="s">
        <v>183</v>
      </c>
      <c r="CU20" s="139" t="s">
        <v>183</v>
      </c>
      <c r="CV20" s="139" t="s">
        <v>183</v>
      </c>
      <c r="CW20" s="139" t="s">
        <v>183</v>
      </c>
      <c r="CX20" s="139" t="s">
        <v>183</v>
      </c>
      <c r="CY20" s="139" t="s">
        <v>183</v>
      </c>
      <c r="CZ20" s="139" t="s">
        <v>183</v>
      </c>
      <c r="DA20" s="139" t="s">
        <v>183</v>
      </c>
      <c r="DB20" s="139" t="s">
        <v>183</v>
      </c>
      <c r="DC20" s="139" t="s">
        <v>183</v>
      </c>
      <c r="DD20" s="139" t="s">
        <v>183</v>
      </c>
      <c r="DE20" s="139" t="s">
        <v>183</v>
      </c>
      <c r="DF20" s="139" t="s">
        <v>183</v>
      </c>
      <c r="DG20" s="139" t="s">
        <v>183</v>
      </c>
      <c r="DH20" s="139" t="s">
        <v>183</v>
      </c>
      <c r="DI20" s="139" t="s">
        <v>183</v>
      </c>
      <c r="DJ20" s="139" t="s">
        <v>183</v>
      </c>
      <c r="DK20" s="139" t="s">
        <v>183</v>
      </c>
      <c r="DL20" s="139" t="s">
        <v>183</v>
      </c>
      <c r="DM20" s="139" t="s">
        <v>183</v>
      </c>
      <c r="DN20" s="139" t="s">
        <v>183</v>
      </c>
      <c r="DO20" s="139" t="s">
        <v>183</v>
      </c>
      <c r="DP20" s="139" t="s">
        <v>183</v>
      </c>
      <c r="DQ20" s="139" t="s">
        <v>183</v>
      </c>
      <c r="DR20" s="139" t="s">
        <v>183</v>
      </c>
      <c r="DS20" s="139" t="s">
        <v>183</v>
      </c>
      <c r="DT20" s="139" t="s">
        <v>183</v>
      </c>
      <c r="DU20" s="139" t="s">
        <v>183</v>
      </c>
      <c r="DV20" s="139" t="s">
        <v>183</v>
      </c>
      <c r="DW20" s="139" t="s">
        <v>183</v>
      </c>
      <c r="DX20" s="139" t="s">
        <v>183</v>
      </c>
      <c r="DY20" s="139" t="s">
        <v>183</v>
      </c>
      <c r="DZ20" s="139" t="s">
        <v>183</v>
      </c>
      <c r="EA20" s="139" t="s">
        <v>183</v>
      </c>
      <c r="EB20" s="139" t="s">
        <v>183</v>
      </c>
      <c r="EC20" s="139" t="s">
        <v>183</v>
      </c>
      <c r="ED20" s="139" t="s">
        <v>183</v>
      </c>
      <c r="EE20" s="139" t="s">
        <v>183</v>
      </c>
      <c r="EF20" s="139" t="s">
        <v>183</v>
      </c>
      <c r="EG20" s="139" t="s">
        <v>183</v>
      </c>
      <c r="EH20" s="139" t="s">
        <v>183</v>
      </c>
      <c r="EI20" s="139" t="s">
        <v>183</v>
      </c>
      <c r="EJ20" s="139" t="s">
        <v>183</v>
      </c>
      <c r="EK20" s="139" t="s">
        <v>183</v>
      </c>
      <c r="EL20" s="139" t="s">
        <v>183</v>
      </c>
      <c r="EM20" s="139" t="s">
        <v>183</v>
      </c>
      <c r="EN20" s="139" t="s">
        <v>183</v>
      </c>
      <c r="EO20" s="139" t="s">
        <v>183</v>
      </c>
      <c r="EP20" s="139" t="s">
        <v>183</v>
      </c>
      <c r="EQ20" s="139" t="s">
        <v>183</v>
      </c>
      <c r="ER20" s="139" t="s">
        <v>183</v>
      </c>
      <c r="ES20" s="139" t="s">
        <v>183</v>
      </c>
      <c r="ET20" s="139" t="s">
        <v>183</v>
      </c>
      <c r="EU20" s="139" t="s">
        <v>183</v>
      </c>
      <c r="EV20" s="139" t="s">
        <v>183</v>
      </c>
      <c r="EW20" s="139" t="s">
        <v>183</v>
      </c>
      <c r="EX20" s="139" t="s">
        <v>183</v>
      </c>
      <c r="EY20" s="139" t="s">
        <v>183</v>
      </c>
      <c r="EZ20" s="139" t="s">
        <v>183</v>
      </c>
      <c r="FA20" s="139" t="s">
        <v>183</v>
      </c>
      <c r="FB20" s="139" t="s">
        <v>183</v>
      </c>
      <c r="FC20" s="139" t="s">
        <v>183</v>
      </c>
      <c r="FD20" s="139" t="s">
        <v>183</v>
      </c>
      <c r="FE20" s="139" t="s">
        <v>183</v>
      </c>
      <c r="FF20" s="139" t="s">
        <v>183</v>
      </c>
      <c r="FG20" s="139" t="s">
        <v>183</v>
      </c>
      <c r="FH20" s="139" t="s">
        <v>183</v>
      </c>
      <c r="FI20" s="139" t="s">
        <v>183</v>
      </c>
      <c r="FJ20" s="139" t="s">
        <v>183</v>
      </c>
      <c r="FK20" s="139" t="s">
        <v>183</v>
      </c>
      <c r="FL20" s="139" t="s">
        <v>183</v>
      </c>
      <c r="FM20" s="139" t="s">
        <v>183</v>
      </c>
      <c r="FN20" s="139" t="s">
        <v>183</v>
      </c>
      <c r="FO20" s="139" t="s">
        <v>183</v>
      </c>
      <c r="FP20" s="139" t="s">
        <v>183</v>
      </c>
      <c r="FQ20" s="139" t="s">
        <v>183</v>
      </c>
      <c r="FR20" s="139" t="s">
        <v>183</v>
      </c>
      <c r="FS20" s="139" t="s">
        <v>183</v>
      </c>
      <c r="FT20" s="139" t="s">
        <v>183</v>
      </c>
      <c r="FU20" s="139" t="s">
        <v>183</v>
      </c>
      <c r="FV20" s="139" t="s">
        <v>183</v>
      </c>
      <c r="FW20" s="139" t="s">
        <v>183</v>
      </c>
      <c r="FX20" s="139" t="s">
        <v>183</v>
      </c>
      <c r="FY20" s="139" t="s">
        <v>183</v>
      </c>
      <c r="FZ20" s="139" t="s">
        <v>183</v>
      </c>
      <c r="GA20" s="139" t="s">
        <v>183</v>
      </c>
      <c r="GB20" s="139" t="s">
        <v>183</v>
      </c>
      <c r="GC20" s="139" t="s">
        <v>183</v>
      </c>
      <c r="GD20" s="139" t="s">
        <v>183</v>
      </c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</row>
    <row r="21" customFormat="false" ht="15" hidden="false" customHeight="false" outlineLevel="0" collapsed="false">
      <c r="A21" s="135" t="s">
        <v>38</v>
      </c>
      <c r="B21" s="139"/>
      <c r="C21" s="139" t="s">
        <v>183</v>
      </c>
      <c r="D21" s="139" t="s">
        <v>183</v>
      </c>
      <c r="E21" s="139" t="s">
        <v>183</v>
      </c>
      <c r="F21" s="139" t="s">
        <v>183</v>
      </c>
      <c r="G21" s="139" t="s">
        <v>183</v>
      </c>
      <c r="H21" s="139" t="s">
        <v>183</v>
      </c>
      <c r="I21" s="139" t="s">
        <v>183</v>
      </c>
      <c r="J21" s="139" t="s">
        <v>183</v>
      </c>
      <c r="K21" s="139" t="s">
        <v>183</v>
      </c>
      <c r="L21" s="139" t="s">
        <v>183</v>
      </c>
      <c r="M21" s="139" t="s">
        <v>183</v>
      </c>
      <c r="N21" s="139" t="s">
        <v>183</v>
      </c>
      <c r="O21" s="139" t="s">
        <v>183</v>
      </c>
      <c r="P21" s="139" t="s">
        <v>183</v>
      </c>
      <c r="Q21" s="139" t="s">
        <v>183</v>
      </c>
      <c r="R21" s="139" t="s">
        <v>183</v>
      </c>
      <c r="S21" s="139" t="s">
        <v>183</v>
      </c>
      <c r="T21" s="139" t="s">
        <v>183</v>
      </c>
      <c r="U21" s="139" t="s">
        <v>183</v>
      </c>
      <c r="V21" s="139" t="s">
        <v>183</v>
      </c>
      <c r="W21" s="139" t="s">
        <v>183</v>
      </c>
      <c r="X21" s="139" t="s">
        <v>183</v>
      </c>
      <c r="Y21" s="139" t="s">
        <v>183</v>
      </c>
      <c r="Z21" s="139" t="s">
        <v>183</v>
      </c>
      <c r="AA21" s="139" t="s">
        <v>183</v>
      </c>
      <c r="AB21" s="139" t="s">
        <v>183</v>
      </c>
      <c r="AC21" s="139" t="s">
        <v>183</v>
      </c>
      <c r="AD21" s="139" t="s">
        <v>183</v>
      </c>
      <c r="AE21" s="139" t="s">
        <v>183</v>
      </c>
      <c r="AF21" s="139" t="s">
        <v>183</v>
      </c>
      <c r="AG21" s="139" t="s">
        <v>183</v>
      </c>
      <c r="AH21" s="139" t="s">
        <v>183</v>
      </c>
      <c r="AI21" s="139" t="s">
        <v>183</v>
      </c>
      <c r="AJ21" s="139" t="s">
        <v>183</v>
      </c>
      <c r="AK21" s="139" t="s">
        <v>183</v>
      </c>
      <c r="AL21" s="139" t="s">
        <v>183</v>
      </c>
      <c r="AM21" s="139" t="s">
        <v>183</v>
      </c>
      <c r="AN21" s="139" t="s">
        <v>183</v>
      </c>
      <c r="AO21" s="139" t="s">
        <v>183</v>
      </c>
      <c r="AP21" s="139" t="s">
        <v>183</v>
      </c>
      <c r="AQ21" s="139" t="s">
        <v>183</v>
      </c>
      <c r="AR21" s="139" t="s">
        <v>183</v>
      </c>
      <c r="AS21" s="139" t="s">
        <v>183</v>
      </c>
      <c r="AT21" s="139" t="s">
        <v>183</v>
      </c>
      <c r="AU21" s="139" t="s">
        <v>183</v>
      </c>
      <c r="AV21" s="139" t="s">
        <v>183</v>
      </c>
      <c r="AW21" s="139" t="s">
        <v>183</v>
      </c>
      <c r="AX21" s="139" t="s">
        <v>183</v>
      </c>
      <c r="AY21" s="139" t="s">
        <v>183</v>
      </c>
      <c r="AZ21" s="139" t="s">
        <v>183</v>
      </c>
      <c r="BA21" s="139" t="s">
        <v>183</v>
      </c>
      <c r="BB21" s="139" t="s">
        <v>183</v>
      </c>
      <c r="BC21" s="139" t="s">
        <v>183</v>
      </c>
      <c r="BD21" s="139" t="s">
        <v>183</v>
      </c>
      <c r="BE21" s="139" t="s">
        <v>183</v>
      </c>
      <c r="BF21" s="139" t="s">
        <v>183</v>
      </c>
      <c r="BG21" s="139" t="s">
        <v>183</v>
      </c>
      <c r="BH21" s="139" t="s">
        <v>183</v>
      </c>
      <c r="BI21" s="139" t="s">
        <v>183</v>
      </c>
      <c r="BJ21" s="139" t="s">
        <v>183</v>
      </c>
      <c r="BK21" s="139" t="s">
        <v>183</v>
      </c>
      <c r="BL21" s="139" t="s">
        <v>183</v>
      </c>
      <c r="BM21" s="139" t="s">
        <v>183</v>
      </c>
      <c r="BN21" s="139" t="s">
        <v>183</v>
      </c>
      <c r="BO21" s="139" t="s">
        <v>183</v>
      </c>
      <c r="BP21" s="139" t="s">
        <v>183</v>
      </c>
      <c r="BQ21" s="139" t="s">
        <v>183</v>
      </c>
      <c r="BR21" s="139" t="s">
        <v>183</v>
      </c>
      <c r="BS21" s="139" t="s">
        <v>183</v>
      </c>
      <c r="BT21" s="139" t="s">
        <v>183</v>
      </c>
      <c r="BU21" s="139" t="s">
        <v>183</v>
      </c>
      <c r="BV21" s="139" t="s">
        <v>183</v>
      </c>
      <c r="BW21" s="139" t="s">
        <v>183</v>
      </c>
      <c r="BX21" s="139" t="s">
        <v>183</v>
      </c>
      <c r="BY21" s="139" t="s">
        <v>183</v>
      </c>
      <c r="BZ21" s="139" t="s">
        <v>183</v>
      </c>
      <c r="CA21" s="139" t="s">
        <v>183</v>
      </c>
      <c r="CB21" s="139" t="s">
        <v>183</v>
      </c>
      <c r="CC21" s="139" t="s">
        <v>183</v>
      </c>
      <c r="CD21" s="139" t="s">
        <v>183</v>
      </c>
      <c r="CE21" s="139" t="s">
        <v>183</v>
      </c>
      <c r="CF21" s="139" t="s">
        <v>183</v>
      </c>
      <c r="CG21" s="139" t="s">
        <v>183</v>
      </c>
      <c r="CH21" s="139" t="s">
        <v>183</v>
      </c>
      <c r="CI21" s="139" t="s">
        <v>183</v>
      </c>
      <c r="CJ21" s="139" t="s">
        <v>183</v>
      </c>
      <c r="CK21" s="140" t="s">
        <v>183</v>
      </c>
      <c r="CL21" s="139" t="s">
        <v>183</v>
      </c>
      <c r="CM21" s="139" t="s">
        <v>183</v>
      </c>
      <c r="CN21" s="139" t="s">
        <v>183</v>
      </c>
      <c r="CO21" s="139" t="s">
        <v>183</v>
      </c>
      <c r="CP21" s="139" t="s">
        <v>183</v>
      </c>
      <c r="CQ21" s="139" t="s">
        <v>183</v>
      </c>
      <c r="CR21" s="139" t="s">
        <v>183</v>
      </c>
      <c r="CS21" s="139" t="s">
        <v>183</v>
      </c>
      <c r="CT21" s="139" t="s">
        <v>183</v>
      </c>
      <c r="CU21" s="139" t="s">
        <v>183</v>
      </c>
      <c r="CV21" s="139" t="s">
        <v>183</v>
      </c>
      <c r="CW21" s="139" t="s">
        <v>183</v>
      </c>
      <c r="CX21" s="139" t="s">
        <v>183</v>
      </c>
      <c r="CY21" s="139" t="s">
        <v>183</v>
      </c>
      <c r="CZ21" s="139" t="s">
        <v>183</v>
      </c>
      <c r="DA21" s="139" t="s">
        <v>183</v>
      </c>
      <c r="DB21" s="139" t="s">
        <v>183</v>
      </c>
      <c r="DC21" s="139" t="s">
        <v>183</v>
      </c>
      <c r="DD21" s="139" t="s">
        <v>183</v>
      </c>
      <c r="DE21" s="139" t="s">
        <v>183</v>
      </c>
      <c r="DF21" s="139" t="s">
        <v>183</v>
      </c>
      <c r="DG21" s="139" t="s">
        <v>183</v>
      </c>
      <c r="DH21" s="139" t="s">
        <v>183</v>
      </c>
      <c r="DI21" s="139" t="s">
        <v>183</v>
      </c>
      <c r="DJ21" s="139" t="s">
        <v>183</v>
      </c>
      <c r="DK21" s="139" t="s">
        <v>183</v>
      </c>
      <c r="DL21" s="139" t="s">
        <v>183</v>
      </c>
      <c r="DM21" s="139" t="s">
        <v>183</v>
      </c>
      <c r="DN21" s="139" t="s">
        <v>183</v>
      </c>
      <c r="DO21" s="139" t="s">
        <v>183</v>
      </c>
      <c r="DP21" s="139" t="s">
        <v>183</v>
      </c>
      <c r="DQ21" s="139" t="s">
        <v>183</v>
      </c>
      <c r="DR21" s="139" t="s">
        <v>183</v>
      </c>
      <c r="DS21" s="139" t="s">
        <v>183</v>
      </c>
      <c r="DT21" s="139" t="s">
        <v>183</v>
      </c>
      <c r="DU21" s="139" t="s">
        <v>183</v>
      </c>
      <c r="DV21" s="139" t="s">
        <v>183</v>
      </c>
      <c r="DW21" s="139" t="s">
        <v>183</v>
      </c>
      <c r="DX21" s="139" t="s">
        <v>183</v>
      </c>
      <c r="DY21" s="139" t="s">
        <v>183</v>
      </c>
      <c r="DZ21" s="139" t="s">
        <v>183</v>
      </c>
      <c r="EA21" s="139" t="s">
        <v>183</v>
      </c>
      <c r="EB21" s="139" t="s">
        <v>183</v>
      </c>
      <c r="EC21" s="139" t="s">
        <v>183</v>
      </c>
      <c r="ED21" s="139" t="s">
        <v>183</v>
      </c>
      <c r="EE21" s="139" t="s">
        <v>183</v>
      </c>
      <c r="EF21" s="139" t="s">
        <v>183</v>
      </c>
      <c r="EG21" s="139" t="s">
        <v>183</v>
      </c>
      <c r="EH21" s="139" t="s">
        <v>183</v>
      </c>
      <c r="EI21" s="139" t="s">
        <v>183</v>
      </c>
      <c r="EJ21" s="139" t="s">
        <v>183</v>
      </c>
      <c r="EK21" s="139" t="s">
        <v>183</v>
      </c>
      <c r="EL21" s="139" t="s">
        <v>183</v>
      </c>
      <c r="EM21" s="139" t="s">
        <v>183</v>
      </c>
      <c r="EN21" s="139" t="s">
        <v>183</v>
      </c>
      <c r="EO21" s="139" t="s">
        <v>183</v>
      </c>
      <c r="EP21" s="139" t="s">
        <v>183</v>
      </c>
      <c r="EQ21" s="139" t="s">
        <v>183</v>
      </c>
      <c r="ER21" s="139" t="s">
        <v>183</v>
      </c>
      <c r="ES21" s="139" t="s">
        <v>183</v>
      </c>
      <c r="ET21" s="139" t="s">
        <v>183</v>
      </c>
      <c r="EU21" s="139" t="s">
        <v>183</v>
      </c>
      <c r="EV21" s="139" t="s">
        <v>183</v>
      </c>
      <c r="EW21" s="139" t="s">
        <v>183</v>
      </c>
      <c r="EX21" s="139" t="s">
        <v>183</v>
      </c>
      <c r="EY21" s="139" t="s">
        <v>183</v>
      </c>
      <c r="EZ21" s="139" t="s">
        <v>183</v>
      </c>
      <c r="FA21" s="139" t="s">
        <v>183</v>
      </c>
      <c r="FB21" s="139" t="s">
        <v>183</v>
      </c>
      <c r="FC21" s="139" t="s">
        <v>183</v>
      </c>
      <c r="FD21" s="139" t="s">
        <v>183</v>
      </c>
      <c r="FE21" s="139" t="s">
        <v>183</v>
      </c>
      <c r="FF21" s="139" t="s">
        <v>183</v>
      </c>
      <c r="FG21" s="139" t="s">
        <v>183</v>
      </c>
      <c r="FH21" s="139" t="s">
        <v>183</v>
      </c>
      <c r="FI21" s="139" t="s">
        <v>183</v>
      </c>
      <c r="FJ21" s="139" t="s">
        <v>183</v>
      </c>
      <c r="FK21" s="139" t="s">
        <v>183</v>
      </c>
      <c r="FL21" s="139" t="s">
        <v>183</v>
      </c>
      <c r="FM21" s="139" t="s">
        <v>183</v>
      </c>
      <c r="FN21" s="139" t="s">
        <v>183</v>
      </c>
      <c r="FO21" s="139" t="s">
        <v>183</v>
      </c>
      <c r="FP21" s="139" t="s">
        <v>183</v>
      </c>
      <c r="FQ21" s="139" t="s">
        <v>183</v>
      </c>
      <c r="FR21" s="139" t="s">
        <v>183</v>
      </c>
      <c r="FS21" s="139" t="s">
        <v>183</v>
      </c>
      <c r="FT21" s="139" t="s">
        <v>183</v>
      </c>
      <c r="FU21" s="139" t="s">
        <v>183</v>
      </c>
      <c r="FV21" s="139" t="s">
        <v>183</v>
      </c>
      <c r="FW21" s="139" t="s">
        <v>183</v>
      </c>
      <c r="FX21" s="139" t="s">
        <v>183</v>
      </c>
      <c r="FY21" s="139" t="s">
        <v>183</v>
      </c>
      <c r="FZ21" s="139" t="s">
        <v>183</v>
      </c>
      <c r="GA21" s="139" t="s">
        <v>183</v>
      </c>
      <c r="GB21" s="139" t="s">
        <v>183</v>
      </c>
      <c r="GC21" s="139" t="s">
        <v>183</v>
      </c>
      <c r="GD21" s="139" t="s">
        <v>183</v>
      </c>
      <c r="GE21" s="139" t="s">
        <v>183</v>
      </c>
      <c r="GF21" s="139" t="s">
        <v>183</v>
      </c>
      <c r="GG21" s="139" t="s">
        <v>183</v>
      </c>
      <c r="GH21" s="139" t="s">
        <v>183</v>
      </c>
      <c r="GI21" s="139" t="s">
        <v>183</v>
      </c>
      <c r="GJ21" s="139" t="s">
        <v>183</v>
      </c>
      <c r="GK21" s="139" t="s">
        <v>183</v>
      </c>
      <c r="GL21" s="139" t="s">
        <v>183</v>
      </c>
      <c r="GM21" s="139" t="s">
        <v>183</v>
      </c>
      <c r="GN21" s="139" t="s">
        <v>183</v>
      </c>
      <c r="GO21" s="139" t="s">
        <v>183</v>
      </c>
      <c r="GP21" s="139" t="s">
        <v>183</v>
      </c>
      <c r="GQ21" s="139" t="s">
        <v>183</v>
      </c>
      <c r="GR21" s="139" t="s">
        <v>183</v>
      </c>
      <c r="GS21" s="139" t="s">
        <v>183</v>
      </c>
      <c r="GT21" s="139" t="s">
        <v>183</v>
      </c>
      <c r="GU21" s="139" t="s">
        <v>183</v>
      </c>
      <c r="GV21" s="139" t="s">
        <v>183</v>
      </c>
      <c r="GW21" s="139" t="s">
        <v>183</v>
      </c>
      <c r="GX21" s="139" t="s">
        <v>183</v>
      </c>
      <c r="GY21" s="139" t="s">
        <v>183</v>
      </c>
    </row>
    <row r="22" customFormat="false" ht="15" hidden="false" customHeight="false" outlineLevel="0" collapsed="false">
      <c r="A22" s="7" t="s">
        <v>39</v>
      </c>
      <c r="B22" s="139"/>
      <c r="C22" s="139" t="n">
        <v>2.23</v>
      </c>
      <c r="D22" s="139" t="n">
        <v>1.74</v>
      </c>
      <c r="E22" s="139" t="n">
        <v>1.74</v>
      </c>
      <c r="F22" s="139" t="n">
        <v>1.675</v>
      </c>
      <c r="G22" s="139" t="n">
        <v>1.86</v>
      </c>
      <c r="H22" s="139" t="n">
        <v>1.89</v>
      </c>
      <c r="I22" s="139" t="n">
        <v>1.82</v>
      </c>
      <c r="J22" s="139" t="n">
        <v>1.97</v>
      </c>
      <c r="K22" s="139" t="n">
        <v>1.97</v>
      </c>
      <c r="L22" s="139" t="n">
        <v>2.045</v>
      </c>
      <c r="M22" s="139" t="n">
        <v>1.98</v>
      </c>
      <c r="N22" s="139" t="n">
        <v>1.98</v>
      </c>
      <c r="O22" s="139" t="n">
        <v>2.04</v>
      </c>
      <c r="P22" s="139" t="n">
        <v>1.995</v>
      </c>
      <c r="Q22" s="139" t="n">
        <v>2.09</v>
      </c>
      <c r="R22" s="139" t="n">
        <v>2.155</v>
      </c>
      <c r="S22" s="139" t="n">
        <v>2.395</v>
      </c>
      <c r="T22" s="139" t="n">
        <v>2.145</v>
      </c>
      <c r="U22" s="139" t="n">
        <v>2.24</v>
      </c>
      <c r="V22" s="139" t="n">
        <v>2.3</v>
      </c>
      <c r="W22" s="139" t="n">
        <v>2.175</v>
      </c>
      <c r="X22" s="139" t="n">
        <v>2.21</v>
      </c>
      <c r="Y22" s="139" t="n">
        <v>2.295</v>
      </c>
      <c r="Z22" s="139" t="n">
        <v>2.17</v>
      </c>
      <c r="AA22" s="139" t="n">
        <v>2.27</v>
      </c>
      <c r="AB22" s="139" t="n">
        <v>2.14</v>
      </c>
      <c r="AC22" s="139" t="n">
        <v>2.14</v>
      </c>
      <c r="AD22" s="139" t="n">
        <v>1.945</v>
      </c>
      <c r="AE22" s="139" t="n">
        <v>1.835</v>
      </c>
      <c r="AF22" s="139" t="n">
        <v>1.88</v>
      </c>
      <c r="AG22" s="139" t="n">
        <v>1.91</v>
      </c>
      <c r="AH22" s="139" t="n">
        <v>1.8</v>
      </c>
      <c r="AI22" s="139" t="n">
        <v>1.83</v>
      </c>
      <c r="AJ22" s="139" t="n">
        <v>1.755</v>
      </c>
      <c r="AK22" s="139" t="n">
        <v>1.725</v>
      </c>
      <c r="AL22" s="139" t="n">
        <v>1.735</v>
      </c>
      <c r="AM22" s="139" t="n">
        <v>1.855</v>
      </c>
      <c r="AN22" s="139" t="n">
        <v>1.64</v>
      </c>
      <c r="AO22" s="139" t="n">
        <v>1.64</v>
      </c>
      <c r="AP22" s="139" t="n">
        <v>1.76</v>
      </c>
      <c r="AQ22" s="139" t="n">
        <v>1.865</v>
      </c>
      <c r="AR22" s="139" t="n">
        <v>1.9</v>
      </c>
      <c r="AS22" s="139" t="n">
        <v>1.915</v>
      </c>
      <c r="AT22" s="139" t="n">
        <v>1.945</v>
      </c>
      <c r="AU22" s="139" t="n">
        <v>1.925</v>
      </c>
      <c r="AV22" s="139" t="n">
        <v>1.995</v>
      </c>
      <c r="AW22" s="139" t="n">
        <v>1.96</v>
      </c>
      <c r="AX22" s="139" t="n">
        <v>1.93</v>
      </c>
      <c r="AY22" s="139" t="n">
        <v>1.855</v>
      </c>
      <c r="AZ22" s="139" t="n">
        <v>1.845</v>
      </c>
      <c r="BA22" s="139" t="n">
        <v>1.845</v>
      </c>
      <c r="BB22" s="139" t="n">
        <v>1.93</v>
      </c>
      <c r="BC22" s="139" t="n">
        <v>1.89</v>
      </c>
      <c r="BD22" s="139" t="n">
        <v>1.845</v>
      </c>
      <c r="BE22" s="139" t="n">
        <v>1.875</v>
      </c>
      <c r="BF22" s="139" t="n">
        <v>1.955</v>
      </c>
      <c r="BG22" s="139" t="n">
        <v>1.95</v>
      </c>
      <c r="BH22" s="139" t="n">
        <v>1.87</v>
      </c>
      <c r="BI22" s="139" t="n">
        <v>1.91</v>
      </c>
      <c r="BJ22" s="139" t="n">
        <v>2.045</v>
      </c>
      <c r="BK22" s="139" t="n">
        <v>2.04</v>
      </c>
      <c r="BL22" s="139" t="n">
        <v>2.01</v>
      </c>
      <c r="BM22" s="139" t="n">
        <v>2.045</v>
      </c>
      <c r="BN22" s="139" t="n">
        <v>2.01</v>
      </c>
      <c r="BO22" s="139" t="n">
        <v>2.01</v>
      </c>
      <c r="BP22" s="139" t="n">
        <v>2.02</v>
      </c>
      <c r="BQ22" s="139" t="n">
        <v>2.1</v>
      </c>
      <c r="BR22" s="139" t="n">
        <v>2.205</v>
      </c>
      <c r="BS22" s="139" t="n">
        <v>2.19</v>
      </c>
      <c r="BT22" s="139" t="n">
        <v>2.175</v>
      </c>
      <c r="BU22" s="139" t="n">
        <v>2.26</v>
      </c>
      <c r="BV22" s="139" t="n">
        <v>2.26</v>
      </c>
      <c r="BW22" s="139" t="n">
        <v>2.295</v>
      </c>
      <c r="BX22" s="139" t="n">
        <v>2.32</v>
      </c>
      <c r="BY22" s="139" t="n">
        <v>2.375</v>
      </c>
      <c r="BZ22" s="139" t="n">
        <v>2.385</v>
      </c>
      <c r="CA22" s="139" t="n">
        <v>2.365</v>
      </c>
      <c r="CB22" s="139" t="n">
        <v>2.38</v>
      </c>
      <c r="CC22" s="139" t="n">
        <v>2.385</v>
      </c>
      <c r="CD22" s="139" t="n">
        <v>2.505</v>
      </c>
      <c r="CE22" s="139" t="n">
        <v>2.41</v>
      </c>
      <c r="CF22" s="139" t="n">
        <v>2.39</v>
      </c>
      <c r="CG22" s="139" t="n">
        <v>2.42</v>
      </c>
      <c r="CH22" s="139" t="n">
        <v>2.415</v>
      </c>
      <c r="CI22" s="139" t="n">
        <v>2.455</v>
      </c>
      <c r="CJ22" s="139" t="n">
        <v>2.39</v>
      </c>
      <c r="CK22" s="140" t="n">
        <v>2.37</v>
      </c>
      <c r="CL22" s="139" t="n">
        <v>2.245</v>
      </c>
      <c r="CM22" s="139" t="n">
        <v>2.185</v>
      </c>
      <c r="CN22" s="139" t="n">
        <v>2.065</v>
      </c>
      <c r="CO22" s="139" t="n">
        <v>2.145</v>
      </c>
      <c r="CP22" s="139" t="n">
        <v>2.145</v>
      </c>
      <c r="CQ22" s="139" t="n">
        <v>2.055</v>
      </c>
      <c r="CR22" s="139" t="n">
        <v>2.045</v>
      </c>
      <c r="CS22" s="139" t="n">
        <v>2.015</v>
      </c>
      <c r="CT22" s="139" t="n">
        <v>2.01</v>
      </c>
      <c r="CU22" s="139" t="n">
        <v>2.005</v>
      </c>
      <c r="CV22" s="139" t="n">
        <v>1.99</v>
      </c>
      <c r="CW22" s="139" t="n">
        <v>2.055</v>
      </c>
      <c r="CX22" s="139" t="n">
        <v>2.145</v>
      </c>
      <c r="CY22" s="139" t="n">
        <v>2.23</v>
      </c>
      <c r="CZ22" s="139" t="n">
        <v>2.18</v>
      </c>
      <c r="DA22" s="139" t="n">
        <v>2.13</v>
      </c>
      <c r="DB22" s="139" t="n">
        <v>2.085</v>
      </c>
      <c r="DC22" s="139" t="n">
        <v>2.085</v>
      </c>
      <c r="DD22" s="139" t="n">
        <v>2.1</v>
      </c>
      <c r="DE22" s="139" t="n">
        <v>2.01</v>
      </c>
      <c r="DF22" s="139" t="n">
        <v>2.125</v>
      </c>
      <c r="DG22" s="139" t="n">
        <v>2.185</v>
      </c>
      <c r="DH22" s="139" t="n">
        <v>2.175</v>
      </c>
      <c r="DI22" s="139" t="n">
        <v>2.2</v>
      </c>
      <c r="DJ22" s="139" t="n">
        <v>2.185</v>
      </c>
      <c r="DK22" s="139" t="n">
        <v>2.18</v>
      </c>
      <c r="DL22" s="139" t="n">
        <v>2.26</v>
      </c>
      <c r="DM22" s="139" t="n">
        <v>2.25</v>
      </c>
      <c r="DN22" s="139" t="n">
        <v>2.2</v>
      </c>
      <c r="DO22" s="139" t="n">
        <v>2.13</v>
      </c>
      <c r="DP22" s="139" t="n">
        <v>2.195</v>
      </c>
      <c r="DQ22" s="139" t="n">
        <v>2.145</v>
      </c>
      <c r="DR22" s="139" t="n">
        <v>2.195</v>
      </c>
      <c r="DS22" s="139" t="n">
        <v>2.075</v>
      </c>
      <c r="DT22" s="139" t="n">
        <v>2.14</v>
      </c>
      <c r="DU22" s="139" t="n">
        <v>2.195</v>
      </c>
      <c r="DV22" s="139" t="n">
        <v>2.265</v>
      </c>
      <c r="DW22" s="139" t="n">
        <v>2.245</v>
      </c>
      <c r="DX22" s="139" t="n">
        <v>2.255</v>
      </c>
      <c r="DY22" s="139" t="n">
        <v>2.315</v>
      </c>
      <c r="DZ22" s="139" t="n">
        <v>2.365</v>
      </c>
      <c r="EA22" s="139" t="n">
        <v>2.51</v>
      </c>
      <c r="EB22" s="139" t="n">
        <v>2.45</v>
      </c>
      <c r="EC22" s="139" t="n">
        <v>2.405</v>
      </c>
      <c r="ED22" s="139" t="n">
        <v>2.42</v>
      </c>
      <c r="EE22" s="139" t="n">
        <v>2.49</v>
      </c>
      <c r="EF22" s="139" t="n">
        <v>2.51</v>
      </c>
      <c r="EG22" s="139" t="n">
        <v>2.415</v>
      </c>
      <c r="EH22" s="139" t="n">
        <v>2.535</v>
      </c>
      <c r="EI22" s="139" t="n">
        <v>2.59</v>
      </c>
      <c r="EJ22" s="139" t="n">
        <v>2.635</v>
      </c>
      <c r="EK22" s="139" t="n">
        <v>2.52</v>
      </c>
      <c r="EL22" s="139" t="n">
        <v>2.52</v>
      </c>
      <c r="EM22" s="139" t="n">
        <v>2.525</v>
      </c>
      <c r="EN22" s="139" t="n">
        <v>2.415</v>
      </c>
      <c r="EO22" s="139" t="n">
        <v>2.48</v>
      </c>
      <c r="EP22" s="139" t="n">
        <v>2.335</v>
      </c>
      <c r="EQ22" s="139" t="n">
        <v>2.29</v>
      </c>
      <c r="ER22" s="139" t="n">
        <v>2.275</v>
      </c>
      <c r="ES22" s="139" t="n">
        <v>2.275</v>
      </c>
      <c r="ET22" s="139" t="n">
        <v>2.32</v>
      </c>
      <c r="EU22" s="139" t="n">
        <v>2.285</v>
      </c>
      <c r="EV22" s="139" t="n">
        <v>2.295</v>
      </c>
      <c r="EW22" s="139" t="n">
        <v>2.26</v>
      </c>
      <c r="EX22" s="139" t="n">
        <v>2.225</v>
      </c>
      <c r="EY22" s="139" t="n">
        <v>2.21</v>
      </c>
      <c r="EZ22" s="139" t="n">
        <v>2.205</v>
      </c>
      <c r="FA22" s="139" t="n">
        <v>2.195</v>
      </c>
      <c r="FB22" s="139" t="n">
        <v>2.215</v>
      </c>
      <c r="FC22" s="139" t="n">
        <v>2.28</v>
      </c>
      <c r="FD22" s="139" t="n">
        <v>2.285</v>
      </c>
      <c r="FE22" s="139" t="n">
        <v>2.27</v>
      </c>
      <c r="FF22" s="139" t="n">
        <v>2.24</v>
      </c>
      <c r="FG22" s="139" t="n">
        <v>2.13</v>
      </c>
      <c r="FH22" s="139" t="n">
        <v>2.135</v>
      </c>
      <c r="FI22" s="139" t="n">
        <v>2.185</v>
      </c>
      <c r="FJ22" s="139" t="n">
        <v>2.21</v>
      </c>
      <c r="FK22" s="139" t="n">
        <v>2.27</v>
      </c>
      <c r="FL22" s="139" t="n">
        <v>2.21</v>
      </c>
      <c r="FM22" s="139" t="n">
        <v>2.225</v>
      </c>
      <c r="FN22" s="139" t="n">
        <v>2.195</v>
      </c>
      <c r="FO22" s="139" t="n">
        <v>2.185</v>
      </c>
      <c r="FP22" s="139" t="n">
        <v>2.19</v>
      </c>
      <c r="FQ22" s="139" t="n">
        <v>2.19</v>
      </c>
      <c r="FR22" s="139" t="n">
        <v>2.23</v>
      </c>
      <c r="FS22" s="139" t="n">
        <v>2.2</v>
      </c>
      <c r="FT22" s="139" t="n">
        <v>2.17</v>
      </c>
      <c r="FU22" s="139" t="n">
        <v>2.2</v>
      </c>
      <c r="FV22" s="139" t="n">
        <v>2.165</v>
      </c>
      <c r="FW22" s="139" t="n">
        <v>2.175</v>
      </c>
      <c r="FX22" s="139" t="n">
        <v>2.225</v>
      </c>
      <c r="FY22" s="139" t="n">
        <v>2.32</v>
      </c>
      <c r="FZ22" s="139" t="n">
        <v>2.32</v>
      </c>
      <c r="GA22" s="139" t="n">
        <v>2.285</v>
      </c>
      <c r="GB22" s="139" t="n">
        <v>2.19</v>
      </c>
      <c r="GC22" s="139" t="n">
        <v>2.25</v>
      </c>
      <c r="GD22" s="139" t="n">
        <v>2.185</v>
      </c>
      <c r="GE22" s="139" t="n">
        <v>2.075</v>
      </c>
      <c r="GF22" s="139" t="n">
        <v>2.075</v>
      </c>
      <c r="GG22" s="139" t="n">
        <v>2.05</v>
      </c>
      <c r="GH22" s="139" t="n">
        <v>2.015</v>
      </c>
      <c r="GI22" s="139" t="n">
        <v>2.035</v>
      </c>
      <c r="GJ22" s="139" t="n">
        <v>2.08</v>
      </c>
      <c r="GK22" s="139" t="n">
        <v>2.075</v>
      </c>
      <c r="GL22" s="139" t="n">
        <v>2.08</v>
      </c>
      <c r="GM22" s="139" t="n">
        <v>2.065</v>
      </c>
      <c r="GN22" s="139" t="n">
        <v>2.065</v>
      </c>
      <c r="GO22" s="139" t="n">
        <v>2.06</v>
      </c>
      <c r="GP22" s="139" t="n">
        <v>2.035</v>
      </c>
      <c r="GQ22" s="139" t="n">
        <v>1.995</v>
      </c>
      <c r="GR22" s="139" t="n">
        <v>1.98</v>
      </c>
      <c r="GS22" s="139" t="n">
        <v>2.07</v>
      </c>
      <c r="GT22" s="139" t="n">
        <v>2.1</v>
      </c>
      <c r="GU22" s="139" t="n">
        <v>2.115</v>
      </c>
      <c r="GV22" s="139" t="n">
        <v>2.12</v>
      </c>
      <c r="GW22" s="139" t="n">
        <v>2.01</v>
      </c>
      <c r="GX22" s="139" t="n">
        <v>2.12</v>
      </c>
      <c r="GY22" s="139" t="n">
        <v>2.21</v>
      </c>
    </row>
    <row r="23" customFormat="false" ht="15" hidden="false" customHeight="false" outlineLevel="0" collapsed="false">
      <c r="A23" s="125" t="s">
        <v>232</v>
      </c>
      <c r="B23" s="139"/>
      <c r="C23" s="139" t="n">
        <v>2.185</v>
      </c>
      <c r="D23" s="139" t="n">
        <v>1.69</v>
      </c>
      <c r="E23" s="139" t="n">
        <v>1.69</v>
      </c>
      <c r="F23" s="139" t="n">
        <v>1.67</v>
      </c>
      <c r="G23" s="139" t="n">
        <v>1.82</v>
      </c>
      <c r="H23" s="139" t="n">
        <v>1.865</v>
      </c>
      <c r="I23" s="139" t="n">
        <v>1.795</v>
      </c>
      <c r="J23" s="139" t="n">
        <v>1.93</v>
      </c>
      <c r="K23" s="139" t="n">
        <v>1.93</v>
      </c>
      <c r="L23" s="139" t="n">
        <v>2.02</v>
      </c>
      <c r="M23" s="139" t="n">
        <v>1.945</v>
      </c>
      <c r="N23" s="139" t="n">
        <v>1.945</v>
      </c>
      <c r="O23" s="139" t="n">
        <v>2</v>
      </c>
      <c r="P23" s="139" t="n">
        <v>1.945</v>
      </c>
      <c r="Q23" s="139" t="n">
        <v>2.06</v>
      </c>
      <c r="R23" s="139" t="n">
        <v>2.11</v>
      </c>
      <c r="S23" s="139" t="n">
        <v>2.32</v>
      </c>
      <c r="T23" s="139" t="n">
        <v>2.09</v>
      </c>
      <c r="U23" s="139" t="n">
        <v>2.185</v>
      </c>
      <c r="V23" s="139" t="n">
        <v>2.275</v>
      </c>
      <c r="W23" s="139" t="n">
        <v>2.135</v>
      </c>
      <c r="X23" s="139" t="n">
        <v>2.2</v>
      </c>
      <c r="Y23" s="139" t="n">
        <v>2.265</v>
      </c>
      <c r="Z23" s="139" t="n">
        <v>2.13</v>
      </c>
      <c r="AA23" s="139" t="n">
        <v>2.225</v>
      </c>
      <c r="AB23" s="139" t="n">
        <v>2.09</v>
      </c>
      <c r="AC23" s="139" t="n">
        <v>2.09</v>
      </c>
      <c r="AD23" s="139" t="n">
        <v>1.915</v>
      </c>
      <c r="AE23" s="139" t="n">
        <v>1.795</v>
      </c>
      <c r="AF23" s="139" t="n">
        <v>1.84</v>
      </c>
      <c r="AG23" s="139" t="n">
        <v>1.88</v>
      </c>
      <c r="AH23" s="139" t="n">
        <v>1.765</v>
      </c>
      <c r="AI23" s="139" t="n">
        <v>1.805</v>
      </c>
      <c r="AJ23" s="139" t="n">
        <v>1.715</v>
      </c>
      <c r="AK23" s="139" t="n">
        <v>1.675</v>
      </c>
      <c r="AL23" s="139" t="n">
        <v>1.69</v>
      </c>
      <c r="AM23" s="139" t="n">
        <v>1.83</v>
      </c>
      <c r="AN23" s="139" t="n">
        <v>1.615</v>
      </c>
      <c r="AO23" s="139" t="n">
        <v>1.615</v>
      </c>
      <c r="AP23" s="139" t="n">
        <v>1.745</v>
      </c>
      <c r="AQ23" s="139" t="n">
        <v>1.83</v>
      </c>
      <c r="AR23" s="139" t="n">
        <v>1.875</v>
      </c>
      <c r="AS23" s="139" t="n">
        <v>1.89</v>
      </c>
      <c r="AT23" s="139" t="n">
        <v>1.92</v>
      </c>
      <c r="AU23" s="139" t="n">
        <v>1.895</v>
      </c>
      <c r="AV23" s="139" t="n">
        <v>1.965</v>
      </c>
      <c r="AW23" s="139" t="n">
        <v>1.945</v>
      </c>
      <c r="AX23" s="139" t="n">
        <v>1.9</v>
      </c>
      <c r="AY23" s="139" t="n">
        <v>1.825</v>
      </c>
      <c r="AZ23" s="139" t="n">
        <v>1.825</v>
      </c>
      <c r="BA23" s="139" t="n">
        <v>1.825</v>
      </c>
      <c r="BB23" s="139" t="n">
        <v>1.905</v>
      </c>
      <c r="BC23" s="139" t="n">
        <v>1.865</v>
      </c>
      <c r="BD23" s="139" t="n">
        <v>1.8</v>
      </c>
      <c r="BE23" s="139" t="n">
        <v>1.855</v>
      </c>
      <c r="BF23" s="139" t="n">
        <v>1.935</v>
      </c>
      <c r="BG23" s="139" t="n">
        <v>1.915</v>
      </c>
      <c r="BH23" s="139" t="n">
        <v>1.86</v>
      </c>
      <c r="BI23" s="139" t="n">
        <v>1.895</v>
      </c>
      <c r="BJ23" s="139" t="n">
        <v>2.015</v>
      </c>
      <c r="BK23" s="139" t="n">
        <v>2.01</v>
      </c>
      <c r="BL23" s="139" t="n">
        <v>1.975</v>
      </c>
      <c r="BM23" s="139" t="n">
        <v>2.015</v>
      </c>
      <c r="BN23" s="139" t="n">
        <v>1.98</v>
      </c>
      <c r="BO23" s="139" t="n">
        <v>1.98</v>
      </c>
      <c r="BP23" s="139" t="n">
        <v>1.985</v>
      </c>
      <c r="BQ23" s="139" t="n">
        <v>2.065</v>
      </c>
      <c r="BR23" s="139" t="n">
        <v>2.17</v>
      </c>
      <c r="BS23" s="139" t="n">
        <v>2.15</v>
      </c>
      <c r="BT23" s="139" t="n">
        <v>2.15</v>
      </c>
      <c r="BU23" s="139" t="n">
        <v>2.225</v>
      </c>
      <c r="BV23" s="139" t="n">
        <v>2.23</v>
      </c>
      <c r="BW23" s="139" t="n">
        <v>2.26</v>
      </c>
      <c r="BX23" s="139" t="n">
        <v>2.275</v>
      </c>
      <c r="BY23" s="139" t="n">
        <v>2.355</v>
      </c>
      <c r="BZ23" s="139" t="n">
        <v>2.375</v>
      </c>
      <c r="CA23" s="139" t="n">
        <v>2.32</v>
      </c>
      <c r="CB23" s="139" t="n">
        <v>2.35</v>
      </c>
      <c r="CC23" s="139" t="n">
        <v>2.345</v>
      </c>
      <c r="CD23" s="139" t="n">
        <v>2.47</v>
      </c>
      <c r="CE23" s="139" t="n">
        <v>2.37</v>
      </c>
      <c r="CF23" s="139" t="n">
        <v>2.36</v>
      </c>
      <c r="CG23" s="139" t="n">
        <v>2.39</v>
      </c>
      <c r="CH23" s="139" t="n">
        <v>2.385</v>
      </c>
      <c r="CI23" s="139" t="n">
        <v>2.415</v>
      </c>
      <c r="CJ23" s="139" t="n">
        <v>2.365</v>
      </c>
      <c r="CK23" s="140" t="n">
        <v>2.34</v>
      </c>
      <c r="CL23" s="139" t="n">
        <v>2.21</v>
      </c>
      <c r="CM23" s="139" t="n">
        <v>2.155</v>
      </c>
      <c r="CN23" s="139" t="n">
        <v>2.04</v>
      </c>
      <c r="CO23" s="139" t="n">
        <v>2.105</v>
      </c>
      <c r="CP23" s="139" t="n">
        <v>2.11</v>
      </c>
      <c r="CQ23" s="139" t="n">
        <v>2.02</v>
      </c>
      <c r="CR23" s="139" t="n">
        <v>2.015</v>
      </c>
      <c r="CS23" s="139" t="n">
        <v>1.995</v>
      </c>
      <c r="CT23" s="139" t="n">
        <v>1.98</v>
      </c>
      <c r="CU23" s="139" t="n">
        <v>1.96</v>
      </c>
      <c r="CV23" s="139" t="n">
        <v>1.96</v>
      </c>
      <c r="CW23" s="139" t="n">
        <v>2.03</v>
      </c>
      <c r="CX23" s="139" t="n">
        <v>2.115</v>
      </c>
      <c r="CY23" s="139" t="n">
        <v>2.18</v>
      </c>
      <c r="CZ23" s="139" t="n">
        <v>2.155</v>
      </c>
      <c r="DA23" s="139" t="n">
        <v>2.105</v>
      </c>
      <c r="DB23" s="139" t="n">
        <v>2.07</v>
      </c>
      <c r="DC23" s="139" t="n">
        <v>2.065</v>
      </c>
      <c r="DD23" s="139" t="n">
        <v>2.07</v>
      </c>
      <c r="DE23" s="139" t="n">
        <v>1.95</v>
      </c>
      <c r="DF23" s="139" t="n">
        <v>2.07</v>
      </c>
      <c r="DG23" s="139" t="n">
        <v>2.155</v>
      </c>
      <c r="DH23" s="139" t="n">
        <v>2.135</v>
      </c>
      <c r="DI23" s="139" t="n">
        <v>2.175</v>
      </c>
      <c r="DJ23" s="139" t="n">
        <v>2.135</v>
      </c>
      <c r="DK23" s="139" t="n">
        <v>2.14</v>
      </c>
      <c r="DL23" s="139" t="n">
        <v>2.24</v>
      </c>
      <c r="DM23" s="139" t="n">
        <v>2.225</v>
      </c>
      <c r="DN23" s="139" t="n">
        <v>2.17</v>
      </c>
      <c r="DO23" s="139" t="n">
        <v>2.09</v>
      </c>
      <c r="DP23" s="139" t="n">
        <v>2.165</v>
      </c>
      <c r="DQ23" s="139" t="n">
        <v>2.12</v>
      </c>
      <c r="DR23" s="139" t="n">
        <v>2.17</v>
      </c>
      <c r="DS23" s="139" t="n">
        <v>2.03</v>
      </c>
      <c r="DT23" s="139" t="n">
        <v>2.105</v>
      </c>
      <c r="DU23" s="139" t="n">
        <v>2.155</v>
      </c>
      <c r="DV23" s="139" t="n">
        <v>2.235</v>
      </c>
      <c r="DW23" s="139" t="n">
        <v>2.215</v>
      </c>
      <c r="DX23" s="139" t="n">
        <v>2.235</v>
      </c>
      <c r="DY23" s="139" t="n">
        <v>2.27</v>
      </c>
      <c r="DZ23" s="139" t="n">
        <v>2.345</v>
      </c>
      <c r="EA23" s="139" t="n">
        <v>2.48</v>
      </c>
      <c r="EB23" s="139" t="n">
        <v>2.42</v>
      </c>
      <c r="EC23" s="139" t="n">
        <v>2.365</v>
      </c>
      <c r="ED23" s="139" t="n">
        <v>2.37</v>
      </c>
      <c r="EE23" s="139" t="n">
        <v>2.46</v>
      </c>
      <c r="EF23" s="139" t="n">
        <v>2.47</v>
      </c>
      <c r="EG23" s="139" t="n">
        <v>2.375</v>
      </c>
      <c r="EH23" s="139" t="n">
        <v>2.485</v>
      </c>
      <c r="EI23" s="139" t="n">
        <v>2.54</v>
      </c>
      <c r="EJ23" s="139" t="n">
        <v>2.6</v>
      </c>
      <c r="EK23" s="139" t="n">
        <v>2.465</v>
      </c>
      <c r="EL23" s="139" t="n">
        <v>2.465</v>
      </c>
      <c r="EM23" s="139" t="n">
        <v>2.46</v>
      </c>
      <c r="EN23" s="139" t="n">
        <v>2.375</v>
      </c>
      <c r="EO23" s="139" t="n">
        <v>2.44</v>
      </c>
      <c r="EP23" s="139" t="n">
        <v>2.31</v>
      </c>
      <c r="EQ23" s="139" t="n">
        <v>2.245</v>
      </c>
      <c r="ER23" s="139" t="n">
        <v>2.23</v>
      </c>
      <c r="ES23" s="139" t="n">
        <v>2.245</v>
      </c>
      <c r="ET23" s="139" t="n">
        <v>2.28</v>
      </c>
      <c r="EU23" s="139" t="n">
        <v>2.235</v>
      </c>
      <c r="EV23" s="139" t="n">
        <v>2.26</v>
      </c>
      <c r="EW23" s="139" t="n">
        <v>2.22</v>
      </c>
      <c r="EX23" s="139" t="n">
        <v>2.2</v>
      </c>
      <c r="EY23" s="139" t="n">
        <v>2.17</v>
      </c>
      <c r="EZ23" s="139" t="n">
        <v>2.165</v>
      </c>
      <c r="FA23" s="139" t="n">
        <v>2.16</v>
      </c>
      <c r="FB23" s="139" t="n">
        <v>2.175</v>
      </c>
      <c r="FC23" s="139" t="n">
        <v>2.255</v>
      </c>
      <c r="FD23" s="139" t="n">
        <v>2.275</v>
      </c>
      <c r="FE23" s="139" t="n">
        <v>2.26</v>
      </c>
      <c r="FF23" s="139" t="n">
        <v>2.205</v>
      </c>
      <c r="FG23" s="139" t="n">
        <v>2.1</v>
      </c>
      <c r="FH23" s="139" t="n">
        <v>2.115</v>
      </c>
      <c r="FI23" s="139" t="n">
        <v>2.15</v>
      </c>
      <c r="FJ23" s="139" t="n">
        <v>2.18</v>
      </c>
      <c r="FK23" s="139" t="n">
        <v>2.245</v>
      </c>
      <c r="FL23" s="139" t="n">
        <v>2.185</v>
      </c>
      <c r="FM23" s="139" t="n">
        <v>2.205</v>
      </c>
      <c r="FN23" s="139" t="n">
        <v>2.165</v>
      </c>
      <c r="FO23" s="139" t="n">
        <v>2.155</v>
      </c>
      <c r="FP23" s="139" t="n">
        <v>2.16</v>
      </c>
      <c r="FQ23" s="139" t="n">
        <v>2.16</v>
      </c>
      <c r="FR23" s="139" t="n">
        <v>2.18</v>
      </c>
      <c r="FS23" s="139" t="n">
        <v>2.14</v>
      </c>
      <c r="FT23" s="139" t="n">
        <v>2.13</v>
      </c>
      <c r="FU23" s="139" t="n">
        <v>2.15</v>
      </c>
      <c r="FV23" s="139" t="n">
        <v>2.13</v>
      </c>
      <c r="FW23" s="139" t="n">
        <v>2.15</v>
      </c>
      <c r="FX23" s="139" t="n">
        <v>2.205</v>
      </c>
      <c r="FY23" s="139" t="n">
        <v>2.275</v>
      </c>
      <c r="FZ23" s="139" t="n">
        <v>2.275</v>
      </c>
      <c r="GA23" s="139" t="n">
        <v>2.255</v>
      </c>
      <c r="GB23" s="139" t="n">
        <v>2.16</v>
      </c>
      <c r="GC23" s="139" t="n">
        <v>2.22</v>
      </c>
      <c r="GD23" s="139" t="n">
        <v>2.145</v>
      </c>
      <c r="GE23" s="139" t="n">
        <v>2.04</v>
      </c>
      <c r="GF23" s="139" t="n">
        <v>2.04</v>
      </c>
      <c r="GG23" s="139" t="n">
        <v>2.01</v>
      </c>
      <c r="GH23" s="139" t="n">
        <v>1.98</v>
      </c>
      <c r="GI23" s="139" t="n">
        <v>2.01</v>
      </c>
      <c r="GJ23" s="139" t="n">
        <v>2.04</v>
      </c>
      <c r="GK23" s="139" t="n">
        <v>2.045</v>
      </c>
      <c r="GL23" s="139" t="n">
        <v>2.06</v>
      </c>
      <c r="GM23" s="139" t="n">
        <v>2.055</v>
      </c>
      <c r="GN23" s="139" t="n">
        <v>2.03</v>
      </c>
      <c r="GO23" s="139" t="n">
        <v>2.035</v>
      </c>
      <c r="GP23" s="139" t="n">
        <v>2.02</v>
      </c>
      <c r="GQ23" s="139" t="n">
        <v>1.98</v>
      </c>
      <c r="GR23" s="139" t="n">
        <v>1.96</v>
      </c>
      <c r="GS23" s="139" t="n">
        <v>2.045</v>
      </c>
      <c r="GT23" s="139" t="n">
        <v>2.075</v>
      </c>
      <c r="GU23" s="139" t="n">
        <v>2.095</v>
      </c>
      <c r="GV23" s="139" t="n">
        <v>2.085</v>
      </c>
      <c r="GW23" s="139" t="n">
        <v>1.96</v>
      </c>
      <c r="GX23" s="139" t="n">
        <v>2.06</v>
      </c>
      <c r="GY23" s="139" t="n">
        <v>2.175</v>
      </c>
    </row>
    <row r="24" customFormat="false" ht="15" hidden="false" customHeight="false" outlineLevel="0" collapsed="false">
      <c r="A24" s="125" t="s">
        <v>42</v>
      </c>
      <c r="B24" s="139"/>
      <c r="C24" s="139" t="n">
        <v>2.17</v>
      </c>
      <c r="D24" s="139" t="n">
        <v>1.675</v>
      </c>
      <c r="E24" s="139" t="n">
        <v>1.675</v>
      </c>
      <c r="F24" s="139" t="n">
        <v>1.645</v>
      </c>
      <c r="G24" s="139" t="n">
        <v>1.81</v>
      </c>
      <c r="H24" s="139" t="n">
        <v>1.86</v>
      </c>
      <c r="I24" s="139" t="n">
        <v>1.79</v>
      </c>
      <c r="J24" s="139" t="n">
        <v>1.925</v>
      </c>
      <c r="K24" s="139" t="n">
        <v>1.925</v>
      </c>
      <c r="L24" s="139" t="n">
        <v>2.005</v>
      </c>
      <c r="M24" s="139" t="n">
        <v>1.945</v>
      </c>
      <c r="N24" s="139" t="n">
        <v>1.945</v>
      </c>
      <c r="O24" s="139" t="n">
        <v>1.955</v>
      </c>
      <c r="P24" s="139" t="n">
        <v>1.915</v>
      </c>
      <c r="Q24" s="139" t="n">
        <v>2.04</v>
      </c>
      <c r="R24" s="139" t="n">
        <v>2.08</v>
      </c>
      <c r="S24" s="139" t="n">
        <v>2.28</v>
      </c>
      <c r="T24" s="139" t="n">
        <v>2.095</v>
      </c>
      <c r="U24" s="139" t="n">
        <v>2.18</v>
      </c>
      <c r="V24" s="139" t="n">
        <v>2.28</v>
      </c>
      <c r="W24" s="139" t="n">
        <v>2.135</v>
      </c>
      <c r="X24" s="139" t="n">
        <v>2.17</v>
      </c>
      <c r="Y24" s="139" t="n">
        <v>2.245</v>
      </c>
      <c r="Z24" s="139" t="n">
        <v>2.115</v>
      </c>
      <c r="AA24" s="139" t="n">
        <v>2.245</v>
      </c>
      <c r="AB24" s="139" t="n">
        <v>2.075</v>
      </c>
      <c r="AC24" s="139" t="n">
        <v>2.075</v>
      </c>
      <c r="AD24" s="139" t="n">
        <v>1.885</v>
      </c>
      <c r="AE24" s="139" t="n">
        <v>1.77</v>
      </c>
      <c r="AF24" s="139" t="n">
        <v>1.82</v>
      </c>
      <c r="AG24" s="139" t="n">
        <v>1.84</v>
      </c>
      <c r="AH24" s="139" t="n">
        <v>1.75</v>
      </c>
      <c r="AI24" s="139" t="n">
        <v>1.76</v>
      </c>
      <c r="AJ24" s="139" t="n">
        <v>1.67</v>
      </c>
      <c r="AK24" s="139" t="n">
        <v>1.635</v>
      </c>
      <c r="AL24" s="139" t="n">
        <v>1.66</v>
      </c>
      <c r="AM24" s="139" t="n">
        <v>1.79</v>
      </c>
      <c r="AN24" s="139" t="n">
        <v>1.55</v>
      </c>
      <c r="AO24" s="139" t="n">
        <v>1.6</v>
      </c>
      <c r="AP24" s="139" t="n">
        <v>1.72</v>
      </c>
      <c r="AQ24" s="139" t="n">
        <v>1.8</v>
      </c>
      <c r="AR24" s="139" t="n">
        <v>1.865</v>
      </c>
      <c r="AS24" s="139" t="n">
        <v>1.85</v>
      </c>
      <c r="AT24" s="139" t="n">
        <v>1.915</v>
      </c>
      <c r="AU24" s="139" t="n">
        <v>1.865</v>
      </c>
      <c r="AV24" s="139" t="n">
        <v>1.93</v>
      </c>
      <c r="AW24" s="139" t="n">
        <v>1.935</v>
      </c>
      <c r="AX24" s="139" t="n">
        <v>1.865</v>
      </c>
      <c r="AY24" s="139" t="n">
        <v>1.805</v>
      </c>
      <c r="AZ24" s="139" t="n">
        <v>1.8</v>
      </c>
      <c r="BA24" s="139" t="n">
        <v>1.815</v>
      </c>
      <c r="BB24" s="139" t="n">
        <v>1.89</v>
      </c>
      <c r="BC24" s="139" t="n">
        <v>1.815</v>
      </c>
      <c r="BD24" s="139" t="n">
        <v>1.77</v>
      </c>
      <c r="BE24" s="139" t="n">
        <v>1.82</v>
      </c>
      <c r="BF24" s="139" t="n">
        <v>1.94</v>
      </c>
      <c r="BG24" s="139" t="n">
        <v>1.92</v>
      </c>
      <c r="BH24" s="139" t="n">
        <v>1.805</v>
      </c>
      <c r="BI24" s="139" t="n">
        <v>1.805</v>
      </c>
      <c r="BJ24" s="139" t="n">
        <v>1.98</v>
      </c>
      <c r="BK24" s="139" t="n">
        <v>1.975</v>
      </c>
      <c r="BL24" s="139" t="n">
        <v>1.95</v>
      </c>
      <c r="BM24" s="139" t="n">
        <v>1.995</v>
      </c>
      <c r="BN24" s="139" t="n">
        <v>1.945</v>
      </c>
      <c r="BO24" s="139" t="n">
        <v>1.965</v>
      </c>
      <c r="BP24" s="139" t="n">
        <v>1.985</v>
      </c>
      <c r="BQ24" s="139" t="n">
        <v>2.065</v>
      </c>
      <c r="BR24" s="139" t="n">
        <v>2.18</v>
      </c>
      <c r="BS24" s="139" t="n">
        <v>2.15</v>
      </c>
      <c r="BT24" s="139" t="n">
        <v>2.15</v>
      </c>
      <c r="BU24" s="139" t="n">
        <v>2.225</v>
      </c>
      <c r="BV24" s="139" t="n">
        <v>2.225</v>
      </c>
      <c r="BW24" s="139" t="n">
        <v>2.255</v>
      </c>
      <c r="BX24" s="139" t="n">
        <v>2.26</v>
      </c>
      <c r="BY24" s="139" t="n">
        <v>2.345</v>
      </c>
      <c r="BZ24" s="139" t="n">
        <v>2.35</v>
      </c>
      <c r="CA24" s="139" t="n">
        <v>2.285</v>
      </c>
      <c r="CB24" s="139" t="n">
        <v>2.325</v>
      </c>
      <c r="CC24" s="139" t="n">
        <v>2.28</v>
      </c>
      <c r="CD24" s="139" t="n">
        <v>2.45</v>
      </c>
      <c r="CE24" s="139" t="n">
        <v>2.37</v>
      </c>
      <c r="CF24" s="139" t="n">
        <v>2.35</v>
      </c>
      <c r="CG24" s="139" t="n">
        <v>2.375</v>
      </c>
      <c r="CH24" s="139" t="n">
        <v>2.375</v>
      </c>
      <c r="CI24" s="139" t="n">
        <v>2.385</v>
      </c>
      <c r="CJ24" s="139" t="n">
        <v>2.345</v>
      </c>
      <c r="CK24" s="140" t="n">
        <v>2.3</v>
      </c>
      <c r="CL24" s="139" t="n">
        <v>2.185</v>
      </c>
      <c r="CM24" s="139" t="n">
        <v>2.145</v>
      </c>
      <c r="CN24" s="139" t="n">
        <v>2.005</v>
      </c>
      <c r="CO24" s="139" t="n">
        <v>2.09</v>
      </c>
      <c r="CP24" s="139" t="n">
        <v>2.09</v>
      </c>
      <c r="CQ24" s="139" t="n">
        <v>1.99</v>
      </c>
      <c r="CR24" s="139" t="n">
        <v>1.975</v>
      </c>
      <c r="CS24" s="139" t="n">
        <v>1.955</v>
      </c>
      <c r="CT24" s="139" t="n">
        <v>1.965</v>
      </c>
      <c r="CU24" s="139" t="n">
        <v>1.96</v>
      </c>
      <c r="CV24" s="139" t="n">
        <v>1.93</v>
      </c>
      <c r="CW24" s="139" t="n">
        <v>2.01</v>
      </c>
      <c r="CX24" s="139" t="n">
        <v>2.09</v>
      </c>
      <c r="CY24" s="139" t="n">
        <v>2.155</v>
      </c>
      <c r="CZ24" s="139" t="n">
        <v>2.14</v>
      </c>
      <c r="DA24" s="139" t="n">
        <v>2.07</v>
      </c>
      <c r="DB24" s="139" t="n">
        <v>2.045</v>
      </c>
      <c r="DC24" s="139" t="n">
        <v>2.04</v>
      </c>
      <c r="DD24" s="139" t="n">
        <v>2.05</v>
      </c>
      <c r="DE24" s="139" t="n">
        <v>1.935</v>
      </c>
      <c r="DF24" s="139" t="n">
        <v>2.08</v>
      </c>
      <c r="DG24" s="139" t="n">
        <v>2.14</v>
      </c>
      <c r="DH24" s="139" t="n">
        <v>2.13</v>
      </c>
      <c r="DI24" s="139" t="n">
        <v>2.165</v>
      </c>
      <c r="DJ24" s="139" t="n">
        <v>2.13</v>
      </c>
      <c r="DK24" s="139" t="n">
        <v>2.14</v>
      </c>
      <c r="DL24" s="139" t="n">
        <v>2.215</v>
      </c>
      <c r="DM24" s="139" t="n">
        <v>2.205</v>
      </c>
      <c r="DN24" s="139" t="n">
        <v>2.16</v>
      </c>
      <c r="DO24" s="139" t="n">
        <v>2.1</v>
      </c>
      <c r="DP24" s="139" t="n">
        <v>2.15</v>
      </c>
      <c r="DQ24" s="139" t="n">
        <v>2.095</v>
      </c>
      <c r="DR24" s="139" t="n">
        <v>2.16</v>
      </c>
      <c r="DS24" s="139" t="n">
        <v>2</v>
      </c>
      <c r="DT24" s="139" t="n">
        <v>2.065</v>
      </c>
      <c r="DU24" s="139" t="n">
        <v>2.125</v>
      </c>
      <c r="DV24" s="139" t="n">
        <v>2.245</v>
      </c>
      <c r="DW24" s="139" t="n">
        <v>2.225</v>
      </c>
      <c r="DX24" s="139" t="n">
        <v>2.23</v>
      </c>
      <c r="DY24" s="139" t="n">
        <v>2.255</v>
      </c>
      <c r="DZ24" s="139" t="n">
        <v>2.31</v>
      </c>
      <c r="EA24" s="139" t="n">
        <v>2.455</v>
      </c>
      <c r="EB24" s="139" t="n">
        <v>2.405</v>
      </c>
      <c r="EC24" s="139" t="n">
        <v>2.36</v>
      </c>
      <c r="ED24" s="139" t="n">
        <v>2.355</v>
      </c>
      <c r="EE24" s="139" t="n">
        <v>2.42</v>
      </c>
      <c r="EF24" s="139" t="n">
        <v>2.445</v>
      </c>
      <c r="EG24" s="139" t="n">
        <v>2.36</v>
      </c>
      <c r="EH24" s="139" t="n">
        <v>2.44</v>
      </c>
      <c r="EI24" s="139" t="n">
        <v>2.53</v>
      </c>
      <c r="EJ24" s="139" t="n">
        <v>2.57</v>
      </c>
      <c r="EK24" s="139" t="n">
        <v>2.455</v>
      </c>
      <c r="EL24" s="139" t="n">
        <v>2.455</v>
      </c>
      <c r="EM24" s="139" t="n">
        <v>2.425</v>
      </c>
      <c r="EN24" s="139" t="n">
        <v>2.35</v>
      </c>
      <c r="EO24" s="139" t="n">
        <v>2.41</v>
      </c>
      <c r="EP24" s="139" t="n">
        <v>2.285</v>
      </c>
      <c r="EQ24" s="139" t="n">
        <v>2.24</v>
      </c>
      <c r="ER24" s="139" t="n">
        <v>2.22</v>
      </c>
      <c r="ES24" s="139" t="n">
        <v>2.23</v>
      </c>
      <c r="ET24" s="139" t="n">
        <v>2.275</v>
      </c>
      <c r="EU24" s="139" t="n">
        <v>2.225</v>
      </c>
      <c r="EV24" s="139" t="n">
        <v>2.25</v>
      </c>
      <c r="EW24" s="139" t="n">
        <v>2.23</v>
      </c>
      <c r="EX24" s="139" t="n">
        <v>2.19</v>
      </c>
      <c r="EY24" s="139" t="n">
        <v>2.165</v>
      </c>
      <c r="EZ24" s="139" t="n">
        <v>2.16</v>
      </c>
      <c r="FA24" s="139" t="n">
        <v>2.15</v>
      </c>
      <c r="FB24" s="139" t="n">
        <v>2.165</v>
      </c>
      <c r="FC24" s="139" t="n">
        <v>2.235</v>
      </c>
      <c r="FD24" s="139" t="n">
        <v>2.265</v>
      </c>
      <c r="FE24" s="139" t="n">
        <v>2.245</v>
      </c>
      <c r="FF24" s="139" t="n">
        <v>2.18</v>
      </c>
      <c r="FG24" s="139" t="n">
        <v>2.095</v>
      </c>
      <c r="FH24" s="139" t="n">
        <v>2.11</v>
      </c>
      <c r="FI24" s="139" t="n">
        <v>2.145</v>
      </c>
      <c r="FJ24" s="139" t="n">
        <v>2.16</v>
      </c>
      <c r="FK24" s="139" t="n">
        <v>2.235</v>
      </c>
      <c r="FL24" s="139" t="n">
        <v>2.175</v>
      </c>
      <c r="FM24" s="139" t="n">
        <v>2.19</v>
      </c>
      <c r="FN24" s="139" t="n">
        <v>2.165</v>
      </c>
      <c r="FO24" s="139" t="n">
        <v>2.13</v>
      </c>
      <c r="FP24" s="139" t="n">
        <v>2.145</v>
      </c>
      <c r="FQ24" s="139" t="n">
        <v>2.14</v>
      </c>
      <c r="FR24" s="139" t="n">
        <v>2.155</v>
      </c>
      <c r="FS24" s="139" t="n">
        <v>2.135</v>
      </c>
      <c r="FT24" s="139" t="n">
        <v>2.12</v>
      </c>
      <c r="FU24" s="139" t="n">
        <v>2.155</v>
      </c>
      <c r="FV24" s="139" t="n">
        <v>2.135</v>
      </c>
      <c r="FW24" s="139" t="n">
        <v>2.135</v>
      </c>
      <c r="FX24" s="139" t="n">
        <v>2.17</v>
      </c>
      <c r="FY24" s="139" t="n">
        <v>2.255</v>
      </c>
      <c r="FZ24" s="139" t="n">
        <v>2.255</v>
      </c>
      <c r="GA24" s="139" t="n">
        <v>2.245</v>
      </c>
      <c r="GB24" s="139" t="n">
        <v>2.145</v>
      </c>
      <c r="GC24" s="139" t="n">
        <v>2.21</v>
      </c>
      <c r="GD24" s="139" t="n">
        <v>2.12</v>
      </c>
      <c r="GE24" s="139" t="n">
        <v>2.085</v>
      </c>
      <c r="GF24" s="139" t="n">
        <v>2.04</v>
      </c>
      <c r="GG24" s="139" t="n">
        <v>2.105</v>
      </c>
      <c r="GH24" s="139" t="n">
        <v>2.055</v>
      </c>
      <c r="GI24" s="139" t="n">
        <v>2.065</v>
      </c>
      <c r="GJ24" s="139" t="n">
        <v>2.07</v>
      </c>
      <c r="GK24" s="139" t="n">
        <v>2.04</v>
      </c>
      <c r="GL24" s="139" t="n">
        <v>2.08</v>
      </c>
      <c r="GM24" s="139" t="n">
        <v>2.075</v>
      </c>
      <c r="GN24" s="139" t="n">
        <v>2.045</v>
      </c>
      <c r="GO24" s="139" t="n">
        <v>2.04</v>
      </c>
      <c r="GP24" s="139" t="n">
        <v>2.02</v>
      </c>
      <c r="GQ24" s="139" t="n">
        <v>1.995</v>
      </c>
      <c r="GR24" s="139" t="n">
        <v>1.955</v>
      </c>
      <c r="GS24" s="139" t="n">
        <v>2.055</v>
      </c>
      <c r="GT24" s="139" t="n">
        <v>2.07</v>
      </c>
      <c r="GU24" s="139" t="n">
        <v>2.09</v>
      </c>
      <c r="GV24" s="139" t="n">
        <v>2.1</v>
      </c>
      <c r="GW24" s="139" t="n">
        <v>1.955</v>
      </c>
      <c r="GX24" s="139" t="n">
        <v>2.17</v>
      </c>
      <c r="GY24" s="139" t="n">
        <v>2.17</v>
      </c>
    </row>
    <row r="25" customFormat="false" ht="15" hidden="false" customHeight="false" outlineLevel="0" collapsed="false">
      <c r="A25" s="125"/>
      <c r="B25" s="139"/>
      <c r="C25" s="139" t="s">
        <v>183</v>
      </c>
      <c r="D25" s="139" t="s">
        <v>183</v>
      </c>
      <c r="E25" s="139" t="s">
        <v>183</v>
      </c>
      <c r="F25" s="139" t="s">
        <v>183</v>
      </c>
      <c r="G25" s="139" t="s">
        <v>183</v>
      </c>
      <c r="H25" s="139" t="s">
        <v>183</v>
      </c>
      <c r="I25" s="139" t="s">
        <v>183</v>
      </c>
      <c r="J25" s="139" t="s">
        <v>183</v>
      </c>
      <c r="K25" s="139" t="s">
        <v>183</v>
      </c>
      <c r="L25" s="139" t="s">
        <v>183</v>
      </c>
      <c r="M25" s="139" t="s">
        <v>183</v>
      </c>
      <c r="N25" s="139" t="s">
        <v>183</v>
      </c>
      <c r="O25" s="139" t="s">
        <v>183</v>
      </c>
      <c r="P25" s="139" t="s">
        <v>183</v>
      </c>
      <c r="Q25" s="139" t="s">
        <v>183</v>
      </c>
      <c r="R25" s="139" t="s">
        <v>183</v>
      </c>
      <c r="S25" s="139" t="s">
        <v>183</v>
      </c>
      <c r="T25" s="139" t="s">
        <v>183</v>
      </c>
      <c r="U25" s="139" t="s">
        <v>183</v>
      </c>
      <c r="V25" s="139" t="s">
        <v>183</v>
      </c>
      <c r="W25" s="139" t="s">
        <v>183</v>
      </c>
      <c r="X25" s="139" t="s">
        <v>183</v>
      </c>
      <c r="Y25" s="139" t="s">
        <v>183</v>
      </c>
      <c r="Z25" s="139" t="s">
        <v>183</v>
      </c>
      <c r="AA25" s="139" t="s">
        <v>183</v>
      </c>
      <c r="AB25" s="139" t="s">
        <v>183</v>
      </c>
      <c r="AC25" s="139" t="s">
        <v>183</v>
      </c>
      <c r="AD25" s="139" t="s">
        <v>183</v>
      </c>
      <c r="AE25" s="139" t="s">
        <v>183</v>
      </c>
      <c r="AF25" s="139" t="s">
        <v>183</v>
      </c>
      <c r="AG25" s="139" t="s">
        <v>183</v>
      </c>
      <c r="AH25" s="139" t="s">
        <v>183</v>
      </c>
      <c r="AI25" s="139" t="s">
        <v>183</v>
      </c>
      <c r="AJ25" s="139" t="s">
        <v>183</v>
      </c>
      <c r="AK25" s="139" t="s">
        <v>183</v>
      </c>
      <c r="AL25" s="139" t="s">
        <v>183</v>
      </c>
      <c r="AM25" s="139" t="s">
        <v>183</v>
      </c>
      <c r="AN25" s="139" t="s">
        <v>183</v>
      </c>
      <c r="AO25" s="139" t="s">
        <v>183</v>
      </c>
      <c r="AP25" s="139" t="s">
        <v>183</v>
      </c>
      <c r="AQ25" s="139" t="s">
        <v>183</v>
      </c>
      <c r="AR25" s="139" t="s">
        <v>183</v>
      </c>
      <c r="AS25" s="139" t="s">
        <v>183</v>
      </c>
      <c r="AT25" s="139" t="s">
        <v>183</v>
      </c>
      <c r="AU25" s="139" t="s">
        <v>183</v>
      </c>
      <c r="AV25" s="139" t="s">
        <v>183</v>
      </c>
      <c r="AW25" s="139" t="s">
        <v>183</v>
      </c>
      <c r="AX25" s="139" t="s">
        <v>183</v>
      </c>
      <c r="AY25" s="139" t="s">
        <v>183</v>
      </c>
      <c r="AZ25" s="139" t="s">
        <v>183</v>
      </c>
      <c r="BA25" s="139" t="s">
        <v>183</v>
      </c>
      <c r="BB25" s="139" t="s">
        <v>183</v>
      </c>
      <c r="BC25" s="139" t="s">
        <v>183</v>
      </c>
      <c r="BD25" s="139" t="s">
        <v>183</v>
      </c>
      <c r="BE25" s="139" t="s">
        <v>183</v>
      </c>
      <c r="BF25" s="139" t="s">
        <v>183</v>
      </c>
      <c r="BG25" s="139" t="s">
        <v>183</v>
      </c>
      <c r="BH25" s="139" t="s">
        <v>183</v>
      </c>
      <c r="BI25" s="139" t="s">
        <v>183</v>
      </c>
      <c r="BJ25" s="139" t="s">
        <v>183</v>
      </c>
      <c r="BK25" s="139" t="s">
        <v>183</v>
      </c>
      <c r="BL25" s="139" t="s">
        <v>183</v>
      </c>
      <c r="BM25" s="139" t="s">
        <v>183</v>
      </c>
      <c r="BN25" s="139" t="s">
        <v>183</v>
      </c>
      <c r="BO25" s="139" t="s">
        <v>183</v>
      </c>
      <c r="BP25" s="139" t="s">
        <v>183</v>
      </c>
      <c r="BQ25" s="139" t="s">
        <v>183</v>
      </c>
      <c r="BR25" s="139" t="s">
        <v>183</v>
      </c>
      <c r="BS25" s="139" t="s">
        <v>183</v>
      </c>
      <c r="BT25" s="139" t="s">
        <v>183</v>
      </c>
      <c r="BU25" s="139" t="s">
        <v>183</v>
      </c>
      <c r="BV25" s="139" t="s">
        <v>183</v>
      </c>
      <c r="BW25" s="139" t="s">
        <v>183</v>
      </c>
      <c r="BX25" s="139" t="s">
        <v>183</v>
      </c>
      <c r="BY25" s="139" t="s">
        <v>183</v>
      </c>
      <c r="BZ25" s="139" t="s">
        <v>183</v>
      </c>
      <c r="CA25" s="139" t="s">
        <v>183</v>
      </c>
      <c r="CB25" s="139" t="s">
        <v>183</v>
      </c>
      <c r="CC25" s="139" t="s">
        <v>183</v>
      </c>
      <c r="CD25" s="139" t="s">
        <v>183</v>
      </c>
      <c r="CE25" s="139" t="s">
        <v>183</v>
      </c>
      <c r="CF25" s="139" t="s">
        <v>183</v>
      </c>
      <c r="CG25" s="139" t="s">
        <v>183</v>
      </c>
      <c r="CH25" s="139" t="s">
        <v>183</v>
      </c>
      <c r="CI25" s="139" t="s">
        <v>183</v>
      </c>
      <c r="CJ25" s="139" t="s">
        <v>183</v>
      </c>
      <c r="CK25" s="140" t="s">
        <v>183</v>
      </c>
      <c r="CL25" s="139" t="s">
        <v>183</v>
      </c>
      <c r="CM25" s="139" t="s">
        <v>183</v>
      </c>
      <c r="CN25" s="139" t="s">
        <v>183</v>
      </c>
      <c r="CO25" s="139" t="s">
        <v>183</v>
      </c>
      <c r="CP25" s="139" t="s">
        <v>183</v>
      </c>
      <c r="CQ25" s="139" t="s">
        <v>183</v>
      </c>
      <c r="CR25" s="139" t="s">
        <v>183</v>
      </c>
      <c r="CS25" s="139" t="s">
        <v>183</v>
      </c>
      <c r="CT25" s="139" t="s">
        <v>183</v>
      </c>
      <c r="CU25" s="139" t="s">
        <v>183</v>
      </c>
      <c r="CV25" s="139" t="s">
        <v>183</v>
      </c>
      <c r="CW25" s="139" t="s">
        <v>183</v>
      </c>
      <c r="CX25" s="139" t="s">
        <v>183</v>
      </c>
      <c r="CY25" s="139" t="s">
        <v>183</v>
      </c>
      <c r="CZ25" s="139" t="s">
        <v>183</v>
      </c>
      <c r="DA25" s="139" t="s">
        <v>183</v>
      </c>
      <c r="DB25" s="139" t="s">
        <v>183</v>
      </c>
      <c r="DC25" s="139" t="s">
        <v>183</v>
      </c>
      <c r="DD25" s="139" t="s">
        <v>183</v>
      </c>
      <c r="DE25" s="139" t="s">
        <v>183</v>
      </c>
      <c r="DF25" s="139" t="s">
        <v>183</v>
      </c>
      <c r="DG25" s="139" t="s">
        <v>183</v>
      </c>
      <c r="DH25" s="139" t="s">
        <v>183</v>
      </c>
      <c r="DI25" s="139" t="s">
        <v>183</v>
      </c>
      <c r="DJ25" s="139" t="s">
        <v>183</v>
      </c>
      <c r="DK25" s="139" t="s">
        <v>183</v>
      </c>
      <c r="DL25" s="139" t="s">
        <v>183</v>
      </c>
      <c r="DM25" s="139" t="s">
        <v>183</v>
      </c>
      <c r="DN25" s="139" t="s">
        <v>183</v>
      </c>
      <c r="DO25" s="139" t="s">
        <v>183</v>
      </c>
      <c r="DP25" s="139" t="s">
        <v>183</v>
      </c>
      <c r="DQ25" s="139" t="s">
        <v>183</v>
      </c>
      <c r="DR25" s="139" t="s">
        <v>183</v>
      </c>
      <c r="DS25" s="139" t="s">
        <v>183</v>
      </c>
      <c r="DT25" s="139" t="s">
        <v>183</v>
      </c>
      <c r="DU25" s="139" t="s">
        <v>183</v>
      </c>
      <c r="DV25" s="139" t="s">
        <v>183</v>
      </c>
      <c r="DW25" s="139" t="s">
        <v>183</v>
      </c>
      <c r="DX25" s="139" t="s">
        <v>183</v>
      </c>
      <c r="DY25" s="139" t="s">
        <v>183</v>
      </c>
      <c r="DZ25" s="139" t="s">
        <v>183</v>
      </c>
      <c r="EA25" s="139" t="s">
        <v>183</v>
      </c>
      <c r="EB25" s="139" t="s">
        <v>183</v>
      </c>
      <c r="EC25" s="139" t="s">
        <v>183</v>
      </c>
      <c r="ED25" s="139" t="s">
        <v>183</v>
      </c>
      <c r="EE25" s="139" t="s">
        <v>183</v>
      </c>
      <c r="EF25" s="139" t="s">
        <v>183</v>
      </c>
      <c r="EG25" s="139" t="s">
        <v>183</v>
      </c>
      <c r="EH25" s="139" t="s">
        <v>183</v>
      </c>
      <c r="EI25" s="139" t="s">
        <v>183</v>
      </c>
      <c r="EJ25" s="139" t="s">
        <v>183</v>
      </c>
      <c r="EK25" s="139" t="s">
        <v>183</v>
      </c>
      <c r="EL25" s="139" t="s">
        <v>183</v>
      </c>
      <c r="EM25" s="139" t="s">
        <v>183</v>
      </c>
      <c r="EN25" s="139" t="s">
        <v>183</v>
      </c>
      <c r="EO25" s="139" t="s">
        <v>183</v>
      </c>
      <c r="EP25" s="139" t="s">
        <v>183</v>
      </c>
      <c r="EQ25" s="139" t="s">
        <v>183</v>
      </c>
      <c r="ER25" s="139" t="s">
        <v>183</v>
      </c>
      <c r="ES25" s="139" t="s">
        <v>183</v>
      </c>
      <c r="ET25" s="139" t="s">
        <v>183</v>
      </c>
      <c r="EU25" s="139" t="s">
        <v>183</v>
      </c>
      <c r="EV25" s="139" t="s">
        <v>183</v>
      </c>
      <c r="EW25" s="139" t="s">
        <v>183</v>
      </c>
      <c r="EX25" s="139" t="s">
        <v>183</v>
      </c>
      <c r="EY25" s="139" t="s">
        <v>183</v>
      </c>
      <c r="EZ25" s="139" t="s">
        <v>183</v>
      </c>
      <c r="FA25" s="139" t="s">
        <v>183</v>
      </c>
      <c r="FB25" s="139" t="s">
        <v>183</v>
      </c>
      <c r="FC25" s="139" t="s">
        <v>183</v>
      </c>
      <c r="FD25" s="139" t="s">
        <v>183</v>
      </c>
      <c r="FE25" s="139" t="s">
        <v>183</v>
      </c>
      <c r="FF25" s="139" t="s">
        <v>183</v>
      </c>
      <c r="FG25" s="139" t="s">
        <v>183</v>
      </c>
      <c r="FH25" s="139" t="s">
        <v>183</v>
      </c>
      <c r="FI25" s="139" t="s">
        <v>183</v>
      </c>
      <c r="FJ25" s="139" t="s">
        <v>183</v>
      </c>
      <c r="FK25" s="139" t="s">
        <v>183</v>
      </c>
      <c r="FL25" s="139" t="s">
        <v>183</v>
      </c>
      <c r="FM25" s="139" t="s">
        <v>183</v>
      </c>
      <c r="FN25" s="139" t="s">
        <v>183</v>
      </c>
      <c r="FO25" s="139" t="s">
        <v>183</v>
      </c>
      <c r="FP25" s="139" t="s">
        <v>183</v>
      </c>
      <c r="FQ25" s="139" t="s">
        <v>183</v>
      </c>
      <c r="FR25" s="139" t="s">
        <v>183</v>
      </c>
      <c r="FS25" s="139" t="s">
        <v>183</v>
      </c>
      <c r="FT25" s="139" t="s">
        <v>183</v>
      </c>
      <c r="FU25" s="139" t="s">
        <v>183</v>
      </c>
      <c r="FV25" s="139" t="s">
        <v>183</v>
      </c>
      <c r="FW25" s="139" t="s">
        <v>183</v>
      </c>
      <c r="FX25" s="139" t="s">
        <v>183</v>
      </c>
      <c r="FY25" s="139" t="s">
        <v>183</v>
      </c>
      <c r="FZ25" s="139" t="s">
        <v>183</v>
      </c>
      <c r="GA25" s="139" t="s">
        <v>183</v>
      </c>
      <c r="GB25" s="139" t="s">
        <v>183</v>
      </c>
      <c r="GC25" s="139" t="s">
        <v>183</v>
      </c>
      <c r="GD25" s="139" t="s">
        <v>183</v>
      </c>
      <c r="GE25" s="139"/>
      <c r="GF25" s="139" t="s">
        <v>183</v>
      </c>
      <c r="GG25" s="139"/>
      <c r="GH25" s="139"/>
      <c r="GI25" s="139"/>
      <c r="GJ25" s="139"/>
      <c r="GK25" s="139"/>
      <c r="GL25" s="139"/>
      <c r="GM25" s="139"/>
      <c r="GN25" s="139"/>
      <c r="GO25" s="139"/>
      <c r="GP25" s="139"/>
      <c r="GQ25" s="139"/>
      <c r="GR25" s="139"/>
      <c r="GS25" s="139"/>
      <c r="GT25" s="139"/>
      <c r="GU25" s="139"/>
      <c r="GV25" s="139"/>
      <c r="GW25" s="139"/>
      <c r="GX25" s="139"/>
      <c r="GY25" s="139"/>
    </row>
    <row r="26" customFormat="false" ht="15" hidden="false" customHeight="false" outlineLevel="0" collapsed="false">
      <c r="A26" s="135" t="s">
        <v>47</v>
      </c>
      <c r="B26" s="139"/>
      <c r="C26" s="139" t="s">
        <v>183</v>
      </c>
      <c r="D26" s="139" t="s">
        <v>183</v>
      </c>
      <c r="E26" s="139" t="s">
        <v>183</v>
      </c>
      <c r="F26" s="139" t="s">
        <v>183</v>
      </c>
      <c r="G26" s="139" t="s">
        <v>183</v>
      </c>
      <c r="H26" s="139" t="s">
        <v>183</v>
      </c>
      <c r="I26" s="139" t="s">
        <v>183</v>
      </c>
      <c r="J26" s="139" t="s">
        <v>183</v>
      </c>
      <c r="K26" s="139" t="s">
        <v>183</v>
      </c>
      <c r="L26" s="139" t="s">
        <v>183</v>
      </c>
      <c r="M26" s="139" t="s">
        <v>183</v>
      </c>
      <c r="N26" s="139" t="s">
        <v>183</v>
      </c>
      <c r="O26" s="139" t="s">
        <v>183</v>
      </c>
      <c r="P26" s="139" t="s">
        <v>183</v>
      </c>
      <c r="Q26" s="139" t="s">
        <v>183</v>
      </c>
      <c r="R26" s="139" t="s">
        <v>183</v>
      </c>
      <c r="S26" s="139" t="s">
        <v>183</v>
      </c>
      <c r="T26" s="139" t="s">
        <v>183</v>
      </c>
      <c r="U26" s="139" t="s">
        <v>183</v>
      </c>
      <c r="V26" s="139" t="s">
        <v>183</v>
      </c>
      <c r="W26" s="139" t="s">
        <v>183</v>
      </c>
      <c r="X26" s="139" t="s">
        <v>183</v>
      </c>
      <c r="Y26" s="139" t="s">
        <v>183</v>
      </c>
      <c r="Z26" s="139" t="s">
        <v>183</v>
      </c>
      <c r="AA26" s="139" t="s">
        <v>183</v>
      </c>
      <c r="AB26" s="139" t="s">
        <v>183</v>
      </c>
      <c r="AC26" s="139" t="s">
        <v>183</v>
      </c>
      <c r="AD26" s="139" t="s">
        <v>183</v>
      </c>
      <c r="AE26" s="139" t="s">
        <v>183</v>
      </c>
      <c r="AF26" s="139" t="s">
        <v>183</v>
      </c>
      <c r="AG26" s="139" t="s">
        <v>183</v>
      </c>
      <c r="AH26" s="139" t="s">
        <v>183</v>
      </c>
      <c r="AI26" s="139" t="s">
        <v>183</v>
      </c>
      <c r="AJ26" s="139" t="s">
        <v>183</v>
      </c>
      <c r="AK26" s="139" t="s">
        <v>183</v>
      </c>
      <c r="AL26" s="139" t="s">
        <v>183</v>
      </c>
      <c r="AM26" s="139" t="s">
        <v>183</v>
      </c>
      <c r="AN26" s="139" t="s">
        <v>183</v>
      </c>
      <c r="AO26" s="139" t="s">
        <v>183</v>
      </c>
      <c r="AP26" s="139" t="s">
        <v>183</v>
      </c>
      <c r="AQ26" s="139" t="s">
        <v>183</v>
      </c>
      <c r="AR26" s="139" t="s">
        <v>183</v>
      </c>
      <c r="AS26" s="139" t="s">
        <v>183</v>
      </c>
      <c r="AT26" s="139" t="s">
        <v>183</v>
      </c>
      <c r="AU26" s="139" t="s">
        <v>183</v>
      </c>
      <c r="AV26" s="139" t="s">
        <v>183</v>
      </c>
      <c r="AW26" s="139" t="s">
        <v>183</v>
      </c>
      <c r="AX26" s="139" t="s">
        <v>183</v>
      </c>
      <c r="AY26" s="139" t="s">
        <v>183</v>
      </c>
      <c r="AZ26" s="139" t="s">
        <v>183</v>
      </c>
      <c r="BA26" s="139" t="s">
        <v>183</v>
      </c>
      <c r="BB26" s="139" t="s">
        <v>183</v>
      </c>
      <c r="BC26" s="139" t="s">
        <v>183</v>
      </c>
      <c r="BD26" s="139" t="s">
        <v>183</v>
      </c>
      <c r="BE26" s="139" t="s">
        <v>183</v>
      </c>
      <c r="BF26" s="139" t="s">
        <v>183</v>
      </c>
      <c r="BG26" s="139" t="s">
        <v>183</v>
      </c>
      <c r="BH26" s="139" t="s">
        <v>183</v>
      </c>
      <c r="BI26" s="139" t="s">
        <v>183</v>
      </c>
      <c r="BJ26" s="139" t="s">
        <v>183</v>
      </c>
      <c r="BK26" s="139" t="s">
        <v>183</v>
      </c>
      <c r="BL26" s="139" t="s">
        <v>183</v>
      </c>
      <c r="BM26" s="139" t="s">
        <v>183</v>
      </c>
      <c r="BN26" s="139" t="s">
        <v>183</v>
      </c>
      <c r="BO26" s="139" t="s">
        <v>183</v>
      </c>
      <c r="BP26" s="139" t="s">
        <v>183</v>
      </c>
      <c r="BQ26" s="139" t="s">
        <v>183</v>
      </c>
      <c r="BR26" s="139" t="s">
        <v>183</v>
      </c>
      <c r="BS26" s="139" t="s">
        <v>183</v>
      </c>
      <c r="BT26" s="139" t="s">
        <v>183</v>
      </c>
      <c r="BU26" s="139" t="s">
        <v>183</v>
      </c>
      <c r="BV26" s="139" t="s">
        <v>183</v>
      </c>
      <c r="BW26" s="139" t="s">
        <v>183</v>
      </c>
      <c r="BX26" s="139" t="s">
        <v>183</v>
      </c>
      <c r="BY26" s="139" t="s">
        <v>183</v>
      </c>
      <c r="BZ26" s="139" t="s">
        <v>183</v>
      </c>
      <c r="CA26" s="139" t="s">
        <v>183</v>
      </c>
      <c r="CB26" s="139" t="s">
        <v>183</v>
      </c>
      <c r="CC26" s="139" t="s">
        <v>183</v>
      </c>
      <c r="CD26" s="139" t="s">
        <v>183</v>
      </c>
      <c r="CE26" s="139" t="s">
        <v>183</v>
      </c>
      <c r="CF26" s="139" t="s">
        <v>183</v>
      </c>
      <c r="CG26" s="139" t="s">
        <v>183</v>
      </c>
      <c r="CH26" s="139" t="s">
        <v>183</v>
      </c>
      <c r="CI26" s="139" t="s">
        <v>183</v>
      </c>
      <c r="CJ26" s="139" t="s">
        <v>183</v>
      </c>
      <c r="CK26" s="140" t="s">
        <v>183</v>
      </c>
      <c r="CL26" s="139" t="s">
        <v>183</v>
      </c>
      <c r="CM26" s="139" t="s">
        <v>183</v>
      </c>
      <c r="CN26" s="139" t="s">
        <v>183</v>
      </c>
      <c r="CO26" s="139" t="s">
        <v>183</v>
      </c>
      <c r="CP26" s="139" t="s">
        <v>183</v>
      </c>
      <c r="CQ26" s="139" t="s">
        <v>183</v>
      </c>
      <c r="CR26" s="139" t="s">
        <v>183</v>
      </c>
      <c r="CS26" s="139" t="s">
        <v>183</v>
      </c>
      <c r="CT26" s="139" t="s">
        <v>183</v>
      </c>
      <c r="CU26" s="139" t="s">
        <v>183</v>
      </c>
      <c r="CV26" s="139" t="s">
        <v>183</v>
      </c>
      <c r="CW26" s="139" t="s">
        <v>183</v>
      </c>
      <c r="CX26" s="139" t="s">
        <v>183</v>
      </c>
      <c r="CY26" s="139" t="s">
        <v>183</v>
      </c>
      <c r="CZ26" s="139" t="s">
        <v>183</v>
      </c>
      <c r="DA26" s="139" t="s">
        <v>183</v>
      </c>
      <c r="DB26" s="139" t="s">
        <v>183</v>
      </c>
      <c r="DC26" s="139" t="s">
        <v>183</v>
      </c>
      <c r="DD26" s="139" t="s">
        <v>183</v>
      </c>
      <c r="DE26" s="139" t="s">
        <v>183</v>
      </c>
      <c r="DF26" s="139" t="s">
        <v>183</v>
      </c>
      <c r="DG26" s="139" t="s">
        <v>183</v>
      </c>
      <c r="DH26" s="139" t="s">
        <v>183</v>
      </c>
      <c r="DI26" s="139" t="s">
        <v>183</v>
      </c>
      <c r="DJ26" s="139" t="s">
        <v>183</v>
      </c>
      <c r="DK26" s="139" t="s">
        <v>183</v>
      </c>
      <c r="DL26" s="139" t="s">
        <v>183</v>
      </c>
      <c r="DM26" s="139" t="s">
        <v>183</v>
      </c>
      <c r="DN26" s="139" t="s">
        <v>183</v>
      </c>
      <c r="DO26" s="139" t="s">
        <v>183</v>
      </c>
      <c r="DP26" s="139" t="s">
        <v>183</v>
      </c>
      <c r="DQ26" s="139" t="s">
        <v>183</v>
      </c>
      <c r="DR26" s="139" t="s">
        <v>183</v>
      </c>
      <c r="DS26" s="139" t="s">
        <v>183</v>
      </c>
      <c r="DT26" s="139" t="s">
        <v>183</v>
      </c>
      <c r="DU26" s="139" t="s">
        <v>183</v>
      </c>
      <c r="DV26" s="139" t="s">
        <v>183</v>
      </c>
      <c r="DW26" s="139" t="s">
        <v>183</v>
      </c>
      <c r="DX26" s="139" t="s">
        <v>183</v>
      </c>
      <c r="DY26" s="139" t="s">
        <v>183</v>
      </c>
      <c r="DZ26" s="139" t="s">
        <v>183</v>
      </c>
      <c r="EA26" s="139" t="s">
        <v>183</v>
      </c>
      <c r="EB26" s="139" t="s">
        <v>183</v>
      </c>
      <c r="EC26" s="139" t="s">
        <v>183</v>
      </c>
      <c r="ED26" s="139" t="s">
        <v>183</v>
      </c>
      <c r="EE26" s="139" t="s">
        <v>183</v>
      </c>
      <c r="EF26" s="139" t="s">
        <v>183</v>
      </c>
      <c r="EG26" s="139" t="s">
        <v>183</v>
      </c>
      <c r="EH26" s="139" t="s">
        <v>183</v>
      </c>
      <c r="EI26" s="139" t="s">
        <v>183</v>
      </c>
      <c r="EJ26" s="139" t="s">
        <v>183</v>
      </c>
      <c r="EK26" s="139" t="s">
        <v>183</v>
      </c>
      <c r="EL26" s="139" t="s">
        <v>183</v>
      </c>
      <c r="EM26" s="139" t="s">
        <v>183</v>
      </c>
      <c r="EN26" s="139" t="s">
        <v>183</v>
      </c>
      <c r="EO26" s="139" t="s">
        <v>183</v>
      </c>
      <c r="EP26" s="139" t="s">
        <v>183</v>
      </c>
      <c r="EQ26" s="139" t="s">
        <v>183</v>
      </c>
      <c r="ER26" s="139" t="s">
        <v>183</v>
      </c>
      <c r="ES26" s="139" t="s">
        <v>183</v>
      </c>
      <c r="ET26" s="139" t="s">
        <v>183</v>
      </c>
      <c r="EU26" s="139" t="s">
        <v>183</v>
      </c>
      <c r="EV26" s="139" t="s">
        <v>183</v>
      </c>
      <c r="EW26" s="139" t="s">
        <v>183</v>
      </c>
      <c r="EX26" s="139" t="s">
        <v>183</v>
      </c>
      <c r="EY26" s="139" t="s">
        <v>183</v>
      </c>
      <c r="EZ26" s="139" t="s">
        <v>183</v>
      </c>
      <c r="FA26" s="139" t="s">
        <v>183</v>
      </c>
      <c r="FB26" s="139" t="s">
        <v>183</v>
      </c>
      <c r="FC26" s="139" t="s">
        <v>183</v>
      </c>
      <c r="FD26" s="139" t="s">
        <v>183</v>
      </c>
      <c r="FE26" s="139" t="s">
        <v>183</v>
      </c>
      <c r="FF26" s="139" t="s">
        <v>183</v>
      </c>
      <c r="FG26" s="139" t="s">
        <v>183</v>
      </c>
      <c r="FH26" s="139" t="s">
        <v>183</v>
      </c>
      <c r="FI26" s="139" t="s">
        <v>183</v>
      </c>
      <c r="FJ26" s="139" t="s">
        <v>183</v>
      </c>
      <c r="FK26" s="139" t="s">
        <v>183</v>
      </c>
      <c r="FL26" s="139" t="s">
        <v>183</v>
      </c>
      <c r="FM26" s="139" t="s">
        <v>183</v>
      </c>
      <c r="FN26" s="139" t="s">
        <v>183</v>
      </c>
      <c r="FO26" s="139" t="s">
        <v>183</v>
      </c>
      <c r="FP26" s="139" t="s">
        <v>183</v>
      </c>
      <c r="FQ26" s="139" t="s">
        <v>183</v>
      </c>
      <c r="FR26" s="139" t="s">
        <v>183</v>
      </c>
      <c r="FS26" s="139" t="s">
        <v>183</v>
      </c>
      <c r="FT26" s="139" t="s">
        <v>183</v>
      </c>
      <c r="FU26" s="139" t="s">
        <v>183</v>
      </c>
      <c r="FV26" s="139" t="s">
        <v>183</v>
      </c>
      <c r="FW26" s="139" t="s">
        <v>183</v>
      </c>
      <c r="FX26" s="139" t="s">
        <v>183</v>
      </c>
      <c r="FY26" s="139" t="s">
        <v>183</v>
      </c>
      <c r="FZ26" s="139" t="s">
        <v>183</v>
      </c>
      <c r="GA26" s="139" t="s">
        <v>183</v>
      </c>
      <c r="GB26" s="139" t="s">
        <v>183</v>
      </c>
      <c r="GC26" s="139" t="s">
        <v>183</v>
      </c>
      <c r="GD26" s="139" t="s">
        <v>183</v>
      </c>
      <c r="GE26" s="139" t="s">
        <v>183</v>
      </c>
      <c r="GF26" s="139" t="s">
        <v>183</v>
      </c>
      <c r="GG26" s="139" t="s">
        <v>183</v>
      </c>
      <c r="GH26" s="139" t="s">
        <v>183</v>
      </c>
      <c r="GI26" s="139" t="s">
        <v>183</v>
      </c>
      <c r="GJ26" s="139" t="s">
        <v>183</v>
      </c>
      <c r="GK26" s="139" t="s">
        <v>183</v>
      </c>
      <c r="GL26" s="139" t="s">
        <v>183</v>
      </c>
      <c r="GM26" s="139" t="s">
        <v>183</v>
      </c>
      <c r="GN26" s="139" t="s">
        <v>183</v>
      </c>
      <c r="GO26" s="139" t="s">
        <v>183</v>
      </c>
      <c r="GP26" s="139" t="s">
        <v>183</v>
      </c>
      <c r="GQ26" s="139" t="s">
        <v>183</v>
      </c>
      <c r="GR26" s="139" t="s">
        <v>183</v>
      </c>
      <c r="GS26" s="139" t="s">
        <v>183</v>
      </c>
      <c r="GT26" s="139" t="s">
        <v>183</v>
      </c>
      <c r="GU26" s="139" t="s">
        <v>183</v>
      </c>
      <c r="GV26" s="139" t="s">
        <v>183</v>
      </c>
      <c r="GW26" s="139" t="s">
        <v>183</v>
      </c>
      <c r="GX26" s="139" t="s">
        <v>183</v>
      </c>
      <c r="GY26" s="139" t="s">
        <v>183</v>
      </c>
    </row>
    <row r="27" customFormat="false" ht="15" hidden="false" customHeight="false" outlineLevel="0" collapsed="false">
      <c r="A27" s="125" t="s">
        <v>48</v>
      </c>
      <c r="B27" s="139"/>
      <c r="C27" s="139" t="n">
        <v>2.18</v>
      </c>
      <c r="D27" s="139" t="n">
        <v>1.665</v>
      </c>
      <c r="E27" s="139" t="n">
        <v>1.665</v>
      </c>
      <c r="F27" s="139" t="n">
        <v>1.63</v>
      </c>
      <c r="G27" s="139" t="n">
        <v>1.79</v>
      </c>
      <c r="H27" s="139" t="n">
        <v>1.83</v>
      </c>
      <c r="I27" s="139" t="n">
        <v>1.77</v>
      </c>
      <c r="J27" s="139" t="n">
        <v>1.9</v>
      </c>
      <c r="K27" s="139" t="n">
        <v>1.9</v>
      </c>
      <c r="L27" s="139" t="n">
        <v>1.975</v>
      </c>
      <c r="M27" s="139" t="n">
        <v>1.91</v>
      </c>
      <c r="N27" s="139" t="n">
        <v>1.91</v>
      </c>
      <c r="O27" s="139" t="n">
        <v>1.96</v>
      </c>
      <c r="P27" s="139" t="n">
        <v>1.9</v>
      </c>
      <c r="Q27" s="139" t="n">
        <v>2.015</v>
      </c>
      <c r="R27" s="139" t="n">
        <v>2.065</v>
      </c>
      <c r="S27" s="139" t="n">
        <v>2.265</v>
      </c>
      <c r="T27" s="139" t="n">
        <v>2.055</v>
      </c>
      <c r="U27" s="139" t="n">
        <v>2.14</v>
      </c>
      <c r="V27" s="139" t="n">
        <v>2.265</v>
      </c>
      <c r="W27" s="139" t="n">
        <v>2.105</v>
      </c>
      <c r="X27" s="139" t="n">
        <v>2.13</v>
      </c>
      <c r="Y27" s="139" t="n">
        <v>2.23</v>
      </c>
      <c r="Z27" s="139" t="n">
        <v>2.11</v>
      </c>
      <c r="AA27" s="139" t="n">
        <v>2.22</v>
      </c>
      <c r="AB27" s="139" t="n">
        <v>2.06</v>
      </c>
      <c r="AC27" s="139" t="n">
        <v>2.06</v>
      </c>
      <c r="AD27" s="139" t="n">
        <v>1.86</v>
      </c>
      <c r="AE27" s="139" t="n">
        <v>1.755</v>
      </c>
      <c r="AF27" s="139" t="n">
        <v>1.785</v>
      </c>
      <c r="AG27" s="139" t="n">
        <v>1.835</v>
      </c>
      <c r="AH27" s="139" t="n">
        <v>1.725</v>
      </c>
      <c r="AI27" s="139" t="n">
        <v>1.735</v>
      </c>
      <c r="AJ27" s="139" t="n">
        <v>1.64</v>
      </c>
      <c r="AK27" s="139" t="n">
        <v>1.63</v>
      </c>
      <c r="AL27" s="139" t="n">
        <v>1.65</v>
      </c>
      <c r="AM27" s="139" t="n">
        <v>1.77</v>
      </c>
      <c r="AN27" s="139" t="n">
        <v>1.54</v>
      </c>
      <c r="AO27" s="139" t="n">
        <v>1.59</v>
      </c>
      <c r="AP27" s="139" t="n">
        <v>1.71</v>
      </c>
      <c r="AQ27" s="139" t="n">
        <v>1.785</v>
      </c>
      <c r="AR27" s="139" t="n">
        <v>1.835</v>
      </c>
      <c r="AS27" s="139" t="n">
        <v>1.825</v>
      </c>
      <c r="AT27" s="139" t="n">
        <v>1.865</v>
      </c>
      <c r="AU27" s="139" t="n">
        <v>1.835</v>
      </c>
      <c r="AV27" s="139" t="n">
        <v>1.905</v>
      </c>
      <c r="AW27" s="139" t="n">
        <v>1.885</v>
      </c>
      <c r="AX27" s="139" t="n">
        <v>1.85</v>
      </c>
      <c r="AY27" s="139" t="n">
        <v>1.77</v>
      </c>
      <c r="AZ27" s="139" t="n">
        <v>1.78</v>
      </c>
      <c r="BA27" s="139" t="n">
        <v>1.765</v>
      </c>
      <c r="BB27" s="139" t="n">
        <v>1.85</v>
      </c>
      <c r="BC27" s="139" t="n">
        <v>1.775</v>
      </c>
      <c r="BD27" s="139" t="n">
        <v>1.735</v>
      </c>
      <c r="BE27" s="139" t="n">
        <v>1.785</v>
      </c>
      <c r="BF27" s="139" t="n">
        <v>1.87</v>
      </c>
      <c r="BG27" s="139" t="n">
        <v>1.86</v>
      </c>
      <c r="BH27" s="139" t="n">
        <v>1.775</v>
      </c>
      <c r="BI27" s="139" t="n">
        <v>1.79</v>
      </c>
      <c r="BJ27" s="139" t="n">
        <v>1.945</v>
      </c>
      <c r="BK27" s="139" t="n">
        <v>1.945</v>
      </c>
      <c r="BL27" s="139" t="n">
        <v>1.92</v>
      </c>
      <c r="BM27" s="139" t="n">
        <v>1.955</v>
      </c>
      <c r="BN27" s="139" t="n">
        <v>1.92</v>
      </c>
      <c r="BO27" s="139" t="n">
        <v>1.95</v>
      </c>
      <c r="BP27" s="139" t="n">
        <v>1.95</v>
      </c>
      <c r="BQ27" s="139" t="n">
        <v>2.035</v>
      </c>
      <c r="BR27" s="139" t="n">
        <v>2.14</v>
      </c>
      <c r="BS27" s="139" t="n">
        <v>2.105</v>
      </c>
      <c r="BT27" s="139" t="n">
        <v>2.105</v>
      </c>
      <c r="BU27" s="139" t="n">
        <v>2.175</v>
      </c>
      <c r="BV27" s="139" t="n">
        <v>2.185</v>
      </c>
      <c r="BW27" s="139" t="n">
        <v>2.215</v>
      </c>
      <c r="BX27" s="139" t="n">
        <v>2.235</v>
      </c>
      <c r="BY27" s="139" t="n">
        <v>2.32</v>
      </c>
      <c r="BZ27" s="139" t="n">
        <v>2.32</v>
      </c>
      <c r="CA27" s="139" t="n">
        <v>2.255</v>
      </c>
      <c r="CB27" s="139" t="n">
        <v>2.28</v>
      </c>
      <c r="CC27" s="139" t="n">
        <v>2.29</v>
      </c>
      <c r="CD27" s="139" t="n">
        <v>2.42</v>
      </c>
      <c r="CE27" s="139" t="n">
        <v>2.32</v>
      </c>
      <c r="CF27" s="139" t="n">
        <v>2.31</v>
      </c>
      <c r="CG27" s="139" t="n">
        <v>2.34</v>
      </c>
      <c r="CH27" s="139" t="n">
        <v>2.34</v>
      </c>
      <c r="CI27" s="139" t="n">
        <v>2.365</v>
      </c>
      <c r="CJ27" s="139" t="n">
        <v>2.315</v>
      </c>
      <c r="CK27" s="140" t="n">
        <v>2.27</v>
      </c>
      <c r="CL27" s="139" t="n">
        <v>2.14</v>
      </c>
      <c r="CM27" s="139" t="n">
        <v>2.1</v>
      </c>
      <c r="CN27" s="139" t="n">
        <v>1.96</v>
      </c>
      <c r="CO27" s="139" t="n">
        <v>2.045</v>
      </c>
      <c r="CP27" s="139" t="n">
        <v>2.055</v>
      </c>
      <c r="CQ27" s="139" t="n">
        <v>1.945</v>
      </c>
      <c r="CR27" s="139" t="n">
        <v>1.96</v>
      </c>
      <c r="CS27" s="139" t="n">
        <v>1.94</v>
      </c>
      <c r="CT27" s="139" t="n">
        <v>1.93</v>
      </c>
      <c r="CU27" s="139" t="n">
        <v>1.92</v>
      </c>
      <c r="CV27" s="139" t="n">
        <v>1.92</v>
      </c>
      <c r="CW27" s="139" t="n">
        <v>1.97</v>
      </c>
      <c r="CX27" s="139" t="n">
        <v>2.065</v>
      </c>
      <c r="CY27" s="139" t="n">
        <v>2.14</v>
      </c>
      <c r="CZ27" s="139" t="n">
        <v>2.1</v>
      </c>
      <c r="DA27" s="139" t="n">
        <v>2.055</v>
      </c>
      <c r="DB27" s="139" t="n">
        <v>2.03</v>
      </c>
      <c r="DC27" s="139" t="n">
        <v>2.03</v>
      </c>
      <c r="DD27" s="139" t="n">
        <v>2.04</v>
      </c>
      <c r="DE27" s="139" t="n">
        <v>1.93</v>
      </c>
      <c r="DF27" s="139" t="n">
        <v>2.055</v>
      </c>
      <c r="DG27" s="139" t="n">
        <v>2.13</v>
      </c>
      <c r="DH27" s="139" t="n">
        <v>2.1</v>
      </c>
      <c r="DI27" s="139" t="n">
        <v>2.145</v>
      </c>
      <c r="DJ27" s="139" t="n">
        <v>2.115</v>
      </c>
      <c r="DK27" s="139" t="n">
        <v>2.115</v>
      </c>
      <c r="DL27" s="139" t="n">
        <v>2.195</v>
      </c>
      <c r="DM27" s="139" t="n">
        <v>2.185</v>
      </c>
      <c r="DN27" s="139" t="n">
        <v>2.135</v>
      </c>
      <c r="DO27" s="139" t="n">
        <v>2.07</v>
      </c>
      <c r="DP27" s="139" t="n">
        <v>2.115</v>
      </c>
      <c r="DQ27" s="139" t="n">
        <v>2.06</v>
      </c>
      <c r="DR27" s="139" t="n">
        <v>2.13</v>
      </c>
      <c r="DS27" s="139" t="n">
        <v>1.99</v>
      </c>
      <c r="DT27" s="139" t="n">
        <v>2.04</v>
      </c>
      <c r="DU27" s="139" t="n">
        <v>2.085</v>
      </c>
      <c r="DV27" s="139" t="n">
        <v>2.2</v>
      </c>
      <c r="DW27" s="139" t="n">
        <v>2.185</v>
      </c>
      <c r="DX27" s="139" t="n">
        <v>2.19</v>
      </c>
      <c r="DY27" s="139" t="n">
        <v>2.23</v>
      </c>
      <c r="DZ27" s="139" t="n">
        <v>2.31</v>
      </c>
      <c r="EA27" s="139" t="n">
        <v>2.44</v>
      </c>
      <c r="EB27" s="139" t="n">
        <v>2.37</v>
      </c>
      <c r="EC27" s="139" t="n">
        <v>2.32</v>
      </c>
      <c r="ED27" s="139" t="n">
        <v>2.32</v>
      </c>
      <c r="EE27" s="139" t="n">
        <v>2.425</v>
      </c>
      <c r="EF27" s="139" t="n">
        <v>2.425</v>
      </c>
      <c r="EG27" s="139" t="n">
        <v>2.34</v>
      </c>
      <c r="EH27" s="139" t="n">
        <v>2.425</v>
      </c>
      <c r="EI27" s="139" t="n">
        <v>2.51</v>
      </c>
      <c r="EJ27" s="139" t="n">
        <v>2.565</v>
      </c>
      <c r="EK27" s="139" t="n">
        <v>2.42</v>
      </c>
      <c r="EL27" s="139" t="n">
        <v>2.42</v>
      </c>
      <c r="EM27" s="139" t="n">
        <v>2.415</v>
      </c>
      <c r="EN27" s="139" t="n">
        <v>2.325</v>
      </c>
      <c r="EO27" s="139" t="n">
        <v>2.38</v>
      </c>
      <c r="EP27" s="139" t="n">
        <v>2.25</v>
      </c>
      <c r="EQ27" s="139" t="n">
        <v>2.2</v>
      </c>
      <c r="ER27" s="139" t="n">
        <v>2.18</v>
      </c>
      <c r="ES27" s="139" t="n">
        <v>2.215</v>
      </c>
      <c r="ET27" s="139" t="n">
        <v>2.25</v>
      </c>
      <c r="EU27" s="139" t="n">
        <v>2.195</v>
      </c>
      <c r="EV27" s="139" t="n">
        <v>2.225</v>
      </c>
      <c r="EW27" s="139" t="n">
        <v>2.195</v>
      </c>
      <c r="EX27" s="139" t="n">
        <v>2.17</v>
      </c>
      <c r="EY27" s="139" t="n">
        <v>2.14</v>
      </c>
      <c r="EZ27" s="139" t="n">
        <v>2.14</v>
      </c>
      <c r="FA27" s="139" t="n">
        <v>2.13</v>
      </c>
      <c r="FB27" s="139" t="n">
        <v>2.155</v>
      </c>
      <c r="FC27" s="139" t="n">
        <v>2.205</v>
      </c>
      <c r="FD27" s="139" t="n">
        <v>2.23</v>
      </c>
      <c r="FE27" s="139" t="n">
        <v>2.2</v>
      </c>
      <c r="FF27" s="139" t="n">
        <v>2.155</v>
      </c>
      <c r="FG27" s="139" t="n">
        <v>2.07</v>
      </c>
      <c r="FH27" s="139" t="n">
        <v>2.065</v>
      </c>
      <c r="FI27" s="139" t="n">
        <v>2.125</v>
      </c>
      <c r="FJ27" s="139" t="n">
        <v>2.155</v>
      </c>
      <c r="FK27" s="139" t="n">
        <v>2.205</v>
      </c>
      <c r="FL27" s="139" t="n">
        <v>2.145</v>
      </c>
      <c r="FM27" s="139" t="n">
        <v>2.165</v>
      </c>
      <c r="FN27" s="139" t="n">
        <v>2.125</v>
      </c>
      <c r="FO27" s="139" t="n">
        <v>2.115</v>
      </c>
      <c r="FP27" s="139" t="n">
        <v>2.11</v>
      </c>
      <c r="FQ27" s="139" t="n">
        <v>2.11</v>
      </c>
      <c r="FR27" s="139" t="n">
        <v>2.135</v>
      </c>
      <c r="FS27" s="139" t="n">
        <v>2.11</v>
      </c>
      <c r="FT27" s="139" t="n">
        <v>2.115</v>
      </c>
      <c r="FU27" s="139" t="n">
        <v>2.13</v>
      </c>
      <c r="FV27" s="139" t="n">
        <v>2.1</v>
      </c>
      <c r="FW27" s="139" t="n">
        <v>2.105</v>
      </c>
      <c r="FX27" s="139" t="n">
        <v>2.165</v>
      </c>
      <c r="FY27" s="139" t="n">
        <v>2.26</v>
      </c>
      <c r="FZ27" s="139" t="n">
        <v>2.26</v>
      </c>
      <c r="GA27" s="139" t="n">
        <v>2.225</v>
      </c>
      <c r="GB27" s="139" t="n">
        <v>2.14</v>
      </c>
      <c r="GC27" s="139" t="n">
        <v>2.19</v>
      </c>
      <c r="GD27" s="139" t="n">
        <v>2.095</v>
      </c>
      <c r="GE27" s="139" t="n">
        <v>2.015</v>
      </c>
      <c r="GF27" s="139" t="n">
        <v>2.015</v>
      </c>
      <c r="GG27" s="139" t="n">
        <v>1.985</v>
      </c>
      <c r="GH27" s="139" t="n">
        <v>1.97</v>
      </c>
      <c r="GI27" s="139" t="n">
        <v>1.98</v>
      </c>
      <c r="GJ27" s="139" t="n">
        <v>2.02</v>
      </c>
      <c r="GK27" s="139" t="n">
        <v>2.02</v>
      </c>
      <c r="GL27" s="139" t="n">
        <v>2.03</v>
      </c>
      <c r="GM27" s="139" t="n">
        <v>2.03</v>
      </c>
      <c r="GN27" s="139" t="n">
        <v>2.015</v>
      </c>
      <c r="GO27" s="139" t="n">
        <v>1.985</v>
      </c>
      <c r="GP27" s="139" t="n">
        <v>1.97</v>
      </c>
      <c r="GQ27" s="139" t="n">
        <v>1.935</v>
      </c>
      <c r="GR27" s="139" t="n">
        <v>1.915</v>
      </c>
      <c r="GS27" s="139" t="n">
        <v>2</v>
      </c>
      <c r="GT27" s="139" t="n">
        <v>2.05</v>
      </c>
      <c r="GU27" s="139" t="n">
        <v>2.055</v>
      </c>
      <c r="GV27" s="139" t="n">
        <v>2.045</v>
      </c>
      <c r="GW27" s="139" t="n">
        <v>1.915</v>
      </c>
      <c r="GX27" s="139" t="n">
        <v>2.075</v>
      </c>
      <c r="GY27" s="139" t="n">
        <v>2.15</v>
      </c>
    </row>
    <row r="28" customFormat="false" ht="15" hidden="false" customHeight="false" outlineLevel="0" collapsed="false">
      <c r="A28" s="125" t="s">
        <v>50</v>
      </c>
      <c r="B28" s="139"/>
      <c r="C28" s="139" t="n">
        <v>2.11</v>
      </c>
      <c r="D28" s="139" t="n">
        <v>1.65</v>
      </c>
      <c r="E28" s="139" t="n">
        <v>1.65</v>
      </c>
      <c r="F28" s="139" t="n">
        <v>1.61</v>
      </c>
      <c r="G28" s="139" t="n">
        <v>1.77</v>
      </c>
      <c r="H28" s="139" t="n">
        <v>1.82</v>
      </c>
      <c r="I28" s="139" t="n">
        <v>1.715</v>
      </c>
      <c r="J28" s="139" t="n">
        <v>1.88</v>
      </c>
      <c r="K28" s="139" t="n">
        <v>1.88</v>
      </c>
      <c r="L28" s="139" t="n">
        <v>1.945</v>
      </c>
      <c r="M28" s="139" t="n">
        <v>1.91</v>
      </c>
      <c r="N28" s="139" t="n">
        <v>1.91</v>
      </c>
      <c r="O28" s="139" t="n">
        <v>1.925</v>
      </c>
      <c r="P28" s="139" t="n">
        <v>1.89</v>
      </c>
      <c r="Q28" s="139" t="n">
        <v>2</v>
      </c>
      <c r="R28" s="139" t="n">
        <v>2.04</v>
      </c>
      <c r="S28" s="139" t="n">
        <v>2.25</v>
      </c>
      <c r="T28" s="139" t="n">
        <v>1.98</v>
      </c>
      <c r="U28" s="139" t="n">
        <v>2.145</v>
      </c>
      <c r="V28" s="139" t="n">
        <v>2.17</v>
      </c>
      <c r="W28" s="139" t="n">
        <v>2.06</v>
      </c>
      <c r="X28" s="139" t="n">
        <v>2.095</v>
      </c>
      <c r="Y28" s="139" t="n">
        <v>2.23</v>
      </c>
      <c r="Z28" s="139" t="n">
        <v>2.075</v>
      </c>
      <c r="AA28" s="139" t="n">
        <v>2.21</v>
      </c>
      <c r="AB28" s="139" t="n">
        <v>2.05</v>
      </c>
      <c r="AC28" s="139" t="n">
        <v>2.05</v>
      </c>
      <c r="AD28" s="139" t="n">
        <v>1.85</v>
      </c>
      <c r="AE28" s="139" t="n">
        <v>1.75</v>
      </c>
      <c r="AF28" s="139" t="n">
        <v>1.78</v>
      </c>
      <c r="AG28" s="139" t="n">
        <v>1.835</v>
      </c>
      <c r="AH28" s="139" t="n">
        <v>1.715</v>
      </c>
      <c r="AI28" s="139" t="n">
        <v>1.73</v>
      </c>
      <c r="AJ28" s="139" t="n">
        <v>1.63</v>
      </c>
      <c r="AK28" s="139" t="n">
        <v>1.62</v>
      </c>
      <c r="AL28" s="139" t="n">
        <v>1.62</v>
      </c>
      <c r="AM28" s="139" t="n">
        <v>1.75</v>
      </c>
      <c r="AN28" s="139" t="n">
        <v>1.55</v>
      </c>
      <c r="AO28" s="139" t="n">
        <v>1.57</v>
      </c>
      <c r="AP28" s="139" t="n">
        <v>1.695</v>
      </c>
      <c r="AQ28" s="139" t="n">
        <v>1.77</v>
      </c>
      <c r="AR28" s="139" t="n">
        <v>1.83</v>
      </c>
      <c r="AS28" s="139" t="n">
        <v>1.85</v>
      </c>
      <c r="AT28" s="139" t="n">
        <v>1.865</v>
      </c>
      <c r="AU28" s="139" t="n">
        <v>1.845</v>
      </c>
      <c r="AV28" s="139" t="n">
        <v>1.925</v>
      </c>
      <c r="AW28" s="139" t="n">
        <v>1.875</v>
      </c>
      <c r="AX28" s="139" t="n">
        <v>1.765</v>
      </c>
      <c r="AY28" s="139" t="n">
        <v>1.765</v>
      </c>
      <c r="AZ28" s="139" t="n">
        <v>1.765</v>
      </c>
      <c r="BA28" s="139" t="n">
        <v>1.765</v>
      </c>
      <c r="BB28" s="139" t="n">
        <v>1.82</v>
      </c>
      <c r="BC28" s="139" t="n">
        <v>1.74</v>
      </c>
      <c r="BD28" s="139" t="n">
        <v>1.72</v>
      </c>
      <c r="BE28" s="139" t="n">
        <v>1.78</v>
      </c>
      <c r="BF28" s="139" t="n">
        <v>1.875</v>
      </c>
      <c r="BG28" s="139" t="n">
        <v>1.86</v>
      </c>
      <c r="BH28" s="139" t="n">
        <v>1.77</v>
      </c>
      <c r="BI28" s="139" t="n">
        <v>1.785</v>
      </c>
      <c r="BJ28" s="139" t="n">
        <v>1.9</v>
      </c>
      <c r="BK28" s="139" t="n">
        <v>1.91</v>
      </c>
      <c r="BL28" s="139" t="n">
        <v>1.885</v>
      </c>
      <c r="BM28" s="139" t="n">
        <v>1.9</v>
      </c>
      <c r="BN28" s="139" t="n">
        <v>1.885</v>
      </c>
      <c r="BO28" s="139" t="n">
        <v>1.97</v>
      </c>
      <c r="BP28" s="139" t="n">
        <v>1.94</v>
      </c>
      <c r="BQ28" s="139" t="n">
        <v>1.99</v>
      </c>
      <c r="BR28" s="139" t="n">
        <v>2.115</v>
      </c>
      <c r="BS28" s="139" t="n">
        <v>2.12</v>
      </c>
      <c r="BT28" s="139" t="n">
        <v>2.11</v>
      </c>
      <c r="BU28" s="139" t="n">
        <v>2.13</v>
      </c>
      <c r="BV28" s="139" t="n">
        <v>2.155</v>
      </c>
      <c r="BW28" s="139" t="n">
        <v>2.18</v>
      </c>
      <c r="BX28" s="139" t="n">
        <v>2.215</v>
      </c>
      <c r="BY28" s="139" t="n">
        <v>2.26</v>
      </c>
      <c r="BZ28" s="139" t="n">
        <v>2.315</v>
      </c>
      <c r="CA28" s="139" t="n">
        <v>2.23</v>
      </c>
      <c r="CB28" s="139" t="n">
        <v>2.245</v>
      </c>
      <c r="CC28" s="139" t="n">
        <v>2.26</v>
      </c>
      <c r="CD28" s="139" t="n">
        <v>2.42</v>
      </c>
      <c r="CE28" s="139" t="n">
        <v>2.33</v>
      </c>
      <c r="CF28" s="139" t="n">
        <v>2.32</v>
      </c>
      <c r="CG28" s="139" t="n">
        <v>2.34</v>
      </c>
      <c r="CH28" s="139" t="n">
        <v>2.32</v>
      </c>
      <c r="CI28" s="139" t="n">
        <v>2.345</v>
      </c>
      <c r="CJ28" s="139" t="n">
        <v>2.3</v>
      </c>
      <c r="CK28" s="140" t="n">
        <v>2.28</v>
      </c>
      <c r="CL28" s="139" t="n">
        <v>2.15</v>
      </c>
      <c r="CM28" s="139" t="n">
        <v>2.09</v>
      </c>
      <c r="CN28" s="139" t="n">
        <v>1.97</v>
      </c>
      <c r="CO28" s="139" t="n">
        <v>2.025</v>
      </c>
      <c r="CP28" s="139" t="n">
        <v>2.06</v>
      </c>
      <c r="CQ28" s="139" t="n">
        <v>1.92</v>
      </c>
      <c r="CR28" s="139" t="n">
        <v>1.955</v>
      </c>
      <c r="CS28" s="139" t="n">
        <v>1.9</v>
      </c>
      <c r="CT28" s="139" t="n">
        <v>1.91</v>
      </c>
      <c r="CU28" s="139" t="n">
        <v>1.915</v>
      </c>
      <c r="CV28" s="139" t="n">
        <v>1.89</v>
      </c>
      <c r="CW28" s="139" t="n">
        <v>1.97</v>
      </c>
      <c r="CX28" s="139" t="n">
        <v>2.075</v>
      </c>
      <c r="CY28" s="139" t="n">
        <v>2.14</v>
      </c>
      <c r="CZ28" s="139" t="n">
        <v>2.1</v>
      </c>
      <c r="DA28" s="139" t="n">
        <v>2.075</v>
      </c>
      <c r="DB28" s="139" t="n">
        <v>2.02</v>
      </c>
      <c r="DC28" s="139" t="n">
        <v>2.02</v>
      </c>
      <c r="DD28" s="139" t="n">
        <v>2.03</v>
      </c>
      <c r="DE28" s="139" t="n">
        <v>1.92</v>
      </c>
      <c r="DF28" s="139" t="n">
        <v>2.045</v>
      </c>
      <c r="DG28" s="139" t="n">
        <v>2.11</v>
      </c>
      <c r="DH28" s="139" t="n">
        <v>2.11</v>
      </c>
      <c r="DI28" s="139" t="n">
        <v>2.12</v>
      </c>
      <c r="DJ28" s="139" t="n">
        <v>2.1</v>
      </c>
      <c r="DK28" s="139" t="n">
        <v>2.11</v>
      </c>
      <c r="DL28" s="139" t="n">
        <v>2.185</v>
      </c>
      <c r="DM28" s="139" t="n">
        <v>2.185</v>
      </c>
      <c r="DN28" s="139" t="n">
        <v>2.13</v>
      </c>
      <c r="DO28" s="139" t="n">
        <v>2.115</v>
      </c>
      <c r="DP28" s="139" t="n">
        <v>2.115</v>
      </c>
      <c r="DQ28" s="139" t="n">
        <v>2.065</v>
      </c>
      <c r="DR28" s="139" t="n">
        <v>2.135</v>
      </c>
      <c r="DS28" s="139" t="n">
        <v>1.995</v>
      </c>
      <c r="DT28" s="139" t="n">
        <v>2.02</v>
      </c>
      <c r="DU28" s="139" t="n">
        <v>2.095</v>
      </c>
      <c r="DV28" s="139" t="n">
        <v>2.205</v>
      </c>
      <c r="DW28" s="139" t="n">
        <v>2.175</v>
      </c>
      <c r="DX28" s="139" t="n">
        <v>2.185</v>
      </c>
      <c r="DY28" s="139" t="n">
        <v>2.23</v>
      </c>
      <c r="DZ28" s="139" t="n">
        <v>2.3</v>
      </c>
      <c r="EA28" s="139" t="n">
        <v>2.455</v>
      </c>
      <c r="EB28" s="139" t="n">
        <v>2.385</v>
      </c>
      <c r="EC28" s="139" t="n">
        <v>2.345</v>
      </c>
      <c r="ED28" s="139" t="n">
        <v>2.335</v>
      </c>
      <c r="EE28" s="139" t="n">
        <v>2.435</v>
      </c>
      <c r="EF28" s="139" t="n">
        <v>2.435</v>
      </c>
      <c r="EG28" s="139" t="n">
        <v>2.36</v>
      </c>
      <c r="EH28" s="139" t="n">
        <v>2.46</v>
      </c>
      <c r="EI28" s="139" t="n">
        <v>2.51</v>
      </c>
      <c r="EJ28" s="139" t="n">
        <v>2.55</v>
      </c>
      <c r="EK28" s="139" t="n">
        <v>2.43</v>
      </c>
      <c r="EL28" s="139" t="n">
        <v>2.43</v>
      </c>
      <c r="EM28" s="139" t="n">
        <v>2.405</v>
      </c>
      <c r="EN28" s="139" t="n">
        <v>2.325</v>
      </c>
      <c r="EO28" s="139" t="n">
        <v>2.39</v>
      </c>
      <c r="EP28" s="139" t="n">
        <v>2.265</v>
      </c>
      <c r="EQ28" s="139" t="n">
        <v>2.25</v>
      </c>
      <c r="ER28" s="139" t="n">
        <v>2.2</v>
      </c>
      <c r="ES28" s="139" t="n">
        <v>2.215</v>
      </c>
      <c r="ET28" s="139" t="n">
        <v>2.2</v>
      </c>
      <c r="EU28" s="139" t="n">
        <v>2.2</v>
      </c>
      <c r="EV28" s="139" t="n">
        <v>2.215</v>
      </c>
      <c r="EW28" s="139" t="n">
        <v>2.175</v>
      </c>
      <c r="EX28" s="139" t="n">
        <v>2.145</v>
      </c>
      <c r="EY28" s="139" t="n">
        <v>2.135</v>
      </c>
      <c r="EZ28" s="139" t="n">
        <v>2.125</v>
      </c>
      <c r="FA28" s="139" t="n">
        <v>2.125</v>
      </c>
      <c r="FB28" s="139" t="n">
        <v>2.135</v>
      </c>
      <c r="FC28" s="139" t="n">
        <v>2.19</v>
      </c>
      <c r="FD28" s="139" t="n">
        <v>2.235</v>
      </c>
      <c r="FE28" s="139" t="n">
        <v>2.21</v>
      </c>
      <c r="FF28" s="139" t="n">
        <v>2.165</v>
      </c>
      <c r="FG28" s="139" t="n">
        <v>2.05</v>
      </c>
      <c r="FH28" s="139" t="n">
        <v>2.085</v>
      </c>
      <c r="FI28" s="139" t="n">
        <v>2.12</v>
      </c>
      <c r="FJ28" s="139" t="n">
        <v>2.135</v>
      </c>
      <c r="FK28" s="139" t="n">
        <v>2.215</v>
      </c>
      <c r="FL28" s="139" t="n">
        <v>2.14</v>
      </c>
      <c r="FM28" s="139" t="n">
        <v>2.165</v>
      </c>
      <c r="FN28" s="139" t="n">
        <v>2.125</v>
      </c>
      <c r="FO28" s="139" t="n">
        <v>2.125</v>
      </c>
      <c r="FP28" s="139" t="n">
        <v>2.125</v>
      </c>
      <c r="FQ28" s="139" t="n">
        <v>2.145</v>
      </c>
      <c r="FR28" s="139" t="n">
        <v>2.145</v>
      </c>
      <c r="FS28" s="139" t="n">
        <v>2.12</v>
      </c>
      <c r="FT28" s="139" t="n">
        <v>2.105</v>
      </c>
      <c r="FU28" s="139" t="n">
        <v>2.125</v>
      </c>
      <c r="FV28" s="139" t="n">
        <v>2.11</v>
      </c>
      <c r="FW28" s="139" t="n">
        <v>2.12</v>
      </c>
      <c r="FX28" s="139" t="n">
        <v>2.175</v>
      </c>
      <c r="FY28" s="139" t="n">
        <v>2.29</v>
      </c>
      <c r="FZ28" s="139" t="n">
        <v>2.29</v>
      </c>
      <c r="GA28" s="139" t="n">
        <v>2.215</v>
      </c>
      <c r="GB28" s="139" t="n">
        <v>2.12</v>
      </c>
      <c r="GC28" s="139" t="n">
        <v>2.19</v>
      </c>
      <c r="GD28" s="139" t="n">
        <v>2.105</v>
      </c>
      <c r="GE28" s="139" t="n">
        <v>2</v>
      </c>
      <c r="GF28" s="139" t="n">
        <v>2</v>
      </c>
      <c r="GG28" s="139" t="n">
        <v>1.97</v>
      </c>
      <c r="GH28" s="139" t="n">
        <v>1.97</v>
      </c>
      <c r="GI28" s="139" t="n">
        <v>1.95</v>
      </c>
      <c r="GJ28" s="139" t="n">
        <v>1.98</v>
      </c>
      <c r="GK28" s="139" t="n">
        <v>2.005</v>
      </c>
      <c r="GL28" s="139" t="n">
        <v>2.035</v>
      </c>
      <c r="GM28" s="139" t="n">
        <v>2.035</v>
      </c>
      <c r="GN28" s="139" t="n">
        <v>1.965</v>
      </c>
      <c r="GO28" s="139" t="n">
        <v>1.96</v>
      </c>
      <c r="GP28" s="139" t="n">
        <v>1.96</v>
      </c>
      <c r="GQ28" s="139" t="n">
        <v>1.915</v>
      </c>
      <c r="GR28" s="139" t="n">
        <v>1.925</v>
      </c>
      <c r="GS28" s="139" t="n">
        <v>2.01</v>
      </c>
      <c r="GT28" s="139" t="n">
        <v>2.02</v>
      </c>
      <c r="GU28" s="139" t="n">
        <v>2.02</v>
      </c>
      <c r="GV28" s="139" t="n">
        <v>2.05</v>
      </c>
      <c r="GW28" s="139" t="n">
        <v>1.905</v>
      </c>
      <c r="GX28" s="139" t="n">
        <v>2.105</v>
      </c>
      <c r="GY28" s="139" t="n">
        <v>2.14</v>
      </c>
    </row>
    <row r="29" customFormat="false" ht="15" hidden="false" customHeight="false" outlineLevel="0" collapsed="false">
      <c r="A29" s="125" t="s">
        <v>53</v>
      </c>
      <c r="B29" s="139"/>
      <c r="C29" s="139" t="n">
        <v>2.195</v>
      </c>
      <c r="D29" s="139" t="n">
        <v>1.66</v>
      </c>
      <c r="E29" s="139" t="n">
        <v>1.66</v>
      </c>
      <c r="F29" s="139" t="n">
        <v>1.63</v>
      </c>
      <c r="G29" s="139" t="n">
        <v>1.8</v>
      </c>
      <c r="H29" s="139" t="n">
        <v>1.82</v>
      </c>
      <c r="I29" s="139" t="n">
        <v>1.765</v>
      </c>
      <c r="J29" s="139" t="n">
        <v>1.885</v>
      </c>
      <c r="K29" s="139" t="n">
        <v>1.885</v>
      </c>
      <c r="L29" s="139" t="n">
        <v>1.965</v>
      </c>
      <c r="M29" s="139" t="n">
        <v>1.91</v>
      </c>
      <c r="N29" s="139" t="n">
        <v>1.91</v>
      </c>
      <c r="O29" s="139" t="n">
        <v>1.97</v>
      </c>
      <c r="P29" s="139" t="n">
        <v>1.925</v>
      </c>
      <c r="Q29" s="139" t="n">
        <v>2.02</v>
      </c>
      <c r="R29" s="139" t="n">
        <v>2.075</v>
      </c>
      <c r="S29" s="139" t="n">
        <v>2.275</v>
      </c>
      <c r="T29" s="139" t="n">
        <v>2.07</v>
      </c>
      <c r="U29" s="139" t="n">
        <v>2.105</v>
      </c>
      <c r="V29" s="139" t="n">
        <v>2.205</v>
      </c>
      <c r="W29" s="139" t="n">
        <v>2.085</v>
      </c>
      <c r="X29" s="139" t="n">
        <v>2.135</v>
      </c>
      <c r="Y29" s="139" t="n">
        <v>2.2</v>
      </c>
      <c r="Z29" s="139" t="n">
        <v>2.06</v>
      </c>
      <c r="AA29" s="139" t="n">
        <v>2.16</v>
      </c>
      <c r="AB29" s="139" t="n">
        <v>2.03</v>
      </c>
      <c r="AC29" s="139" t="n">
        <v>2.03</v>
      </c>
      <c r="AD29" s="139" t="n">
        <v>1.82</v>
      </c>
      <c r="AE29" s="139" t="n">
        <v>1.72</v>
      </c>
      <c r="AF29" s="139" t="n">
        <v>1.77</v>
      </c>
      <c r="AG29" s="139" t="n">
        <v>1.82</v>
      </c>
      <c r="AH29" s="139" t="n">
        <v>1.7</v>
      </c>
      <c r="AI29" s="139" t="n">
        <v>1.72</v>
      </c>
      <c r="AJ29" s="139" t="n">
        <v>1.65</v>
      </c>
      <c r="AK29" s="139" t="n">
        <v>1.625</v>
      </c>
      <c r="AL29" s="139" t="n">
        <v>1.605</v>
      </c>
      <c r="AM29" s="139" t="n">
        <v>1.745</v>
      </c>
      <c r="AN29" s="139" t="n">
        <v>1.48</v>
      </c>
      <c r="AO29" s="139" t="n">
        <v>1.575</v>
      </c>
      <c r="AP29" s="139" t="n">
        <v>1.7</v>
      </c>
      <c r="AQ29" s="139" t="n">
        <v>1.78</v>
      </c>
      <c r="AR29" s="139" t="n">
        <v>1.82</v>
      </c>
      <c r="AS29" s="139" t="n">
        <v>1.83</v>
      </c>
      <c r="AT29" s="139" t="n">
        <v>1.86</v>
      </c>
      <c r="AU29" s="139" t="n">
        <v>1.835</v>
      </c>
      <c r="AV29" s="139" t="n">
        <v>1.875</v>
      </c>
      <c r="AW29" s="139" t="n">
        <v>1.87</v>
      </c>
      <c r="AX29" s="139" t="n">
        <v>1.845</v>
      </c>
      <c r="AY29" s="139" t="n">
        <v>1.765</v>
      </c>
      <c r="AZ29" s="139" t="n">
        <v>1.755</v>
      </c>
      <c r="BA29" s="139" t="n">
        <v>1.765</v>
      </c>
      <c r="BB29" s="139" t="n">
        <v>1.805</v>
      </c>
      <c r="BC29" s="139" t="n">
        <v>1.77</v>
      </c>
      <c r="BD29" s="139" t="n">
        <v>1.735</v>
      </c>
      <c r="BE29" s="139" t="n">
        <v>1.775</v>
      </c>
      <c r="BF29" s="139" t="n">
        <v>1.835</v>
      </c>
      <c r="BG29" s="139" t="n">
        <v>1.835</v>
      </c>
      <c r="BH29" s="139" t="n">
        <v>1.76</v>
      </c>
      <c r="BI29" s="139" t="n">
        <v>1.775</v>
      </c>
      <c r="BJ29" s="139" t="n">
        <v>1.93</v>
      </c>
      <c r="BK29" s="139" t="n">
        <v>1.93</v>
      </c>
      <c r="BL29" s="139" t="n">
        <v>1.905</v>
      </c>
      <c r="BM29" s="139" t="n">
        <v>1.93</v>
      </c>
      <c r="BN29" s="139" t="n">
        <v>1.905</v>
      </c>
      <c r="BO29" s="139" t="n">
        <v>1.925</v>
      </c>
      <c r="BP29" s="139" t="n">
        <v>1.94</v>
      </c>
      <c r="BQ29" s="139" t="n">
        <v>2.025</v>
      </c>
      <c r="BR29" s="139" t="n">
        <v>2.13</v>
      </c>
      <c r="BS29" s="139" t="n">
        <v>2.115</v>
      </c>
      <c r="BT29" s="139" t="n">
        <v>2.085</v>
      </c>
      <c r="BU29" s="139" t="n">
        <v>2.155</v>
      </c>
      <c r="BV29" s="139" t="n">
        <v>2.18</v>
      </c>
      <c r="BW29" s="139" t="n">
        <v>2.205</v>
      </c>
      <c r="BX29" s="139" t="n">
        <v>2.235</v>
      </c>
      <c r="BY29" s="139" t="n">
        <v>2.285</v>
      </c>
      <c r="BZ29" s="139" t="n">
        <v>2.305</v>
      </c>
      <c r="CA29" s="139" t="n">
        <v>2.26</v>
      </c>
      <c r="CB29" s="139" t="n">
        <v>2.285</v>
      </c>
      <c r="CC29" s="139" t="n">
        <v>2.28</v>
      </c>
      <c r="CD29" s="139" t="n">
        <v>2.4</v>
      </c>
      <c r="CE29" s="139" t="n">
        <v>2.295</v>
      </c>
      <c r="CF29" s="139" t="n">
        <v>2.295</v>
      </c>
      <c r="CG29" s="139" t="n">
        <v>2.335</v>
      </c>
      <c r="CH29" s="139" t="n">
        <v>2.335</v>
      </c>
      <c r="CI29" s="139" t="n">
        <v>2.355</v>
      </c>
      <c r="CJ29" s="139" t="n">
        <v>2.305</v>
      </c>
      <c r="CK29" s="140" t="n">
        <v>2.28</v>
      </c>
      <c r="CL29" s="139" t="n">
        <v>2.125</v>
      </c>
      <c r="CM29" s="139" t="n">
        <v>2.1</v>
      </c>
      <c r="CN29" s="139" t="n">
        <v>1.955</v>
      </c>
      <c r="CO29" s="139" t="n">
        <v>2.035</v>
      </c>
      <c r="CP29" s="139" t="n">
        <v>2.05</v>
      </c>
      <c r="CQ29" s="139" t="n">
        <v>1.94</v>
      </c>
      <c r="CR29" s="139" t="n">
        <v>1.945</v>
      </c>
      <c r="CS29" s="139" t="n">
        <v>1.925</v>
      </c>
      <c r="CT29" s="139" t="n">
        <v>1.935</v>
      </c>
      <c r="CU29" s="139" t="n">
        <v>1.92</v>
      </c>
      <c r="CV29" s="139" t="n">
        <v>1.92</v>
      </c>
      <c r="CW29" s="139" t="n">
        <v>1.975</v>
      </c>
      <c r="CX29" s="139" t="n">
        <v>2.07</v>
      </c>
      <c r="CY29" s="139" t="n">
        <v>2.135</v>
      </c>
      <c r="CZ29" s="139" t="n">
        <v>2.11</v>
      </c>
      <c r="DA29" s="139" t="n">
        <v>2.055</v>
      </c>
      <c r="DB29" s="139" t="n">
        <v>2.04</v>
      </c>
      <c r="DC29" s="139" t="n">
        <v>2.04</v>
      </c>
      <c r="DD29" s="139" t="n">
        <v>2.04</v>
      </c>
      <c r="DE29" s="139" t="n">
        <v>1.96</v>
      </c>
      <c r="DF29" s="139" t="n">
        <v>2.06</v>
      </c>
      <c r="DG29" s="139" t="n">
        <v>2.125</v>
      </c>
      <c r="DH29" s="139" t="n">
        <v>2.105</v>
      </c>
      <c r="DI29" s="139" t="n">
        <v>2.145</v>
      </c>
      <c r="DJ29" s="139" t="n">
        <v>2.12</v>
      </c>
      <c r="DK29" s="139" t="n">
        <v>2.125</v>
      </c>
      <c r="DL29" s="139" t="n">
        <v>2.2</v>
      </c>
      <c r="DM29" s="139" t="n">
        <v>2.2</v>
      </c>
      <c r="DN29" s="139" t="n">
        <v>2.135</v>
      </c>
      <c r="DO29" s="139" t="n">
        <v>2.08</v>
      </c>
      <c r="DP29" s="139" t="n">
        <v>2.11</v>
      </c>
      <c r="DQ29" s="139" t="n">
        <v>2.07</v>
      </c>
      <c r="DR29" s="139" t="n">
        <v>2.135</v>
      </c>
      <c r="DS29" s="139" t="n">
        <v>2.01</v>
      </c>
      <c r="DT29" s="139" t="n">
        <v>2.04</v>
      </c>
      <c r="DU29" s="139" t="n">
        <v>2.12</v>
      </c>
      <c r="DV29" s="139" t="n">
        <v>2.22</v>
      </c>
      <c r="DW29" s="139" t="n">
        <v>2.195</v>
      </c>
      <c r="DX29" s="139" t="n">
        <v>2.2</v>
      </c>
      <c r="DY29" s="139" t="n">
        <v>2.24</v>
      </c>
      <c r="DZ29" s="139" t="n">
        <v>2.295</v>
      </c>
      <c r="EA29" s="139" t="n">
        <v>2.44</v>
      </c>
      <c r="EB29" s="139" t="n">
        <v>2.37</v>
      </c>
      <c r="EC29" s="139" t="n">
        <v>2.335</v>
      </c>
      <c r="ED29" s="139" t="n">
        <v>2.325</v>
      </c>
      <c r="EE29" s="139" t="n">
        <v>2.425</v>
      </c>
      <c r="EF29" s="139" t="n">
        <v>2.42</v>
      </c>
      <c r="EG29" s="139" t="n">
        <v>2.34</v>
      </c>
      <c r="EH29" s="139" t="n">
        <v>2.425</v>
      </c>
      <c r="EI29" s="139" t="n">
        <v>2.515</v>
      </c>
      <c r="EJ29" s="139" t="n">
        <v>2.57</v>
      </c>
      <c r="EK29" s="139" t="n">
        <v>2.43</v>
      </c>
      <c r="EL29" s="139" t="n">
        <v>2.43</v>
      </c>
      <c r="EM29" s="139" t="n">
        <v>2.42</v>
      </c>
      <c r="EN29" s="139" t="n">
        <v>2.335</v>
      </c>
      <c r="EO29" s="139" t="n">
        <v>2.375</v>
      </c>
      <c r="EP29" s="139" t="n">
        <v>2.255</v>
      </c>
      <c r="EQ29" s="139" t="n">
        <v>2.2</v>
      </c>
      <c r="ER29" s="139" t="n">
        <v>2.18</v>
      </c>
      <c r="ES29" s="139" t="n">
        <v>2.21</v>
      </c>
      <c r="ET29" s="139" t="n">
        <v>2.245</v>
      </c>
      <c r="EU29" s="139" t="n">
        <v>2.2</v>
      </c>
      <c r="EV29" s="139" t="n">
        <v>2.23</v>
      </c>
      <c r="EW29" s="139" t="n">
        <v>2.2</v>
      </c>
      <c r="EX29" s="139" t="n">
        <v>2.185</v>
      </c>
      <c r="EY29" s="139" t="n">
        <v>2.15</v>
      </c>
      <c r="EZ29" s="139" t="n">
        <v>2.15</v>
      </c>
      <c r="FA29" s="139" t="n">
        <v>2.14</v>
      </c>
      <c r="FB29" s="139" t="n">
        <v>2.15</v>
      </c>
      <c r="FC29" s="139" t="n">
        <v>2.19</v>
      </c>
      <c r="FD29" s="139" t="n">
        <v>2.205</v>
      </c>
      <c r="FE29" s="139" t="n">
        <v>2.195</v>
      </c>
      <c r="FF29" s="139" t="n">
        <v>2.14</v>
      </c>
      <c r="FG29" s="139" t="n">
        <v>2.065</v>
      </c>
      <c r="FH29" s="139" t="n">
        <v>2.085</v>
      </c>
      <c r="FI29" s="139" t="n">
        <v>2.135</v>
      </c>
      <c r="FJ29" s="139" t="n">
        <v>2.155</v>
      </c>
      <c r="FK29" s="139" t="n">
        <v>2.21</v>
      </c>
      <c r="FL29" s="139" t="n">
        <v>2.145</v>
      </c>
      <c r="FM29" s="139" t="n">
        <v>2.17</v>
      </c>
      <c r="FN29" s="139" t="n">
        <v>2.135</v>
      </c>
      <c r="FO29" s="139" t="n">
        <v>2.12</v>
      </c>
      <c r="FP29" s="139" t="n">
        <v>2.12</v>
      </c>
      <c r="FQ29" s="139" t="n">
        <v>2.12</v>
      </c>
      <c r="FR29" s="139" t="n">
        <v>2.14</v>
      </c>
      <c r="FS29" s="139" t="n">
        <v>2.115</v>
      </c>
      <c r="FT29" s="139" t="n">
        <v>2.11</v>
      </c>
      <c r="FU29" s="139" t="n">
        <v>2.135</v>
      </c>
      <c r="FV29" s="139" t="n">
        <v>2.105</v>
      </c>
      <c r="FW29" s="139" t="n">
        <v>2.115</v>
      </c>
      <c r="FX29" s="139" t="n">
        <v>2.16</v>
      </c>
      <c r="FY29" s="139" t="n">
        <v>2.27</v>
      </c>
      <c r="FZ29" s="139" t="n">
        <v>2.27</v>
      </c>
      <c r="GA29" s="139" t="n">
        <v>2.235</v>
      </c>
      <c r="GB29" s="139" t="n">
        <v>2.155</v>
      </c>
      <c r="GC29" s="139" t="n">
        <v>2.205</v>
      </c>
      <c r="GD29" s="139" t="n">
        <v>2.12</v>
      </c>
      <c r="GE29" s="139" t="n">
        <v>2.005</v>
      </c>
      <c r="GF29" s="139" t="n">
        <v>2.005</v>
      </c>
      <c r="GG29" s="139" t="n">
        <v>1.995</v>
      </c>
      <c r="GH29" s="139" t="n">
        <v>1.97</v>
      </c>
      <c r="GI29" s="139" t="n">
        <v>1.99</v>
      </c>
      <c r="GJ29" s="139" t="n">
        <v>2.025</v>
      </c>
      <c r="GK29" s="139" t="n">
        <v>2.015</v>
      </c>
      <c r="GL29" s="139" t="n">
        <v>2.045</v>
      </c>
      <c r="GM29" s="139" t="n">
        <v>2.045</v>
      </c>
      <c r="GN29" s="139" t="n">
        <v>2.02</v>
      </c>
      <c r="GO29" s="139" t="n">
        <v>1.995</v>
      </c>
      <c r="GP29" s="139" t="n">
        <v>1.975</v>
      </c>
      <c r="GQ29" s="139" t="n">
        <v>1.93</v>
      </c>
      <c r="GR29" s="139" t="n">
        <v>1.93</v>
      </c>
      <c r="GS29" s="139" t="n">
        <v>2.01</v>
      </c>
      <c r="GT29" s="139" t="n">
        <v>2.035</v>
      </c>
      <c r="GU29" s="139" t="n">
        <v>2.055</v>
      </c>
      <c r="GV29" s="139" t="n">
        <v>2.05</v>
      </c>
      <c r="GW29" s="139" t="n">
        <v>1.935</v>
      </c>
      <c r="GX29" s="139" t="n">
        <v>2.07</v>
      </c>
      <c r="GY29" s="139" t="n">
        <v>2.14</v>
      </c>
    </row>
    <row r="30" customFormat="false" ht="15" hidden="false" customHeight="false" outlineLevel="0" collapsed="false">
      <c r="A30" s="125" t="s">
        <v>54</v>
      </c>
      <c r="B30" s="139"/>
      <c r="C30" s="139" t="n">
        <v>2.195</v>
      </c>
      <c r="D30" s="139" t="n">
        <v>1.675</v>
      </c>
      <c r="E30" s="139" t="n">
        <v>1.675</v>
      </c>
      <c r="F30" s="139" t="n">
        <v>1.65</v>
      </c>
      <c r="G30" s="139" t="n">
        <v>1.785</v>
      </c>
      <c r="H30" s="139" t="n">
        <v>1.82</v>
      </c>
      <c r="I30" s="139" t="n">
        <v>1.775</v>
      </c>
      <c r="J30" s="139" t="n">
        <v>1.895</v>
      </c>
      <c r="K30" s="139" t="n">
        <v>1.895</v>
      </c>
      <c r="L30" s="139" t="n">
        <v>1.97</v>
      </c>
      <c r="M30" s="139" t="n">
        <v>1.92</v>
      </c>
      <c r="N30" s="139" t="n">
        <v>1.92</v>
      </c>
      <c r="O30" s="139" t="n">
        <v>1.95</v>
      </c>
      <c r="P30" s="139" t="n">
        <v>1.925</v>
      </c>
      <c r="Q30" s="139" t="n">
        <v>2</v>
      </c>
      <c r="R30" s="139" t="n">
        <v>2.035</v>
      </c>
      <c r="S30" s="139" t="n">
        <v>2.24</v>
      </c>
      <c r="T30" s="139" t="n">
        <v>2.075</v>
      </c>
      <c r="U30" s="139" t="n">
        <v>2.125</v>
      </c>
      <c r="V30" s="139" t="n">
        <v>2.24</v>
      </c>
      <c r="W30" s="139" t="n">
        <v>2.075</v>
      </c>
      <c r="X30" s="139" t="n">
        <v>2.115</v>
      </c>
      <c r="Y30" s="139" t="n">
        <v>2.205</v>
      </c>
      <c r="Z30" s="139" t="n">
        <v>2.095</v>
      </c>
      <c r="AA30" s="139" t="n">
        <v>2.225</v>
      </c>
      <c r="AB30" s="139" t="n">
        <v>2.055</v>
      </c>
      <c r="AC30" s="139" t="n">
        <v>2.055</v>
      </c>
      <c r="AD30" s="139" t="n">
        <v>1.86</v>
      </c>
      <c r="AE30" s="139" t="n">
        <v>1.71</v>
      </c>
      <c r="AF30" s="139" t="n">
        <v>1.74</v>
      </c>
      <c r="AG30" s="139" t="n">
        <v>1.79</v>
      </c>
      <c r="AH30" s="139" t="n">
        <v>1.675</v>
      </c>
      <c r="AI30" s="139" t="n">
        <v>1.665</v>
      </c>
      <c r="AJ30" s="139" t="n">
        <v>1.58</v>
      </c>
      <c r="AK30" s="139" t="n">
        <v>1.575</v>
      </c>
      <c r="AL30" s="139" t="n">
        <v>1.575</v>
      </c>
      <c r="AM30" s="139" t="n">
        <v>1.725</v>
      </c>
      <c r="AN30" s="139" t="n">
        <v>1.46</v>
      </c>
      <c r="AO30" s="139" t="n">
        <v>1.545</v>
      </c>
      <c r="AP30" s="139" t="n">
        <v>1.69</v>
      </c>
      <c r="AQ30" s="139" t="n">
        <v>1.77</v>
      </c>
      <c r="AR30" s="139" t="n">
        <v>1.815</v>
      </c>
      <c r="AS30" s="139" t="n">
        <v>1.81</v>
      </c>
      <c r="AT30" s="139" t="n">
        <v>1.82</v>
      </c>
      <c r="AU30" s="139" t="n">
        <v>1.81</v>
      </c>
      <c r="AV30" s="139" t="n">
        <v>1.855</v>
      </c>
      <c r="AW30" s="139" t="n">
        <v>1.84</v>
      </c>
      <c r="AX30" s="139" t="n">
        <v>1.825</v>
      </c>
      <c r="AY30" s="139" t="n">
        <v>1.755</v>
      </c>
      <c r="AZ30" s="139" t="n">
        <v>1.755</v>
      </c>
      <c r="BA30" s="139" t="n">
        <v>1.75</v>
      </c>
      <c r="BB30" s="139" t="n">
        <v>1.8</v>
      </c>
      <c r="BC30" s="139" t="n">
        <v>1.76</v>
      </c>
      <c r="BD30" s="139" t="n">
        <v>1.725</v>
      </c>
      <c r="BE30" s="139" t="n">
        <v>1.755</v>
      </c>
      <c r="BF30" s="139" t="n">
        <v>1.825</v>
      </c>
      <c r="BG30" s="139" t="n">
        <v>1.82</v>
      </c>
      <c r="BH30" s="139" t="n">
        <v>1.74</v>
      </c>
      <c r="BI30" s="139" t="n">
        <v>1.75</v>
      </c>
      <c r="BJ30" s="139" t="n">
        <v>1.9</v>
      </c>
      <c r="BK30" s="139" t="n">
        <v>1.91</v>
      </c>
      <c r="BL30" s="139" t="n">
        <v>1.885</v>
      </c>
      <c r="BM30" s="139" t="n">
        <v>1.915</v>
      </c>
      <c r="BN30" s="139" t="n">
        <v>1.9</v>
      </c>
      <c r="BO30" s="139" t="n">
        <v>1.925</v>
      </c>
      <c r="BP30" s="139" t="n">
        <v>1.935</v>
      </c>
      <c r="BQ30" s="139" t="n">
        <v>2.025</v>
      </c>
      <c r="BR30" s="139" t="n">
        <v>2.115</v>
      </c>
      <c r="BS30" s="139" t="n">
        <v>2.07</v>
      </c>
      <c r="BT30" s="139" t="n">
        <v>2.065</v>
      </c>
      <c r="BU30" s="139" t="n">
        <v>2.14</v>
      </c>
      <c r="BV30" s="139" t="n">
        <v>2.155</v>
      </c>
      <c r="BW30" s="139" t="n">
        <v>2.185</v>
      </c>
      <c r="BX30" s="139" t="n">
        <v>2.205</v>
      </c>
      <c r="BY30" s="139" t="n">
        <v>2.245</v>
      </c>
      <c r="BZ30" s="139" t="n">
        <v>2.265</v>
      </c>
      <c r="CA30" s="139" t="n">
        <v>2.24</v>
      </c>
      <c r="CB30" s="139" t="n">
        <v>2.25</v>
      </c>
      <c r="CC30" s="139" t="n">
        <v>2.25</v>
      </c>
      <c r="CD30" s="139" t="n">
        <v>2.345</v>
      </c>
      <c r="CE30" s="139" t="n">
        <v>2.26</v>
      </c>
      <c r="CF30" s="139" t="n">
        <v>2.27</v>
      </c>
      <c r="CG30" s="139" t="n">
        <v>2.32</v>
      </c>
      <c r="CH30" s="139" t="n">
        <v>2.305</v>
      </c>
      <c r="CI30" s="139" t="n">
        <v>2.315</v>
      </c>
      <c r="CJ30" s="139" t="n">
        <v>2.27</v>
      </c>
      <c r="CK30" s="140" t="n">
        <v>2.24</v>
      </c>
      <c r="CL30" s="139" t="n">
        <v>2.075</v>
      </c>
      <c r="CM30" s="139" t="n">
        <v>2.025</v>
      </c>
      <c r="CN30" s="139" t="n">
        <v>1.94</v>
      </c>
      <c r="CO30" s="139" t="n">
        <v>1.985</v>
      </c>
      <c r="CP30" s="139" t="n">
        <v>2</v>
      </c>
      <c r="CQ30" s="139" t="n">
        <v>1.91</v>
      </c>
      <c r="CR30" s="139" t="n">
        <v>1.915</v>
      </c>
      <c r="CS30" s="139" t="n">
        <v>1.905</v>
      </c>
      <c r="CT30" s="139" t="n">
        <v>1.9</v>
      </c>
      <c r="CU30" s="139" t="n">
        <v>1.905</v>
      </c>
      <c r="CV30" s="139" t="n">
        <v>1.89</v>
      </c>
      <c r="CW30" s="139" t="n">
        <v>1.945</v>
      </c>
      <c r="CX30" s="139" t="n">
        <v>2.005</v>
      </c>
      <c r="CY30" s="139" t="n">
        <v>2.09</v>
      </c>
      <c r="CZ30" s="139" t="n">
        <v>2.07</v>
      </c>
      <c r="DA30" s="139" t="n">
        <v>2.05</v>
      </c>
      <c r="DB30" s="139" t="n">
        <v>2.015</v>
      </c>
      <c r="DC30" s="139" t="n">
        <v>2.015</v>
      </c>
      <c r="DD30" s="139" t="n">
        <v>2.025</v>
      </c>
      <c r="DE30" s="139" t="n">
        <v>1.93</v>
      </c>
      <c r="DF30" s="139" t="n">
        <v>2.05</v>
      </c>
      <c r="DG30" s="139" t="n">
        <v>2.115</v>
      </c>
      <c r="DH30" s="139" t="n">
        <v>2.105</v>
      </c>
      <c r="DI30" s="139" t="n">
        <v>2.125</v>
      </c>
      <c r="DJ30" s="139" t="n">
        <v>2.115</v>
      </c>
      <c r="DK30" s="139" t="n">
        <v>2.115</v>
      </c>
      <c r="DL30" s="139" t="n">
        <v>2.18</v>
      </c>
      <c r="DM30" s="139" t="n">
        <v>2.175</v>
      </c>
      <c r="DN30" s="139" t="n">
        <v>2.125</v>
      </c>
      <c r="DO30" s="139" t="n">
        <v>2.06</v>
      </c>
      <c r="DP30" s="139" t="n">
        <v>2.09</v>
      </c>
      <c r="DQ30" s="139" t="n">
        <v>2.06</v>
      </c>
      <c r="DR30" s="139" t="n">
        <v>2.115</v>
      </c>
      <c r="DS30" s="139" t="n">
        <v>1.995</v>
      </c>
      <c r="DT30" s="139" t="n">
        <v>2.04</v>
      </c>
      <c r="DU30" s="139" t="n">
        <v>2.11</v>
      </c>
      <c r="DV30" s="139" t="n">
        <v>2.215</v>
      </c>
      <c r="DW30" s="139" t="n">
        <v>2.2</v>
      </c>
      <c r="DX30" s="139" t="n">
        <v>2.2</v>
      </c>
      <c r="DY30" s="139" t="n">
        <v>2.225</v>
      </c>
      <c r="DZ30" s="139" t="n">
        <v>2.29</v>
      </c>
      <c r="EA30" s="139" t="n">
        <v>2.435</v>
      </c>
      <c r="EB30" s="139" t="n">
        <v>2.365</v>
      </c>
      <c r="EC30" s="139" t="n">
        <v>2.325</v>
      </c>
      <c r="ED30" s="139" t="n">
        <v>2.325</v>
      </c>
      <c r="EE30" s="139" t="n">
        <v>2.42</v>
      </c>
      <c r="EF30" s="139" t="n">
        <v>2.42</v>
      </c>
      <c r="EG30" s="139" t="n">
        <v>2.36</v>
      </c>
      <c r="EH30" s="139" t="n">
        <v>2.425</v>
      </c>
      <c r="EI30" s="139" t="n">
        <v>2.505</v>
      </c>
      <c r="EJ30" s="139" t="n">
        <v>2.545</v>
      </c>
      <c r="EK30" s="139" t="n">
        <v>2.415</v>
      </c>
      <c r="EL30" s="139" t="n">
        <v>2.415</v>
      </c>
      <c r="EM30" s="139" t="n">
        <v>2.415</v>
      </c>
      <c r="EN30" s="139" t="n">
        <v>2.32</v>
      </c>
      <c r="EO30" s="139" t="n">
        <v>2.35</v>
      </c>
      <c r="EP30" s="139" t="n">
        <v>2.23</v>
      </c>
      <c r="EQ30" s="139" t="n">
        <v>2.165</v>
      </c>
      <c r="ER30" s="139" t="n">
        <v>2.155</v>
      </c>
      <c r="ES30" s="139" t="n">
        <v>2.19</v>
      </c>
      <c r="ET30" s="139" t="n">
        <v>2.22</v>
      </c>
      <c r="EU30" s="139" t="n">
        <v>2.19</v>
      </c>
      <c r="EV30" s="139" t="n">
        <v>2.22</v>
      </c>
      <c r="EW30" s="139" t="n">
        <v>2.185</v>
      </c>
      <c r="EX30" s="139" t="n">
        <v>2.15</v>
      </c>
      <c r="EY30" s="139" t="n">
        <v>2.115</v>
      </c>
      <c r="EZ30" s="139" t="n">
        <v>2.135</v>
      </c>
      <c r="FA30" s="139" t="n">
        <v>2.135</v>
      </c>
      <c r="FB30" s="139" t="n">
        <v>2.14</v>
      </c>
      <c r="FC30" s="139" t="n">
        <v>2.175</v>
      </c>
      <c r="FD30" s="139" t="n">
        <v>2.195</v>
      </c>
      <c r="FE30" s="139" t="n">
        <v>2.18</v>
      </c>
      <c r="FF30" s="139" t="n">
        <v>2.105</v>
      </c>
      <c r="FG30" s="139" t="n">
        <v>2.035</v>
      </c>
      <c r="FH30" s="139" t="n">
        <v>2.07</v>
      </c>
      <c r="FI30" s="139" t="n">
        <v>2.105</v>
      </c>
      <c r="FJ30" s="139" t="n">
        <v>2.135</v>
      </c>
      <c r="FK30" s="139" t="n">
        <v>2.18</v>
      </c>
      <c r="FL30" s="139" t="n">
        <v>2.14</v>
      </c>
      <c r="FM30" s="139" t="n">
        <v>2.135</v>
      </c>
      <c r="FN30" s="139" t="n">
        <v>2.115</v>
      </c>
      <c r="FO30" s="139" t="n">
        <v>2.095</v>
      </c>
      <c r="FP30" s="139" t="n">
        <v>2.095</v>
      </c>
      <c r="FQ30" s="139" t="n">
        <v>2.095</v>
      </c>
      <c r="FR30" s="139" t="n">
        <v>2.12</v>
      </c>
      <c r="FS30" s="139" t="n">
        <v>2.09</v>
      </c>
      <c r="FT30" s="139" t="n">
        <v>2.09</v>
      </c>
      <c r="FU30" s="139" t="n">
        <v>2.12</v>
      </c>
      <c r="FV30" s="139" t="n">
        <v>2.085</v>
      </c>
      <c r="FW30" s="139" t="n">
        <v>2.095</v>
      </c>
      <c r="FX30" s="139" t="n">
        <v>2.145</v>
      </c>
      <c r="FY30" s="139" t="n">
        <v>2.23</v>
      </c>
      <c r="FZ30" s="139" t="n">
        <v>2.23</v>
      </c>
      <c r="GA30" s="139" t="n">
        <v>2.2</v>
      </c>
      <c r="GB30" s="139" t="n">
        <v>2.13</v>
      </c>
      <c r="GC30" s="139" t="n">
        <v>2.18</v>
      </c>
      <c r="GD30" s="139" t="n">
        <v>2.105</v>
      </c>
      <c r="GE30" s="139" t="n">
        <v>2.01</v>
      </c>
      <c r="GF30" s="139" t="n">
        <v>2.01</v>
      </c>
      <c r="GG30" s="139" t="n">
        <v>2.01</v>
      </c>
      <c r="GH30" s="139" t="n">
        <v>1.975</v>
      </c>
      <c r="GI30" s="139" t="n">
        <v>2</v>
      </c>
      <c r="GJ30" s="139" t="n">
        <v>2.015</v>
      </c>
      <c r="GK30" s="139" t="n">
        <v>2.015</v>
      </c>
      <c r="GL30" s="139" t="n">
        <v>2.04</v>
      </c>
      <c r="GM30" s="139" t="n">
        <v>2.035</v>
      </c>
      <c r="GN30" s="139" t="n">
        <v>2.01</v>
      </c>
      <c r="GO30" s="139" t="n">
        <v>1.995</v>
      </c>
      <c r="GP30" s="139" t="n">
        <v>1.975</v>
      </c>
      <c r="GQ30" s="139" t="n">
        <v>1.935</v>
      </c>
      <c r="GR30" s="139" t="n">
        <v>1.925</v>
      </c>
      <c r="GS30" s="139" t="n">
        <v>2.01</v>
      </c>
      <c r="GT30" s="139" t="n">
        <v>2.03</v>
      </c>
      <c r="GU30" s="139" t="n">
        <v>2.055</v>
      </c>
      <c r="GV30" s="139" t="n">
        <v>2.05</v>
      </c>
      <c r="GW30" s="139" t="n">
        <v>1.945</v>
      </c>
      <c r="GX30" s="139" t="n">
        <v>2.08</v>
      </c>
      <c r="GY30" s="139" t="n">
        <v>2.165</v>
      </c>
    </row>
    <row r="31" customFormat="false" ht="15" hidden="false" customHeight="false" outlineLevel="0" collapsed="false">
      <c r="A31" s="125" t="s">
        <v>55</v>
      </c>
      <c r="B31" s="139"/>
      <c r="C31" s="139" t="n">
        <v>2.205</v>
      </c>
      <c r="D31" s="139" t="n">
        <v>1.655</v>
      </c>
      <c r="E31" s="139" t="n">
        <v>1.655</v>
      </c>
      <c r="F31" s="139" t="n">
        <v>1.63</v>
      </c>
      <c r="G31" s="139" t="n">
        <v>1.78</v>
      </c>
      <c r="H31" s="139" t="n">
        <v>1.82</v>
      </c>
      <c r="I31" s="139" t="n">
        <v>1.775</v>
      </c>
      <c r="J31" s="139" t="n">
        <v>1.9</v>
      </c>
      <c r="K31" s="139" t="n">
        <v>1.9</v>
      </c>
      <c r="L31" s="139" t="n">
        <v>1.98</v>
      </c>
      <c r="M31" s="139" t="n">
        <v>1.88</v>
      </c>
      <c r="N31" s="139" t="n">
        <v>1.88</v>
      </c>
      <c r="O31" s="139" t="n">
        <v>1.94</v>
      </c>
      <c r="P31" s="139" t="n">
        <v>1.91</v>
      </c>
      <c r="Q31" s="139" t="n">
        <v>1.985</v>
      </c>
      <c r="R31" s="139" t="n">
        <v>2.025</v>
      </c>
      <c r="S31" s="139" t="n">
        <v>2.22</v>
      </c>
      <c r="T31" s="139" t="n">
        <v>2.07</v>
      </c>
      <c r="U31" s="139" t="n">
        <v>2.17</v>
      </c>
      <c r="V31" s="139" t="n">
        <v>2.255</v>
      </c>
      <c r="W31" s="139" t="n">
        <v>2.09</v>
      </c>
      <c r="X31" s="139" t="n">
        <v>2.12</v>
      </c>
      <c r="Y31" s="139" t="n">
        <v>2.21</v>
      </c>
      <c r="Z31" s="139" t="n">
        <v>2.095</v>
      </c>
      <c r="AA31" s="139" t="n">
        <v>2.205</v>
      </c>
      <c r="AB31" s="139" t="n">
        <v>2.05</v>
      </c>
      <c r="AC31" s="139" t="n">
        <v>2.05</v>
      </c>
      <c r="AD31" s="139" t="n">
        <v>1.835</v>
      </c>
      <c r="AE31" s="139" t="n">
        <v>1.725</v>
      </c>
      <c r="AF31" s="139" t="n">
        <v>1.75</v>
      </c>
      <c r="AG31" s="139" t="n">
        <v>1.805</v>
      </c>
      <c r="AH31" s="139" t="n">
        <v>1.685</v>
      </c>
      <c r="AI31" s="139" t="n">
        <v>1.69</v>
      </c>
      <c r="AJ31" s="139" t="n">
        <v>1.59</v>
      </c>
      <c r="AK31" s="139" t="n">
        <v>1.605</v>
      </c>
      <c r="AL31" s="139" t="n">
        <v>1.59</v>
      </c>
      <c r="AM31" s="139" t="n">
        <v>1.755</v>
      </c>
      <c r="AN31" s="139" t="n">
        <v>1.45</v>
      </c>
      <c r="AO31" s="139" t="n">
        <v>1.545</v>
      </c>
      <c r="AP31" s="139" t="n">
        <v>1.7</v>
      </c>
      <c r="AQ31" s="139" t="n">
        <v>1.775</v>
      </c>
      <c r="AR31" s="139" t="n">
        <v>1.825</v>
      </c>
      <c r="AS31" s="139" t="n">
        <v>1.82</v>
      </c>
      <c r="AT31" s="139" t="n">
        <v>1.825</v>
      </c>
      <c r="AU31" s="139" t="n">
        <v>1.81</v>
      </c>
      <c r="AV31" s="139" t="n">
        <v>1.855</v>
      </c>
      <c r="AW31" s="139" t="n">
        <v>1.85</v>
      </c>
      <c r="AX31" s="139" t="n">
        <v>1.825</v>
      </c>
      <c r="AY31" s="139" t="n">
        <v>1.755</v>
      </c>
      <c r="AZ31" s="139" t="n">
        <v>1.76</v>
      </c>
      <c r="BA31" s="139" t="n">
        <v>1.745</v>
      </c>
      <c r="BB31" s="139" t="n">
        <v>1.81</v>
      </c>
      <c r="BC31" s="139" t="n">
        <v>1.755</v>
      </c>
      <c r="BD31" s="139" t="n">
        <v>1.72</v>
      </c>
      <c r="BE31" s="139" t="n">
        <v>1.75</v>
      </c>
      <c r="BF31" s="139" t="n">
        <v>1.835</v>
      </c>
      <c r="BG31" s="139" t="n">
        <v>1.825</v>
      </c>
      <c r="BH31" s="139" t="n">
        <v>1.755</v>
      </c>
      <c r="BI31" s="139" t="n">
        <v>1.78</v>
      </c>
      <c r="BJ31" s="139" t="n">
        <v>1.925</v>
      </c>
      <c r="BK31" s="139" t="n">
        <v>1.935</v>
      </c>
      <c r="BL31" s="139" t="n">
        <v>1.91</v>
      </c>
      <c r="BM31" s="139" t="n">
        <v>1.93</v>
      </c>
      <c r="BN31" s="139" t="n">
        <v>1.91</v>
      </c>
      <c r="BO31" s="139" t="n">
        <v>1.935</v>
      </c>
      <c r="BP31" s="139" t="n">
        <v>1.94</v>
      </c>
      <c r="BQ31" s="139" t="n">
        <v>2.035</v>
      </c>
      <c r="BR31" s="139" t="n">
        <v>2.115</v>
      </c>
      <c r="BS31" s="139" t="n">
        <v>2.08</v>
      </c>
      <c r="BT31" s="139" t="n">
        <v>2.08</v>
      </c>
      <c r="BU31" s="139" t="n">
        <v>2.15</v>
      </c>
      <c r="BV31" s="139" t="n">
        <v>2.17</v>
      </c>
      <c r="BW31" s="139" t="n">
        <v>2.205</v>
      </c>
      <c r="BX31" s="139" t="n">
        <v>2.23</v>
      </c>
      <c r="BY31" s="139" t="n">
        <v>2.285</v>
      </c>
      <c r="BZ31" s="139" t="n">
        <v>2.285</v>
      </c>
      <c r="CA31" s="139" t="n">
        <v>2.255</v>
      </c>
      <c r="CB31" s="139" t="n">
        <v>2.26</v>
      </c>
      <c r="CC31" s="139" t="n">
        <v>2.265</v>
      </c>
      <c r="CD31" s="139" t="n">
        <v>2.355</v>
      </c>
      <c r="CE31" s="139" t="n">
        <v>2.28</v>
      </c>
      <c r="CF31" s="139" t="n">
        <v>2.28</v>
      </c>
      <c r="CG31" s="139" t="n">
        <v>2.355</v>
      </c>
      <c r="CH31" s="139" t="n">
        <v>2.34</v>
      </c>
      <c r="CI31" s="139" t="n">
        <v>2.355</v>
      </c>
      <c r="CJ31" s="139" t="n">
        <v>2.295</v>
      </c>
      <c r="CK31" s="140" t="n">
        <v>2.26</v>
      </c>
      <c r="CL31" s="139" t="n">
        <v>2.075</v>
      </c>
      <c r="CM31" s="139" t="n">
        <v>2.055</v>
      </c>
      <c r="CN31" s="139" t="n">
        <v>1.95</v>
      </c>
      <c r="CO31" s="139" t="n">
        <v>1.99</v>
      </c>
      <c r="CP31" s="139" t="n">
        <v>2</v>
      </c>
      <c r="CQ31" s="139" t="n">
        <v>1.895</v>
      </c>
      <c r="CR31" s="139" t="n">
        <v>1.91</v>
      </c>
      <c r="CS31" s="139" t="n">
        <v>1.905</v>
      </c>
      <c r="CT31" s="139" t="n">
        <v>1.895</v>
      </c>
      <c r="CU31" s="139" t="n">
        <v>1.905</v>
      </c>
      <c r="CV31" s="139" t="n">
        <v>1.915</v>
      </c>
      <c r="CW31" s="139" t="n">
        <v>1.945</v>
      </c>
      <c r="CX31" s="139" t="n">
        <v>2.025</v>
      </c>
      <c r="CY31" s="139" t="n">
        <v>2.11</v>
      </c>
      <c r="CZ31" s="139" t="n">
        <v>2.07</v>
      </c>
      <c r="DA31" s="139" t="n">
        <v>2.045</v>
      </c>
      <c r="DB31" s="139" t="n">
        <v>2.045</v>
      </c>
      <c r="DC31" s="139" t="n">
        <v>2.025</v>
      </c>
      <c r="DD31" s="139" t="n">
        <v>2.035</v>
      </c>
      <c r="DE31" s="139" t="n">
        <v>1.945</v>
      </c>
      <c r="DF31" s="139" t="n">
        <v>2.065</v>
      </c>
      <c r="DG31" s="139" t="n">
        <v>2.13</v>
      </c>
      <c r="DH31" s="139" t="n">
        <v>2.105</v>
      </c>
      <c r="DI31" s="139" t="n">
        <v>2.135</v>
      </c>
      <c r="DJ31" s="139" t="n">
        <v>2.11</v>
      </c>
      <c r="DK31" s="139" t="n">
        <v>2.125</v>
      </c>
      <c r="DL31" s="139" t="n">
        <v>2.19</v>
      </c>
      <c r="DM31" s="139" t="n">
        <v>2.185</v>
      </c>
      <c r="DN31" s="139" t="n">
        <v>2.135</v>
      </c>
      <c r="DO31" s="139" t="n">
        <v>2.065</v>
      </c>
      <c r="DP31" s="139" t="n">
        <v>2.11</v>
      </c>
      <c r="DQ31" s="139" t="n">
        <v>2.075</v>
      </c>
      <c r="DR31" s="139" t="n">
        <v>2.115</v>
      </c>
      <c r="DS31" s="139" t="n">
        <v>1.995</v>
      </c>
      <c r="DT31" s="139" t="n">
        <v>2.025</v>
      </c>
      <c r="DU31" s="139" t="n">
        <v>2.095</v>
      </c>
      <c r="DV31" s="139" t="n">
        <v>2.205</v>
      </c>
      <c r="DW31" s="139" t="n">
        <v>2.195</v>
      </c>
      <c r="DX31" s="139" t="n">
        <v>2.19</v>
      </c>
      <c r="DY31" s="139" t="n">
        <v>2.215</v>
      </c>
      <c r="DZ31" s="139" t="n">
        <v>2.29</v>
      </c>
      <c r="EA31" s="139" t="n">
        <v>2.43</v>
      </c>
      <c r="EB31" s="139" t="n">
        <v>2.35</v>
      </c>
      <c r="EC31" s="139" t="n">
        <v>2.315</v>
      </c>
      <c r="ED31" s="139" t="n">
        <v>2.315</v>
      </c>
      <c r="EE31" s="139" t="n">
        <v>2.41</v>
      </c>
      <c r="EF31" s="139" t="n">
        <v>2.415</v>
      </c>
      <c r="EG31" s="139" t="n">
        <v>2.325</v>
      </c>
      <c r="EH31" s="139" t="n">
        <v>2.42</v>
      </c>
      <c r="EI31" s="139" t="n">
        <v>2.505</v>
      </c>
      <c r="EJ31" s="139" t="n">
        <v>2.555</v>
      </c>
      <c r="EK31" s="139" t="n">
        <v>2.415</v>
      </c>
      <c r="EL31" s="139" t="n">
        <v>2.415</v>
      </c>
      <c r="EM31" s="139" t="n">
        <v>2.415</v>
      </c>
      <c r="EN31" s="139" t="n">
        <v>2.31</v>
      </c>
      <c r="EO31" s="139" t="n">
        <v>2.35</v>
      </c>
      <c r="EP31" s="139" t="n">
        <v>2.215</v>
      </c>
      <c r="EQ31" s="139" t="n">
        <v>2.12</v>
      </c>
      <c r="ER31" s="139" t="n">
        <v>2.125</v>
      </c>
      <c r="ES31" s="139" t="n">
        <v>2.155</v>
      </c>
      <c r="ET31" s="139" t="n">
        <v>2.185</v>
      </c>
      <c r="EU31" s="139" t="n">
        <v>2.165</v>
      </c>
      <c r="EV31" s="139" t="n">
        <v>2.195</v>
      </c>
      <c r="EW31" s="139" t="n">
        <v>2.175</v>
      </c>
      <c r="EX31" s="139" t="n">
        <v>2.14</v>
      </c>
      <c r="EY31" s="139" t="n">
        <v>2.125</v>
      </c>
      <c r="EZ31" s="139" t="n">
        <v>2.13</v>
      </c>
      <c r="FA31" s="139" t="n">
        <v>2.12</v>
      </c>
      <c r="FB31" s="139" t="n">
        <v>2.125</v>
      </c>
      <c r="FC31" s="139" t="n">
        <v>2.19</v>
      </c>
      <c r="FD31" s="139" t="n">
        <v>2.205</v>
      </c>
      <c r="FE31" s="139" t="n">
        <v>2.17</v>
      </c>
      <c r="FF31" s="139" t="n">
        <v>2.1</v>
      </c>
      <c r="FG31" s="139" t="n">
        <v>2.03</v>
      </c>
      <c r="FH31" s="139" t="n">
        <v>2.055</v>
      </c>
      <c r="FI31" s="139" t="n">
        <v>2.095</v>
      </c>
      <c r="FJ31" s="139" t="n">
        <v>2.115</v>
      </c>
      <c r="FK31" s="139" t="n">
        <v>2.15</v>
      </c>
      <c r="FL31" s="139" t="n">
        <v>2.12</v>
      </c>
      <c r="FM31" s="139" t="n">
        <v>2.11</v>
      </c>
      <c r="FN31" s="139" t="n">
        <v>2.095</v>
      </c>
      <c r="FO31" s="139" t="n">
        <v>2.08</v>
      </c>
      <c r="FP31" s="139" t="n">
        <v>2.075</v>
      </c>
      <c r="FQ31" s="139" t="n">
        <v>2.065</v>
      </c>
      <c r="FR31" s="139" t="n">
        <v>2.085</v>
      </c>
      <c r="FS31" s="139" t="n">
        <v>2.07</v>
      </c>
      <c r="FT31" s="139" t="n">
        <v>2.075</v>
      </c>
      <c r="FU31" s="139" t="n">
        <v>2.085</v>
      </c>
      <c r="FV31" s="139" t="n">
        <v>2.05</v>
      </c>
      <c r="FW31" s="139" t="n">
        <v>2.065</v>
      </c>
      <c r="FX31" s="139" t="n">
        <v>2.115</v>
      </c>
      <c r="FY31" s="139" t="n">
        <v>2.225</v>
      </c>
      <c r="FZ31" s="139" t="n">
        <v>2.225</v>
      </c>
      <c r="GA31" s="139" t="n">
        <v>2.185</v>
      </c>
      <c r="GB31" s="139" t="n">
        <v>2.115</v>
      </c>
      <c r="GC31" s="139" t="n">
        <v>2.17</v>
      </c>
      <c r="GD31" s="139" t="n">
        <v>2.095</v>
      </c>
      <c r="GE31" s="139" t="n">
        <v>2.015</v>
      </c>
      <c r="GF31" s="139" t="n">
        <v>2.015</v>
      </c>
      <c r="GG31" s="139" t="n">
        <v>2.02</v>
      </c>
      <c r="GH31" s="139" t="n">
        <v>1.995</v>
      </c>
      <c r="GI31" s="139" t="n">
        <v>2</v>
      </c>
      <c r="GJ31" s="139" t="n">
        <v>2.035</v>
      </c>
      <c r="GK31" s="139" t="n">
        <v>2.025</v>
      </c>
      <c r="GL31" s="139" t="n">
        <v>2.04</v>
      </c>
      <c r="GM31" s="139" t="n">
        <v>2.05</v>
      </c>
      <c r="GN31" s="139" t="n">
        <v>2.01</v>
      </c>
      <c r="GO31" s="139" t="n">
        <v>2.005</v>
      </c>
      <c r="GP31" s="139" t="n">
        <v>1.965</v>
      </c>
      <c r="GQ31" s="139" t="n">
        <v>1.935</v>
      </c>
      <c r="GR31" s="139" t="n">
        <v>1.925</v>
      </c>
      <c r="GS31" s="139" t="n">
        <v>2.01</v>
      </c>
      <c r="GT31" s="139" t="n">
        <v>2.035</v>
      </c>
      <c r="GU31" s="139" t="n">
        <v>2.055</v>
      </c>
      <c r="GV31" s="139" t="n">
        <v>2.045</v>
      </c>
      <c r="GW31" s="139" t="n">
        <v>1.935</v>
      </c>
      <c r="GX31" s="139" t="n">
        <v>2.1</v>
      </c>
      <c r="GY31" s="139" t="n">
        <v>2.145</v>
      </c>
    </row>
    <row r="32" customFormat="false" ht="15" hidden="false" customHeight="false" outlineLevel="0" collapsed="false">
      <c r="A32" s="125" t="s">
        <v>212</v>
      </c>
      <c r="B32" s="139"/>
      <c r="C32" s="139" t="n">
        <v>2.19</v>
      </c>
      <c r="D32" s="139" t="n">
        <v>1.665</v>
      </c>
      <c r="E32" s="139" t="n">
        <v>1.665</v>
      </c>
      <c r="F32" s="139" t="n">
        <v>1.65</v>
      </c>
      <c r="G32" s="139" t="n">
        <v>1.82</v>
      </c>
      <c r="H32" s="139" t="n">
        <v>1.83</v>
      </c>
      <c r="I32" s="139" t="n">
        <v>1.75</v>
      </c>
      <c r="J32" s="139" t="n">
        <v>1.91</v>
      </c>
      <c r="K32" s="139" t="n">
        <v>1.91</v>
      </c>
      <c r="L32" s="139" t="n">
        <v>2.005</v>
      </c>
      <c r="M32" s="139" t="n">
        <v>1.92</v>
      </c>
      <c r="N32" s="139" t="n">
        <v>1.92</v>
      </c>
      <c r="O32" s="139" t="n">
        <v>2</v>
      </c>
      <c r="P32" s="139" t="n">
        <v>1.97</v>
      </c>
      <c r="Q32" s="139" t="n">
        <v>2.035</v>
      </c>
      <c r="R32" s="139" t="n">
        <v>2.075</v>
      </c>
      <c r="S32" s="139" t="n">
        <v>2.285</v>
      </c>
      <c r="T32" s="139" t="n">
        <v>2.13</v>
      </c>
      <c r="U32" s="139" t="n">
        <v>2.17</v>
      </c>
      <c r="V32" s="139" t="n">
        <v>2.325</v>
      </c>
      <c r="W32" s="139" t="n">
        <v>2.12</v>
      </c>
      <c r="X32" s="139" t="n">
        <v>2.13</v>
      </c>
      <c r="Y32" s="139" t="n">
        <v>2.23</v>
      </c>
      <c r="Z32" s="139" t="n">
        <v>2.11</v>
      </c>
      <c r="AA32" s="139" t="n">
        <v>2.225</v>
      </c>
      <c r="AB32" s="139" t="n">
        <v>2.095</v>
      </c>
      <c r="AC32" s="139" t="n">
        <v>2.095</v>
      </c>
      <c r="AD32" s="139" t="n">
        <v>1.845</v>
      </c>
      <c r="AE32" s="139" t="n">
        <v>1.74</v>
      </c>
      <c r="AF32" s="139" t="n">
        <v>1.755</v>
      </c>
      <c r="AG32" s="139" t="n">
        <v>1.82</v>
      </c>
      <c r="AH32" s="139" t="n">
        <v>1.705</v>
      </c>
      <c r="AI32" s="139" t="n">
        <v>1.705</v>
      </c>
      <c r="AJ32" s="139" t="n">
        <v>1.635</v>
      </c>
      <c r="AK32" s="139" t="n">
        <v>1.62</v>
      </c>
      <c r="AL32" s="139" t="n">
        <v>1.69</v>
      </c>
      <c r="AM32" s="139" t="n">
        <v>1.785</v>
      </c>
      <c r="AN32" s="139" t="n">
        <v>1.485</v>
      </c>
      <c r="AO32" s="139" t="n">
        <v>1.625</v>
      </c>
      <c r="AP32" s="139" t="n">
        <v>1.74</v>
      </c>
      <c r="AQ32" s="139" t="n">
        <v>1.805</v>
      </c>
      <c r="AR32" s="139" t="n">
        <v>1.85</v>
      </c>
      <c r="AS32" s="139" t="n">
        <v>1.84</v>
      </c>
      <c r="AT32" s="139" t="n">
        <v>1.885</v>
      </c>
      <c r="AU32" s="139" t="n">
        <v>1.845</v>
      </c>
      <c r="AV32" s="139" t="n">
        <v>1.895</v>
      </c>
      <c r="AW32" s="139" t="n">
        <v>1.9</v>
      </c>
      <c r="AX32" s="139" t="n">
        <v>1.87</v>
      </c>
      <c r="AY32" s="139" t="n">
        <v>1.8</v>
      </c>
      <c r="AZ32" s="139" t="n">
        <v>1.8</v>
      </c>
      <c r="BA32" s="139" t="n">
        <v>1.79</v>
      </c>
      <c r="BB32" s="139" t="n">
        <v>1.825</v>
      </c>
      <c r="BC32" s="139" t="n">
        <v>1.795</v>
      </c>
      <c r="BD32" s="139" t="n">
        <v>1.76</v>
      </c>
      <c r="BE32" s="139" t="n">
        <v>1.8</v>
      </c>
      <c r="BF32" s="139" t="n">
        <v>1.87</v>
      </c>
      <c r="BG32" s="139" t="n">
        <v>1.835</v>
      </c>
      <c r="BH32" s="139" t="n">
        <v>1.76</v>
      </c>
      <c r="BI32" s="139" t="n">
        <v>1.785</v>
      </c>
      <c r="BJ32" s="139" t="n">
        <v>1.95</v>
      </c>
      <c r="BK32" s="139" t="n">
        <v>1.955</v>
      </c>
      <c r="BL32" s="139" t="n">
        <v>1.93</v>
      </c>
      <c r="BM32" s="139" t="n">
        <v>1.95</v>
      </c>
      <c r="BN32" s="139" t="n">
        <v>1.92</v>
      </c>
      <c r="BO32" s="139" t="n">
        <v>1.955</v>
      </c>
      <c r="BP32" s="139" t="n">
        <v>1.96</v>
      </c>
      <c r="BQ32" s="139" t="n">
        <v>2.035</v>
      </c>
      <c r="BR32" s="139" t="n">
        <v>2.14</v>
      </c>
      <c r="BS32" s="139" t="n">
        <v>2.1</v>
      </c>
      <c r="BT32" s="139" t="n">
        <v>2.095</v>
      </c>
      <c r="BU32" s="139" t="n">
        <v>2.175</v>
      </c>
      <c r="BV32" s="139" t="n">
        <v>2.175</v>
      </c>
      <c r="BW32" s="139" t="n">
        <v>2.225</v>
      </c>
      <c r="BX32" s="139" t="n">
        <v>2.255</v>
      </c>
      <c r="BY32" s="139" t="n">
        <v>2.285</v>
      </c>
      <c r="BZ32" s="139" t="n">
        <v>2.3</v>
      </c>
      <c r="CA32" s="139" t="n">
        <v>2.27</v>
      </c>
      <c r="CB32" s="139" t="n">
        <v>2.27</v>
      </c>
      <c r="CC32" s="139" t="n">
        <v>2.27</v>
      </c>
      <c r="CD32" s="139" t="n">
        <v>2.415</v>
      </c>
      <c r="CE32" s="139" t="n">
        <v>2.31</v>
      </c>
      <c r="CF32" s="139" t="n">
        <v>2.3</v>
      </c>
      <c r="CG32" s="139" t="n">
        <v>2.355</v>
      </c>
      <c r="CH32" s="139" t="n">
        <v>2.335</v>
      </c>
      <c r="CI32" s="139" t="n">
        <v>2.33</v>
      </c>
      <c r="CJ32" s="139" t="n">
        <v>2.32</v>
      </c>
      <c r="CK32" s="140" t="n">
        <v>2.28</v>
      </c>
      <c r="CL32" s="139" t="n">
        <v>2.125</v>
      </c>
      <c r="CM32" s="139" t="n">
        <v>2.075</v>
      </c>
      <c r="CN32" s="139" t="n">
        <v>1.97</v>
      </c>
      <c r="CO32" s="139" t="n">
        <v>2.03</v>
      </c>
      <c r="CP32" s="139" t="n">
        <v>2.035</v>
      </c>
      <c r="CQ32" s="139" t="n">
        <v>1.955</v>
      </c>
      <c r="CR32" s="139" t="n">
        <v>1.945</v>
      </c>
      <c r="CS32" s="139" t="n">
        <v>1.935</v>
      </c>
      <c r="CT32" s="139" t="n">
        <v>1.935</v>
      </c>
      <c r="CU32" s="139" t="n">
        <v>1.945</v>
      </c>
      <c r="CV32" s="139" t="n">
        <v>1.915</v>
      </c>
      <c r="CW32" s="139" t="n">
        <v>1.96</v>
      </c>
      <c r="CX32" s="139" t="n">
        <v>2.055</v>
      </c>
      <c r="CY32" s="139" t="n">
        <v>2.11</v>
      </c>
      <c r="CZ32" s="139" t="n">
        <v>2.09</v>
      </c>
      <c r="DA32" s="139" t="n">
        <v>2.07</v>
      </c>
      <c r="DB32" s="139" t="n">
        <v>2.065</v>
      </c>
      <c r="DC32" s="139" t="n">
        <v>2.045</v>
      </c>
      <c r="DD32" s="139" t="n">
        <v>2.06</v>
      </c>
      <c r="DE32" s="139" t="n">
        <v>1.955</v>
      </c>
      <c r="DF32" s="139" t="n">
        <v>2.075</v>
      </c>
      <c r="DG32" s="139" t="n">
        <v>2.145</v>
      </c>
      <c r="DH32" s="139" t="n">
        <v>2.125</v>
      </c>
      <c r="DI32" s="139" t="n">
        <v>2.16</v>
      </c>
      <c r="DJ32" s="139" t="n">
        <v>2.135</v>
      </c>
      <c r="DK32" s="139" t="n">
        <v>2.145</v>
      </c>
      <c r="DL32" s="139" t="n">
        <v>2.2</v>
      </c>
      <c r="DM32" s="139" t="n">
        <v>2.2</v>
      </c>
      <c r="DN32" s="139" t="n">
        <v>2.15</v>
      </c>
      <c r="DO32" s="139" t="n">
        <v>2.09</v>
      </c>
      <c r="DP32" s="139" t="n">
        <v>2.11</v>
      </c>
      <c r="DQ32" s="139" t="n">
        <v>2.11</v>
      </c>
      <c r="DR32" s="139" t="n">
        <v>2.165</v>
      </c>
      <c r="DS32" s="139" t="n">
        <v>2.05</v>
      </c>
      <c r="DT32" s="139" t="n">
        <v>2.11</v>
      </c>
      <c r="DU32" s="139" t="n">
        <v>2.165</v>
      </c>
      <c r="DV32" s="139" t="n">
        <v>2.265</v>
      </c>
      <c r="DW32" s="139" t="n">
        <v>2.24</v>
      </c>
      <c r="DX32" s="139" t="n">
        <v>2.26</v>
      </c>
      <c r="DY32" s="139" t="n">
        <v>2.305</v>
      </c>
      <c r="DZ32" s="139" t="n">
        <v>2.33</v>
      </c>
      <c r="EA32" s="139" t="n">
        <v>2.47</v>
      </c>
      <c r="EB32" s="139" t="n">
        <v>2.41</v>
      </c>
      <c r="EC32" s="139" t="n">
        <v>2.355</v>
      </c>
      <c r="ED32" s="139" t="n">
        <v>2.365</v>
      </c>
      <c r="EE32" s="139" t="n">
        <v>2.45</v>
      </c>
      <c r="EF32" s="139" t="n">
        <v>2.455</v>
      </c>
      <c r="EG32" s="139" t="n">
        <v>2.37</v>
      </c>
      <c r="EH32" s="139" t="n">
        <v>2.48</v>
      </c>
      <c r="EI32" s="139" t="n">
        <v>2.54</v>
      </c>
      <c r="EJ32" s="139" t="n">
        <v>2.6</v>
      </c>
      <c r="EK32" s="139" t="n">
        <v>2.455</v>
      </c>
      <c r="EL32" s="139" t="n">
        <v>2.455</v>
      </c>
      <c r="EM32" s="139" t="n">
        <v>2.45</v>
      </c>
      <c r="EN32" s="139" t="n">
        <v>2.355</v>
      </c>
      <c r="EO32" s="139" t="n">
        <v>2.385</v>
      </c>
      <c r="EP32" s="139" t="n">
        <v>2.275</v>
      </c>
      <c r="EQ32" s="139" t="n">
        <v>2.2</v>
      </c>
      <c r="ER32" s="139" t="n">
        <v>2.195</v>
      </c>
      <c r="ES32" s="139" t="n">
        <v>2.21</v>
      </c>
      <c r="ET32" s="139" t="n">
        <v>2.255</v>
      </c>
      <c r="EU32" s="139" t="n">
        <v>2.22</v>
      </c>
      <c r="EV32" s="139" t="n">
        <v>2.255</v>
      </c>
      <c r="EW32" s="139" t="n">
        <v>2.21</v>
      </c>
      <c r="EX32" s="139" t="n">
        <v>2.18</v>
      </c>
      <c r="EY32" s="139" t="n">
        <v>2.15</v>
      </c>
      <c r="EZ32" s="139" t="n">
        <v>2.155</v>
      </c>
      <c r="FA32" s="139" t="n">
        <v>2.14</v>
      </c>
      <c r="FB32" s="139" t="n">
        <v>2.155</v>
      </c>
      <c r="FC32" s="139" t="n">
        <v>2.195</v>
      </c>
      <c r="FD32" s="139" t="n">
        <v>2.2</v>
      </c>
      <c r="FE32" s="139" t="n">
        <v>2.175</v>
      </c>
      <c r="FF32" s="139" t="n">
        <v>2.135</v>
      </c>
      <c r="FG32" s="139" t="n">
        <v>2.05</v>
      </c>
      <c r="FH32" s="139" t="n">
        <v>2.075</v>
      </c>
      <c r="FI32" s="139" t="n">
        <v>2.135</v>
      </c>
      <c r="FJ32" s="139" t="n">
        <v>2.165</v>
      </c>
      <c r="FK32" s="139" t="n">
        <v>2.195</v>
      </c>
      <c r="FL32" s="139" t="n">
        <v>2.14</v>
      </c>
      <c r="FM32" s="139" t="n">
        <v>2.14</v>
      </c>
      <c r="FN32" s="139" t="n">
        <v>2.125</v>
      </c>
      <c r="FO32" s="139" t="n">
        <v>2.125</v>
      </c>
      <c r="FP32" s="139" t="n">
        <v>2.12</v>
      </c>
      <c r="FQ32" s="139" t="n">
        <v>2.135</v>
      </c>
      <c r="FR32" s="139" t="n">
        <v>2.145</v>
      </c>
      <c r="FS32" s="139" t="n">
        <v>2.115</v>
      </c>
      <c r="FT32" s="139" t="n">
        <v>2.115</v>
      </c>
      <c r="FU32" s="139" t="n">
        <v>2.145</v>
      </c>
      <c r="FV32" s="139" t="n">
        <v>2.115</v>
      </c>
      <c r="FW32" s="139" t="n">
        <v>2.125</v>
      </c>
      <c r="FX32" s="139" t="n">
        <v>2.195</v>
      </c>
      <c r="FY32" s="139" t="n">
        <v>2.28</v>
      </c>
      <c r="FZ32" s="139" t="n">
        <v>2.28</v>
      </c>
      <c r="GA32" s="139" t="n">
        <v>2.24</v>
      </c>
      <c r="GB32" s="139" t="n">
        <v>2.16</v>
      </c>
      <c r="GC32" s="139" t="n">
        <v>2.205</v>
      </c>
      <c r="GD32" s="139" t="n">
        <v>2.14</v>
      </c>
      <c r="GE32" s="139" t="n">
        <v>2.03</v>
      </c>
      <c r="GF32" s="139" t="n">
        <v>2.03</v>
      </c>
      <c r="GG32" s="139" t="n">
        <v>2.045</v>
      </c>
      <c r="GH32" s="139" t="n">
        <v>2.015</v>
      </c>
      <c r="GI32" s="139" t="n">
        <v>2.03</v>
      </c>
      <c r="GJ32" s="139" t="n">
        <v>2.03</v>
      </c>
      <c r="GK32" s="139" t="n">
        <v>2.02</v>
      </c>
      <c r="GL32" s="139" t="n">
        <v>2.055</v>
      </c>
      <c r="GM32" s="139" t="n">
        <v>2.05</v>
      </c>
      <c r="GN32" s="139" t="n">
        <v>2.015</v>
      </c>
      <c r="GO32" s="139" t="n">
        <v>1.985</v>
      </c>
      <c r="GP32" s="139" t="n">
        <v>1.99</v>
      </c>
      <c r="GQ32" s="139" t="n">
        <v>1.965</v>
      </c>
      <c r="GR32" s="139" t="n">
        <v>1.935</v>
      </c>
      <c r="GS32" s="139" t="n">
        <v>2.02</v>
      </c>
      <c r="GT32" s="139" t="n">
        <v>2.035</v>
      </c>
      <c r="GU32" s="139" t="n">
        <v>2.07</v>
      </c>
      <c r="GV32" s="139" t="n">
        <v>2.04</v>
      </c>
      <c r="GW32" s="139" t="n">
        <v>1.95</v>
      </c>
      <c r="GX32" s="139" t="n">
        <v>2.02</v>
      </c>
      <c r="GY32" s="139" t="n">
        <v>2.15</v>
      </c>
    </row>
    <row r="33" customFormat="false" ht="15" hidden="false" customHeight="false" outlineLevel="0" collapsed="false">
      <c r="A33" s="125" t="s">
        <v>57</v>
      </c>
      <c r="B33" s="139"/>
      <c r="C33" s="139" t="n">
        <v>2.2</v>
      </c>
      <c r="D33" s="139" t="n">
        <v>1.655</v>
      </c>
      <c r="E33" s="139" t="n">
        <v>1.655</v>
      </c>
      <c r="F33" s="139" t="n">
        <v>1.615</v>
      </c>
      <c r="G33" s="139" t="n">
        <v>1.795</v>
      </c>
      <c r="H33" s="139" t="n">
        <v>1.83</v>
      </c>
      <c r="I33" s="139" t="n">
        <v>1.79</v>
      </c>
      <c r="J33" s="139" t="n">
        <v>1.895</v>
      </c>
      <c r="K33" s="139" t="n">
        <v>1.895</v>
      </c>
      <c r="L33" s="139" t="n">
        <v>1.975</v>
      </c>
      <c r="M33" s="139" t="n">
        <v>1.905</v>
      </c>
      <c r="N33" s="139" t="n">
        <v>1.905</v>
      </c>
      <c r="O33" s="139" t="n">
        <v>1.95</v>
      </c>
      <c r="P33" s="139" t="n">
        <v>1.915</v>
      </c>
      <c r="Q33" s="139" t="n">
        <v>2</v>
      </c>
      <c r="R33" s="139" t="n">
        <v>2.035</v>
      </c>
      <c r="S33" s="139" t="n">
        <v>2.265</v>
      </c>
      <c r="T33" s="139" t="n">
        <v>2.03</v>
      </c>
      <c r="U33" s="139" t="n">
        <v>2.09</v>
      </c>
      <c r="V33" s="139" t="n">
        <v>2.185</v>
      </c>
      <c r="W33" s="139" t="n">
        <v>2.07</v>
      </c>
      <c r="X33" s="139" t="n">
        <v>2.1</v>
      </c>
      <c r="Y33" s="139" t="n">
        <v>2.19</v>
      </c>
      <c r="Z33" s="139" t="n">
        <v>2.07</v>
      </c>
      <c r="AA33" s="139" t="n">
        <v>2.19</v>
      </c>
      <c r="AB33" s="139" t="n">
        <v>2.08</v>
      </c>
      <c r="AC33" s="139" t="n">
        <v>2.08</v>
      </c>
      <c r="AD33" s="139" t="n">
        <v>1.855</v>
      </c>
      <c r="AE33" s="139" t="n">
        <v>1.745</v>
      </c>
      <c r="AF33" s="139" t="n">
        <v>1.775</v>
      </c>
      <c r="AG33" s="139" t="n">
        <v>1.79</v>
      </c>
      <c r="AH33" s="139" t="n">
        <v>1.705</v>
      </c>
      <c r="AI33" s="139" t="n">
        <v>1.71</v>
      </c>
      <c r="AJ33" s="139" t="n">
        <v>1.64</v>
      </c>
      <c r="AK33" s="139" t="n">
        <v>1.59</v>
      </c>
      <c r="AL33" s="139" t="n">
        <v>1.64</v>
      </c>
      <c r="AM33" s="139" t="n">
        <v>1.75</v>
      </c>
      <c r="AN33" s="139" t="n">
        <v>1.465</v>
      </c>
      <c r="AO33" s="139" t="n">
        <v>1.57</v>
      </c>
      <c r="AP33" s="139" t="n">
        <v>1.695</v>
      </c>
      <c r="AQ33" s="139" t="n">
        <v>1.775</v>
      </c>
      <c r="AR33" s="139" t="n">
        <v>1.83</v>
      </c>
      <c r="AS33" s="139" t="n">
        <v>1.825</v>
      </c>
      <c r="AT33" s="139" t="n">
        <v>1.855</v>
      </c>
      <c r="AU33" s="139" t="n">
        <v>1.825</v>
      </c>
      <c r="AV33" s="139" t="n">
        <v>1.895</v>
      </c>
      <c r="AW33" s="139" t="n">
        <v>1.86</v>
      </c>
      <c r="AX33" s="139" t="n">
        <v>1.83</v>
      </c>
      <c r="AY33" s="139" t="n">
        <v>1.765</v>
      </c>
      <c r="AZ33" s="139" t="n">
        <v>1.765</v>
      </c>
      <c r="BA33" s="139" t="n">
        <v>1.78</v>
      </c>
      <c r="BB33" s="139" t="n">
        <v>1.85</v>
      </c>
      <c r="BC33" s="139" t="n">
        <v>1.77</v>
      </c>
      <c r="BD33" s="139" t="n">
        <v>1.72</v>
      </c>
      <c r="BE33" s="139" t="n">
        <v>1.77</v>
      </c>
      <c r="BF33" s="139" t="n">
        <v>1.835</v>
      </c>
      <c r="BG33" s="139" t="n">
        <v>1.83</v>
      </c>
      <c r="BH33" s="139" t="n">
        <v>1.74</v>
      </c>
      <c r="BI33" s="139" t="n">
        <v>1.77</v>
      </c>
      <c r="BJ33" s="139" t="n">
        <v>1.92</v>
      </c>
      <c r="BK33" s="139" t="n">
        <v>1.92</v>
      </c>
      <c r="BL33" s="139" t="n">
        <v>1.88</v>
      </c>
      <c r="BM33" s="139" t="n">
        <v>1.93</v>
      </c>
      <c r="BN33" s="139" t="n">
        <v>1.91</v>
      </c>
      <c r="BO33" s="139" t="n">
        <v>1.92</v>
      </c>
      <c r="BP33" s="139" t="n">
        <v>1.93</v>
      </c>
      <c r="BQ33" s="139" t="n">
        <v>2.04</v>
      </c>
      <c r="BR33" s="139" t="n">
        <v>2.14</v>
      </c>
      <c r="BS33" s="139" t="n">
        <v>2.115</v>
      </c>
      <c r="BT33" s="139" t="n">
        <v>2.1</v>
      </c>
      <c r="BU33" s="139" t="n">
        <v>2.18</v>
      </c>
      <c r="BV33" s="139" t="n">
        <v>2.18</v>
      </c>
      <c r="BW33" s="139" t="n">
        <v>2.265</v>
      </c>
      <c r="BX33" s="139" t="n">
        <v>2.265</v>
      </c>
      <c r="BY33" s="139" t="n">
        <v>2.265</v>
      </c>
      <c r="BZ33" s="139" t="n">
        <v>2.265</v>
      </c>
      <c r="CA33" s="139" t="n">
        <v>2.265</v>
      </c>
      <c r="CB33" s="139" t="n">
        <v>2.265</v>
      </c>
      <c r="CC33" s="139" t="n">
        <v>2.265</v>
      </c>
      <c r="CD33" s="139" t="n">
        <v>2.305</v>
      </c>
      <c r="CE33" s="139" t="n">
        <v>2.305</v>
      </c>
      <c r="CF33" s="139" t="n">
        <v>2.29</v>
      </c>
      <c r="CG33" s="139" t="n">
        <v>2.335</v>
      </c>
      <c r="CH33" s="139" t="n">
        <v>2.345</v>
      </c>
      <c r="CI33" s="139" t="n">
        <v>2.345</v>
      </c>
      <c r="CJ33" s="139" t="n">
        <v>2.305</v>
      </c>
      <c r="CK33" s="140" t="n">
        <v>2.305</v>
      </c>
      <c r="CL33" s="139" t="n">
        <v>2.145</v>
      </c>
      <c r="CM33" s="139" t="n">
        <v>2.095</v>
      </c>
      <c r="CN33" s="139" t="n">
        <v>1.965</v>
      </c>
      <c r="CO33" s="139" t="n">
        <v>2.03</v>
      </c>
      <c r="CP33" s="139" t="n">
        <v>2.04</v>
      </c>
      <c r="CQ33" s="139" t="n">
        <v>1.975</v>
      </c>
      <c r="CR33" s="139" t="n">
        <v>1.96</v>
      </c>
      <c r="CS33" s="139" t="n">
        <v>1.935</v>
      </c>
      <c r="CT33" s="139" t="n">
        <v>1.925</v>
      </c>
      <c r="CU33" s="139" t="n">
        <v>1.925</v>
      </c>
      <c r="CV33" s="139" t="n">
        <v>1.91</v>
      </c>
      <c r="CW33" s="139" t="n">
        <v>1.96</v>
      </c>
      <c r="CX33" s="139" t="n">
        <v>2.065</v>
      </c>
      <c r="CY33" s="139" t="n">
        <v>2.13</v>
      </c>
      <c r="CZ33" s="139" t="n">
        <v>2.09</v>
      </c>
      <c r="DA33" s="139" t="n">
        <v>2.045</v>
      </c>
      <c r="DB33" s="139" t="n">
        <v>2.02</v>
      </c>
      <c r="DC33" s="139" t="n">
        <v>2.02</v>
      </c>
      <c r="DD33" s="139" t="n">
        <v>2.05</v>
      </c>
      <c r="DE33" s="139" t="n">
        <v>1.94</v>
      </c>
      <c r="DF33" s="139" t="n">
        <v>2.07</v>
      </c>
      <c r="DG33" s="139" t="n">
        <v>2.13</v>
      </c>
      <c r="DH33" s="139" t="n">
        <v>2.115</v>
      </c>
      <c r="DI33" s="139" t="n">
        <v>2.14</v>
      </c>
      <c r="DJ33" s="139" t="n">
        <v>2.14</v>
      </c>
      <c r="DK33" s="139" t="n">
        <v>2.13</v>
      </c>
      <c r="DL33" s="139" t="n">
        <v>2.195</v>
      </c>
      <c r="DM33" s="139" t="n">
        <v>2.17</v>
      </c>
      <c r="DN33" s="139" t="n">
        <v>2.125</v>
      </c>
      <c r="DO33" s="139" t="n">
        <v>2.05</v>
      </c>
      <c r="DP33" s="139" t="n">
        <v>2.09</v>
      </c>
      <c r="DQ33" s="139" t="n">
        <v>2.075</v>
      </c>
      <c r="DR33" s="139" t="n">
        <v>2.135</v>
      </c>
      <c r="DS33" s="139" t="n">
        <v>2.01</v>
      </c>
      <c r="DT33" s="139" t="n">
        <v>2.005</v>
      </c>
      <c r="DU33" s="139" t="n">
        <v>2.175</v>
      </c>
      <c r="DV33" s="139" t="n">
        <v>2.21</v>
      </c>
      <c r="DW33" s="139" t="n">
        <v>2.21</v>
      </c>
      <c r="DX33" s="139" t="n">
        <v>2.205</v>
      </c>
      <c r="DY33" s="139" t="n">
        <v>2.255</v>
      </c>
      <c r="DZ33" s="139" t="n">
        <v>2.29</v>
      </c>
      <c r="EA33" s="139" t="n">
        <v>2.435</v>
      </c>
      <c r="EB33" s="139" t="n">
        <v>2.39</v>
      </c>
      <c r="EC33" s="139" t="n">
        <v>2.33</v>
      </c>
      <c r="ED33" s="139" t="n">
        <v>2.335</v>
      </c>
      <c r="EE33" s="139" t="n">
        <v>2.425</v>
      </c>
      <c r="EF33" s="139" t="n">
        <v>2.43</v>
      </c>
      <c r="EG33" s="139" t="n">
        <v>2.325</v>
      </c>
      <c r="EH33" s="139" t="n">
        <v>2.44</v>
      </c>
      <c r="EI33" s="139" t="n">
        <v>2.535</v>
      </c>
      <c r="EJ33" s="139" t="n">
        <v>2.56</v>
      </c>
      <c r="EK33" s="139" t="n">
        <v>2.41</v>
      </c>
      <c r="EL33" s="139" t="n">
        <v>2.41</v>
      </c>
      <c r="EM33" s="139" t="n">
        <v>2.425</v>
      </c>
      <c r="EN33" s="139" t="n">
        <v>2.345</v>
      </c>
      <c r="EO33" s="139" t="n">
        <v>2.4</v>
      </c>
      <c r="EP33" s="139" t="n">
        <v>2.235</v>
      </c>
      <c r="EQ33" s="139" t="n">
        <v>2.175</v>
      </c>
      <c r="ER33" s="139" t="n">
        <v>2.17</v>
      </c>
      <c r="ES33" s="139" t="n">
        <v>2.205</v>
      </c>
      <c r="ET33" s="139" t="n">
        <v>2.235</v>
      </c>
      <c r="EU33" s="139" t="n">
        <v>2.2</v>
      </c>
      <c r="EV33" s="139" t="n">
        <v>2.215</v>
      </c>
      <c r="EW33" s="139" t="n">
        <v>2.205</v>
      </c>
      <c r="EX33" s="139" t="n">
        <v>2.17</v>
      </c>
      <c r="EY33" s="139" t="n">
        <v>2.145</v>
      </c>
      <c r="EZ33" s="139" t="n">
        <v>2.13</v>
      </c>
      <c r="FA33" s="139" t="n">
        <v>2.135</v>
      </c>
      <c r="FB33" s="139" t="n">
        <v>2.14</v>
      </c>
      <c r="FC33" s="139" t="n">
        <v>2.18</v>
      </c>
      <c r="FD33" s="139" t="n">
        <v>2.205</v>
      </c>
      <c r="FE33" s="139" t="n">
        <v>2.175</v>
      </c>
      <c r="FF33" s="139" t="n">
        <v>2.13</v>
      </c>
      <c r="FG33" s="139" t="n">
        <v>2.045</v>
      </c>
      <c r="FH33" s="139" t="n">
        <v>2.075</v>
      </c>
      <c r="FI33" s="139" t="n">
        <v>2.11</v>
      </c>
      <c r="FJ33" s="139" t="n">
        <v>2.14</v>
      </c>
      <c r="FK33" s="139" t="n">
        <v>2.2</v>
      </c>
      <c r="FL33" s="139" t="n">
        <v>2.15</v>
      </c>
      <c r="FM33" s="139" t="n">
        <v>2.16</v>
      </c>
      <c r="FN33" s="139" t="n">
        <v>2.13</v>
      </c>
      <c r="FO33" s="139" t="n">
        <v>2.115</v>
      </c>
      <c r="FP33" s="139" t="n">
        <v>2.11</v>
      </c>
      <c r="FQ33" s="139" t="n">
        <v>2.11</v>
      </c>
      <c r="FR33" s="139" t="n">
        <v>2.12</v>
      </c>
      <c r="FS33" s="139" t="n">
        <v>2.145</v>
      </c>
      <c r="FT33" s="139" t="n">
        <v>2.095</v>
      </c>
      <c r="FU33" s="139" t="n">
        <v>2.1</v>
      </c>
      <c r="FV33" s="139" t="n">
        <v>2.09</v>
      </c>
      <c r="FW33" s="139" t="n">
        <v>2.1</v>
      </c>
      <c r="FX33" s="139" t="n">
        <v>2.135</v>
      </c>
      <c r="FY33" s="139" t="n">
        <v>2.24</v>
      </c>
      <c r="FZ33" s="139" t="n">
        <v>2.24</v>
      </c>
      <c r="GA33" s="139" t="n">
        <v>2.195</v>
      </c>
      <c r="GB33" s="139" t="n">
        <v>2.115</v>
      </c>
      <c r="GC33" s="139" t="n">
        <v>2.185</v>
      </c>
      <c r="GD33" s="139" t="n">
        <v>2.1</v>
      </c>
      <c r="GE33" s="139" t="n">
        <v>2.005</v>
      </c>
      <c r="GF33" s="139" t="n">
        <v>2.005</v>
      </c>
      <c r="GG33" s="139" t="n">
        <v>1.99</v>
      </c>
      <c r="GH33" s="139" t="n">
        <v>1.97</v>
      </c>
      <c r="GI33" s="139" t="n">
        <v>1.975</v>
      </c>
      <c r="GJ33" s="139" t="n">
        <v>2.025</v>
      </c>
      <c r="GK33" s="139" t="n">
        <v>2.045</v>
      </c>
      <c r="GL33" s="139" t="n">
        <v>2.035</v>
      </c>
      <c r="GM33" s="139" t="n">
        <v>2.04</v>
      </c>
      <c r="GN33" s="139" t="n">
        <v>2.015</v>
      </c>
      <c r="GO33" s="139" t="n">
        <v>1.99</v>
      </c>
      <c r="GP33" s="139" t="n">
        <v>1.97</v>
      </c>
      <c r="GQ33" s="139" t="n">
        <v>1.93</v>
      </c>
      <c r="GR33" s="139" t="n">
        <v>1.92</v>
      </c>
      <c r="GS33" s="139" t="n">
        <v>2.015</v>
      </c>
      <c r="GT33" s="139" t="n">
        <v>2.04</v>
      </c>
      <c r="GU33" s="139" t="n">
        <v>2.045</v>
      </c>
      <c r="GV33" s="139" t="n">
        <v>2.045</v>
      </c>
      <c r="GW33" s="139" t="n">
        <v>1.945</v>
      </c>
      <c r="GX33" s="139" t="n">
        <v>2.03</v>
      </c>
      <c r="GY33" s="139" t="n">
        <v>2.17</v>
      </c>
    </row>
    <row r="34" customFormat="false" ht="15" hidden="false" customHeight="false" outlineLevel="0" collapsed="false">
      <c r="A34" s="125"/>
      <c r="B34" s="139"/>
      <c r="C34" s="139" t="s">
        <v>183</v>
      </c>
      <c r="D34" s="139" t="s">
        <v>183</v>
      </c>
      <c r="E34" s="139" t="s">
        <v>183</v>
      </c>
      <c r="F34" s="139" t="s">
        <v>183</v>
      </c>
      <c r="G34" s="139" t="s">
        <v>183</v>
      </c>
      <c r="H34" s="139" t="s">
        <v>183</v>
      </c>
      <c r="I34" s="139" t="s">
        <v>183</v>
      </c>
      <c r="J34" s="139" t="s">
        <v>183</v>
      </c>
      <c r="K34" s="139" t="s">
        <v>183</v>
      </c>
      <c r="L34" s="139" t="s">
        <v>183</v>
      </c>
      <c r="M34" s="139" t="s">
        <v>183</v>
      </c>
      <c r="N34" s="139" t="s">
        <v>183</v>
      </c>
      <c r="O34" s="139" t="s">
        <v>183</v>
      </c>
      <c r="P34" s="139" t="s">
        <v>183</v>
      </c>
      <c r="Q34" s="139" t="s">
        <v>183</v>
      </c>
      <c r="R34" s="139" t="s">
        <v>183</v>
      </c>
      <c r="S34" s="139" t="s">
        <v>183</v>
      </c>
      <c r="T34" s="139" t="s">
        <v>183</v>
      </c>
      <c r="U34" s="139" t="s">
        <v>183</v>
      </c>
      <c r="V34" s="139" t="s">
        <v>183</v>
      </c>
      <c r="W34" s="139" t="s">
        <v>183</v>
      </c>
      <c r="X34" s="139" t="s">
        <v>183</v>
      </c>
      <c r="Y34" s="139" t="s">
        <v>183</v>
      </c>
      <c r="Z34" s="139" t="s">
        <v>183</v>
      </c>
      <c r="AA34" s="139" t="s">
        <v>183</v>
      </c>
      <c r="AB34" s="139" t="s">
        <v>183</v>
      </c>
      <c r="AC34" s="139" t="s">
        <v>183</v>
      </c>
      <c r="AD34" s="139" t="s">
        <v>183</v>
      </c>
      <c r="AE34" s="139" t="s">
        <v>183</v>
      </c>
      <c r="AF34" s="139" t="s">
        <v>183</v>
      </c>
      <c r="AG34" s="139" t="s">
        <v>183</v>
      </c>
      <c r="AH34" s="139" t="s">
        <v>183</v>
      </c>
      <c r="AI34" s="139" t="s">
        <v>183</v>
      </c>
      <c r="AJ34" s="139" t="s">
        <v>183</v>
      </c>
      <c r="AK34" s="139" t="s">
        <v>183</v>
      </c>
      <c r="AL34" s="139" t="s">
        <v>183</v>
      </c>
      <c r="AM34" s="139" t="s">
        <v>183</v>
      </c>
      <c r="AN34" s="139" t="s">
        <v>183</v>
      </c>
      <c r="AO34" s="139" t="s">
        <v>183</v>
      </c>
      <c r="AP34" s="139" t="s">
        <v>183</v>
      </c>
      <c r="AQ34" s="139" t="s">
        <v>183</v>
      </c>
      <c r="AR34" s="139" t="s">
        <v>183</v>
      </c>
      <c r="AS34" s="139" t="s">
        <v>183</v>
      </c>
      <c r="AT34" s="139" t="s">
        <v>183</v>
      </c>
      <c r="AU34" s="139" t="s">
        <v>183</v>
      </c>
      <c r="AV34" s="139" t="s">
        <v>183</v>
      </c>
      <c r="AW34" s="139" t="s">
        <v>183</v>
      </c>
      <c r="AX34" s="139" t="s">
        <v>183</v>
      </c>
      <c r="AY34" s="139" t="s">
        <v>183</v>
      </c>
      <c r="AZ34" s="139" t="s">
        <v>183</v>
      </c>
      <c r="BA34" s="139" t="s">
        <v>183</v>
      </c>
      <c r="BB34" s="139" t="s">
        <v>183</v>
      </c>
      <c r="BC34" s="139" t="s">
        <v>183</v>
      </c>
      <c r="BD34" s="139" t="s">
        <v>183</v>
      </c>
      <c r="BE34" s="139" t="s">
        <v>183</v>
      </c>
      <c r="BF34" s="139" t="s">
        <v>183</v>
      </c>
      <c r="BG34" s="139" t="s">
        <v>183</v>
      </c>
      <c r="BH34" s="139" t="s">
        <v>183</v>
      </c>
      <c r="BI34" s="139" t="s">
        <v>183</v>
      </c>
      <c r="BJ34" s="139" t="s">
        <v>183</v>
      </c>
      <c r="BK34" s="139" t="s">
        <v>183</v>
      </c>
      <c r="BL34" s="139" t="s">
        <v>183</v>
      </c>
      <c r="BM34" s="139" t="s">
        <v>183</v>
      </c>
      <c r="BN34" s="139" t="s">
        <v>183</v>
      </c>
      <c r="BO34" s="139" t="s">
        <v>183</v>
      </c>
      <c r="BP34" s="139" t="s">
        <v>183</v>
      </c>
      <c r="BQ34" s="139" t="s">
        <v>183</v>
      </c>
      <c r="BR34" s="139" t="s">
        <v>183</v>
      </c>
      <c r="BS34" s="139" t="s">
        <v>183</v>
      </c>
      <c r="BT34" s="139" t="s">
        <v>183</v>
      </c>
      <c r="BU34" s="139" t="s">
        <v>183</v>
      </c>
      <c r="BV34" s="139" t="s">
        <v>183</v>
      </c>
      <c r="BW34" s="139" t="s">
        <v>183</v>
      </c>
      <c r="BX34" s="139" t="s">
        <v>183</v>
      </c>
      <c r="BY34" s="139" t="s">
        <v>183</v>
      </c>
      <c r="BZ34" s="139" t="s">
        <v>183</v>
      </c>
      <c r="CA34" s="139" t="s">
        <v>183</v>
      </c>
      <c r="CB34" s="139" t="s">
        <v>183</v>
      </c>
      <c r="CC34" s="139" t="s">
        <v>183</v>
      </c>
      <c r="CD34" s="139" t="s">
        <v>183</v>
      </c>
      <c r="CE34" s="139" t="s">
        <v>183</v>
      </c>
      <c r="CF34" s="139" t="s">
        <v>183</v>
      </c>
      <c r="CG34" s="139" t="s">
        <v>183</v>
      </c>
      <c r="CH34" s="139" t="s">
        <v>183</v>
      </c>
      <c r="CI34" s="139" t="s">
        <v>183</v>
      </c>
      <c r="CJ34" s="139" t="s">
        <v>183</v>
      </c>
      <c r="CK34" s="140" t="s">
        <v>183</v>
      </c>
      <c r="CL34" s="139" t="s">
        <v>183</v>
      </c>
      <c r="CM34" s="139" t="s">
        <v>183</v>
      </c>
      <c r="CN34" s="139" t="s">
        <v>183</v>
      </c>
      <c r="CO34" s="139" t="s">
        <v>183</v>
      </c>
      <c r="CP34" s="139" t="s">
        <v>183</v>
      </c>
      <c r="CQ34" s="139" t="s">
        <v>183</v>
      </c>
      <c r="CR34" s="139" t="s">
        <v>183</v>
      </c>
      <c r="CS34" s="139" t="s">
        <v>183</v>
      </c>
      <c r="CT34" s="139" t="s">
        <v>183</v>
      </c>
      <c r="CU34" s="139" t="s">
        <v>183</v>
      </c>
      <c r="CV34" s="139" t="s">
        <v>183</v>
      </c>
      <c r="CW34" s="139" t="s">
        <v>183</v>
      </c>
      <c r="CX34" s="139" t="s">
        <v>183</v>
      </c>
      <c r="CY34" s="139" t="s">
        <v>183</v>
      </c>
      <c r="CZ34" s="139" t="s">
        <v>183</v>
      </c>
      <c r="DA34" s="139" t="s">
        <v>183</v>
      </c>
      <c r="DB34" s="139" t="s">
        <v>183</v>
      </c>
      <c r="DC34" s="139" t="s">
        <v>183</v>
      </c>
      <c r="DD34" s="139" t="s">
        <v>183</v>
      </c>
      <c r="DE34" s="139" t="s">
        <v>183</v>
      </c>
      <c r="DF34" s="139" t="s">
        <v>183</v>
      </c>
      <c r="DG34" s="139" t="s">
        <v>183</v>
      </c>
      <c r="DH34" s="139" t="s">
        <v>183</v>
      </c>
      <c r="DI34" s="139" t="s">
        <v>183</v>
      </c>
      <c r="DJ34" s="139" t="s">
        <v>183</v>
      </c>
      <c r="DK34" s="139" t="s">
        <v>183</v>
      </c>
      <c r="DL34" s="139" t="s">
        <v>183</v>
      </c>
      <c r="DM34" s="139" t="s">
        <v>183</v>
      </c>
      <c r="DN34" s="139" t="s">
        <v>183</v>
      </c>
      <c r="DO34" s="139" t="s">
        <v>183</v>
      </c>
      <c r="DP34" s="139" t="s">
        <v>183</v>
      </c>
      <c r="DQ34" s="139" t="s">
        <v>183</v>
      </c>
      <c r="DR34" s="139" t="s">
        <v>183</v>
      </c>
      <c r="DS34" s="139" t="s">
        <v>183</v>
      </c>
      <c r="DT34" s="139" t="s">
        <v>183</v>
      </c>
      <c r="DU34" s="139" t="s">
        <v>183</v>
      </c>
      <c r="DV34" s="139" t="s">
        <v>183</v>
      </c>
      <c r="DW34" s="139" t="s">
        <v>183</v>
      </c>
      <c r="DX34" s="139" t="s">
        <v>183</v>
      </c>
      <c r="DY34" s="139" t="s">
        <v>183</v>
      </c>
      <c r="DZ34" s="139" t="s">
        <v>183</v>
      </c>
      <c r="EA34" s="139" t="s">
        <v>183</v>
      </c>
      <c r="EB34" s="139" t="s">
        <v>183</v>
      </c>
      <c r="EC34" s="139" t="s">
        <v>183</v>
      </c>
      <c r="ED34" s="139" t="s">
        <v>183</v>
      </c>
      <c r="EE34" s="139" t="s">
        <v>183</v>
      </c>
      <c r="EF34" s="139" t="s">
        <v>183</v>
      </c>
      <c r="EG34" s="139" t="s">
        <v>183</v>
      </c>
      <c r="EH34" s="139" t="s">
        <v>183</v>
      </c>
      <c r="EI34" s="139" t="s">
        <v>183</v>
      </c>
      <c r="EJ34" s="139" t="s">
        <v>183</v>
      </c>
      <c r="EK34" s="139" t="s">
        <v>183</v>
      </c>
      <c r="EL34" s="139" t="s">
        <v>183</v>
      </c>
      <c r="EM34" s="139" t="s">
        <v>183</v>
      </c>
      <c r="EN34" s="139" t="s">
        <v>183</v>
      </c>
      <c r="EO34" s="139" t="s">
        <v>183</v>
      </c>
      <c r="EP34" s="139" t="s">
        <v>183</v>
      </c>
      <c r="EQ34" s="139" t="s">
        <v>183</v>
      </c>
      <c r="ER34" s="139" t="s">
        <v>183</v>
      </c>
      <c r="ES34" s="139" t="s">
        <v>183</v>
      </c>
      <c r="ET34" s="139" t="s">
        <v>183</v>
      </c>
      <c r="EU34" s="139" t="s">
        <v>183</v>
      </c>
      <c r="EV34" s="139" t="s">
        <v>183</v>
      </c>
      <c r="EW34" s="139" t="s">
        <v>183</v>
      </c>
      <c r="EX34" s="139" t="s">
        <v>183</v>
      </c>
      <c r="EY34" s="139" t="s">
        <v>183</v>
      </c>
      <c r="EZ34" s="139" t="s">
        <v>183</v>
      </c>
      <c r="FA34" s="139" t="s">
        <v>183</v>
      </c>
      <c r="FB34" s="139" t="s">
        <v>183</v>
      </c>
      <c r="FC34" s="139" t="s">
        <v>183</v>
      </c>
      <c r="FD34" s="139" t="s">
        <v>183</v>
      </c>
      <c r="FE34" s="139" t="s">
        <v>183</v>
      </c>
      <c r="FF34" s="139" t="s">
        <v>183</v>
      </c>
      <c r="FG34" s="139" t="s">
        <v>183</v>
      </c>
      <c r="FH34" s="139" t="s">
        <v>183</v>
      </c>
      <c r="FI34" s="139" t="s">
        <v>183</v>
      </c>
      <c r="FJ34" s="139" t="s">
        <v>183</v>
      </c>
      <c r="FK34" s="139" t="s">
        <v>183</v>
      </c>
      <c r="FL34" s="139" t="s">
        <v>183</v>
      </c>
      <c r="FM34" s="139" t="s">
        <v>183</v>
      </c>
      <c r="FN34" s="139" t="s">
        <v>183</v>
      </c>
      <c r="FO34" s="139" t="s">
        <v>183</v>
      </c>
      <c r="FP34" s="139" t="s">
        <v>183</v>
      </c>
      <c r="FQ34" s="139" t="s">
        <v>183</v>
      </c>
      <c r="FR34" s="139" t="s">
        <v>183</v>
      </c>
      <c r="FS34" s="139" t="s">
        <v>183</v>
      </c>
      <c r="FT34" s="139" t="s">
        <v>183</v>
      </c>
      <c r="FU34" s="139" t="s">
        <v>183</v>
      </c>
      <c r="FV34" s="139" t="s">
        <v>183</v>
      </c>
      <c r="FW34" s="139" t="s">
        <v>183</v>
      </c>
      <c r="FX34" s="139" t="s">
        <v>183</v>
      </c>
      <c r="FY34" s="139" t="s">
        <v>183</v>
      </c>
      <c r="FZ34" s="139" t="s">
        <v>183</v>
      </c>
      <c r="GA34" s="139" t="s">
        <v>183</v>
      </c>
      <c r="GB34" s="139" t="s">
        <v>183</v>
      </c>
      <c r="GC34" s="139" t="s">
        <v>183</v>
      </c>
      <c r="GD34" s="139" t="s">
        <v>183</v>
      </c>
      <c r="GE34" s="139" t="s">
        <v>183</v>
      </c>
      <c r="GF34" s="139" t="s">
        <v>183</v>
      </c>
      <c r="GG34" s="139" t="s">
        <v>183</v>
      </c>
      <c r="GH34" s="139" t="s">
        <v>183</v>
      </c>
      <c r="GI34" s="139" t="s">
        <v>183</v>
      </c>
      <c r="GJ34" s="139" t="s">
        <v>183</v>
      </c>
      <c r="GK34" s="139" t="s">
        <v>183</v>
      </c>
      <c r="GL34" s="139" t="s">
        <v>183</v>
      </c>
      <c r="GM34" s="139" t="s">
        <v>183</v>
      </c>
      <c r="GN34" s="139" t="s">
        <v>183</v>
      </c>
      <c r="GO34" s="139" t="s">
        <v>183</v>
      </c>
      <c r="GP34" s="139" t="s">
        <v>183</v>
      </c>
      <c r="GQ34" s="139" t="s">
        <v>183</v>
      </c>
      <c r="GR34" s="139" t="s">
        <v>183</v>
      </c>
      <c r="GS34" s="139" t="s">
        <v>183</v>
      </c>
      <c r="GT34" s="139" t="s">
        <v>183</v>
      </c>
      <c r="GU34" s="139" t="s">
        <v>183</v>
      </c>
      <c r="GV34" s="139" t="s">
        <v>183</v>
      </c>
      <c r="GW34" s="139" t="s">
        <v>183</v>
      </c>
      <c r="GX34" s="139" t="s">
        <v>183</v>
      </c>
      <c r="GY34" s="139" t="s">
        <v>183</v>
      </c>
    </row>
    <row r="35" customFormat="false" ht="15" hidden="false" customHeight="false" outlineLevel="0" collapsed="false">
      <c r="A35" s="135" t="s">
        <v>60</v>
      </c>
      <c r="B35" s="139"/>
      <c r="C35" s="139" t="s">
        <v>183</v>
      </c>
      <c r="D35" s="139" t="s">
        <v>183</v>
      </c>
      <c r="E35" s="139" t="s">
        <v>183</v>
      </c>
      <c r="F35" s="139" t="s">
        <v>183</v>
      </c>
      <c r="G35" s="139" t="s">
        <v>183</v>
      </c>
      <c r="H35" s="139" t="s">
        <v>183</v>
      </c>
      <c r="I35" s="139" t="s">
        <v>183</v>
      </c>
      <c r="J35" s="139" t="s">
        <v>183</v>
      </c>
      <c r="K35" s="139" t="s">
        <v>183</v>
      </c>
      <c r="L35" s="139" t="s">
        <v>183</v>
      </c>
      <c r="M35" s="139" t="s">
        <v>183</v>
      </c>
      <c r="N35" s="139" t="s">
        <v>183</v>
      </c>
      <c r="O35" s="139" t="s">
        <v>183</v>
      </c>
      <c r="P35" s="139" t="s">
        <v>183</v>
      </c>
      <c r="Q35" s="139" t="s">
        <v>183</v>
      </c>
      <c r="R35" s="139" t="s">
        <v>183</v>
      </c>
      <c r="S35" s="139" t="s">
        <v>183</v>
      </c>
      <c r="T35" s="139" t="s">
        <v>183</v>
      </c>
      <c r="U35" s="139" t="s">
        <v>183</v>
      </c>
      <c r="V35" s="139" t="s">
        <v>183</v>
      </c>
      <c r="W35" s="139" t="s">
        <v>183</v>
      </c>
      <c r="X35" s="139" t="s">
        <v>183</v>
      </c>
      <c r="Y35" s="139" t="s">
        <v>183</v>
      </c>
      <c r="Z35" s="139" t="s">
        <v>183</v>
      </c>
      <c r="AA35" s="139" t="s">
        <v>183</v>
      </c>
      <c r="AB35" s="139" t="s">
        <v>183</v>
      </c>
      <c r="AC35" s="139" t="s">
        <v>183</v>
      </c>
      <c r="AD35" s="139" t="s">
        <v>183</v>
      </c>
      <c r="AE35" s="139" t="s">
        <v>183</v>
      </c>
      <c r="AF35" s="139" t="s">
        <v>183</v>
      </c>
      <c r="AG35" s="139" t="s">
        <v>183</v>
      </c>
      <c r="AH35" s="139" t="s">
        <v>183</v>
      </c>
      <c r="AI35" s="139" t="s">
        <v>183</v>
      </c>
      <c r="AJ35" s="139" t="s">
        <v>183</v>
      </c>
      <c r="AK35" s="139" t="s">
        <v>183</v>
      </c>
      <c r="AL35" s="139" t="s">
        <v>183</v>
      </c>
      <c r="AM35" s="139" t="s">
        <v>183</v>
      </c>
      <c r="AN35" s="139" t="s">
        <v>183</v>
      </c>
      <c r="AO35" s="139" t="s">
        <v>183</v>
      </c>
      <c r="AP35" s="139" t="s">
        <v>183</v>
      </c>
      <c r="AQ35" s="139" t="s">
        <v>183</v>
      </c>
      <c r="AR35" s="139" t="s">
        <v>183</v>
      </c>
      <c r="AS35" s="139" t="s">
        <v>183</v>
      </c>
      <c r="AT35" s="139" t="s">
        <v>183</v>
      </c>
      <c r="AU35" s="139" t="s">
        <v>183</v>
      </c>
      <c r="AV35" s="139" t="s">
        <v>183</v>
      </c>
      <c r="AW35" s="139" t="s">
        <v>183</v>
      </c>
      <c r="AX35" s="139" t="s">
        <v>183</v>
      </c>
      <c r="AY35" s="139" t="s">
        <v>183</v>
      </c>
      <c r="AZ35" s="139" t="s">
        <v>183</v>
      </c>
      <c r="BA35" s="139" t="s">
        <v>183</v>
      </c>
      <c r="BB35" s="139" t="s">
        <v>183</v>
      </c>
      <c r="BC35" s="139" t="s">
        <v>183</v>
      </c>
      <c r="BD35" s="139" t="s">
        <v>183</v>
      </c>
      <c r="BE35" s="139" t="s">
        <v>183</v>
      </c>
      <c r="BF35" s="139" t="s">
        <v>183</v>
      </c>
      <c r="BG35" s="139" t="s">
        <v>183</v>
      </c>
      <c r="BH35" s="139" t="s">
        <v>183</v>
      </c>
      <c r="BI35" s="139" t="s">
        <v>183</v>
      </c>
      <c r="BJ35" s="139" t="s">
        <v>183</v>
      </c>
      <c r="BK35" s="139" t="s">
        <v>183</v>
      </c>
      <c r="BL35" s="139" t="s">
        <v>183</v>
      </c>
      <c r="BM35" s="139" t="s">
        <v>183</v>
      </c>
      <c r="BN35" s="139" t="s">
        <v>183</v>
      </c>
      <c r="BO35" s="139" t="s">
        <v>183</v>
      </c>
      <c r="BP35" s="139" t="s">
        <v>183</v>
      </c>
      <c r="BQ35" s="139" t="s">
        <v>183</v>
      </c>
      <c r="BR35" s="139" t="s">
        <v>183</v>
      </c>
      <c r="BS35" s="139" t="s">
        <v>183</v>
      </c>
      <c r="BT35" s="139" t="s">
        <v>183</v>
      </c>
      <c r="BU35" s="139" t="s">
        <v>183</v>
      </c>
      <c r="BV35" s="139" t="s">
        <v>183</v>
      </c>
      <c r="BW35" s="139" t="s">
        <v>183</v>
      </c>
      <c r="BX35" s="139" t="s">
        <v>183</v>
      </c>
      <c r="BY35" s="139" t="s">
        <v>183</v>
      </c>
      <c r="BZ35" s="139" t="s">
        <v>183</v>
      </c>
      <c r="CA35" s="139" t="s">
        <v>183</v>
      </c>
      <c r="CB35" s="139" t="s">
        <v>183</v>
      </c>
      <c r="CC35" s="139" t="s">
        <v>183</v>
      </c>
      <c r="CD35" s="139" t="s">
        <v>183</v>
      </c>
      <c r="CE35" s="139" t="s">
        <v>183</v>
      </c>
      <c r="CF35" s="139" t="s">
        <v>183</v>
      </c>
      <c r="CG35" s="139" t="s">
        <v>183</v>
      </c>
      <c r="CH35" s="139" t="s">
        <v>183</v>
      </c>
      <c r="CI35" s="139" t="s">
        <v>183</v>
      </c>
      <c r="CJ35" s="139" t="s">
        <v>183</v>
      </c>
      <c r="CK35" s="140" t="s">
        <v>183</v>
      </c>
      <c r="CL35" s="139" t="s">
        <v>183</v>
      </c>
      <c r="CM35" s="139" t="s">
        <v>183</v>
      </c>
      <c r="CN35" s="139" t="s">
        <v>183</v>
      </c>
      <c r="CO35" s="139" t="s">
        <v>183</v>
      </c>
      <c r="CP35" s="139" t="s">
        <v>183</v>
      </c>
      <c r="CQ35" s="139" t="s">
        <v>183</v>
      </c>
      <c r="CR35" s="139" t="s">
        <v>183</v>
      </c>
      <c r="CS35" s="139" t="s">
        <v>183</v>
      </c>
      <c r="CT35" s="139" t="s">
        <v>183</v>
      </c>
      <c r="CU35" s="139" t="s">
        <v>183</v>
      </c>
      <c r="CV35" s="139" t="s">
        <v>183</v>
      </c>
      <c r="CW35" s="139" t="s">
        <v>183</v>
      </c>
      <c r="CX35" s="139" t="s">
        <v>183</v>
      </c>
      <c r="CY35" s="139" t="s">
        <v>183</v>
      </c>
      <c r="CZ35" s="139" t="s">
        <v>183</v>
      </c>
      <c r="DA35" s="139" t="s">
        <v>183</v>
      </c>
      <c r="DB35" s="139" t="s">
        <v>183</v>
      </c>
      <c r="DC35" s="139" t="s">
        <v>183</v>
      </c>
      <c r="DD35" s="139" t="s">
        <v>183</v>
      </c>
      <c r="DE35" s="139" t="s">
        <v>183</v>
      </c>
      <c r="DF35" s="139" t="s">
        <v>183</v>
      </c>
      <c r="DG35" s="139" t="s">
        <v>183</v>
      </c>
      <c r="DH35" s="139" t="s">
        <v>183</v>
      </c>
      <c r="DI35" s="139" t="s">
        <v>183</v>
      </c>
      <c r="DJ35" s="139" t="s">
        <v>183</v>
      </c>
      <c r="DK35" s="139" t="s">
        <v>183</v>
      </c>
      <c r="DL35" s="139" t="s">
        <v>183</v>
      </c>
      <c r="DM35" s="139" t="s">
        <v>183</v>
      </c>
      <c r="DN35" s="139" t="s">
        <v>183</v>
      </c>
      <c r="DO35" s="139" t="s">
        <v>183</v>
      </c>
      <c r="DP35" s="139" t="s">
        <v>183</v>
      </c>
      <c r="DQ35" s="139" t="s">
        <v>183</v>
      </c>
      <c r="DR35" s="139" t="s">
        <v>183</v>
      </c>
      <c r="DS35" s="139" t="s">
        <v>183</v>
      </c>
      <c r="DT35" s="139" t="s">
        <v>183</v>
      </c>
      <c r="DU35" s="139" t="s">
        <v>183</v>
      </c>
      <c r="DV35" s="139" t="s">
        <v>183</v>
      </c>
      <c r="DW35" s="139" t="s">
        <v>183</v>
      </c>
      <c r="DX35" s="139" t="s">
        <v>183</v>
      </c>
      <c r="DY35" s="139" t="s">
        <v>183</v>
      </c>
      <c r="DZ35" s="139" t="s">
        <v>183</v>
      </c>
      <c r="EA35" s="139" t="s">
        <v>183</v>
      </c>
      <c r="EB35" s="139" t="s">
        <v>183</v>
      </c>
      <c r="EC35" s="139" t="s">
        <v>183</v>
      </c>
      <c r="ED35" s="139" t="s">
        <v>183</v>
      </c>
      <c r="EE35" s="139" t="s">
        <v>183</v>
      </c>
      <c r="EF35" s="139" t="s">
        <v>183</v>
      </c>
      <c r="EG35" s="139" t="s">
        <v>183</v>
      </c>
      <c r="EH35" s="139" t="s">
        <v>183</v>
      </c>
      <c r="EI35" s="139" t="s">
        <v>183</v>
      </c>
      <c r="EJ35" s="139" t="s">
        <v>183</v>
      </c>
      <c r="EK35" s="139" t="s">
        <v>183</v>
      </c>
      <c r="EL35" s="139" t="s">
        <v>183</v>
      </c>
      <c r="EM35" s="139" t="s">
        <v>183</v>
      </c>
      <c r="EN35" s="139" t="s">
        <v>183</v>
      </c>
      <c r="EO35" s="139" t="s">
        <v>183</v>
      </c>
      <c r="EP35" s="139" t="s">
        <v>183</v>
      </c>
      <c r="EQ35" s="139" t="s">
        <v>183</v>
      </c>
      <c r="ER35" s="139" t="s">
        <v>183</v>
      </c>
      <c r="ES35" s="139" t="s">
        <v>183</v>
      </c>
      <c r="ET35" s="139" t="s">
        <v>183</v>
      </c>
      <c r="EU35" s="139" t="s">
        <v>183</v>
      </c>
      <c r="EV35" s="139" t="s">
        <v>183</v>
      </c>
      <c r="EW35" s="139" t="s">
        <v>183</v>
      </c>
      <c r="EX35" s="139" t="s">
        <v>183</v>
      </c>
      <c r="EY35" s="139" t="s">
        <v>183</v>
      </c>
      <c r="EZ35" s="139" t="s">
        <v>183</v>
      </c>
      <c r="FA35" s="139" t="s">
        <v>183</v>
      </c>
      <c r="FB35" s="139" t="s">
        <v>183</v>
      </c>
      <c r="FC35" s="139" t="s">
        <v>183</v>
      </c>
      <c r="FD35" s="139" t="s">
        <v>183</v>
      </c>
      <c r="FE35" s="139" t="s">
        <v>183</v>
      </c>
      <c r="FF35" s="139" t="s">
        <v>183</v>
      </c>
      <c r="FG35" s="139" t="s">
        <v>183</v>
      </c>
      <c r="FH35" s="139" t="s">
        <v>183</v>
      </c>
      <c r="FI35" s="139" t="s">
        <v>183</v>
      </c>
      <c r="FJ35" s="139" t="s">
        <v>183</v>
      </c>
      <c r="FK35" s="139" t="s">
        <v>183</v>
      </c>
      <c r="FL35" s="139" t="s">
        <v>183</v>
      </c>
      <c r="FM35" s="139" t="s">
        <v>183</v>
      </c>
      <c r="FN35" s="139" t="s">
        <v>183</v>
      </c>
      <c r="FO35" s="139" t="s">
        <v>183</v>
      </c>
      <c r="FP35" s="139" t="s">
        <v>183</v>
      </c>
      <c r="FQ35" s="139" t="s">
        <v>183</v>
      </c>
      <c r="FR35" s="139" t="s">
        <v>183</v>
      </c>
      <c r="FS35" s="139" t="s">
        <v>183</v>
      </c>
      <c r="FT35" s="139" t="s">
        <v>183</v>
      </c>
      <c r="FU35" s="139" t="s">
        <v>183</v>
      </c>
      <c r="FV35" s="139" t="s">
        <v>183</v>
      </c>
      <c r="FW35" s="139" t="s">
        <v>183</v>
      </c>
      <c r="FX35" s="139" t="s">
        <v>183</v>
      </c>
      <c r="FY35" s="139" t="s">
        <v>183</v>
      </c>
      <c r="FZ35" s="139" t="s">
        <v>183</v>
      </c>
      <c r="GA35" s="139" t="s">
        <v>183</v>
      </c>
      <c r="GB35" s="139" t="s">
        <v>183</v>
      </c>
      <c r="GC35" s="139" t="s">
        <v>183</v>
      </c>
      <c r="GD35" s="139" t="s">
        <v>183</v>
      </c>
      <c r="GE35" s="139" t="s">
        <v>183</v>
      </c>
      <c r="GF35" s="139" t="s">
        <v>183</v>
      </c>
      <c r="GG35" s="139" t="s">
        <v>183</v>
      </c>
      <c r="GH35" s="139" t="s">
        <v>183</v>
      </c>
      <c r="GI35" s="139" t="s">
        <v>183</v>
      </c>
      <c r="GJ35" s="139" t="s">
        <v>183</v>
      </c>
      <c r="GK35" s="139" t="s">
        <v>183</v>
      </c>
      <c r="GL35" s="139" t="s">
        <v>183</v>
      </c>
      <c r="GM35" s="139" t="s">
        <v>183</v>
      </c>
      <c r="GN35" s="139" t="s">
        <v>183</v>
      </c>
      <c r="GO35" s="139" t="s">
        <v>183</v>
      </c>
      <c r="GP35" s="139" t="s">
        <v>183</v>
      </c>
      <c r="GQ35" s="139" t="s">
        <v>183</v>
      </c>
      <c r="GR35" s="139" t="s">
        <v>183</v>
      </c>
      <c r="GS35" s="139" t="s">
        <v>183</v>
      </c>
      <c r="GT35" s="139" t="s">
        <v>183</v>
      </c>
      <c r="GU35" s="139" t="s">
        <v>183</v>
      </c>
      <c r="GV35" s="139" t="s">
        <v>183</v>
      </c>
      <c r="GW35" s="139" t="s">
        <v>183</v>
      </c>
      <c r="GX35" s="139" t="s">
        <v>183</v>
      </c>
      <c r="GY35" s="139" t="s">
        <v>183</v>
      </c>
    </row>
    <row r="36" customFormat="false" ht="15" hidden="false" customHeight="false" outlineLevel="0" collapsed="false">
      <c r="A36" s="125" t="s">
        <v>61</v>
      </c>
      <c r="B36" s="139"/>
      <c r="C36" s="139" t="n">
        <v>2.225</v>
      </c>
      <c r="D36" s="139" t="n">
        <v>1.69</v>
      </c>
      <c r="E36" s="139" t="n">
        <v>1.69</v>
      </c>
      <c r="F36" s="139" t="n">
        <v>1.64</v>
      </c>
      <c r="G36" s="139" t="n">
        <v>1.795</v>
      </c>
      <c r="H36" s="139" t="n">
        <v>1.84</v>
      </c>
      <c r="I36" s="139" t="n">
        <v>1.79</v>
      </c>
      <c r="J36" s="139" t="n">
        <v>1.905</v>
      </c>
      <c r="K36" s="139" t="n">
        <v>1.905</v>
      </c>
      <c r="L36" s="139" t="n">
        <v>1.98</v>
      </c>
      <c r="M36" s="139" t="n">
        <v>1.935</v>
      </c>
      <c r="N36" s="139" t="n">
        <v>1.935</v>
      </c>
      <c r="O36" s="139" t="n">
        <v>1.995</v>
      </c>
      <c r="P36" s="139" t="n">
        <v>1.925</v>
      </c>
      <c r="Q36" s="139" t="n">
        <v>1.995</v>
      </c>
      <c r="R36" s="139" t="n">
        <v>2.065</v>
      </c>
      <c r="S36" s="139" t="n">
        <v>2.275</v>
      </c>
      <c r="T36" s="139" t="n">
        <v>2.08</v>
      </c>
      <c r="U36" s="139" t="n">
        <v>2.155</v>
      </c>
      <c r="V36" s="139" t="n">
        <v>2.36</v>
      </c>
      <c r="W36" s="139" t="n">
        <v>2.085</v>
      </c>
      <c r="X36" s="139" t="n">
        <v>2.135</v>
      </c>
      <c r="Y36" s="139" t="n">
        <v>2.225</v>
      </c>
      <c r="Z36" s="139" t="n">
        <v>2.12</v>
      </c>
      <c r="AA36" s="139" t="n">
        <v>2.23</v>
      </c>
      <c r="AB36" s="139" t="n">
        <v>2.075</v>
      </c>
      <c r="AC36" s="139" t="n">
        <v>2.075</v>
      </c>
      <c r="AD36" s="139" t="n">
        <v>1.88</v>
      </c>
      <c r="AE36" s="139" t="n">
        <v>1.79</v>
      </c>
      <c r="AF36" s="139" t="n">
        <v>1.8</v>
      </c>
      <c r="AG36" s="139" t="n">
        <v>1.855</v>
      </c>
      <c r="AH36" s="139" t="n">
        <v>1.73</v>
      </c>
      <c r="AI36" s="139" t="n">
        <v>1.73</v>
      </c>
      <c r="AJ36" s="139" t="n">
        <v>1.645</v>
      </c>
      <c r="AK36" s="139" t="n">
        <v>1.635</v>
      </c>
      <c r="AL36" s="139" t="n">
        <v>1.62</v>
      </c>
      <c r="AM36" s="139" t="n">
        <v>1.76</v>
      </c>
      <c r="AN36" s="139" t="n">
        <v>1.485</v>
      </c>
      <c r="AO36" s="139" t="n">
        <v>1.59</v>
      </c>
      <c r="AP36" s="139" t="n">
        <v>1.7</v>
      </c>
      <c r="AQ36" s="139" t="n">
        <v>1.775</v>
      </c>
      <c r="AR36" s="139" t="n">
        <v>1.825</v>
      </c>
      <c r="AS36" s="139" t="n">
        <v>1.825</v>
      </c>
      <c r="AT36" s="139" t="n">
        <v>1.855</v>
      </c>
      <c r="AU36" s="139" t="n">
        <v>1.825</v>
      </c>
      <c r="AV36" s="139" t="n">
        <v>1.87</v>
      </c>
      <c r="AW36" s="139" t="n">
        <v>1.855</v>
      </c>
      <c r="AX36" s="139" t="n">
        <v>1.845</v>
      </c>
      <c r="AY36" s="139" t="n">
        <v>1.745</v>
      </c>
      <c r="AZ36" s="139" t="n">
        <v>1.75</v>
      </c>
      <c r="BA36" s="139" t="n">
        <v>1.755</v>
      </c>
      <c r="BB36" s="139" t="n">
        <v>1.81</v>
      </c>
      <c r="BC36" s="139" t="n">
        <v>1.76</v>
      </c>
      <c r="BD36" s="139" t="n">
        <v>1.725</v>
      </c>
      <c r="BE36" s="139" t="n">
        <v>1.765</v>
      </c>
      <c r="BF36" s="139" t="n">
        <v>1.825</v>
      </c>
      <c r="BG36" s="139" t="n">
        <v>1.815</v>
      </c>
      <c r="BH36" s="139" t="n">
        <v>1.745</v>
      </c>
      <c r="BI36" s="139" t="n">
        <v>1.78</v>
      </c>
      <c r="BJ36" s="139" t="n">
        <v>1.92</v>
      </c>
      <c r="BK36" s="139" t="n">
        <v>1.9</v>
      </c>
      <c r="BL36" s="139" t="n">
        <v>1.86</v>
      </c>
      <c r="BM36" s="139" t="n">
        <v>1.905</v>
      </c>
      <c r="BN36" s="139" t="n">
        <v>1.89</v>
      </c>
      <c r="BO36" s="139" t="n">
        <v>1.915</v>
      </c>
      <c r="BP36" s="139" t="n">
        <v>1.935</v>
      </c>
      <c r="BQ36" s="139" t="n">
        <v>2.015</v>
      </c>
      <c r="BR36" s="139" t="n">
        <v>2.115</v>
      </c>
      <c r="BS36" s="139" t="n">
        <v>2.09</v>
      </c>
      <c r="BT36" s="139" t="n">
        <v>2.055</v>
      </c>
      <c r="BU36" s="139" t="n">
        <v>2.145</v>
      </c>
      <c r="BV36" s="139" t="n">
        <v>2.165</v>
      </c>
      <c r="BW36" s="139" t="n">
        <v>2.195</v>
      </c>
      <c r="BX36" s="139" t="n">
        <v>2.235</v>
      </c>
      <c r="BY36" s="139" t="n">
        <v>2.275</v>
      </c>
      <c r="BZ36" s="139" t="n">
        <v>2.29</v>
      </c>
      <c r="CA36" s="139" t="n">
        <v>2.25</v>
      </c>
      <c r="CB36" s="139" t="n">
        <v>2.265</v>
      </c>
      <c r="CC36" s="139" t="n">
        <v>2.27</v>
      </c>
      <c r="CD36" s="139" t="n">
        <v>2.385</v>
      </c>
      <c r="CE36" s="139" t="n">
        <v>2.29</v>
      </c>
      <c r="CF36" s="139" t="n">
        <v>2.29</v>
      </c>
      <c r="CG36" s="139" t="n">
        <v>2.325</v>
      </c>
      <c r="CH36" s="139" t="n">
        <v>2.315</v>
      </c>
      <c r="CI36" s="139" t="n">
        <v>2.31</v>
      </c>
      <c r="CJ36" s="139" t="n">
        <v>2.285</v>
      </c>
      <c r="CK36" s="140" t="n">
        <v>2.26</v>
      </c>
      <c r="CL36" s="139" t="n">
        <v>2.11</v>
      </c>
      <c r="CM36" s="139" t="n">
        <v>2.055</v>
      </c>
      <c r="CN36" s="139" t="n">
        <v>1.94</v>
      </c>
      <c r="CO36" s="139" t="n">
        <v>1.995</v>
      </c>
      <c r="CP36" s="139" t="n">
        <v>1.985</v>
      </c>
      <c r="CQ36" s="139" t="n">
        <v>1.94</v>
      </c>
      <c r="CR36" s="139" t="n">
        <v>1.93</v>
      </c>
      <c r="CS36" s="139" t="n">
        <v>1.905</v>
      </c>
      <c r="CT36" s="139" t="n">
        <v>1.92</v>
      </c>
      <c r="CU36" s="139" t="n">
        <v>1.94</v>
      </c>
      <c r="CV36" s="139" t="n">
        <v>1.955</v>
      </c>
      <c r="CW36" s="139" t="n">
        <v>1.965</v>
      </c>
      <c r="CX36" s="139" t="n">
        <v>2.05</v>
      </c>
      <c r="CY36" s="139" t="n">
        <v>2.115</v>
      </c>
      <c r="CZ36" s="139" t="n">
        <v>2.08</v>
      </c>
      <c r="DA36" s="139" t="n">
        <v>2.065</v>
      </c>
      <c r="DB36" s="139" t="n">
        <v>2.04</v>
      </c>
      <c r="DC36" s="139" t="n">
        <v>2.035</v>
      </c>
      <c r="DD36" s="139" t="n">
        <v>2.07</v>
      </c>
      <c r="DE36" s="139" t="n">
        <v>1.96</v>
      </c>
      <c r="DF36" s="139" t="n">
        <v>2.065</v>
      </c>
      <c r="DG36" s="139" t="n">
        <v>2.13</v>
      </c>
      <c r="DH36" s="139" t="n">
        <v>2.095</v>
      </c>
      <c r="DI36" s="139" t="n">
        <v>2.14</v>
      </c>
      <c r="DJ36" s="139" t="n">
        <v>2.12</v>
      </c>
      <c r="DK36" s="139" t="n">
        <v>2.12</v>
      </c>
      <c r="DL36" s="139" t="n">
        <v>2.18</v>
      </c>
      <c r="DM36" s="139" t="n">
        <v>2.185</v>
      </c>
      <c r="DN36" s="139" t="n">
        <v>2.13</v>
      </c>
      <c r="DO36" s="139" t="n">
        <v>2.08</v>
      </c>
      <c r="DP36" s="139" t="n">
        <v>2.095</v>
      </c>
      <c r="DQ36" s="139" t="n">
        <v>2.065</v>
      </c>
      <c r="DR36" s="139" t="n">
        <v>2.125</v>
      </c>
      <c r="DS36" s="139" t="n">
        <v>2.02</v>
      </c>
      <c r="DT36" s="139" t="n">
        <v>2.065</v>
      </c>
      <c r="DU36" s="139" t="n">
        <v>2.12</v>
      </c>
      <c r="DV36" s="139" t="n">
        <v>2.22</v>
      </c>
      <c r="DW36" s="139" t="n">
        <v>2.205</v>
      </c>
      <c r="DX36" s="139" t="n">
        <v>2.205</v>
      </c>
      <c r="DY36" s="139" t="n">
        <v>2.23</v>
      </c>
      <c r="DZ36" s="139" t="n">
        <v>2.28</v>
      </c>
      <c r="EA36" s="139" t="n">
        <v>2.435</v>
      </c>
      <c r="EB36" s="139" t="n">
        <v>2.35</v>
      </c>
      <c r="EC36" s="139" t="n">
        <v>2.31</v>
      </c>
      <c r="ED36" s="139" t="n">
        <v>2.315</v>
      </c>
      <c r="EE36" s="139" t="n">
        <v>2.405</v>
      </c>
      <c r="EF36" s="139" t="n">
        <v>2.41</v>
      </c>
      <c r="EG36" s="139" t="n">
        <v>2.33</v>
      </c>
      <c r="EH36" s="139" t="n">
        <v>2.41</v>
      </c>
      <c r="EI36" s="139" t="n">
        <v>2.495</v>
      </c>
      <c r="EJ36" s="139" t="n">
        <v>2.55</v>
      </c>
      <c r="EK36" s="139" t="n">
        <v>2.41</v>
      </c>
      <c r="EL36" s="139" t="n">
        <v>2.41</v>
      </c>
      <c r="EM36" s="139" t="n">
        <v>2.42</v>
      </c>
      <c r="EN36" s="139" t="n">
        <v>2.325</v>
      </c>
      <c r="EO36" s="139" t="n">
        <v>2.39</v>
      </c>
      <c r="EP36" s="139" t="n">
        <v>2.255</v>
      </c>
      <c r="EQ36" s="139" t="n">
        <v>2.185</v>
      </c>
      <c r="ER36" s="139" t="n">
        <v>2.18</v>
      </c>
      <c r="ES36" s="139" t="n">
        <v>2.215</v>
      </c>
      <c r="ET36" s="139" t="n">
        <v>2.24</v>
      </c>
      <c r="EU36" s="139" t="n">
        <v>2.2</v>
      </c>
      <c r="EV36" s="139" t="n">
        <v>2.24</v>
      </c>
      <c r="EW36" s="139" t="n">
        <v>2.205</v>
      </c>
      <c r="EX36" s="139" t="n">
        <v>2.175</v>
      </c>
      <c r="EY36" s="139" t="n">
        <v>2.15</v>
      </c>
      <c r="EZ36" s="139" t="n">
        <v>2.155</v>
      </c>
      <c r="FA36" s="139" t="n">
        <v>2.155</v>
      </c>
      <c r="FB36" s="139" t="n">
        <v>2.15</v>
      </c>
      <c r="FC36" s="139" t="n">
        <v>2.2</v>
      </c>
      <c r="FD36" s="139" t="n">
        <v>2.21</v>
      </c>
      <c r="FE36" s="139" t="n">
        <v>2.175</v>
      </c>
      <c r="FF36" s="139" t="n">
        <v>2.12</v>
      </c>
      <c r="FG36" s="139" t="n">
        <v>2.045</v>
      </c>
      <c r="FH36" s="139" t="n">
        <v>2.065</v>
      </c>
      <c r="FI36" s="139" t="n">
        <v>2.115</v>
      </c>
      <c r="FJ36" s="139" t="n">
        <v>2.14</v>
      </c>
      <c r="FK36" s="139" t="n">
        <v>2.185</v>
      </c>
      <c r="FL36" s="139" t="n">
        <v>2.165</v>
      </c>
      <c r="FM36" s="139" t="n">
        <v>2.185</v>
      </c>
      <c r="FN36" s="139" t="n">
        <v>2.15</v>
      </c>
      <c r="FO36" s="139" t="n">
        <v>2.13</v>
      </c>
      <c r="FP36" s="139" t="n">
        <v>2.14</v>
      </c>
      <c r="FQ36" s="139" t="n">
        <v>2.13</v>
      </c>
      <c r="FR36" s="139" t="n">
        <v>2.145</v>
      </c>
      <c r="FS36" s="139" t="n">
        <v>2.11</v>
      </c>
      <c r="FT36" s="139" t="n">
        <v>2.115</v>
      </c>
      <c r="FU36" s="139" t="n">
        <v>2.145</v>
      </c>
      <c r="FV36" s="139" t="n">
        <v>2.12</v>
      </c>
      <c r="FW36" s="139" t="n">
        <v>2.135</v>
      </c>
      <c r="FX36" s="139" t="n">
        <v>2.175</v>
      </c>
      <c r="FY36" s="139" t="n">
        <v>2.265</v>
      </c>
      <c r="FZ36" s="139" t="n">
        <v>2.265</v>
      </c>
      <c r="GA36" s="139" t="n">
        <v>2.235</v>
      </c>
      <c r="GB36" s="139" t="n">
        <v>2.14</v>
      </c>
      <c r="GC36" s="139" t="n">
        <v>2.19</v>
      </c>
      <c r="GD36" s="139" t="n">
        <v>2.14</v>
      </c>
      <c r="GE36" s="139" t="n">
        <v>2.035</v>
      </c>
      <c r="GF36" s="139" t="n">
        <v>2.035</v>
      </c>
      <c r="GG36" s="139" t="n">
        <v>2.025</v>
      </c>
      <c r="GH36" s="139" t="n">
        <v>2.005</v>
      </c>
      <c r="GI36" s="139" t="n">
        <v>2.015</v>
      </c>
      <c r="GJ36" s="139" t="n">
        <v>2.035</v>
      </c>
      <c r="GK36" s="139" t="n">
        <v>2.025</v>
      </c>
      <c r="GL36" s="139" t="n">
        <v>2.05</v>
      </c>
      <c r="GM36" s="139" t="n">
        <v>2.06</v>
      </c>
      <c r="GN36" s="139" t="n">
        <v>2.04</v>
      </c>
      <c r="GO36" s="139" t="n">
        <v>2.015</v>
      </c>
      <c r="GP36" s="139" t="n">
        <v>1.99</v>
      </c>
      <c r="GQ36" s="139" t="n">
        <v>1.94</v>
      </c>
      <c r="GR36" s="139" t="n">
        <v>1.935</v>
      </c>
      <c r="GS36" s="139" t="n">
        <v>2.025</v>
      </c>
      <c r="GT36" s="139" t="n">
        <v>2.04</v>
      </c>
      <c r="GU36" s="139" t="n">
        <v>2.05</v>
      </c>
      <c r="GV36" s="139" t="n">
        <v>2.05</v>
      </c>
      <c r="GW36" s="139" t="n">
        <v>1.955</v>
      </c>
      <c r="GX36" s="139" t="n">
        <v>2.08</v>
      </c>
      <c r="GY36" s="139" t="n">
        <v>2.175</v>
      </c>
    </row>
    <row r="37" customFormat="false" ht="15" hidden="false" customHeight="false" outlineLevel="0" collapsed="false">
      <c r="A37" s="125" t="s">
        <v>62</v>
      </c>
      <c r="B37" s="139"/>
      <c r="C37" s="139" t="n">
        <v>2.235</v>
      </c>
      <c r="D37" s="139" t="n">
        <v>1.7</v>
      </c>
      <c r="E37" s="139" t="n">
        <v>1.7</v>
      </c>
      <c r="F37" s="139" t="n">
        <v>1.655</v>
      </c>
      <c r="G37" s="139" t="n">
        <v>1.83</v>
      </c>
      <c r="H37" s="139" t="n">
        <v>1.87</v>
      </c>
      <c r="I37" s="139" t="n">
        <v>1.81</v>
      </c>
      <c r="J37" s="139" t="n">
        <v>1.93</v>
      </c>
      <c r="K37" s="139" t="n">
        <v>1.93</v>
      </c>
      <c r="L37" s="139" t="n">
        <v>2.005</v>
      </c>
      <c r="M37" s="139" t="n">
        <v>1.93</v>
      </c>
      <c r="N37" s="139" t="n">
        <v>1.93</v>
      </c>
      <c r="O37" s="139" t="n">
        <v>2.02</v>
      </c>
      <c r="P37" s="139" t="n">
        <v>1.975</v>
      </c>
      <c r="Q37" s="139" t="n">
        <v>2.04</v>
      </c>
      <c r="R37" s="139" t="n">
        <v>2.08</v>
      </c>
      <c r="S37" s="139" t="n">
        <v>2.3</v>
      </c>
      <c r="T37" s="139" t="n">
        <v>2.135</v>
      </c>
      <c r="U37" s="139" t="n">
        <v>2.21</v>
      </c>
      <c r="V37" s="139" t="n">
        <v>2.35</v>
      </c>
      <c r="W37" s="139" t="n">
        <v>2.145</v>
      </c>
      <c r="X37" s="139" t="n">
        <v>2.165</v>
      </c>
      <c r="Y37" s="139" t="n">
        <v>2.265</v>
      </c>
      <c r="Z37" s="139" t="n">
        <v>2.15</v>
      </c>
      <c r="AA37" s="139" t="n">
        <v>2.225</v>
      </c>
      <c r="AB37" s="139" t="n">
        <v>2.095</v>
      </c>
      <c r="AC37" s="139" t="n">
        <v>2.095</v>
      </c>
      <c r="AD37" s="139" t="n">
        <v>1.905</v>
      </c>
      <c r="AE37" s="139" t="n">
        <v>1.8</v>
      </c>
      <c r="AF37" s="139" t="n">
        <v>1.815</v>
      </c>
      <c r="AG37" s="139" t="n">
        <v>1.85</v>
      </c>
      <c r="AH37" s="139" t="n">
        <v>1.74</v>
      </c>
      <c r="AI37" s="139" t="n">
        <v>1.76</v>
      </c>
      <c r="AJ37" s="139" t="n">
        <v>1.67</v>
      </c>
      <c r="AK37" s="139" t="n">
        <v>1.67</v>
      </c>
      <c r="AL37" s="139" t="n">
        <v>1.66</v>
      </c>
      <c r="AM37" s="139" t="n">
        <v>1.785</v>
      </c>
      <c r="AN37" s="139" t="n">
        <v>1.535</v>
      </c>
      <c r="AO37" s="139" t="n">
        <v>1.62</v>
      </c>
      <c r="AP37" s="139" t="n">
        <v>1.735</v>
      </c>
      <c r="AQ37" s="139" t="n">
        <v>1.825</v>
      </c>
      <c r="AR37" s="139" t="n">
        <v>1.865</v>
      </c>
      <c r="AS37" s="139" t="n">
        <v>1.87</v>
      </c>
      <c r="AT37" s="139" t="n">
        <v>1.895</v>
      </c>
      <c r="AU37" s="139" t="n">
        <v>1.87</v>
      </c>
      <c r="AV37" s="139" t="n">
        <v>1.935</v>
      </c>
      <c r="AW37" s="139" t="n">
        <v>1.915</v>
      </c>
      <c r="AX37" s="139" t="n">
        <v>1.89</v>
      </c>
      <c r="AY37" s="139" t="n">
        <v>1.795</v>
      </c>
      <c r="AZ37" s="139" t="n">
        <v>1.8</v>
      </c>
      <c r="BA37" s="139" t="n">
        <v>1.81</v>
      </c>
      <c r="BB37" s="139" t="n">
        <v>1.845</v>
      </c>
      <c r="BC37" s="139" t="n">
        <v>1.83</v>
      </c>
      <c r="BD37" s="139" t="n">
        <v>1.79</v>
      </c>
      <c r="BE37" s="139" t="n">
        <v>1.825</v>
      </c>
      <c r="BF37" s="139" t="n">
        <v>1.89</v>
      </c>
      <c r="BG37" s="139" t="n">
        <v>1.885</v>
      </c>
      <c r="BH37" s="139" t="n">
        <v>1.805</v>
      </c>
      <c r="BI37" s="139" t="n">
        <v>1.825</v>
      </c>
      <c r="BJ37" s="139" t="n">
        <v>1.97</v>
      </c>
      <c r="BK37" s="139" t="n">
        <v>1.975</v>
      </c>
      <c r="BL37" s="139" t="n">
        <v>1.945</v>
      </c>
      <c r="BM37" s="139" t="n">
        <v>1.975</v>
      </c>
      <c r="BN37" s="139" t="n">
        <v>1.95</v>
      </c>
      <c r="BO37" s="139" t="n">
        <v>1.975</v>
      </c>
      <c r="BP37" s="139" t="n">
        <v>1.985</v>
      </c>
      <c r="BQ37" s="139" t="n">
        <v>2.06</v>
      </c>
      <c r="BR37" s="139" t="n">
        <v>2.16</v>
      </c>
      <c r="BS37" s="139" t="n">
        <v>2.135</v>
      </c>
      <c r="BT37" s="139" t="n">
        <v>2.125</v>
      </c>
      <c r="BU37" s="139" t="n">
        <v>2.2</v>
      </c>
      <c r="BV37" s="139" t="n">
        <v>2.21</v>
      </c>
      <c r="BW37" s="139" t="n">
        <v>2.255</v>
      </c>
      <c r="BX37" s="139" t="n">
        <v>2.285</v>
      </c>
      <c r="BY37" s="139" t="n">
        <v>2.35</v>
      </c>
      <c r="BZ37" s="139" t="n">
        <v>2.355</v>
      </c>
      <c r="CA37" s="139" t="n">
        <v>2.325</v>
      </c>
      <c r="CB37" s="139" t="n">
        <v>2.35</v>
      </c>
      <c r="CC37" s="139" t="n">
        <v>2.34</v>
      </c>
      <c r="CD37" s="139" t="n">
        <v>2.44</v>
      </c>
      <c r="CE37" s="139" t="n">
        <v>2.345</v>
      </c>
      <c r="CF37" s="139" t="n">
        <v>2.35</v>
      </c>
      <c r="CG37" s="139" t="n">
        <v>2.385</v>
      </c>
      <c r="CH37" s="139" t="n">
        <v>2.375</v>
      </c>
      <c r="CI37" s="139" t="n">
        <v>2.37</v>
      </c>
      <c r="CJ37" s="139" t="n">
        <v>2.35</v>
      </c>
      <c r="CK37" s="140" t="n">
        <v>2.325</v>
      </c>
      <c r="CL37" s="139" t="n">
        <v>2.16</v>
      </c>
      <c r="CM37" s="139" t="n">
        <v>2.11</v>
      </c>
      <c r="CN37" s="139" t="n">
        <v>2.005</v>
      </c>
      <c r="CO37" s="139" t="n">
        <v>2.055</v>
      </c>
      <c r="CP37" s="139" t="n">
        <v>2.055</v>
      </c>
      <c r="CQ37" s="139" t="n">
        <v>1.985</v>
      </c>
      <c r="CR37" s="139" t="n">
        <v>1.97</v>
      </c>
      <c r="CS37" s="139" t="n">
        <v>1.95</v>
      </c>
      <c r="CT37" s="139" t="n">
        <v>1.975</v>
      </c>
      <c r="CU37" s="139" t="n">
        <v>1.965</v>
      </c>
      <c r="CV37" s="139" t="n">
        <v>1.98</v>
      </c>
      <c r="CW37" s="139" t="n">
        <v>2.02</v>
      </c>
      <c r="CX37" s="139" t="n">
        <v>2.095</v>
      </c>
      <c r="CY37" s="139" t="n">
        <v>2.165</v>
      </c>
      <c r="CZ37" s="139" t="n">
        <v>2.145</v>
      </c>
      <c r="DA37" s="139" t="n">
        <v>2.1</v>
      </c>
      <c r="DB37" s="139" t="n">
        <v>2.07</v>
      </c>
      <c r="DC37" s="139" t="n">
        <v>2.075</v>
      </c>
      <c r="DD37" s="139" t="n">
        <v>2.09</v>
      </c>
      <c r="DE37" s="139" t="n">
        <v>1.995</v>
      </c>
      <c r="DF37" s="139" t="n">
        <v>2.105</v>
      </c>
      <c r="DG37" s="139" t="n">
        <v>2.175</v>
      </c>
      <c r="DH37" s="139" t="n">
        <v>2.155</v>
      </c>
      <c r="DI37" s="139" t="n">
        <v>2.18</v>
      </c>
      <c r="DJ37" s="139" t="n">
        <v>2.155</v>
      </c>
      <c r="DK37" s="139" t="n">
        <v>2.16</v>
      </c>
      <c r="DL37" s="139" t="n">
        <v>2.235</v>
      </c>
      <c r="DM37" s="139" t="n">
        <v>2.22</v>
      </c>
      <c r="DN37" s="139" t="n">
        <v>2.165</v>
      </c>
      <c r="DO37" s="139" t="n">
        <v>2.095</v>
      </c>
      <c r="DP37" s="139" t="n">
        <v>2.14</v>
      </c>
      <c r="DQ37" s="139" t="n">
        <v>2.105</v>
      </c>
      <c r="DR37" s="139" t="n">
        <v>2.165</v>
      </c>
      <c r="DS37" s="139" t="n">
        <v>2.05</v>
      </c>
      <c r="DT37" s="139" t="n">
        <v>2.09</v>
      </c>
      <c r="DU37" s="139" t="n">
        <v>2.17</v>
      </c>
      <c r="DV37" s="139" t="n">
        <v>2.285</v>
      </c>
      <c r="DW37" s="139" t="n">
        <v>2.255</v>
      </c>
      <c r="DX37" s="139" t="n">
        <v>2.26</v>
      </c>
      <c r="DY37" s="139" t="n">
        <v>2.275</v>
      </c>
      <c r="DZ37" s="139" t="n">
        <v>2.33</v>
      </c>
      <c r="EA37" s="139" t="n">
        <v>2.495</v>
      </c>
      <c r="EB37" s="139" t="n">
        <v>2.43</v>
      </c>
      <c r="EC37" s="139" t="n">
        <v>2.375</v>
      </c>
      <c r="ED37" s="139" t="n">
        <v>2.37</v>
      </c>
      <c r="EE37" s="139" t="n">
        <v>2.45</v>
      </c>
      <c r="EF37" s="139" t="n">
        <v>2.46</v>
      </c>
      <c r="EG37" s="139" t="n">
        <v>2.395</v>
      </c>
      <c r="EH37" s="139" t="n">
        <v>2.515</v>
      </c>
      <c r="EI37" s="139" t="n">
        <v>2.565</v>
      </c>
      <c r="EJ37" s="139" t="n">
        <v>2.62</v>
      </c>
      <c r="EK37" s="139" t="n">
        <v>2.485</v>
      </c>
      <c r="EL37" s="139" t="n">
        <v>2.485</v>
      </c>
      <c r="EM37" s="139" t="n">
        <v>2.475</v>
      </c>
      <c r="EN37" s="139" t="n">
        <v>2.375</v>
      </c>
      <c r="EO37" s="139" t="n">
        <v>2.42</v>
      </c>
      <c r="EP37" s="139" t="n">
        <v>2.29</v>
      </c>
      <c r="EQ37" s="139" t="n">
        <v>2.24</v>
      </c>
      <c r="ER37" s="139" t="n">
        <v>2.23</v>
      </c>
      <c r="ES37" s="139" t="n">
        <v>2.26</v>
      </c>
      <c r="ET37" s="139" t="n">
        <v>2.295</v>
      </c>
      <c r="EU37" s="139" t="n">
        <v>2.255</v>
      </c>
      <c r="EV37" s="139" t="n">
        <v>2.29</v>
      </c>
      <c r="EW37" s="139" t="n">
        <v>2.245</v>
      </c>
      <c r="EX37" s="139" t="n">
        <v>2.215</v>
      </c>
      <c r="EY37" s="139" t="n">
        <v>2.185</v>
      </c>
      <c r="EZ37" s="139" t="n">
        <v>2.185</v>
      </c>
      <c r="FA37" s="139" t="n">
        <v>2.185</v>
      </c>
      <c r="FB37" s="139" t="n">
        <v>2.18</v>
      </c>
      <c r="FC37" s="139" t="n">
        <v>2.215</v>
      </c>
      <c r="FD37" s="139" t="n">
        <v>2.22</v>
      </c>
      <c r="FE37" s="139" t="n">
        <v>2.2</v>
      </c>
      <c r="FF37" s="139" t="n">
        <v>2.145</v>
      </c>
      <c r="FG37" s="139" t="n">
        <v>2.085</v>
      </c>
      <c r="FH37" s="139" t="n">
        <v>2.085</v>
      </c>
      <c r="FI37" s="139" t="n">
        <v>2.16</v>
      </c>
      <c r="FJ37" s="139" t="n">
        <v>2.2</v>
      </c>
      <c r="FK37" s="139" t="n">
        <v>2.245</v>
      </c>
      <c r="FL37" s="139" t="n">
        <v>2.195</v>
      </c>
      <c r="FM37" s="139" t="n">
        <v>2.185</v>
      </c>
      <c r="FN37" s="139" t="n">
        <v>2.175</v>
      </c>
      <c r="FO37" s="139" t="n">
        <v>2.15</v>
      </c>
      <c r="FP37" s="139" t="n">
        <v>2.155</v>
      </c>
      <c r="FQ37" s="139" t="n">
        <v>2.155</v>
      </c>
      <c r="FR37" s="139" t="n">
        <v>2.18</v>
      </c>
      <c r="FS37" s="139" t="n">
        <v>2.145</v>
      </c>
      <c r="FT37" s="139" t="n">
        <v>2.15</v>
      </c>
      <c r="FU37" s="139" t="n">
        <v>2.185</v>
      </c>
      <c r="FV37" s="139" t="n">
        <v>2.15</v>
      </c>
      <c r="FW37" s="139" t="n">
        <v>2.17</v>
      </c>
      <c r="FX37" s="139" t="n">
        <v>2.22</v>
      </c>
      <c r="FY37" s="139" t="n">
        <v>2.305</v>
      </c>
      <c r="FZ37" s="139" t="n">
        <v>2.305</v>
      </c>
      <c r="GA37" s="139" t="n">
        <v>2.27</v>
      </c>
      <c r="GB37" s="139" t="n">
        <v>2.17</v>
      </c>
      <c r="GC37" s="139" t="n">
        <v>2.2</v>
      </c>
      <c r="GD37" s="139" t="n">
        <v>2.18</v>
      </c>
      <c r="GE37" s="139" t="n">
        <v>2.075</v>
      </c>
      <c r="GF37" s="139" t="n">
        <v>2.075</v>
      </c>
      <c r="GG37" s="139" t="n">
        <v>2.065</v>
      </c>
      <c r="GH37" s="139" t="n">
        <v>2.045</v>
      </c>
      <c r="GI37" s="139" t="n">
        <v>2.055</v>
      </c>
      <c r="GJ37" s="139" t="n">
        <v>2.075</v>
      </c>
      <c r="GK37" s="139" t="n">
        <v>2.06</v>
      </c>
      <c r="GL37" s="139" t="n">
        <v>2.095</v>
      </c>
      <c r="GM37" s="139" t="n">
        <v>2.115</v>
      </c>
      <c r="GN37" s="139" t="n">
        <v>2.075</v>
      </c>
      <c r="GO37" s="139" t="n">
        <v>2.05</v>
      </c>
      <c r="GP37" s="139" t="n">
        <v>2.015</v>
      </c>
      <c r="GQ37" s="139" t="n">
        <v>1.985</v>
      </c>
      <c r="GR37" s="139" t="n">
        <v>1.97</v>
      </c>
      <c r="GS37" s="139" t="n">
        <v>2.045</v>
      </c>
      <c r="GT37" s="139" t="n">
        <v>2.07</v>
      </c>
      <c r="GU37" s="139" t="n">
        <v>2.1</v>
      </c>
      <c r="GV37" s="139" t="n">
        <v>2.1</v>
      </c>
      <c r="GW37" s="139" t="n">
        <v>2.01</v>
      </c>
      <c r="GX37" s="139" t="n">
        <v>2.125</v>
      </c>
      <c r="GY37" s="139" t="n">
        <v>2.225</v>
      </c>
    </row>
    <row r="38" customFormat="false" ht="15" hidden="false" customHeight="false" outlineLevel="0" collapsed="false">
      <c r="A38" s="125" t="s">
        <v>64</v>
      </c>
      <c r="B38" s="139"/>
      <c r="C38" s="139" t="n">
        <v>2.195</v>
      </c>
      <c r="D38" s="139" t="n">
        <v>1.68</v>
      </c>
      <c r="E38" s="139" t="n">
        <v>1.68</v>
      </c>
      <c r="F38" s="139" t="n">
        <v>1.625</v>
      </c>
      <c r="G38" s="139" t="n">
        <v>1.815</v>
      </c>
      <c r="H38" s="139" t="n">
        <v>1.855</v>
      </c>
      <c r="I38" s="139" t="n">
        <v>1.79</v>
      </c>
      <c r="J38" s="139" t="n">
        <v>1.915</v>
      </c>
      <c r="K38" s="139" t="n">
        <v>1.915</v>
      </c>
      <c r="L38" s="139" t="n">
        <v>1.985</v>
      </c>
      <c r="M38" s="139" t="n">
        <v>1.925</v>
      </c>
      <c r="N38" s="139" t="n">
        <v>1.925</v>
      </c>
      <c r="O38" s="139" t="n">
        <v>2.01</v>
      </c>
      <c r="P38" s="139" t="n">
        <v>1.955</v>
      </c>
      <c r="Q38" s="139" t="n">
        <v>2.02</v>
      </c>
      <c r="R38" s="139" t="n">
        <v>2.07</v>
      </c>
      <c r="S38" s="139" t="n">
        <v>2.3</v>
      </c>
      <c r="T38" s="139" t="n">
        <v>2.13</v>
      </c>
      <c r="U38" s="139" t="n">
        <v>2.19</v>
      </c>
      <c r="V38" s="139" t="n">
        <v>2.3</v>
      </c>
      <c r="W38" s="139" t="n">
        <v>2.12</v>
      </c>
      <c r="X38" s="139" t="n">
        <v>2.135</v>
      </c>
      <c r="Y38" s="139" t="n">
        <v>2.23</v>
      </c>
      <c r="Z38" s="139" t="n">
        <v>2.135</v>
      </c>
      <c r="AA38" s="139" t="n">
        <v>2.22</v>
      </c>
      <c r="AB38" s="139" t="n">
        <v>2.085</v>
      </c>
      <c r="AC38" s="139" t="n">
        <v>2.085</v>
      </c>
      <c r="AD38" s="139" t="n">
        <v>1.875</v>
      </c>
      <c r="AE38" s="139" t="n">
        <v>1.775</v>
      </c>
      <c r="AF38" s="139" t="n">
        <v>1.845</v>
      </c>
      <c r="AG38" s="139" t="n">
        <v>1.835</v>
      </c>
      <c r="AH38" s="139" t="n">
        <v>1.735</v>
      </c>
      <c r="AI38" s="139" t="n">
        <v>1.745</v>
      </c>
      <c r="AJ38" s="139" t="n">
        <v>1.66</v>
      </c>
      <c r="AK38" s="139" t="n">
        <v>1.65</v>
      </c>
      <c r="AL38" s="139" t="n">
        <v>1.66</v>
      </c>
      <c r="AM38" s="139" t="n">
        <v>1.825</v>
      </c>
      <c r="AN38" s="139" t="n">
        <v>1.53</v>
      </c>
      <c r="AO38" s="139" t="n">
        <v>1.58</v>
      </c>
      <c r="AP38" s="139" t="n">
        <v>1.715</v>
      </c>
      <c r="AQ38" s="139" t="n">
        <v>1.8</v>
      </c>
      <c r="AR38" s="139" t="n">
        <v>1.845</v>
      </c>
      <c r="AS38" s="139" t="n">
        <v>1.86</v>
      </c>
      <c r="AT38" s="139" t="n">
        <v>1.865</v>
      </c>
      <c r="AU38" s="139" t="n">
        <v>1.845</v>
      </c>
      <c r="AV38" s="139" t="n">
        <v>1.925</v>
      </c>
      <c r="AW38" s="139" t="n">
        <v>1.89</v>
      </c>
      <c r="AX38" s="139" t="n">
        <v>1.835</v>
      </c>
      <c r="AY38" s="139" t="n">
        <v>1.795</v>
      </c>
      <c r="AZ38" s="139" t="n">
        <v>1.795</v>
      </c>
      <c r="BA38" s="139" t="n">
        <v>1.8</v>
      </c>
      <c r="BB38" s="139" t="n">
        <v>1.855</v>
      </c>
      <c r="BC38" s="139" t="n">
        <v>1.81</v>
      </c>
      <c r="BD38" s="139" t="n">
        <v>1.805</v>
      </c>
      <c r="BE38" s="139" t="n">
        <v>1.795</v>
      </c>
      <c r="BF38" s="139" t="n">
        <v>1.86</v>
      </c>
      <c r="BG38" s="139" t="n">
        <v>1.86</v>
      </c>
      <c r="BH38" s="139" t="n">
        <v>1.785</v>
      </c>
      <c r="BI38" s="139" t="n">
        <v>1.84</v>
      </c>
      <c r="BJ38" s="139" t="n">
        <v>1.95</v>
      </c>
      <c r="BK38" s="139" t="n">
        <v>1.95</v>
      </c>
      <c r="BL38" s="139" t="n">
        <v>1.92</v>
      </c>
      <c r="BM38" s="139" t="n">
        <v>1.955</v>
      </c>
      <c r="BN38" s="139" t="n">
        <v>1.92</v>
      </c>
      <c r="BO38" s="139" t="n">
        <v>1.945</v>
      </c>
      <c r="BP38" s="139" t="n">
        <v>1.965</v>
      </c>
      <c r="BQ38" s="139" t="n">
        <v>2.04</v>
      </c>
      <c r="BR38" s="139" t="n">
        <v>2.17</v>
      </c>
      <c r="BS38" s="139" t="n">
        <v>2.12</v>
      </c>
      <c r="BT38" s="139" t="n">
        <v>2.1</v>
      </c>
      <c r="BU38" s="139" t="n">
        <v>2.19</v>
      </c>
      <c r="BV38" s="139" t="n">
        <v>2.18</v>
      </c>
      <c r="BW38" s="139" t="n">
        <v>2.24</v>
      </c>
      <c r="BX38" s="139" t="n">
        <v>2.275</v>
      </c>
      <c r="BY38" s="139" t="n">
        <v>2.325</v>
      </c>
      <c r="BZ38" s="139" t="n">
        <v>2.34</v>
      </c>
      <c r="CA38" s="139" t="n">
        <v>2.285</v>
      </c>
      <c r="CB38" s="139" t="n">
        <v>2.305</v>
      </c>
      <c r="CC38" s="139" t="n">
        <v>2.315</v>
      </c>
      <c r="CD38" s="139" t="n">
        <v>2.425</v>
      </c>
      <c r="CE38" s="139" t="n">
        <v>2.325</v>
      </c>
      <c r="CF38" s="139" t="n">
        <v>2.325</v>
      </c>
      <c r="CG38" s="139" t="n">
        <v>2.35</v>
      </c>
      <c r="CH38" s="139" t="n">
        <v>2.37</v>
      </c>
      <c r="CI38" s="139" t="n">
        <v>2.355</v>
      </c>
      <c r="CJ38" s="139" t="n">
        <v>2.34</v>
      </c>
      <c r="CK38" s="140" t="n">
        <v>2.31</v>
      </c>
      <c r="CL38" s="139" t="n">
        <v>2.16</v>
      </c>
      <c r="CM38" s="139" t="n">
        <v>2.09</v>
      </c>
      <c r="CN38" s="139" t="n">
        <v>1.975</v>
      </c>
      <c r="CO38" s="139" t="n">
        <v>2.065</v>
      </c>
      <c r="CP38" s="139" t="n">
        <v>2.06</v>
      </c>
      <c r="CQ38" s="139" t="n">
        <v>1.965</v>
      </c>
      <c r="CR38" s="139" t="n">
        <v>1.95</v>
      </c>
      <c r="CS38" s="139" t="n">
        <v>1.93</v>
      </c>
      <c r="CT38" s="139" t="n">
        <v>1.945</v>
      </c>
      <c r="CU38" s="139" t="n">
        <v>1.955</v>
      </c>
      <c r="CV38" s="139" t="n">
        <v>1.935</v>
      </c>
      <c r="CW38" s="139" t="n">
        <v>1.99</v>
      </c>
      <c r="CX38" s="139" t="n">
        <v>2.09</v>
      </c>
      <c r="CY38" s="139" t="n">
        <v>2.145</v>
      </c>
      <c r="CZ38" s="139" t="n">
        <v>2.115</v>
      </c>
      <c r="DA38" s="139" t="n">
        <v>2.065</v>
      </c>
      <c r="DB38" s="139" t="n">
        <v>2.05</v>
      </c>
      <c r="DC38" s="139" t="n">
        <v>2.035</v>
      </c>
      <c r="DD38" s="139" t="n">
        <v>2.055</v>
      </c>
      <c r="DE38" s="139" t="n">
        <v>1.955</v>
      </c>
      <c r="DF38" s="139" t="n">
        <v>2.07</v>
      </c>
      <c r="DG38" s="139" t="n">
        <v>2.145</v>
      </c>
      <c r="DH38" s="139" t="n">
        <v>2.125</v>
      </c>
      <c r="DI38" s="139" t="n">
        <v>2.14</v>
      </c>
      <c r="DJ38" s="139" t="n">
        <v>2.13</v>
      </c>
      <c r="DK38" s="139" t="n">
        <v>2.15</v>
      </c>
      <c r="DL38" s="139" t="n">
        <v>2.225</v>
      </c>
      <c r="DM38" s="139" t="n">
        <v>2.185</v>
      </c>
      <c r="DN38" s="139" t="n">
        <v>2.13</v>
      </c>
      <c r="DO38" s="139" t="n">
        <v>2.06</v>
      </c>
      <c r="DP38" s="139" t="n">
        <v>2.1</v>
      </c>
      <c r="DQ38" s="139" t="n">
        <v>2.07</v>
      </c>
      <c r="DR38" s="139" t="n">
        <v>2.09</v>
      </c>
      <c r="DS38" s="139" t="n">
        <v>1.995</v>
      </c>
      <c r="DT38" s="139" t="n">
        <v>2.06</v>
      </c>
      <c r="DU38" s="139" t="n">
        <v>2.105</v>
      </c>
      <c r="DV38" s="139" t="n">
        <v>2.235</v>
      </c>
      <c r="DW38" s="139" t="n">
        <v>2.22</v>
      </c>
      <c r="DX38" s="139" t="n">
        <v>2.23</v>
      </c>
      <c r="DY38" s="139" t="n">
        <v>2.26</v>
      </c>
      <c r="DZ38" s="139" t="n">
        <v>2.275</v>
      </c>
      <c r="EA38" s="139" t="n">
        <v>2.48</v>
      </c>
      <c r="EB38" s="139" t="n">
        <v>2.41</v>
      </c>
      <c r="EC38" s="139" t="n">
        <v>2.36</v>
      </c>
      <c r="ED38" s="139" t="n">
        <v>2.35</v>
      </c>
      <c r="EE38" s="139" t="n">
        <v>2.43</v>
      </c>
      <c r="EF38" s="139" t="n">
        <v>2.48</v>
      </c>
      <c r="EG38" s="139" t="n">
        <v>2.375</v>
      </c>
      <c r="EH38" s="139" t="n">
        <v>2.535</v>
      </c>
      <c r="EI38" s="139" t="n">
        <v>2.565</v>
      </c>
      <c r="EJ38" s="139" t="n">
        <v>2.595</v>
      </c>
      <c r="EK38" s="139" t="n">
        <v>2.47</v>
      </c>
      <c r="EL38" s="139" t="n">
        <v>2.47</v>
      </c>
      <c r="EM38" s="139" t="n">
        <v>2.465</v>
      </c>
      <c r="EN38" s="139" t="n">
        <v>2.37</v>
      </c>
      <c r="EO38" s="139" t="n">
        <v>2.44</v>
      </c>
      <c r="EP38" s="139" t="n">
        <v>2.285</v>
      </c>
      <c r="EQ38" s="139" t="n">
        <v>2.22</v>
      </c>
      <c r="ER38" s="139" t="n">
        <v>2.195</v>
      </c>
      <c r="ES38" s="139" t="n">
        <v>2.235</v>
      </c>
      <c r="ET38" s="139" t="n">
        <v>2.265</v>
      </c>
      <c r="EU38" s="139" t="n">
        <v>2.215</v>
      </c>
      <c r="EV38" s="139" t="n">
        <v>2.26</v>
      </c>
      <c r="EW38" s="139" t="n">
        <v>2.205</v>
      </c>
      <c r="EX38" s="139" t="n">
        <v>2.195</v>
      </c>
      <c r="EY38" s="139" t="n">
        <v>2.15</v>
      </c>
      <c r="EZ38" s="139" t="n">
        <v>2.155</v>
      </c>
      <c r="FA38" s="139" t="n">
        <v>2.15</v>
      </c>
      <c r="FB38" s="139" t="n">
        <v>2.16</v>
      </c>
      <c r="FC38" s="139" t="n">
        <v>2.235</v>
      </c>
      <c r="FD38" s="139" t="n">
        <v>2.255</v>
      </c>
      <c r="FE38" s="139" t="n">
        <v>2.19</v>
      </c>
      <c r="FF38" s="139" t="n">
        <v>2.14</v>
      </c>
      <c r="FG38" s="139" t="n">
        <v>2.055</v>
      </c>
      <c r="FH38" s="139" t="n">
        <v>2.07</v>
      </c>
      <c r="FI38" s="139" t="n">
        <v>2.135</v>
      </c>
      <c r="FJ38" s="139" t="n">
        <v>2.17</v>
      </c>
      <c r="FK38" s="139" t="n">
        <v>2.225</v>
      </c>
      <c r="FL38" s="139" t="n">
        <v>2.15</v>
      </c>
      <c r="FM38" s="139" t="n">
        <v>2.15</v>
      </c>
      <c r="FN38" s="139" t="n">
        <v>2.135</v>
      </c>
      <c r="FO38" s="139" t="n">
        <v>2.08</v>
      </c>
      <c r="FP38" s="139" t="n">
        <v>2.11</v>
      </c>
      <c r="FQ38" s="139" t="n">
        <v>2.125</v>
      </c>
      <c r="FR38" s="139" t="n">
        <v>2.135</v>
      </c>
      <c r="FS38" s="139" t="n">
        <v>2.135</v>
      </c>
      <c r="FT38" s="139" t="n">
        <v>2.13</v>
      </c>
      <c r="FU38" s="139" t="n">
        <v>2.17</v>
      </c>
      <c r="FV38" s="139" t="n">
        <v>2.115</v>
      </c>
      <c r="FW38" s="139" t="n">
        <v>2.14</v>
      </c>
      <c r="FX38" s="139" t="n">
        <v>2.2</v>
      </c>
      <c r="FY38" s="139" t="n">
        <v>2.29</v>
      </c>
      <c r="FZ38" s="139" t="n">
        <v>2.29</v>
      </c>
      <c r="GA38" s="139" t="n">
        <v>2.27</v>
      </c>
      <c r="GB38" s="139" t="n">
        <v>2.16</v>
      </c>
      <c r="GC38" s="139" t="n">
        <v>2.23</v>
      </c>
      <c r="GD38" s="139" t="n">
        <v>2.14</v>
      </c>
      <c r="GE38" s="139" t="n">
        <v>2.08</v>
      </c>
      <c r="GF38" s="139" t="n">
        <v>2.08</v>
      </c>
      <c r="GG38" s="139" t="n">
        <v>2.04</v>
      </c>
      <c r="GH38" s="139" t="n">
        <v>1.995</v>
      </c>
      <c r="GI38" s="139" t="n">
        <v>2.015</v>
      </c>
      <c r="GJ38" s="139" t="n">
        <v>2.035</v>
      </c>
      <c r="GK38" s="139" t="n">
        <v>2.04</v>
      </c>
      <c r="GL38" s="139" t="n">
        <v>2.065</v>
      </c>
      <c r="GM38" s="139" t="n">
        <v>2.09</v>
      </c>
      <c r="GN38" s="139" t="n">
        <v>2.045</v>
      </c>
      <c r="GO38" s="139" t="n">
        <v>2.045</v>
      </c>
      <c r="GP38" s="139" t="n">
        <v>2.01</v>
      </c>
      <c r="GQ38" s="139" t="n">
        <v>1.95</v>
      </c>
      <c r="GR38" s="139" t="n">
        <v>1.95</v>
      </c>
      <c r="GS38" s="139" t="n">
        <v>2.025</v>
      </c>
      <c r="GT38" s="139" t="n">
        <v>2.05</v>
      </c>
      <c r="GU38" s="139" t="n">
        <v>2.08</v>
      </c>
      <c r="GV38" s="139" t="n">
        <v>2.08</v>
      </c>
      <c r="GW38" s="139" t="n">
        <v>1.96</v>
      </c>
      <c r="GX38" s="139" t="n">
        <v>2.24</v>
      </c>
      <c r="GY38" s="139" t="n">
        <v>2.24</v>
      </c>
    </row>
    <row r="39" customFormat="false" ht="15" hidden="false" customHeight="false" outlineLevel="0" collapsed="false">
      <c r="A39" s="125" t="s">
        <v>65</v>
      </c>
      <c r="B39" s="139"/>
      <c r="C39" s="139" t="n">
        <v>2.25</v>
      </c>
      <c r="D39" s="139" t="n">
        <v>1.71</v>
      </c>
      <c r="E39" s="139" t="n">
        <v>1.71</v>
      </c>
      <c r="F39" s="139" t="n">
        <v>1.685</v>
      </c>
      <c r="G39" s="139" t="n">
        <v>1.86</v>
      </c>
      <c r="H39" s="139" t="n">
        <v>1.895</v>
      </c>
      <c r="I39" s="139" t="n">
        <v>1.84</v>
      </c>
      <c r="J39" s="139" t="n">
        <v>1.955</v>
      </c>
      <c r="K39" s="139" t="n">
        <v>1.955</v>
      </c>
      <c r="L39" s="139" t="n">
        <v>2.025</v>
      </c>
      <c r="M39" s="139" t="n">
        <v>1.945</v>
      </c>
      <c r="N39" s="139" t="n">
        <v>1.945</v>
      </c>
      <c r="O39" s="139" t="n">
        <v>2.05</v>
      </c>
      <c r="P39" s="139" t="n">
        <v>2.01</v>
      </c>
      <c r="Q39" s="139" t="n">
        <v>2.08</v>
      </c>
      <c r="R39" s="139" t="n">
        <v>2.145</v>
      </c>
      <c r="S39" s="139" t="n">
        <v>2.355</v>
      </c>
      <c r="T39" s="139" t="n">
        <v>2.18</v>
      </c>
      <c r="U39" s="139" t="n">
        <v>2.25</v>
      </c>
      <c r="V39" s="139" t="n">
        <v>2.38</v>
      </c>
      <c r="W39" s="139" t="n">
        <v>2.17</v>
      </c>
      <c r="X39" s="139" t="n">
        <v>2.185</v>
      </c>
      <c r="Y39" s="139" t="n">
        <v>2.29</v>
      </c>
      <c r="Z39" s="139" t="n">
        <v>2.17</v>
      </c>
      <c r="AA39" s="139" t="n">
        <v>2.265</v>
      </c>
      <c r="AB39" s="139" t="n">
        <v>2.115</v>
      </c>
      <c r="AC39" s="139" t="n">
        <v>2.115</v>
      </c>
      <c r="AD39" s="139" t="n">
        <v>1.915</v>
      </c>
      <c r="AE39" s="139" t="n">
        <v>1.815</v>
      </c>
      <c r="AF39" s="139" t="n">
        <v>1.845</v>
      </c>
      <c r="AG39" s="139" t="n">
        <v>1.885</v>
      </c>
      <c r="AH39" s="139" t="n">
        <v>1.78</v>
      </c>
      <c r="AI39" s="139" t="n">
        <v>1.79</v>
      </c>
      <c r="AJ39" s="139" t="n">
        <v>1.695</v>
      </c>
      <c r="AK39" s="139" t="n">
        <v>1.68</v>
      </c>
      <c r="AL39" s="139" t="n">
        <v>1.715</v>
      </c>
      <c r="AM39" s="139" t="n">
        <v>1.85</v>
      </c>
      <c r="AN39" s="139" t="n">
        <v>1.57</v>
      </c>
      <c r="AO39" s="139" t="n">
        <v>1.64</v>
      </c>
      <c r="AP39" s="139" t="n">
        <v>1.755</v>
      </c>
      <c r="AQ39" s="139" t="n">
        <v>1.845</v>
      </c>
      <c r="AR39" s="139" t="n">
        <v>1.895</v>
      </c>
      <c r="AS39" s="139" t="n">
        <v>1.895</v>
      </c>
      <c r="AT39" s="139" t="n">
        <v>1.91</v>
      </c>
      <c r="AU39" s="139" t="n">
        <v>1.89</v>
      </c>
      <c r="AV39" s="139" t="n">
        <v>1.965</v>
      </c>
      <c r="AW39" s="139" t="n">
        <v>1.95</v>
      </c>
      <c r="AX39" s="139" t="n">
        <v>1.91</v>
      </c>
      <c r="AY39" s="139" t="n">
        <v>1.83</v>
      </c>
      <c r="AZ39" s="139" t="n">
        <v>1.835</v>
      </c>
      <c r="BA39" s="139" t="n">
        <v>1.84</v>
      </c>
      <c r="BB39" s="139" t="n">
        <v>1.88</v>
      </c>
      <c r="BC39" s="139" t="n">
        <v>1.86</v>
      </c>
      <c r="BD39" s="139" t="n">
        <v>1.83</v>
      </c>
      <c r="BE39" s="139" t="n">
        <v>1.84</v>
      </c>
      <c r="BF39" s="139" t="n">
        <v>1.915</v>
      </c>
      <c r="BG39" s="139" t="n">
        <v>1.915</v>
      </c>
      <c r="BH39" s="139" t="n">
        <v>1.835</v>
      </c>
      <c r="BI39" s="139" t="n">
        <v>1.85</v>
      </c>
      <c r="BJ39" s="139" t="n">
        <v>2</v>
      </c>
      <c r="BK39" s="139" t="n">
        <v>1.985</v>
      </c>
      <c r="BL39" s="139" t="n">
        <v>1.96</v>
      </c>
      <c r="BM39" s="139" t="n">
        <v>2.015</v>
      </c>
      <c r="BN39" s="139" t="n">
        <v>1.965</v>
      </c>
      <c r="BO39" s="139" t="n">
        <v>1.99</v>
      </c>
      <c r="BP39" s="139" t="n">
        <v>2</v>
      </c>
      <c r="BQ39" s="139" t="n">
        <v>2.075</v>
      </c>
      <c r="BR39" s="139" t="n">
        <v>2.2</v>
      </c>
      <c r="BS39" s="139" t="n">
        <v>2.145</v>
      </c>
      <c r="BT39" s="139" t="n">
        <v>2.14</v>
      </c>
      <c r="BU39" s="139" t="n">
        <v>2.215</v>
      </c>
      <c r="BV39" s="139" t="n">
        <v>2.235</v>
      </c>
      <c r="BW39" s="139" t="n">
        <v>2.28</v>
      </c>
      <c r="BX39" s="139" t="n">
        <v>2.32</v>
      </c>
      <c r="BY39" s="139" t="n">
        <v>2.375</v>
      </c>
      <c r="BZ39" s="139" t="n">
        <v>2.39</v>
      </c>
      <c r="CA39" s="139" t="n">
        <v>2.345</v>
      </c>
      <c r="CB39" s="139" t="n">
        <v>2.37</v>
      </c>
      <c r="CC39" s="139" t="n">
        <v>2.365</v>
      </c>
      <c r="CD39" s="139" t="n">
        <v>2.48</v>
      </c>
      <c r="CE39" s="139" t="n">
        <v>2.36</v>
      </c>
      <c r="CF39" s="139" t="n">
        <v>2.395</v>
      </c>
      <c r="CG39" s="139" t="n">
        <v>2.42</v>
      </c>
      <c r="CH39" s="139" t="n">
        <v>2.405</v>
      </c>
      <c r="CI39" s="139" t="n">
        <v>2.445</v>
      </c>
      <c r="CJ39" s="139" t="n">
        <v>2.38</v>
      </c>
      <c r="CK39" s="140" t="n">
        <v>2.355</v>
      </c>
      <c r="CL39" s="139" t="n">
        <v>2.2</v>
      </c>
      <c r="CM39" s="139" t="n">
        <v>2.155</v>
      </c>
      <c r="CN39" s="139" t="n">
        <v>2.04</v>
      </c>
      <c r="CO39" s="139" t="n">
        <v>2.11</v>
      </c>
      <c r="CP39" s="139" t="n">
        <v>2.11</v>
      </c>
      <c r="CQ39" s="139" t="n">
        <v>2.015</v>
      </c>
      <c r="CR39" s="139" t="n">
        <v>2.005</v>
      </c>
      <c r="CS39" s="139" t="n">
        <v>1.98</v>
      </c>
      <c r="CT39" s="139" t="n">
        <v>2.005</v>
      </c>
      <c r="CU39" s="139" t="n">
        <v>2.01</v>
      </c>
      <c r="CV39" s="139" t="n">
        <v>1.995</v>
      </c>
      <c r="CW39" s="139" t="n">
        <v>2.045</v>
      </c>
      <c r="CX39" s="139" t="n">
        <v>2.135</v>
      </c>
      <c r="CY39" s="139" t="n">
        <v>2.21</v>
      </c>
      <c r="CZ39" s="139" t="n">
        <v>2.17</v>
      </c>
      <c r="DA39" s="139" t="n">
        <v>2.12</v>
      </c>
      <c r="DB39" s="139" t="n">
        <v>2.1</v>
      </c>
      <c r="DC39" s="139" t="n">
        <v>2.09</v>
      </c>
      <c r="DD39" s="139" t="n">
        <v>2.11</v>
      </c>
      <c r="DE39" s="139" t="n">
        <v>2.015</v>
      </c>
      <c r="DF39" s="139" t="n">
        <v>2.12</v>
      </c>
      <c r="DG39" s="139" t="n">
        <v>2.195</v>
      </c>
      <c r="DH39" s="139" t="n">
        <v>2.175</v>
      </c>
      <c r="DI39" s="139" t="n">
        <v>2.195</v>
      </c>
      <c r="DJ39" s="139" t="n">
        <v>2.17</v>
      </c>
      <c r="DK39" s="139" t="n">
        <v>2.185</v>
      </c>
      <c r="DL39" s="139" t="n">
        <v>2.245</v>
      </c>
      <c r="DM39" s="139" t="n">
        <v>2.225</v>
      </c>
      <c r="DN39" s="139" t="n">
        <v>2.185</v>
      </c>
      <c r="DO39" s="139" t="n">
        <v>2.105</v>
      </c>
      <c r="DP39" s="139" t="n">
        <v>2.15</v>
      </c>
      <c r="DQ39" s="139" t="n">
        <v>2.095</v>
      </c>
      <c r="DR39" s="139" t="n">
        <v>2.155</v>
      </c>
      <c r="DS39" s="139" t="n">
        <v>2.065</v>
      </c>
      <c r="DT39" s="139" t="n">
        <v>2.1</v>
      </c>
      <c r="DU39" s="139" t="n">
        <v>2.175</v>
      </c>
      <c r="DV39" s="139" t="n">
        <v>2.3</v>
      </c>
      <c r="DW39" s="139" t="n">
        <v>2.265</v>
      </c>
      <c r="DX39" s="139" t="n">
        <v>2.27</v>
      </c>
      <c r="DY39" s="139" t="n">
        <v>2.28</v>
      </c>
      <c r="DZ39" s="139" t="n">
        <v>2.335</v>
      </c>
      <c r="EA39" s="139" t="n">
        <v>2.5</v>
      </c>
      <c r="EB39" s="139" t="n">
        <v>2.425</v>
      </c>
      <c r="EC39" s="139" t="n">
        <v>2.38</v>
      </c>
      <c r="ED39" s="139" t="n">
        <v>2.37</v>
      </c>
      <c r="EE39" s="139" t="n">
        <v>2.475</v>
      </c>
      <c r="EF39" s="139" t="n">
        <v>2.465</v>
      </c>
      <c r="EG39" s="139" t="n">
        <v>2.4</v>
      </c>
      <c r="EH39" s="139" t="n">
        <v>2.545</v>
      </c>
      <c r="EI39" s="139" t="n">
        <v>2.575</v>
      </c>
      <c r="EJ39" s="139" t="n">
        <v>2.625</v>
      </c>
      <c r="EK39" s="139" t="n">
        <v>2.48</v>
      </c>
      <c r="EL39" s="139" t="n">
        <v>2.48</v>
      </c>
      <c r="EM39" s="139" t="n">
        <v>2.485</v>
      </c>
      <c r="EN39" s="139" t="n">
        <v>2.4</v>
      </c>
      <c r="EO39" s="139" t="n">
        <v>2.46</v>
      </c>
      <c r="EP39" s="139" t="n">
        <v>2.295</v>
      </c>
      <c r="EQ39" s="139" t="n">
        <v>2.25</v>
      </c>
      <c r="ER39" s="139" t="n">
        <v>2.23</v>
      </c>
      <c r="ES39" s="139" t="n">
        <v>2.27</v>
      </c>
      <c r="ET39" s="139" t="n">
        <v>2.29</v>
      </c>
      <c r="EU39" s="139" t="n">
        <v>2.26</v>
      </c>
      <c r="EV39" s="139" t="n">
        <v>2.3</v>
      </c>
      <c r="EW39" s="139" t="n">
        <v>2.235</v>
      </c>
      <c r="EX39" s="139" t="n">
        <v>2.225</v>
      </c>
      <c r="EY39" s="139" t="n">
        <v>2.195</v>
      </c>
      <c r="EZ39" s="139" t="n">
        <v>2.195</v>
      </c>
      <c r="FA39" s="139" t="n">
        <v>2.19</v>
      </c>
      <c r="FB39" s="139" t="n">
        <v>2.19</v>
      </c>
      <c r="FC39" s="139" t="n">
        <v>2.245</v>
      </c>
      <c r="FD39" s="139" t="n">
        <v>2.25</v>
      </c>
      <c r="FE39" s="139" t="n">
        <v>2.215</v>
      </c>
      <c r="FF39" s="139" t="n">
        <v>2.17</v>
      </c>
      <c r="FG39" s="139" t="n">
        <v>2.09</v>
      </c>
      <c r="FH39" s="139" t="n">
        <v>2.11</v>
      </c>
      <c r="FI39" s="139" t="n">
        <v>2.175</v>
      </c>
      <c r="FJ39" s="139" t="n">
        <v>2.2</v>
      </c>
      <c r="FK39" s="139" t="n">
        <v>2.275</v>
      </c>
      <c r="FL39" s="139" t="n">
        <v>2.2</v>
      </c>
      <c r="FM39" s="139" t="n">
        <v>2.2</v>
      </c>
      <c r="FN39" s="139" t="n">
        <v>2.17</v>
      </c>
      <c r="FO39" s="139" t="n">
        <v>2.17</v>
      </c>
      <c r="FP39" s="139" t="n">
        <v>2.175</v>
      </c>
      <c r="FQ39" s="139" t="n">
        <v>2.185</v>
      </c>
      <c r="FR39" s="139" t="n">
        <v>2.19</v>
      </c>
      <c r="FS39" s="139" t="n">
        <v>2.175</v>
      </c>
      <c r="FT39" s="139" t="n">
        <v>2.175</v>
      </c>
      <c r="FU39" s="139" t="n">
        <v>2.21</v>
      </c>
      <c r="FV39" s="139" t="n">
        <v>2.18</v>
      </c>
      <c r="FW39" s="139" t="n">
        <v>2.19</v>
      </c>
      <c r="FX39" s="139" t="n">
        <v>2.245</v>
      </c>
      <c r="FY39" s="139" t="n">
        <v>2.35</v>
      </c>
      <c r="FZ39" s="139" t="n">
        <v>2.35</v>
      </c>
      <c r="GA39" s="139" t="n">
        <v>2.31</v>
      </c>
      <c r="GB39" s="139" t="n">
        <v>2.2</v>
      </c>
      <c r="GC39" s="139" t="n">
        <v>2.27</v>
      </c>
      <c r="GD39" s="139" t="n">
        <v>2.215</v>
      </c>
      <c r="GE39" s="139" t="n">
        <v>2.1</v>
      </c>
      <c r="GF39" s="139" t="n">
        <v>2.1</v>
      </c>
      <c r="GG39" s="139" t="n">
        <v>2.085</v>
      </c>
      <c r="GH39" s="139" t="n">
        <v>2.065</v>
      </c>
      <c r="GI39" s="139" t="n">
        <v>2.07</v>
      </c>
      <c r="GJ39" s="139" t="n">
        <v>2.095</v>
      </c>
      <c r="GK39" s="139" t="n">
        <v>2.075</v>
      </c>
      <c r="GL39" s="139" t="n">
        <v>2.115</v>
      </c>
      <c r="GM39" s="139" t="n">
        <v>2.145</v>
      </c>
      <c r="GN39" s="139" t="n">
        <v>2.085</v>
      </c>
      <c r="GO39" s="139" t="n">
        <v>2.07</v>
      </c>
      <c r="GP39" s="139" t="n">
        <v>2.04</v>
      </c>
      <c r="GQ39" s="139" t="n">
        <v>2.025</v>
      </c>
      <c r="GR39" s="139" t="n">
        <v>1.995</v>
      </c>
      <c r="GS39" s="139" t="n">
        <v>2.07</v>
      </c>
      <c r="GT39" s="139" t="n">
        <v>2.1</v>
      </c>
      <c r="GU39" s="139" t="n">
        <v>2.14</v>
      </c>
      <c r="GV39" s="139" t="n">
        <v>2.13</v>
      </c>
      <c r="GW39" s="139" t="n">
        <v>2.04</v>
      </c>
      <c r="GX39" s="139" t="n">
        <v>2.165</v>
      </c>
      <c r="GY39" s="139" t="n">
        <v>2.28</v>
      </c>
    </row>
    <row r="40" customFormat="false" ht="15" hidden="false" customHeight="false" outlineLevel="0" collapsed="false">
      <c r="A40" s="125" t="s">
        <v>66</v>
      </c>
      <c r="B40" s="139"/>
      <c r="C40" s="139" t="n">
        <v>2.23</v>
      </c>
      <c r="D40" s="139" t="n">
        <v>1.705</v>
      </c>
      <c r="E40" s="139" t="n">
        <v>1.705</v>
      </c>
      <c r="F40" s="139" t="n">
        <v>1.675</v>
      </c>
      <c r="G40" s="139" t="n">
        <v>1.84</v>
      </c>
      <c r="H40" s="139" t="n">
        <v>1.885</v>
      </c>
      <c r="I40" s="139" t="n">
        <v>1.815</v>
      </c>
      <c r="J40" s="139" t="n">
        <v>1.94</v>
      </c>
      <c r="K40" s="139" t="n">
        <v>1.94</v>
      </c>
      <c r="L40" s="139" t="n">
        <v>2.015</v>
      </c>
      <c r="M40" s="139" t="n">
        <v>1.96</v>
      </c>
      <c r="N40" s="139" t="n">
        <v>1.96</v>
      </c>
      <c r="O40" s="139" t="n">
        <v>2.035</v>
      </c>
      <c r="P40" s="139" t="n">
        <v>2.015</v>
      </c>
      <c r="Q40" s="139" t="n">
        <v>2.05</v>
      </c>
      <c r="R40" s="139" t="n">
        <v>2.13</v>
      </c>
      <c r="S40" s="139" t="n">
        <v>2.33</v>
      </c>
      <c r="T40" s="139" t="n">
        <v>2.22</v>
      </c>
      <c r="U40" s="139" t="n">
        <v>2.26</v>
      </c>
      <c r="V40" s="139" t="n">
        <v>2.41</v>
      </c>
      <c r="W40" s="139" t="n">
        <v>2.145</v>
      </c>
      <c r="X40" s="139" t="n">
        <v>2.185</v>
      </c>
      <c r="Y40" s="139" t="n">
        <v>2.29</v>
      </c>
      <c r="Z40" s="139" t="n">
        <v>2.175</v>
      </c>
      <c r="AA40" s="139" t="n">
        <v>2.255</v>
      </c>
      <c r="AB40" s="139" t="n">
        <v>2.14</v>
      </c>
      <c r="AC40" s="139" t="n">
        <v>2.14</v>
      </c>
      <c r="AD40" s="139" t="n">
        <v>1.91</v>
      </c>
      <c r="AE40" s="139" t="n">
        <v>1.8</v>
      </c>
      <c r="AF40" s="139" t="n">
        <v>1.855</v>
      </c>
      <c r="AG40" s="139" t="n">
        <v>1.885</v>
      </c>
      <c r="AH40" s="139" t="n">
        <v>1.755</v>
      </c>
      <c r="AI40" s="139" t="n">
        <v>1.79</v>
      </c>
      <c r="AJ40" s="139" t="n">
        <v>1.685</v>
      </c>
      <c r="AK40" s="139" t="n">
        <v>1.685</v>
      </c>
      <c r="AL40" s="139" t="n">
        <v>1.74</v>
      </c>
      <c r="AM40" s="139" t="n">
        <v>1.9</v>
      </c>
      <c r="AN40" s="139" t="n">
        <v>1.6</v>
      </c>
      <c r="AO40" s="139" t="n">
        <v>1.635</v>
      </c>
      <c r="AP40" s="139" t="n">
        <v>1.745</v>
      </c>
      <c r="AQ40" s="139" t="n">
        <v>1.82</v>
      </c>
      <c r="AR40" s="139" t="n">
        <v>1.88</v>
      </c>
      <c r="AS40" s="139" t="n">
        <v>1.88</v>
      </c>
      <c r="AT40" s="139" t="n">
        <v>1.88</v>
      </c>
      <c r="AU40" s="139" t="n">
        <v>1.88</v>
      </c>
      <c r="AV40" s="139" t="n">
        <v>1.94</v>
      </c>
      <c r="AW40" s="139" t="n">
        <v>1.91</v>
      </c>
      <c r="AX40" s="139" t="n">
        <v>1.86</v>
      </c>
      <c r="AY40" s="139" t="n">
        <v>1.815</v>
      </c>
      <c r="AZ40" s="139" t="n">
        <v>1.83</v>
      </c>
      <c r="BA40" s="139" t="n">
        <v>1.8</v>
      </c>
      <c r="BB40" s="139" t="n">
        <v>1.875</v>
      </c>
      <c r="BC40" s="139" t="n">
        <v>1.84</v>
      </c>
      <c r="BD40" s="139" t="n">
        <v>1.815</v>
      </c>
      <c r="BE40" s="139" t="n">
        <v>1.835</v>
      </c>
      <c r="BF40" s="139" t="n">
        <v>1.885</v>
      </c>
      <c r="BG40" s="139" t="n">
        <v>1.89</v>
      </c>
      <c r="BH40" s="139" t="n">
        <v>1.805</v>
      </c>
      <c r="BI40" s="139" t="n">
        <v>1.825</v>
      </c>
      <c r="BJ40" s="139" t="n">
        <v>1.97</v>
      </c>
      <c r="BK40" s="139" t="n">
        <v>1.98</v>
      </c>
      <c r="BL40" s="139" t="n">
        <v>1.93</v>
      </c>
      <c r="BM40" s="139" t="n">
        <v>1.975</v>
      </c>
      <c r="BN40" s="139" t="n">
        <v>1.945</v>
      </c>
      <c r="BO40" s="139" t="n">
        <v>1.98</v>
      </c>
      <c r="BP40" s="139" t="n">
        <v>2</v>
      </c>
      <c r="BQ40" s="139" t="n">
        <v>2.06</v>
      </c>
      <c r="BR40" s="139" t="n">
        <v>2.195</v>
      </c>
      <c r="BS40" s="139" t="n">
        <v>2.14</v>
      </c>
      <c r="BT40" s="139" t="n">
        <v>2.13</v>
      </c>
      <c r="BU40" s="139" t="n">
        <v>2.19</v>
      </c>
      <c r="BV40" s="139" t="n">
        <v>2.2</v>
      </c>
      <c r="BW40" s="139" t="n">
        <v>2.24</v>
      </c>
      <c r="BX40" s="139" t="n">
        <v>2.31</v>
      </c>
      <c r="BY40" s="139" t="n">
        <v>2.365</v>
      </c>
      <c r="BZ40" s="139" t="n">
        <v>2.365</v>
      </c>
      <c r="CA40" s="139" t="n">
        <v>2.305</v>
      </c>
      <c r="CB40" s="139" t="n">
        <v>2.34</v>
      </c>
      <c r="CC40" s="139" t="n">
        <v>2.33</v>
      </c>
      <c r="CD40" s="139" t="n">
        <v>2.46</v>
      </c>
      <c r="CE40" s="139" t="n">
        <v>2.36</v>
      </c>
      <c r="CF40" s="139" t="n">
        <v>2.355</v>
      </c>
      <c r="CG40" s="139" t="n">
        <v>2.375</v>
      </c>
      <c r="CH40" s="139" t="n">
        <v>2.375</v>
      </c>
      <c r="CI40" s="139" t="n">
        <v>2.37</v>
      </c>
      <c r="CJ40" s="139" t="n">
        <v>2.36</v>
      </c>
      <c r="CK40" s="140" t="n">
        <v>2.33</v>
      </c>
      <c r="CL40" s="139" t="n">
        <v>2.18</v>
      </c>
      <c r="CM40" s="139" t="n">
        <v>2.14</v>
      </c>
      <c r="CN40" s="139" t="n">
        <v>2.015</v>
      </c>
      <c r="CO40" s="139" t="n">
        <v>2.095</v>
      </c>
      <c r="CP40" s="139" t="n">
        <v>2.105</v>
      </c>
      <c r="CQ40" s="139" t="n">
        <v>1.975</v>
      </c>
      <c r="CR40" s="139" t="n">
        <v>1.985</v>
      </c>
      <c r="CS40" s="139" t="n">
        <v>1.95</v>
      </c>
      <c r="CT40" s="139" t="n">
        <v>1.965</v>
      </c>
      <c r="CU40" s="139" t="n">
        <v>1.985</v>
      </c>
      <c r="CV40" s="139" t="n">
        <v>1.935</v>
      </c>
      <c r="CW40" s="139" t="n">
        <v>2.04</v>
      </c>
      <c r="CX40" s="139" t="n">
        <v>2.115</v>
      </c>
      <c r="CY40" s="139" t="n">
        <v>2.2</v>
      </c>
      <c r="CZ40" s="139" t="n">
        <v>2.155</v>
      </c>
      <c r="DA40" s="139" t="n">
        <v>2.09</v>
      </c>
      <c r="DB40" s="139" t="n">
        <v>2.07</v>
      </c>
      <c r="DC40" s="139" t="n">
        <v>2.06</v>
      </c>
      <c r="DD40" s="139" t="n">
        <v>2.085</v>
      </c>
      <c r="DE40" s="139" t="n">
        <v>1.995</v>
      </c>
      <c r="DF40" s="139" t="n">
        <v>2.1</v>
      </c>
      <c r="DG40" s="139" t="n">
        <v>2.195</v>
      </c>
      <c r="DH40" s="139" t="n">
        <v>2.16</v>
      </c>
      <c r="DI40" s="139" t="n">
        <v>2.195</v>
      </c>
      <c r="DJ40" s="139" t="n">
        <v>2.155</v>
      </c>
      <c r="DK40" s="139" t="n">
        <v>2.17</v>
      </c>
      <c r="DL40" s="139" t="n">
        <v>2.215</v>
      </c>
      <c r="DM40" s="139" t="n">
        <v>2.205</v>
      </c>
      <c r="DN40" s="139" t="n">
        <v>2.155</v>
      </c>
      <c r="DO40" s="139" t="n">
        <v>2.085</v>
      </c>
      <c r="DP40" s="139" t="n">
        <v>2.11</v>
      </c>
      <c r="DQ40" s="139" t="n">
        <v>2.1</v>
      </c>
      <c r="DR40" s="139" t="n">
        <v>2.14</v>
      </c>
      <c r="DS40" s="139" t="n">
        <v>2.035</v>
      </c>
      <c r="DT40" s="139" t="n">
        <v>2.095</v>
      </c>
      <c r="DU40" s="139" t="n">
        <v>2.135</v>
      </c>
      <c r="DV40" s="139" t="n">
        <v>2.26</v>
      </c>
      <c r="DW40" s="139" t="n">
        <v>2.245</v>
      </c>
      <c r="DX40" s="139" t="n">
        <v>2.25</v>
      </c>
      <c r="DY40" s="139" t="n">
        <v>2.265</v>
      </c>
      <c r="DZ40" s="139" t="n">
        <v>2.32</v>
      </c>
      <c r="EA40" s="139" t="n">
        <v>2.485</v>
      </c>
      <c r="EB40" s="139" t="n">
        <v>2.415</v>
      </c>
      <c r="EC40" s="139" t="n">
        <v>2.385</v>
      </c>
      <c r="ED40" s="139" t="n">
        <v>2.345</v>
      </c>
      <c r="EE40" s="139" t="n">
        <v>2.455</v>
      </c>
      <c r="EF40" s="139" t="n">
        <v>2.455</v>
      </c>
      <c r="EG40" s="139" t="n">
        <v>2.355</v>
      </c>
      <c r="EH40" s="139" t="n">
        <v>2.51</v>
      </c>
      <c r="EI40" s="139" t="n">
        <v>2.57</v>
      </c>
      <c r="EJ40" s="139" t="n">
        <v>2.625</v>
      </c>
      <c r="EK40" s="139" t="n">
        <v>2.48</v>
      </c>
      <c r="EL40" s="139" t="n">
        <v>2.48</v>
      </c>
      <c r="EM40" s="139" t="n">
        <v>2.48</v>
      </c>
      <c r="EN40" s="139" t="n">
        <v>2.385</v>
      </c>
      <c r="EO40" s="139" t="n">
        <v>2.44</v>
      </c>
      <c r="EP40" s="139" t="n">
        <v>2.265</v>
      </c>
      <c r="EQ40" s="139" t="n">
        <v>2.235</v>
      </c>
      <c r="ER40" s="139" t="n">
        <v>2.225</v>
      </c>
      <c r="ES40" s="139" t="n">
        <v>2.26</v>
      </c>
      <c r="ET40" s="139" t="n">
        <v>2.295</v>
      </c>
      <c r="EU40" s="139" t="n">
        <v>2.25</v>
      </c>
      <c r="EV40" s="139" t="n">
        <v>2.305</v>
      </c>
      <c r="EW40" s="139" t="n">
        <v>2.26</v>
      </c>
      <c r="EX40" s="139" t="n">
        <v>2.19</v>
      </c>
      <c r="EY40" s="139" t="n">
        <v>2.175</v>
      </c>
      <c r="EZ40" s="139" t="n">
        <v>2.18</v>
      </c>
      <c r="FA40" s="139" t="n">
        <v>2.185</v>
      </c>
      <c r="FB40" s="139" t="n">
        <v>2.175</v>
      </c>
      <c r="FC40" s="139" t="n">
        <v>2.24</v>
      </c>
      <c r="FD40" s="139" t="n">
        <v>2.27</v>
      </c>
      <c r="FE40" s="139" t="n">
        <v>2.22</v>
      </c>
      <c r="FF40" s="139" t="n">
        <v>2.145</v>
      </c>
      <c r="FG40" s="139" t="n">
        <v>2.06</v>
      </c>
      <c r="FH40" s="139" t="n">
        <v>2.085</v>
      </c>
      <c r="FI40" s="139" t="n">
        <v>2.165</v>
      </c>
      <c r="FJ40" s="139" t="n">
        <v>2.2</v>
      </c>
      <c r="FK40" s="139" t="n">
        <v>2.255</v>
      </c>
      <c r="FL40" s="139" t="n">
        <v>2.165</v>
      </c>
      <c r="FM40" s="139" t="n">
        <v>2.18</v>
      </c>
      <c r="FN40" s="139" t="n">
        <v>2.16</v>
      </c>
      <c r="FO40" s="139" t="n">
        <v>2.14</v>
      </c>
      <c r="FP40" s="139" t="n">
        <v>2.155</v>
      </c>
      <c r="FQ40" s="139" t="n">
        <v>2.155</v>
      </c>
      <c r="FR40" s="139" t="n">
        <v>2.165</v>
      </c>
      <c r="FS40" s="139" t="n">
        <v>2.155</v>
      </c>
      <c r="FT40" s="139" t="n">
        <v>2.155</v>
      </c>
      <c r="FU40" s="139" t="n">
        <v>2.165</v>
      </c>
      <c r="FV40" s="139" t="n">
        <v>2.17</v>
      </c>
      <c r="FW40" s="139" t="n">
        <v>2.16</v>
      </c>
      <c r="FX40" s="139" t="n">
        <v>2.245</v>
      </c>
      <c r="FY40" s="139" t="n">
        <v>2.305</v>
      </c>
      <c r="FZ40" s="139" t="n">
        <v>2.305</v>
      </c>
      <c r="GA40" s="139" t="n">
        <v>2.275</v>
      </c>
      <c r="GB40" s="139" t="n">
        <v>2.18</v>
      </c>
      <c r="GC40" s="139" t="n">
        <v>2.24</v>
      </c>
      <c r="GD40" s="139" t="n">
        <v>2.185</v>
      </c>
      <c r="GE40" s="139" t="n">
        <v>2.1</v>
      </c>
      <c r="GF40" s="139" t="n">
        <v>2.1</v>
      </c>
      <c r="GG40" s="139" t="n">
        <v>2.06</v>
      </c>
      <c r="GH40" s="139" t="n">
        <v>2.055</v>
      </c>
      <c r="GI40" s="139" t="n">
        <v>2.05</v>
      </c>
      <c r="GJ40" s="139" t="n">
        <v>2.085</v>
      </c>
      <c r="GK40" s="139" t="n">
        <v>2.06</v>
      </c>
      <c r="GL40" s="139" t="n">
        <v>2.11</v>
      </c>
      <c r="GM40" s="139" t="n">
        <v>2.155</v>
      </c>
      <c r="GN40" s="139" t="n">
        <v>2.08</v>
      </c>
      <c r="GO40" s="139" t="n">
        <v>2.05</v>
      </c>
      <c r="GP40" s="139" t="n">
        <v>2.025</v>
      </c>
      <c r="GQ40" s="139" t="n">
        <v>2.005</v>
      </c>
      <c r="GR40" s="139" t="n">
        <v>1.97</v>
      </c>
      <c r="GS40" s="139" t="n">
        <v>2.045</v>
      </c>
      <c r="GT40" s="139" t="n">
        <v>2.115</v>
      </c>
      <c r="GU40" s="139" t="n">
        <v>2.125</v>
      </c>
      <c r="GV40" s="139" t="n">
        <v>2.12</v>
      </c>
      <c r="GW40" s="139" t="n">
        <v>2.025</v>
      </c>
      <c r="GX40" s="139" t="n">
        <v>2.155</v>
      </c>
      <c r="GY40" s="139" t="n">
        <v>2.28</v>
      </c>
    </row>
    <row r="41" customFormat="false" ht="15" hidden="false" customHeight="false" outlineLevel="0" collapsed="false">
      <c r="A41" s="125" t="s">
        <v>67</v>
      </c>
      <c r="B41" s="139"/>
      <c r="C41" s="139" t="n">
        <v>2.25</v>
      </c>
      <c r="D41" s="139" t="n">
        <v>1.72</v>
      </c>
      <c r="E41" s="139" t="n">
        <v>1.72</v>
      </c>
      <c r="F41" s="139" t="n">
        <v>1.69</v>
      </c>
      <c r="G41" s="139" t="n">
        <v>1.84</v>
      </c>
      <c r="H41" s="139" t="n">
        <v>1.9</v>
      </c>
      <c r="I41" s="139" t="n">
        <v>1.845</v>
      </c>
      <c r="J41" s="139" t="n">
        <v>1.95</v>
      </c>
      <c r="K41" s="139" t="n">
        <v>1.95</v>
      </c>
      <c r="L41" s="139" t="n">
        <v>2.03</v>
      </c>
      <c r="M41" s="139" t="n">
        <v>1.95</v>
      </c>
      <c r="N41" s="139" t="n">
        <v>1.95</v>
      </c>
      <c r="O41" s="139" t="n">
        <v>2.045</v>
      </c>
      <c r="P41" s="139" t="n">
        <v>1.995</v>
      </c>
      <c r="Q41" s="139" t="n">
        <v>2.07</v>
      </c>
      <c r="R41" s="139" t="n">
        <v>2.125</v>
      </c>
      <c r="S41" s="139" t="n">
        <v>2.325</v>
      </c>
      <c r="T41" s="139" t="n">
        <v>2.17</v>
      </c>
      <c r="U41" s="139" t="n">
        <v>2.235</v>
      </c>
      <c r="V41" s="139" t="n">
        <v>2.385</v>
      </c>
      <c r="W41" s="139" t="n">
        <v>2.165</v>
      </c>
      <c r="X41" s="139" t="n">
        <v>2.185</v>
      </c>
      <c r="Y41" s="139" t="n">
        <v>2.285</v>
      </c>
      <c r="Z41" s="139" t="n">
        <v>2.17</v>
      </c>
      <c r="AA41" s="139" t="n">
        <v>2.24</v>
      </c>
      <c r="AB41" s="139" t="n">
        <v>2.12</v>
      </c>
      <c r="AC41" s="139" t="n">
        <v>2.12</v>
      </c>
      <c r="AD41" s="139" t="n">
        <v>1.935</v>
      </c>
      <c r="AE41" s="139" t="n">
        <v>1.83</v>
      </c>
      <c r="AF41" s="139" t="n">
        <v>1.845</v>
      </c>
      <c r="AG41" s="139" t="n">
        <v>1.87</v>
      </c>
      <c r="AH41" s="139" t="n">
        <v>1.775</v>
      </c>
      <c r="AI41" s="139" t="n">
        <v>1.795</v>
      </c>
      <c r="AJ41" s="139" t="n">
        <v>1.69</v>
      </c>
      <c r="AK41" s="139" t="n">
        <v>1.685</v>
      </c>
      <c r="AL41" s="139" t="n">
        <v>1.72</v>
      </c>
      <c r="AM41" s="139" t="n">
        <v>1.84</v>
      </c>
      <c r="AN41" s="139" t="n">
        <v>1.57</v>
      </c>
      <c r="AO41" s="139" t="n">
        <v>1.64</v>
      </c>
      <c r="AP41" s="139" t="n">
        <v>1.75</v>
      </c>
      <c r="AQ41" s="139" t="n">
        <v>1.83</v>
      </c>
      <c r="AR41" s="139" t="n">
        <v>1.88</v>
      </c>
      <c r="AS41" s="139" t="n">
        <v>1.895</v>
      </c>
      <c r="AT41" s="139" t="n">
        <v>1.925</v>
      </c>
      <c r="AU41" s="139" t="n">
        <v>1.895</v>
      </c>
      <c r="AV41" s="139" t="n">
        <v>1.96</v>
      </c>
      <c r="AW41" s="139" t="n">
        <v>1.94</v>
      </c>
      <c r="AX41" s="139" t="n">
        <v>1.895</v>
      </c>
      <c r="AY41" s="139" t="n">
        <v>1.825</v>
      </c>
      <c r="AZ41" s="139" t="n">
        <v>1.825</v>
      </c>
      <c r="BA41" s="139" t="n">
        <v>1.835</v>
      </c>
      <c r="BB41" s="139" t="n">
        <v>1.87</v>
      </c>
      <c r="BC41" s="139" t="n">
        <v>1.855</v>
      </c>
      <c r="BD41" s="139" t="n">
        <v>1.815</v>
      </c>
      <c r="BE41" s="139" t="n">
        <v>1.845</v>
      </c>
      <c r="BF41" s="139" t="n">
        <v>1.91</v>
      </c>
      <c r="BG41" s="139" t="n">
        <v>1.9</v>
      </c>
      <c r="BH41" s="139" t="n">
        <v>1.825</v>
      </c>
      <c r="BI41" s="139" t="n">
        <v>1.845</v>
      </c>
      <c r="BJ41" s="139" t="n">
        <v>1.985</v>
      </c>
      <c r="BK41" s="139" t="n">
        <v>1.99</v>
      </c>
      <c r="BL41" s="139" t="n">
        <v>1.955</v>
      </c>
      <c r="BM41" s="139" t="n">
        <v>2.005</v>
      </c>
      <c r="BN41" s="139" t="n">
        <v>1.965</v>
      </c>
      <c r="BO41" s="139" t="n">
        <v>1.985</v>
      </c>
      <c r="BP41" s="139" t="n">
        <v>2.005</v>
      </c>
      <c r="BQ41" s="139" t="n">
        <v>2.07</v>
      </c>
      <c r="BR41" s="139" t="n">
        <v>2.18</v>
      </c>
      <c r="BS41" s="139" t="n">
        <v>2.155</v>
      </c>
      <c r="BT41" s="139" t="n">
        <v>2.145</v>
      </c>
      <c r="BU41" s="139" t="n">
        <v>2.215</v>
      </c>
      <c r="BV41" s="139" t="n">
        <v>2.235</v>
      </c>
      <c r="BW41" s="139" t="n">
        <v>2.275</v>
      </c>
      <c r="BX41" s="139" t="n">
        <v>2.315</v>
      </c>
      <c r="BY41" s="139" t="n">
        <v>2.37</v>
      </c>
      <c r="BZ41" s="139" t="n">
        <v>2.38</v>
      </c>
      <c r="CA41" s="139" t="n">
        <v>2.34</v>
      </c>
      <c r="CB41" s="139" t="n">
        <v>2.37</v>
      </c>
      <c r="CC41" s="139" t="n">
        <v>2.36</v>
      </c>
      <c r="CD41" s="139" t="n">
        <v>2.465</v>
      </c>
      <c r="CE41" s="139" t="n">
        <v>2.365</v>
      </c>
      <c r="CF41" s="139" t="n">
        <v>2.38</v>
      </c>
      <c r="CG41" s="139" t="n">
        <v>2.405</v>
      </c>
      <c r="CH41" s="139" t="n">
        <v>2.38</v>
      </c>
      <c r="CI41" s="139" t="n">
        <v>2.405</v>
      </c>
      <c r="CJ41" s="139" t="n">
        <v>2.37</v>
      </c>
      <c r="CK41" s="140" t="n">
        <v>2.345</v>
      </c>
      <c r="CL41" s="139" t="n">
        <v>2.195</v>
      </c>
      <c r="CM41" s="139" t="n">
        <v>2.15</v>
      </c>
      <c r="CN41" s="139" t="n">
        <v>2.025</v>
      </c>
      <c r="CO41" s="139" t="n">
        <v>2.09</v>
      </c>
      <c r="CP41" s="139" t="n">
        <v>2.085</v>
      </c>
      <c r="CQ41" s="139" t="n">
        <v>2.005</v>
      </c>
      <c r="CR41" s="139" t="n">
        <v>1.99</v>
      </c>
      <c r="CS41" s="139" t="n">
        <v>1.97</v>
      </c>
      <c r="CT41" s="139" t="n">
        <v>2.005</v>
      </c>
      <c r="CU41" s="139" t="n">
        <v>2</v>
      </c>
      <c r="CV41" s="139" t="n">
        <v>2.01</v>
      </c>
      <c r="CW41" s="139" t="n">
        <v>2.035</v>
      </c>
      <c r="CX41" s="139" t="n">
        <v>2.12</v>
      </c>
      <c r="CY41" s="139" t="n">
        <v>2.19</v>
      </c>
      <c r="CZ41" s="139" t="n">
        <v>2.165</v>
      </c>
      <c r="DA41" s="139" t="n">
        <v>2.115</v>
      </c>
      <c r="DB41" s="139" t="n">
        <v>2.085</v>
      </c>
      <c r="DC41" s="139" t="n">
        <v>2.08</v>
      </c>
      <c r="DD41" s="139" t="n">
        <v>2.09</v>
      </c>
      <c r="DE41" s="139" t="n">
        <v>2.01</v>
      </c>
      <c r="DF41" s="139" t="n">
        <v>2.105</v>
      </c>
      <c r="DG41" s="139" t="n">
        <v>2.175</v>
      </c>
      <c r="DH41" s="139" t="n">
        <v>2.16</v>
      </c>
      <c r="DI41" s="139" t="n">
        <v>2.19</v>
      </c>
      <c r="DJ41" s="139" t="n">
        <v>2.17</v>
      </c>
      <c r="DK41" s="139" t="n">
        <v>2.17</v>
      </c>
      <c r="DL41" s="139" t="n">
        <v>2.235</v>
      </c>
      <c r="DM41" s="139" t="n">
        <v>2.23</v>
      </c>
      <c r="DN41" s="139" t="n">
        <v>2.175</v>
      </c>
      <c r="DO41" s="139" t="n">
        <v>2.11</v>
      </c>
      <c r="DP41" s="139" t="n">
        <v>2.15</v>
      </c>
      <c r="DQ41" s="139" t="n">
        <v>2.115</v>
      </c>
      <c r="DR41" s="139" t="n">
        <v>2.175</v>
      </c>
      <c r="DS41" s="139" t="n">
        <v>2.055</v>
      </c>
      <c r="DT41" s="139" t="n">
        <v>2.115</v>
      </c>
      <c r="DU41" s="139" t="n">
        <v>2.175</v>
      </c>
      <c r="DV41" s="139" t="n">
        <v>2.29</v>
      </c>
      <c r="DW41" s="139" t="n">
        <v>2.265</v>
      </c>
      <c r="DX41" s="139" t="n">
        <v>2.28</v>
      </c>
      <c r="DY41" s="139" t="n">
        <v>2.305</v>
      </c>
      <c r="DZ41" s="139" t="n">
        <v>2.335</v>
      </c>
      <c r="EA41" s="139" t="n">
        <v>2.51</v>
      </c>
      <c r="EB41" s="139" t="n">
        <v>2.455</v>
      </c>
      <c r="EC41" s="139" t="n">
        <v>2.4</v>
      </c>
      <c r="ED41" s="139" t="n">
        <v>2.39</v>
      </c>
      <c r="EE41" s="139" t="n">
        <v>2.475</v>
      </c>
      <c r="EF41" s="139" t="n">
        <v>2.48</v>
      </c>
      <c r="EG41" s="139" t="n">
        <v>2.415</v>
      </c>
      <c r="EH41" s="139" t="n">
        <v>2.55</v>
      </c>
      <c r="EI41" s="139" t="n">
        <v>2.59</v>
      </c>
      <c r="EJ41" s="139" t="n">
        <v>2.65</v>
      </c>
      <c r="EK41" s="139" t="n">
        <v>2.505</v>
      </c>
      <c r="EL41" s="139" t="n">
        <v>2.505</v>
      </c>
      <c r="EM41" s="139" t="n">
        <v>2.505</v>
      </c>
      <c r="EN41" s="139" t="n">
        <v>2.4</v>
      </c>
      <c r="EO41" s="139" t="n">
        <v>2.46</v>
      </c>
      <c r="EP41" s="139" t="n">
        <v>2.31</v>
      </c>
      <c r="EQ41" s="139" t="n">
        <v>2.26</v>
      </c>
      <c r="ER41" s="139" t="n">
        <v>2.25</v>
      </c>
      <c r="ES41" s="139" t="n">
        <v>2.285</v>
      </c>
      <c r="ET41" s="139" t="n">
        <v>2.325</v>
      </c>
      <c r="EU41" s="139" t="n">
        <v>2.28</v>
      </c>
      <c r="EV41" s="139" t="n">
        <v>2.325</v>
      </c>
      <c r="EW41" s="139" t="n">
        <v>2.285</v>
      </c>
      <c r="EX41" s="139" t="n">
        <v>2.235</v>
      </c>
      <c r="EY41" s="139" t="n">
        <v>2.205</v>
      </c>
      <c r="EZ41" s="139" t="n">
        <v>2.205</v>
      </c>
      <c r="FA41" s="139" t="n">
        <v>2.2</v>
      </c>
      <c r="FB41" s="139" t="n">
        <v>2.205</v>
      </c>
      <c r="FC41" s="139" t="n">
        <v>2.245</v>
      </c>
      <c r="FD41" s="139" t="n">
        <v>2.25</v>
      </c>
      <c r="FE41" s="139" t="n">
        <v>2.23</v>
      </c>
      <c r="FF41" s="139" t="n">
        <v>2.165</v>
      </c>
      <c r="FG41" s="139" t="n">
        <v>2.09</v>
      </c>
      <c r="FH41" s="139" t="n">
        <v>2.115</v>
      </c>
      <c r="FI41" s="139" t="n">
        <v>2.19</v>
      </c>
      <c r="FJ41" s="139" t="n">
        <v>2.235</v>
      </c>
      <c r="FK41" s="139" t="n">
        <v>2.275</v>
      </c>
      <c r="FL41" s="139" t="n">
        <v>2.23</v>
      </c>
      <c r="FM41" s="139" t="n">
        <v>2.22</v>
      </c>
      <c r="FN41" s="139" t="n">
        <v>2.205</v>
      </c>
      <c r="FO41" s="139" t="n">
        <v>2.185</v>
      </c>
      <c r="FP41" s="139" t="n">
        <v>2.19</v>
      </c>
      <c r="FQ41" s="139" t="n">
        <v>2.19</v>
      </c>
      <c r="FR41" s="139" t="n">
        <v>2.22</v>
      </c>
      <c r="FS41" s="139" t="n">
        <v>2.18</v>
      </c>
      <c r="FT41" s="139" t="n">
        <v>2.175</v>
      </c>
      <c r="FU41" s="139" t="n">
        <v>2.22</v>
      </c>
      <c r="FV41" s="139" t="n">
        <v>2.195</v>
      </c>
      <c r="FW41" s="139" t="n">
        <v>2.215</v>
      </c>
      <c r="FX41" s="139" t="n">
        <v>2.25</v>
      </c>
      <c r="FY41" s="139" t="n">
        <v>2.35</v>
      </c>
      <c r="FZ41" s="139" t="n">
        <v>2.35</v>
      </c>
      <c r="GA41" s="139" t="n">
        <v>2.305</v>
      </c>
      <c r="GB41" s="139" t="n">
        <v>2.215</v>
      </c>
      <c r="GC41" s="139" t="n">
        <v>2.26</v>
      </c>
      <c r="GD41" s="139" t="n">
        <v>2.22</v>
      </c>
      <c r="GE41" s="139" t="n">
        <v>2.11</v>
      </c>
      <c r="GF41" s="139" t="n">
        <v>2.11</v>
      </c>
      <c r="GG41" s="139" t="n">
        <v>2.095</v>
      </c>
      <c r="GH41" s="139" t="n">
        <v>2.06</v>
      </c>
      <c r="GI41" s="139" t="n">
        <v>2.08</v>
      </c>
      <c r="GJ41" s="139" t="n">
        <v>2.09</v>
      </c>
      <c r="GK41" s="139" t="n">
        <v>2.075</v>
      </c>
      <c r="GL41" s="139" t="n">
        <v>2.115</v>
      </c>
      <c r="GM41" s="139" t="n">
        <v>2.135</v>
      </c>
      <c r="GN41" s="139" t="n">
        <v>2.11</v>
      </c>
      <c r="GO41" s="139" t="n">
        <v>2.075</v>
      </c>
      <c r="GP41" s="139" t="n">
        <v>2.04</v>
      </c>
      <c r="GQ41" s="139" t="n">
        <v>2.02</v>
      </c>
      <c r="GR41" s="139" t="n">
        <v>1.995</v>
      </c>
      <c r="GS41" s="139" t="n">
        <v>2.08</v>
      </c>
      <c r="GT41" s="139" t="n">
        <v>2.115</v>
      </c>
      <c r="GU41" s="139" t="n">
        <v>2.135</v>
      </c>
      <c r="GV41" s="139" t="n">
        <v>2.145</v>
      </c>
      <c r="GW41" s="139" t="n">
        <v>2.04</v>
      </c>
      <c r="GX41" s="139" t="n">
        <v>2.18</v>
      </c>
      <c r="GY41" s="139" t="n">
        <v>2.27</v>
      </c>
    </row>
    <row r="42" customFormat="false" ht="15" hidden="false" customHeight="false" outlineLevel="0" collapsed="false">
      <c r="A42" s="125" t="s">
        <v>70</v>
      </c>
      <c r="B42" s="139"/>
      <c r="C42" s="139" t="n">
        <v>2.22</v>
      </c>
      <c r="D42" s="139" t="n">
        <v>1.7</v>
      </c>
      <c r="E42" s="139" t="n">
        <v>1.7</v>
      </c>
      <c r="F42" s="139" t="n">
        <v>1.67</v>
      </c>
      <c r="G42" s="139" t="n">
        <v>1.83</v>
      </c>
      <c r="H42" s="139" t="n">
        <v>1.85</v>
      </c>
      <c r="I42" s="139" t="n">
        <v>1.805</v>
      </c>
      <c r="J42" s="139" t="n">
        <v>1.92</v>
      </c>
      <c r="K42" s="139" t="n">
        <v>1.92</v>
      </c>
      <c r="L42" s="139" t="n">
        <v>2</v>
      </c>
      <c r="M42" s="139" t="n">
        <v>1.935</v>
      </c>
      <c r="N42" s="139" t="n">
        <v>1.935</v>
      </c>
      <c r="O42" s="139" t="n">
        <f aca="false">O41-O43</f>
        <v>0.04</v>
      </c>
      <c r="P42" s="139" t="n">
        <f aca="false">P41-P43</f>
        <v>0.0450000000000002</v>
      </c>
      <c r="Q42" s="139" t="n">
        <f aca="false">Q41-Q43</f>
        <v>0.0449999999999999</v>
      </c>
      <c r="R42" s="139" t="n">
        <f aca="false">R41-R43</f>
        <v>0.0449999999999999</v>
      </c>
      <c r="S42" s="139" t="n">
        <f aca="false">S41-S43</f>
        <v>0.02</v>
      </c>
      <c r="T42" s="139" t="n">
        <f aca="false">T41-T43</f>
        <v>0.085</v>
      </c>
      <c r="U42" s="139" t="n">
        <f aca="false">U41-U43</f>
        <v>0.0499999999999998</v>
      </c>
      <c r="V42" s="139" t="n">
        <f aca="false">V41-V43</f>
        <v>0.0299999999999998</v>
      </c>
      <c r="W42" s="139" t="n">
        <f aca="false">W41-W43</f>
        <v>0.0449999999999999</v>
      </c>
      <c r="X42" s="139" t="n">
        <f aca="false">X41-X43</f>
        <v>0.0300000000000003</v>
      </c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40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  <c r="DV42" s="139"/>
      <c r="DW42" s="139"/>
      <c r="DX42" s="139"/>
      <c r="DY42" s="139"/>
      <c r="DZ42" s="139"/>
      <c r="EA42" s="139"/>
      <c r="EB42" s="139"/>
      <c r="EC42" s="139"/>
      <c r="ED42" s="139"/>
      <c r="EE42" s="139"/>
      <c r="EF42" s="139"/>
      <c r="EG42" s="139"/>
      <c r="EH42" s="139"/>
      <c r="EI42" s="139"/>
      <c r="EJ42" s="139"/>
      <c r="EK42" s="139"/>
      <c r="EL42" s="139"/>
      <c r="EM42" s="139"/>
      <c r="EN42" s="139"/>
      <c r="EO42" s="139"/>
      <c r="EP42" s="139"/>
      <c r="EQ42" s="139"/>
      <c r="ER42" s="139"/>
      <c r="ES42" s="139"/>
      <c r="ET42" s="139"/>
      <c r="EU42" s="139"/>
      <c r="EV42" s="139"/>
      <c r="EW42" s="139"/>
      <c r="EX42" s="139"/>
      <c r="EY42" s="139"/>
      <c r="EZ42" s="139"/>
      <c r="FA42" s="139"/>
      <c r="FB42" s="139"/>
      <c r="FC42" s="139"/>
      <c r="FD42" s="139"/>
      <c r="FE42" s="139"/>
      <c r="FF42" s="139"/>
      <c r="FG42" s="139"/>
      <c r="FH42" s="139"/>
      <c r="FI42" s="139"/>
      <c r="FJ42" s="139"/>
      <c r="FK42" s="139"/>
      <c r="FL42" s="139"/>
      <c r="FM42" s="139"/>
      <c r="FN42" s="139"/>
      <c r="FO42" s="139"/>
      <c r="FP42" s="139"/>
      <c r="FQ42" s="139"/>
      <c r="FR42" s="139"/>
      <c r="FS42" s="139"/>
      <c r="FT42" s="139"/>
      <c r="FU42" s="139"/>
      <c r="FV42" s="139"/>
      <c r="FW42" s="139"/>
      <c r="FX42" s="139"/>
      <c r="FY42" s="139"/>
      <c r="FZ42" s="139"/>
      <c r="GA42" s="139"/>
      <c r="GB42" s="139"/>
      <c r="GC42" s="139"/>
      <c r="GD42" s="139"/>
      <c r="GE42" s="139"/>
      <c r="GF42" s="139"/>
      <c r="GG42" s="139"/>
      <c r="GH42" s="139"/>
      <c r="GI42" s="139"/>
      <c r="GJ42" s="139"/>
      <c r="GK42" s="139"/>
      <c r="GL42" s="139"/>
      <c r="GM42" s="139"/>
      <c r="GN42" s="139"/>
      <c r="GO42" s="139"/>
      <c r="GP42" s="139"/>
      <c r="GQ42" s="139"/>
      <c r="GR42" s="139"/>
      <c r="GS42" s="139"/>
      <c r="GT42" s="139"/>
      <c r="GU42" s="139"/>
      <c r="GV42" s="139"/>
      <c r="GW42" s="139"/>
      <c r="GX42" s="139"/>
      <c r="GY42" s="139"/>
    </row>
    <row r="43" customFormat="false" ht="15" hidden="false" customHeight="false" outlineLevel="0" collapsed="false">
      <c r="A43" s="125" t="s">
        <v>71</v>
      </c>
      <c r="B43" s="139"/>
      <c r="C43" s="139" t="n">
        <v>2.245</v>
      </c>
      <c r="D43" s="139" t="n">
        <v>1.695</v>
      </c>
      <c r="E43" s="139" t="n">
        <v>1.695</v>
      </c>
      <c r="F43" s="139" t="n">
        <v>1.71</v>
      </c>
      <c r="G43" s="139" t="n">
        <v>1.875</v>
      </c>
      <c r="H43" s="139" t="n">
        <v>1.9</v>
      </c>
      <c r="I43" s="139" t="n">
        <v>1.85</v>
      </c>
      <c r="J43" s="139" t="n">
        <v>1.965</v>
      </c>
      <c r="K43" s="139" t="n">
        <v>1.965</v>
      </c>
      <c r="L43" s="139" t="n">
        <v>2.045</v>
      </c>
      <c r="M43" s="139" t="n">
        <v>1.955</v>
      </c>
      <c r="N43" s="139" t="n">
        <v>1.955</v>
      </c>
      <c r="O43" s="139" t="n">
        <v>2.005</v>
      </c>
      <c r="P43" s="139" t="n">
        <v>1.95</v>
      </c>
      <c r="Q43" s="139" t="n">
        <v>2.025</v>
      </c>
      <c r="R43" s="139" t="n">
        <v>2.08</v>
      </c>
      <c r="S43" s="139" t="n">
        <v>2.305</v>
      </c>
      <c r="T43" s="139" t="n">
        <v>2.085</v>
      </c>
      <c r="U43" s="139" t="n">
        <v>2.185</v>
      </c>
      <c r="V43" s="139" t="n">
        <v>2.355</v>
      </c>
      <c r="W43" s="139" t="n">
        <v>2.12</v>
      </c>
      <c r="X43" s="139" t="n">
        <v>2.155</v>
      </c>
      <c r="Y43" s="139" t="n">
        <v>2.24</v>
      </c>
      <c r="Z43" s="139" t="n">
        <v>2.13</v>
      </c>
      <c r="AA43" s="139" t="n">
        <v>2.245</v>
      </c>
      <c r="AB43" s="139" t="n">
        <v>2.1</v>
      </c>
      <c r="AC43" s="139" t="n">
        <v>2.1</v>
      </c>
      <c r="AD43" s="139" t="n">
        <v>1.895</v>
      </c>
      <c r="AE43" s="139" t="n">
        <v>1.795</v>
      </c>
      <c r="AF43" s="139" t="n">
        <v>1.82</v>
      </c>
      <c r="AG43" s="139" t="n">
        <v>1.855</v>
      </c>
      <c r="AH43" s="139" t="n">
        <v>1.75</v>
      </c>
      <c r="AI43" s="139" t="n">
        <v>1.77</v>
      </c>
      <c r="AJ43" s="139" t="n">
        <v>1.665</v>
      </c>
      <c r="AK43" s="139" t="n">
        <v>1.665</v>
      </c>
      <c r="AL43" s="139" t="n">
        <v>1.625</v>
      </c>
      <c r="AM43" s="139" t="n">
        <v>1.78</v>
      </c>
      <c r="AN43" s="139" t="n">
        <v>1.545</v>
      </c>
      <c r="AO43" s="139" t="n">
        <v>1.605</v>
      </c>
      <c r="AP43" s="139" t="n">
        <v>1.72</v>
      </c>
      <c r="AQ43" s="139" t="n">
        <v>1.785</v>
      </c>
      <c r="AR43" s="139" t="n">
        <v>1.845</v>
      </c>
      <c r="AS43" s="139" t="n">
        <v>1.86</v>
      </c>
      <c r="AT43" s="139" t="n">
        <v>1.885</v>
      </c>
      <c r="AU43" s="139" t="n">
        <v>1.855</v>
      </c>
      <c r="AV43" s="139" t="n">
        <v>1.925</v>
      </c>
      <c r="AW43" s="139" t="n">
        <v>1.895</v>
      </c>
      <c r="AX43" s="139" t="n">
        <v>1.895</v>
      </c>
      <c r="AY43" s="139" t="n">
        <v>1.78</v>
      </c>
      <c r="AZ43" s="139" t="n">
        <v>1.785</v>
      </c>
      <c r="BA43" s="139" t="n">
        <v>1.79</v>
      </c>
      <c r="BB43" s="139" t="n">
        <v>1.85</v>
      </c>
      <c r="BC43" s="139" t="n">
        <v>1.815</v>
      </c>
      <c r="BD43" s="139" t="n">
        <v>1.785</v>
      </c>
      <c r="BE43" s="139" t="n">
        <v>1.79</v>
      </c>
      <c r="BF43" s="139" t="n">
        <v>1.86</v>
      </c>
      <c r="BG43" s="139" t="n">
        <v>1.855</v>
      </c>
      <c r="BH43" s="139" t="n">
        <v>1.79</v>
      </c>
      <c r="BI43" s="139" t="n">
        <v>1.805</v>
      </c>
      <c r="BJ43" s="139" t="n">
        <v>1.945</v>
      </c>
      <c r="BK43" s="139" t="n">
        <v>1.945</v>
      </c>
      <c r="BL43" s="139" t="n">
        <v>1.925</v>
      </c>
      <c r="BM43" s="139" t="n">
        <v>1.945</v>
      </c>
      <c r="BN43" s="139" t="n">
        <v>1.915</v>
      </c>
      <c r="BO43" s="139" t="n">
        <v>1.94</v>
      </c>
      <c r="BP43" s="139" t="n">
        <v>1.955</v>
      </c>
      <c r="BQ43" s="139" t="n">
        <v>2.035</v>
      </c>
      <c r="BR43" s="139" t="n">
        <v>2.14</v>
      </c>
      <c r="BS43" s="139" t="n">
        <v>2.115</v>
      </c>
      <c r="BT43" s="139" t="n">
        <v>2.095</v>
      </c>
      <c r="BU43" s="139" t="n">
        <v>2.175</v>
      </c>
      <c r="BV43" s="139" t="n">
        <v>2.19</v>
      </c>
      <c r="BW43" s="139" t="n">
        <v>2.23</v>
      </c>
      <c r="BX43" s="139" t="n">
        <v>2.26</v>
      </c>
      <c r="BY43" s="139" t="n">
        <v>2.305</v>
      </c>
      <c r="BZ43" s="139" t="n">
        <v>2.325</v>
      </c>
      <c r="CA43" s="139" t="n">
        <v>2.28</v>
      </c>
      <c r="CB43" s="139" t="n">
        <v>2.305</v>
      </c>
      <c r="CC43" s="139" t="n">
        <v>2.305</v>
      </c>
      <c r="CD43" s="139" t="n">
        <v>2.42</v>
      </c>
      <c r="CE43" s="139" t="n">
        <v>2.315</v>
      </c>
      <c r="CF43" s="139" t="n">
        <v>2.335</v>
      </c>
      <c r="CG43" s="139" t="n">
        <v>2.355</v>
      </c>
      <c r="CH43" s="139" t="n">
        <v>2.345</v>
      </c>
      <c r="CI43" s="139" t="n">
        <v>2.375</v>
      </c>
      <c r="CJ43" s="139" t="n">
        <v>2.325</v>
      </c>
      <c r="CK43" s="140" t="n">
        <v>2.3</v>
      </c>
      <c r="CL43" s="139" t="n">
        <v>2.16</v>
      </c>
      <c r="CM43" s="139" t="n">
        <v>2.105</v>
      </c>
      <c r="CN43" s="139" t="n">
        <v>1.99</v>
      </c>
      <c r="CO43" s="139" t="n">
        <v>2.06</v>
      </c>
      <c r="CP43" s="139" t="n">
        <v>2.055</v>
      </c>
      <c r="CQ43" s="139" t="n">
        <v>1.965</v>
      </c>
      <c r="CR43" s="139" t="n">
        <v>1.955</v>
      </c>
      <c r="CS43" s="139" t="n">
        <v>1.95</v>
      </c>
      <c r="CT43" s="139" t="n">
        <v>1.96</v>
      </c>
      <c r="CU43" s="139" t="n">
        <v>1.96</v>
      </c>
      <c r="CV43" s="139" t="n">
        <v>1.97</v>
      </c>
      <c r="CW43" s="139" t="n">
        <v>2.005</v>
      </c>
      <c r="CX43" s="139" t="n">
        <v>2.09</v>
      </c>
      <c r="CY43" s="139" t="n">
        <v>2.155</v>
      </c>
      <c r="CZ43" s="139" t="n">
        <v>2.14</v>
      </c>
      <c r="DA43" s="139" t="n">
        <v>2.09</v>
      </c>
      <c r="DB43" s="139" t="n">
        <v>2.05</v>
      </c>
      <c r="DC43" s="139" t="n">
        <v>2.03</v>
      </c>
      <c r="DD43" s="139" t="n">
        <v>2.07</v>
      </c>
      <c r="DE43" s="139" t="n">
        <v>1.975</v>
      </c>
      <c r="DF43" s="139" t="n">
        <v>2.075</v>
      </c>
      <c r="DG43" s="139" t="n">
        <v>2.14</v>
      </c>
      <c r="DH43" s="139" t="n">
        <v>2.125</v>
      </c>
      <c r="DI43" s="139" t="n">
        <v>2.155</v>
      </c>
      <c r="DJ43" s="139" t="n">
        <v>2.14</v>
      </c>
      <c r="DK43" s="139" t="n">
        <v>2.135</v>
      </c>
      <c r="DL43" s="139" t="n">
        <v>2.195</v>
      </c>
      <c r="DM43" s="139" t="n">
        <v>2.195</v>
      </c>
      <c r="DN43" s="139" t="n">
        <v>2.145</v>
      </c>
      <c r="DO43" s="139" t="n">
        <v>2.085</v>
      </c>
      <c r="DP43" s="139" t="n">
        <v>2.115</v>
      </c>
      <c r="DQ43" s="139" t="n">
        <v>2.075</v>
      </c>
      <c r="DR43" s="139" t="n">
        <v>2.145</v>
      </c>
      <c r="DS43" s="139" t="n">
        <v>2.035</v>
      </c>
      <c r="DT43" s="139" t="n">
        <v>2.075</v>
      </c>
      <c r="DU43" s="139" t="n">
        <v>2.13</v>
      </c>
      <c r="DV43" s="139" t="n">
        <v>2.24</v>
      </c>
      <c r="DW43" s="139" t="n">
        <v>2.22</v>
      </c>
      <c r="DX43" s="139" t="n">
        <v>2.225</v>
      </c>
      <c r="DY43" s="139" t="n">
        <v>2.25</v>
      </c>
      <c r="DZ43" s="139" t="n">
        <v>2.305</v>
      </c>
      <c r="EA43" s="139" t="n">
        <v>2.47</v>
      </c>
      <c r="EB43" s="139" t="n">
        <v>2.395</v>
      </c>
      <c r="EC43" s="139" t="n">
        <v>2.35</v>
      </c>
      <c r="ED43" s="139" t="n">
        <v>2.34</v>
      </c>
      <c r="EE43" s="139" t="n">
        <v>2.435</v>
      </c>
      <c r="EF43" s="139" t="n">
        <v>2.435</v>
      </c>
      <c r="EG43" s="139" t="n">
        <v>2.375</v>
      </c>
      <c r="EH43" s="139" t="n">
        <v>2.455</v>
      </c>
      <c r="EI43" s="139" t="n">
        <v>2.54</v>
      </c>
      <c r="EJ43" s="139" t="n">
        <v>2.6</v>
      </c>
      <c r="EK43" s="139" t="n">
        <v>2.445</v>
      </c>
      <c r="EL43" s="139" t="n">
        <v>2.445</v>
      </c>
      <c r="EM43" s="139" t="n">
        <v>2.45</v>
      </c>
      <c r="EN43" s="139" t="n">
        <v>2.355</v>
      </c>
      <c r="EO43" s="139" t="n">
        <v>2.425</v>
      </c>
      <c r="EP43" s="139" t="n">
        <v>2.275</v>
      </c>
      <c r="EQ43" s="139" t="n">
        <v>2.22</v>
      </c>
      <c r="ER43" s="139" t="n">
        <v>2.195</v>
      </c>
      <c r="ES43" s="139" t="n">
        <v>2.24</v>
      </c>
      <c r="ET43" s="139" t="n">
        <v>2.27</v>
      </c>
      <c r="EU43" s="139" t="n">
        <v>2.225</v>
      </c>
      <c r="EV43" s="139" t="n">
        <v>2.26</v>
      </c>
      <c r="EW43" s="139" t="n">
        <v>2.21</v>
      </c>
      <c r="EX43" s="139" t="n">
        <v>2.205</v>
      </c>
      <c r="EY43" s="139" t="n">
        <v>2.16</v>
      </c>
      <c r="EZ43" s="139" t="n">
        <v>2.17</v>
      </c>
      <c r="FA43" s="139" t="n">
        <v>2.17</v>
      </c>
      <c r="FB43" s="139" t="n">
        <v>2.17</v>
      </c>
      <c r="FC43" s="139" t="n">
        <v>2.195</v>
      </c>
      <c r="FD43" s="139" t="n">
        <v>2.215</v>
      </c>
      <c r="FE43" s="139" t="n">
        <v>2.205</v>
      </c>
      <c r="FF43" s="139" t="n">
        <v>2.155</v>
      </c>
      <c r="FG43" s="139" t="n">
        <v>2.075</v>
      </c>
      <c r="FH43" s="139" t="n">
        <v>2.09</v>
      </c>
      <c r="FI43" s="139" t="n">
        <v>2.145</v>
      </c>
      <c r="FJ43" s="139" t="n">
        <v>2.175</v>
      </c>
      <c r="FK43" s="139" t="n">
        <v>2.195</v>
      </c>
      <c r="FL43" s="139" t="n">
        <v>2.17</v>
      </c>
      <c r="FM43" s="139" t="n">
        <v>2.19</v>
      </c>
      <c r="FN43" s="139" t="n">
        <v>2.16</v>
      </c>
      <c r="FO43" s="139" t="n">
        <v>2.135</v>
      </c>
      <c r="FP43" s="139" t="n">
        <v>2.14</v>
      </c>
      <c r="FQ43" s="139" t="n">
        <v>2.14</v>
      </c>
      <c r="FR43" s="139" t="n">
        <v>2.155</v>
      </c>
      <c r="FS43" s="139" t="n">
        <v>2.12</v>
      </c>
      <c r="FT43" s="139" t="n">
        <v>2.13</v>
      </c>
      <c r="FU43" s="139" t="n">
        <v>2.165</v>
      </c>
      <c r="FV43" s="139" t="n">
        <v>2.13</v>
      </c>
      <c r="FW43" s="139" t="n">
        <v>2.145</v>
      </c>
      <c r="FX43" s="139" t="n">
        <v>2.19</v>
      </c>
      <c r="FY43" s="139" t="n">
        <v>2.28</v>
      </c>
      <c r="FZ43" s="139" t="n">
        <v>2.28</v>
      </c>
      <c r="GA43" s="139" t="n">
        <v>2.245</v>
      </c>
      <c r="GB43" s="139" t="n">
        <v>2.17</v>
      </c>
      <c r="GC43" s="139" t="n">
        <v>2.205</v>
      </c>
      <c r="GD43" s="139" t="n">
        <v>2.155</v>
      </c>
      <c r="GE43" s="139" t="n">
        <v>2.03</v>
      </c>
      <c r="GF43" s="139" t="n">
        <v>2.03</v>
      </c>
      <c r="GG43" s="139" t="n">
        <v>2.01</v>
      </c>
      <c r="GH43" s="139" t="n">
        <v>2</v>
      </c>
      <c r="GI43" s="139" t="n">
        <v>2.01</v>
      </c>
      <c r="GJ43" s="139" t="n">
        <v>2.05</v>
      </c>
      <c r="GK43" s="139" t="n">
        <v>2.03</v>
      </c>
      <c r="GL43" s="139" t="n">
        <v>2.06</v>
      </c>
      <c r="GM43" s="139" t="n">
        <v>2.075</v>
      </c>
      <c r="GN43" s="139" t="n">
        <v>2.03</v>
      </c>
      <c r="GO43" s="139" t="n">
        <v>2.015</v>
      </c>
      <c r="GP43" s="139" t="n">
        <v>1.995</v>
      </c>
      <c r="GQ43" s="139" t="n">
        <v>1.96</v>
      </c>
      <c r="GR43" s="139" t="n">
        <v>1.95</v>
      </c>
      <c r="GS43" s="139" t="n">
        <v>2.02</v>
      </c>
      <c r="GT43" s="139" t="n">
        <v>2.045</v>
      </c>
      <c r="GU43" s="139" t="n">
        <v>2.065</v>
      </c>
      <c r="GV43" s="139" t="n">
        <v>2.08</v>
      </c>
      <c r="GW43" s="139" t="n">
        <v>1.975</v>
      </c>
      <c r="GX43" s="139" t="n">
        <v>2.09</v>
      </c>
      <c r="GY43" s="139" t="n">
        <v>2.195</v>
      </c>
    </row>
    <row r="44" customFormat="false" ht="15" hidden="false" customHeight="false" outlineLevel="0" collapsed="false">
      <c r="A44" s="125" t="s">
        <v>72</v>
      </c>
      <c r="B44" s="139"/>
      <c r="C44" s="139" t="n">
        <v>2.275</v>
      </c>
      <c r="D44" s="139" t="n">
        <v>1.69</v>
      </c>
      <c r="E44" s="139" t="n">
        <v>1.69</v>
      </c>
      <c r="F44" s="139" t="n">
        <v>1.67</v>
      </c>
      <c r="G44" s="139" t="n">
        <v>1.79</v>
      </c>
      <c r="H44" s="139" t="n">
        <v>1.845</v>
      </c>
      <c r="I44" s="139" t="n">
        <v>1.8</v>
      </c>
      <c r="J44" s="139" t="n">
        <v>1.915</v>
      </c>
      <c r="K44" s="139" t="n">
        <v>1.915</v>
      </c>
      <c r="L44" s="139" t="n">
        <v>1.995</v>
      </c>
      <c r="M44" s="139" t="n">
        <v>1.94</v>
      </c>
      <c r="N44" s="139" t="n">
        <v>1.94</v>
      </c>
      <c r="O44" s="139" t="n">
        <v>2.055</v>
      </c>
      <c r="P44" s="139" t="n">
        <v>2.01</v>
      </c>
      <c r="Q44" s="139" t="n">
        <v>2.075</v>
      </c>
      <c r="R44" s="139" t="n">
        <v>2.13</v>
      </c>
      <c r="S44" s="139" t="n">
        <v>2.34</v>
      </c>
      <c r="T44" s="139" t="n">
        <v>2.205</v>
      </c>
      <c r="U44" s="139" t="n">
        <v>2.265</v>
      </c>
      <c r="V44" s="139" t="n">
        <v>2.395</v>
      </c>
      <c r="W44" s="139" t="n">
        <v>2.165</v>
      </c>
      <c r="X44" s="139" t="n">
        <v>2.175</v>
      </c>
      <c r="Y44" s="139" t="n">
        <v>2.27</v>
      </c>
      <c r="Z44" s="139" t="n">
        <v>2.175</v>
      </c>
      <c r="AA44" s="139" t="n">
        <v>2.265</v>
      </c>
      <c r="AB44" s="139" t="n">
        <v>2.125</v>
      </c>
      <c r="AC44" s="139" t="n">
        <v>2.125</v>
      </c>
      <c r="AD44" s="139" t="n">
        <v>1.945</v>
      </c>
      <c r="AE44" s="139" t="n">
        <v>1.83</v>
      </c>
      <c r="AF44" s="139" t="n">
        <v>1.675</v>
      </c>
      <c r="AG44" s="139" t="n">
        <v>1.875</v>
      </c>
      <c r="AH44" s="139" t="n">
        <v>1.77</v>
      </c>
      <c r="AI44" s="139" t="n">
        <v>1.81</v>
      </c>
      <c r="AJ44" s="139" t="n">
        <v>1.7</v>
      </c>
      <c r="AK44" s="139" t="n">
        <v>1.695</v>
      </c>
      <c r="AL44" s="139" t="n">
        <v>1.71</v>
      </c>
      <c r="AM44" s="139" t="n">
        <v>1.83</v>
      </c>
      <c r="AN44" s="139" t="n">
        <v>1.57</v>
      </c>
      <c r="AO44" s="139" t="n">
        <v>1.635</v>
      </c>
      <c r="AP44" s="139" t="n">
        <v>1.79</v>
      </c>
      <c r="AQ44" s="139" t="n">
        <v>1.85</v>
      </c>
      <c r="AR44" s="139" t="n">
        <v>1.905</v>
      </c>
      <c r="AS44" s="139" t="n">
        <v>1.9</v>
      </c>
      <c r="AT44" s="139" t="n">
        <v>1.92</v>
      </c>
      <c r="AU44" s="139" t="n">
        <v>1.9</v>
      </c>
      <c r="AV44" s="139" t="n">
        <v>1.97</v>
      </c>
      <c r="AW44" s="139" t="n">
        <v>1.94</v>
      </c>
      <c r="AX44" s="139" t="n">
        <v>1.915</v>
      </c>
      <c r="AY44" s="139" t="n">
        <v>1.83</v>
      </c>
      <c r="AZ44" s="139" t="n">
        <v>1.83</v>
      </c>
      <c r="BA44" s="139" t="n">
        <v>1.84</v>
      </c>
      <c r="BB44" s="139" t="n">
        <v>1.885</v>
      </c>
      <c r="BC44" s="139" t="n">
        <v>1.865</v>
      </c>
      <c r="BD44" s="139" t="n">
        <v>1.815</v>
      </c>
      <c r="BE44" s="139" t="n">
        <v>1.855</v>
      </c>
      <c r="BF44" s="139" t="n">
        <v>1.905</v>
      </c>
      <c r="BG44" s="139" t="n">
        <v>1.89</v>
      </c>
      <c r="BH44" s="139" t="n">
        <v>1.84</v>
      </c>
      <c r="BI44" s="139" t="n">
        <v>1.825</v>
      </c>
      <c r="BJ44" s="139" t="n">
        <v>1.995</v>
      </c>
      <c r="BK44" s="139" t="n">
        <v>1.995</v>
      </c>
      <c r="BL44" s="139" t="n">
        <v>1.955</v>
      </c>
      <c r="BM44" s="139" t="n">
        <v>2</v>
      </c>
      <c r="BN44" s="139" t="n">
        <v>1.96</v>
      </c>
      <c r="BO44" s="139" t="n">
        <v>2.015</v>
      </c>
      <c r="BP44" s="139" t="n">
        <v>2.02</v>
      </c>
      <c r="BQ44" s="139" t="n">
        <v>2.095</v>
      </c>
      <c r="BR44" s="139" t="n">
        <v>2.185</v>
      </c>
      <c r="BS44" s="139" t="n">
        <v>2.145</v>
      </c>
      <c r="BT44" s="139" t="n">
        <v>2.135</v>
      </c>
      <c r="BU44" s="139" t="n">
        <v>2.195</v>
      </c>
      <c r="BV44" s="139" t="n">
        <v>2.215</v>
      </c>
      <c r="BW44" s="139" t="n">
        <v>2.285</v>
      </c>
      <c r="BX44" s="139" t="n">
        <v>2.31</v>
      </c>
      <c r="BY44" s="139" t="n">
        <v>2.365</v>
      </c>
      <c r="BZ44" s="139" t="n">
        <v>2.38</v>
      </c>
      <c r="CA44" s="139" t="n">
        <v>2.34</v>
      </c>
      <c r="CB44" s="139" t="n">
        <v>2.36</v>
      </c>
      <c r="CC44" s="139" t="n">
        <v>2.33</v>
      </c>
      <c r="CD44" s="139" t="n">
        <v>2.465</v>
      </c>
      <c r="CE44" s="139" t="n">
        <v>2.35</v>
      </c>
      <c r="CF44" s="139" t="n">
        <v>2.385</v>
      </c>
      <c r="CG44" s="139" t="n">
        <v>2.415</v>
      </c>
      <c r="CH44" s="139" t="n">
        <v>2.405</v>
      </c>
      <c r="CI44" s="139" t="n">
        <v>2.415</v>
      </c>
      <c r="CJ44" s="139" t="n">
        <v>2.385</v>
      </c>
      <c r="CK44" s="140" t="n">
        <v>2.37</v>
      </c>
      <c r="CL44" s="139" t="n">
        <v>2.225</v>
      </c>
      <c r="CM44" s="139" t="n">
        <v>2.155</v>
      </c>
      <c r="CN44" s="139" t="n">
        <v>2.035</v>
      </c>
      <c r="CO44" s="139" t="n">
        <v>2.1</v>
      </c>
      <c r="CP44" s="139" t="n">
        <v>2.095</v>
      </c>
      <c r="CQ44" s="139" t="n">
        <v>2.02</v>
      </c>
      <c r="CR44" s="139" t="n">
        <v>2.01</v>
      </c>
      <c r="CS44" s="139" t="n">
        <v>1.98</v>
      </c>
      <c r="CT44" s="139" t="n">
        <v>2</v>
      </c>
      <c r="CU44" s="139" t="n">
        <v>1.985</v>
      </c>
      <c r="CV44" s="139" t="n">
        <v>1.97</v>
      </c>
      <c r="CW44" s="139" t="n">
        <v>2.02</v>
      </c>
      <c r="CX44" s="139" t="n">
        <v>2.1</v>
      </c>
      <c r="CY44" s="139" t="n">
        <v>2.17</v>
      </c>
      <c r="CZ44" s="139" t="n">
        <v>2.145</v>
      </c>
      <c r="DA44" s="139" t="n">
        <v>2.095</v>
      </c>
      <c r="DB44" s="139" t="n">
        <v>2.075</v>
      </c>
      <c r="DC44" s="139" t="n">
        <v>2.085</v>
      </c>
      <c r="DD44" s="139" t="n">
        <v>2.105</v>
      </c>
      <c r="DE44" s="139" t="n">
        <v>2.005</v>
      </c>
      <c r="DF44" s="139" t="n">
        <v>2.105</v>
      </c>
      <c r="DG44" s="139" t="n">
        <v>2.17</v>
      </c>
      <c r="DH44" s="139" t="n">
        <v>2.145</v>
      </c>
      <c r="DI44" s="139" t="n">
        <v>2.175</v>
      </c>
      <c r="DJ44" s="139" t="n">
        <v>2.145</v>
      </c>
      <c r="DK44" s="139" t="n">
        <v>2.155</v>
      </c>
      <c r="DL44" s="139" t="n">
        <v>2.235</v>
      </c>
      <c r="DM44" s="139" t="n">
        <v>2.215</v>
      </c>
      <c r="DN44" s="139" t="n">
        <v>2.16</v>
      </c>
      <c r="DO44" s="139" t="n">
        <v>2.045</v>
      </c>
      <c r="DP44" s="139" t="n">
        <v>2.115</v>
      </c>
      <c r="DQ44" s="139" t="n">
        <v>2.08</v>
      </c>
      <c r="DR44" s="139" t="n">
        <v>2.165</v>
      </c>
      <c r="DS44" s="139" t="n">
        <v>2.045</v>
      </c>
      <c r="DT44" s="139" t="n">
        <v>2.105</v>
      </c>
      <c r="DU44" s="139" t="n">
        <v>2.15</v>
      </c>
      <c r="DV44" s="139" t="n">
        <v>2.265</v>
      </c>
      <c r="DW44" s="139" t="n">
        <v>2.24</v>
      </c>
      <c r="DX44" s="139" t="n">
        <v>2.255</v>
      </c>
      <c r="DY44" s="139" t="n">
        <v>2.27</v>
      </c>
      <c r="DZ44" s="139" t="n">
        <v>2.32</v>
      </c>
      <c r="EA44" s="139" t="n">
        <v>2.47</v>
      </c>
      <c r="EB44" s="139" t="n">
        <v>2.405</v>
      </c>
      <c r="EC44" s="139" t="n">
        <v>2.36</v>
      </c>
      <c r="ED44" s="139" t="n">
        <v>2.385</v>
      </c>
      <c r="EE44" s="139" t="n">
        <v>2.435</v>
      </c>
      <c r="EF44" s="139" t="n">
        <v>2.44</v>
      </c>
      <c r="EG44" s="139" t="n">
        <v>2.355</v>
      </c>
      <c r="EH44" s="139" t="n">
        <v>2.49</v>
      </c>
      <c r="EI44" s="139" t="n">
        <v>2.55</v>
      </c>
      <c r="EJ44" s="139" t="n">
        <v>2.595</v>
      </c>
      <c r="EK44" s="139" t="n">
        <v>2.445</v>
      </c>
      <c r="EL44" s="139" t="n">
        <v>2.445</v>
      </c>
      <c r="EM44" s="139" t="n">
        <v>2.455</v>
      </c>
      <c r="EN44" s="139" t="n">
        <v>2.365</v>
      </c>
      <c r="EO44" s="139" t="n">
        <v>2.4</v>
      </c>
      <c r="EP44" s="139" t="n">
        <v>2.24</v>
      </c>
      <c r="EQ44" s="139" t="n">
        <v>2.205</v>
      </c>
      <c r="ER44" s="139" t="n">
        <v>2.22</v>
      </c>
      <c r="ES44" s="139" t="n">
        <v>2.265</v>
      </c>
      <c r="ET44" s="139" t="n">
        <v>2.3</v>
      </c>
      <c r="EU44" s="139" t="n">
        <v>2.25</v>
      </c>
      <c r="EV44" s="139" t="n">
        <v>2.285</v>
      </c>
      <c r="EW44" s="139" t="n">
        <v>2.255</v>
      </c>
      <c r="EX44" s="139" t="n">
        <v>2.22</v>
      </c>
      <c r="EY44" s="139" t="n">
        <v>2.205</v>
      </c>
      <c r="EZ44" s="139" t="n">
        <v>2.2</v>
      </c>
      <c r="FA44" s="139" t="n">
        <v>2.195</v>
      </c>
      <c r="FB44" s="139" t="n">
        <v>2.185</v>
      </c>
      <c r="FC44" s="139" t="n">
        <v>2.225</v>
      </c>
      <c r="FD44" s="139" t="n">
        <v>2.225</v>
      </c>
      <c r="FE44" s="139" t="n">
        <v>2.22</v>
      </c>
      <c r="FF44" s="139" t="n">
        <v>2.16</v>
      </c>
      <c r="FG44" s="139" t="n">
        <v>2.085</v>
      </c>
      <c r="FH44" s="139" t="n">
        <v>2.105</v>
      </c>
      <c r="FI44" s="139" t="n">
        <v>2.17</v>
      </c>
      <c r="FJ44" s="139" t="n">
        <v>2.215</v>
      </c>
      <c r="FK44" s="139" t="n">
        <v>2.26</v>
      </c>
      <c r="FL44" s="139" t="n">
        <v>2.21</v>
      </c>
      <c r="FM44" s="139" t="n">
        <v>2.2</v>
      </c>
      <c r="FN44" s="139" t="n">
        <v>2.205</v>
      </c>
      <c r="FO44" s="139" t="n">
        <v>2.18</v>
      </c>
      <c r="FP44" s="139" t="n">
        <v>2.19</v>
      </c>
      <c r="FQ44" s="139" t="n">
        <v>2.18</v>
      </c>
      <c r="FR44" s="139" t="n">
        <v>2.2</v>
      </c>
      <c r="FS44" s="139" t="n">
        <v>2.185</v>
      </c>
      <c r="FT44" s="139" t="n">
        <v>2.185</v>
      </c>
      <c r="FU44" s="139" t="n">
        <v>2.225</v>
      </c>
      <c r="FV44" s="139" t="n">
        <v>2.2</v>
      </c>
      <c r="FW44" s="139" t="n">
        <v>2.205</v>
      </c>
      <c r="FX44" s="139" t="n">
        <v>2.245</v>
      </c>
      <c r="FY44" s="139" t="n">
        <v>2.315</v>
      </c>
      <c r="FZ44" s="139" t="n">
        <v>2.315</v>
      </c>
      <c r="GA44" s="139" t="n">
        <v>2.29</v>
      </c>
      <c r="GB44" s="139" t="n">
        <v>2.185</v>
      </c>
      <c r="GC44" s="139" t="n">
        <v>2.24</v>
      </c>
      <c r="GD44" s="139" t="n">
        <v>2.215</v>
      </c>
      <c r="GE44" s="139" t="n">
        <v>2.13</v>
      </c>
      <c r="GF44" s="139" t="n">
        <v>2.13</v>
      </c>
      <c r="GG44" s="139" t="n">
        <v>2.09</v>
      </c>
      <c r="GH44" s="139" t="n">
        <v>2.085</v>
      </c>
      <c r="GI44" s="139" t="n">
        <v>2.09</v>
      </c>
      <c r="GJ44" s="139" t="n">
        <v>2.105</v>
      </c>
      <c r="GK44" s="139" t="n">
        <v>2.095</v>
      </c>
      <c r="GL44" s="139" t="n">
        <v>2.12</v>
      </c>
      <c r="GM44" s="139" t="n">
        <v>2.14</v>
      </c>
      <c r="GN44" s="139" t="n">
        <v>2.1</v>
      </c>
      <c r="GO44" s="139" t="n">
        <v>2.08</v>
      </c>
      <c r="GP44" s="139" t="n">
        <v>2.065</v>
      </c>
      <c r="GQ44" s="139" t="n">
        <v>2.025</v>
      </c>
      <c r="GR44" s="139" t="n">
        <v>2.015</v>
      </c>
      <c r="GS44" s="139" t="n">
        <v>2.085</v>
      </c>
      <c r="GT44" s="139" t="n">
        <v>2.125</v>
      </c>
      <c r="GU44" s="139" t="n">
        <v>2.12</v>
      </c>
      <c r="GV44" s="139" t="n">
        <v>2.12</v>
      </c>
      <c r="GW44" s="139" t="n">
        <v>2.065</v>
      </c>
      <c r="GX44" s="139" t="n">
        <v>2.185</v>
      </c>
      <c r="GY44" s="139" t="n">
        <v>2.325</v>
      </c>
    </row>
    <row r="45" customFormat="false" ht="15" hidden="false" customHeight="false" outlineLevel="0" collapsed="false">
      <c r="A45" s="125" t="s">
        <v>73</v>
      </c>
      <c r="B45" s="139"/>
      <c r="C45" s="139" t="n">
        <v>2.26</v>
      </c>
      <c r="D45" s="139" t="n">
        <v>1.7</v>
      </c>
      <c r="E45" s="139" t="n">
        <v>1.7</v>
      </c>
      <c r="F45" s="139" t="n">
        <v>1.655</v>
      </c>
      <c r="G45" s="139" t="n">
        <v>1.785</v>
      </c>
      <c r="H45" s="139" t="n">
        <v>1.845</v>
      </c>
      <c r="I45" s="139" t="n">
        <v>1.8</v>
      </c>
      <c r="J45" s="139" t="n">
        <v>1.915</v>
      </c>
      <c r="K45" s="139" t="n">
        <v>1.915</v>
      </c>
      <c r="L45" s="139" t="n">
        <v>1.995</v>
      </c>
      <c r="M45" s="139" t="n">
        <v>1.935</v>
      </c>
      <c r="N45" s="139" t="n">
        <v>1.935</v>
      </c>
      <c r="O45" s="139" t="n">
        <v>1.97</v>
      </c>
      <c r="P45" s="139" t="n">
        <v>1.94</v>
      </c>
      <c r="Q45" s="139" t="n">
        <v>2.005</v>
      </c>
      <c r="R45" s="139" t="n">
        <v>2.05</v>
      </c>
      <c r="S45" s="139" t="n">
        <v>2.265</v>
      </c>
      <c r="T45" s="139" t="n">
        <v>2.185</v>
      </c>
      <c r="U45" s="139" t="n">
        <v>2.255</v>
      </c>
      <c r="V45" s="139" t="n">
        <v>2.33</v>
      </c>
      <c r="W45" s="139" t="n">
        <v>2.11</v>
      </c>
      <c r="X45" s="139" t="n">
        <v>2.14</v>
      </c>
      <c r="Y45" s="139" t="n">
        <v>2.23</v>
      </c>
      <c r="Z45" s="139" t="n">
        <v>2.12</v>
      </c>
      <c r="AA45" s="139" t="n">
        <v>2.25</v>
      </c>
      <c r="AB45" s="139" t="n">
        <v>2.07</v>
      </c>
      <c r="AC45" s="139" t="n">
        <v>2.07</v>
      </c>
      <c r="AD45" s="139" t="n">
        <v>1.85</v>
      </c>
      <c r="AE45" s="139" t="n">
        <v>1.72</v>
      </c>
      <c r="AF45" s="139" t="n">
        <v>1.7</v>
      </c>
      <c r="AG45" s="139" t="n">
        <v>1.715</v>
      </c>
      <c r="AH45" s="139" t="n">
        <v>1.59</v>
      </c>
      <c r="AI45" s="139" t="n">
        <v>1.68</v>
      </c>
      <c r="AJ45" s="139" t="n">
        <v>1.605</v>
      </c>
      <c r="AK45" s="139" t="n">
        <v>1.595</v>
      </c>
      <c r="AL45" s="139" t="n">
        <v>1.635</v>
      </c>
      <c r="AM45" s="139" t="n">
        <v>1.78</v>
      </c>
      <c r="AN45" s="139" t="n">
        <v>1.515</v>
      </c>
      <c r="AO45" s="139" t="n">
        <v>1.555</v>
      </c>
      <c r="AP45" s="139" t="n">
        <v>1.715</v>
      </c>
      <c r="AQ45" s="139" t="n">
        <v>1.785</v>
      </c>
      <c r="AR45" s="139" t="n">
        <v>1.83</v>
      </c>
      <c r="AS45" s="139" t="n">
        <v>1.825</v>
      </c>
      <c r="AT45" s="139" t="n">
        <v>1.83</v>
      </c>
      <c r="AU45" s="139" t="n">
        <v>1.835</v>
      </c>
      <c r="AV45" s="139" t="n">
        <v>1.885</v>
      </c>
      <c r="AW45" s="139" t="n">
        <v>1.87</v>
      </c>
      <c r="AX45" s="139" t="n">
        <v>1.87</v>
      </c>
      <c r="AY45" s="139" t="n">
        <v>1.795</v>
      </c>
      <c r="AZ45" s="139" t="n">
        <v>1.79</v>
      </c>
      <c r="BA45" s="139" t="n">
        <v>1.79</v>
      </c>
      <c r="BB45" s="139" t="n">
        <v>1.835</v>
      </c>
      <c r="BC45" s="139" t="n">
        <v>1.795</v>
      </c>
      <c r="BD45" s="139" t="n">
        <v>1.755</v>
      </c>
      <c r="BE45" s="139" t="n">
        <v>1.785</v>
      </c>
      <c r="BF45" s="139" t="n">
        <v>1.86</v>
      </c>
      <c r="BG45" s="139" t="n">
        <v>1.855</v>
      </c>
      <c r="BH45" s="139" t="n">
        <v>1.77</v>
      </c>
      <c r="BI45" s="139" t="n">
        <v>1.765</v>
      </c>
      <c r="BJ45" s="139" t="n">
        <v>1.945</v>
      </c>
      <c r="BK45" s="139" t="n">
        <v>1.94</v>
      </c>
      <c r="BL45" s="139" t="n">
        <v>1.905</v>
      </c>
      <c r="BM45" s="139" t="n">
        <v>1.945</v>
      </c>
      <c r="BN45" s="139" t="n">
        <v>1.92</v>
      </c>
      <c r="BO45" s="139" t="n">
        <v>1.95</v>
      </c>
      <c r="BP45" s="139" t="n">
        <v>1.955</v>
      </c>
      <c r="BQ45" s="139" t="n">
        <v>2.045</v>
      </c>
      <c r="BR45" s="139" t="n">
        <v>2.14</v>
      </c>
      <c r="BS45" s="139" t="n">
        <v>2.08</v>
      </c>
      <c r="BT45" s="139" t="n">
        <v>2.075</v>
      </c>
      <c r="BU45" s="139" t="n">
        <v>2.145</v>
      </c>
      <c r="BV45" s="139" t="n">
        <v>2.16</v>
      </c>
      <c r="BW45" s="139" t="n">
        <v>2.205</v>
      </c>
      <c r="BX45" s="139" t="n">
        <v>2.22</v>
      </c>
      <c r="BY45" s="139" t="n">
        <v>2.285</v>
      </c>
      <c r="BZ45" s="139" t="n">
        <v>2.3</v>
      </c>
      <c r="CA45" s="139" t="n">
        <v>2.275</v>
      </c>
      <c r="CB45" s="139" t="n">
        <v>2.285</v>
      </c>
      <c r="CC45" s="139" t="n">
        <v>2.275</v>
      </c>
      <c r="CD45" s="139" t="n">
        <v>2.355</v>
      </c>
      <c r="CE45" s="139" t="n">
        <v>2.28</v>
      </c>
      <c r="CF45" s="139" t="n">
        <v>2.29</v>
      </c>
      <c r="CG45" s="139" t="n">
        <v>2.34</v>
      </c>
      <c r="CH45" s="139" t="n">
        <v>2.325</v>
      </c>
      <c r="CI45" s="139" t="n">
        <v>2.34</v>
      </c>
      <c r="CJ45" s="139" t="n">
        <v>2.295</v>
      </c>
      <c r="CK45" s="140" t="n">
        <v>2.255</v>
      </c>
      <c r="CL45" s="139" t="n">
        <v>2.105</v>
      </c>
      <c r="CM45" s="139" t="n">
        <v>2.06</v>
      </c>
      <c r="CN45" s="139" t="n">
        <v>1.965</v>
      </c>
      <c r="CO45" s="139" t="n">
        <v>1.995</v>
      </c>
      <c r="CP45" s="139" t="n">
        <v>2</v>
      </c>
      <c r="CQ45" s="139" t="n">
        <v>1.935</v>
      </c>
      <c r="CR45" s="139" t="n">
        <v>1.93</v>
      </c>
      <c r="CS45" s="139" t="n">
        <v>1.92</v>
      </c>
      <c r="CT45" s="139" t="n">
        <v>1.92</v>
      </c>
      <c r="CU45" s="139" t="n">
        <v>1.925</v>
      </c>
      <c r="CV45" s="139" t="n">
        <v>1.935</v>
      </c>
      <c r="CW45" s="139" t="n">
        <v>1.965</v>
      </c>
      <c r="CX45" s="139" t="n">
        <v>2.035</v>
      </c>
      <c r="CY45" s="139" t="n">
        <v>2.095</v>
      </c>
      <c r="CZ45" s="139" t="n">
        <v>2.095</v>
      </c>
      <c r="DA45" s="139" t="n">
        <v>2.05</v>
      </c>
      <c r="DB45" s="139" t="n">
        <v>2.02</v>
      </c>
      <c r="DC45" s="139" t="n">
        <v>2.025</v>
      </c>
      <c r="DD45" s="139" t="n">
        <v>2.03</v>
      </c>
      <c r="DE45" s="139" t="n">
        <v>1.945</v>
      </c>
      <c r="DF45" s="139" t="n">
        <v>2.07</v>
      </c>
      <c r="DG45" s="139" t="n">
        <v>2.13</v>
      </c>
      <c r="DH45" s="139" t="n">
        <v>2.115</v>
      </c>
      <c r="DI45" s="139" t="n">
        <v>2.15</v>
      </c>
      <c r="DJ45" s="139" t="n">
        <v>2.125</v>
      </c>
      <c r="DK45" s="139" t="n">
        <v>2.125</v>
      </c>
      <c r="DL45" s="139" t="n">
        <v>2.19</v>
      </c>
      <c r="DM45" s="139" t="n">
        <v>2.185</v>
      </c>
      <c r="DN45" s="139" t="n">
        <v>2.13</v>
      </c>
      <c r="DO45" s="139" t="n">
        <v>2.06</v>
      </c>
      <c r="DP45" s="139" t="n">
        <v>2.085</v>
      </c>
      <c r="DQ45" s="139" t="n">
        <v>2.07</v>
      </c>
      <c r="DR45" s="139" t="n">
        <v>2.14</v>
      </c>
      <c r="DS45" s="139" t="n">
        <v>2.02</v>
      </c>
      <c r="DT45" s="139" t="n">
        <v>2.05</v>
      </c>
      <c r="DU45" s="139" t="n">
        <v>2.14</v>
      </c>
      <c r="DV45" s="139" t="n">
        <v>2.255</v>
      </c>
      <c r="DW45" s="139" t="n">
        <v>2.23</v>
      </c>
      <c r="DX45" s="139" t="n">
        <v>2.23</v>
      </c>
      <c r="DY45" s="139" t="n">
        <v>2.245</v>
      </c>
      <c r="DZ45" s="139" t="n">
        <v>2.3</v>
      </c>
      <c r="EA45" s="139" t="n">
        <v>2.46</v>
      </c>
      <c r="EB45" s="139" t="n">
        <v>2.385</v>
      </c>
      <c r="EC45" s="139" t="n">
        <v>2.335</v>
      </c>
      <c r="ED45" s="139" t="n">
        <v>2.345</v>
      </c>
      <c r="EE45" s="139" t="n">
        <v>2.415</v>
      </c>
      <c r="EF45" s="139" t="n">
        <v>2.415</v>
      </c>
      <c r="EG45" s="139" t="n">
        <v>2.355</v>
      </c>
      <c r="EH45" s="139" t="n">
        <v>2.47</v>
      </c>
      <c r="EI45" s="139" t="n">
        <v>2.525</v>
      </c>
      <c r="EJ45" s="139" t="n">
        <v>2.575</v>
      </c>
      <c r="EK45" s="139" t="n">
        <v>2.45</v>
      </c>
      <c r="EL45" s="139" t="n">
        <v>2.45</v>
      </c>
      <c r="EM45" s="139" t="n">
        <v>2.45</v>
      </c>
      <c r="EN45" s="139" t="n">
        <v>2.34</v>
      </c>
      <c r="EO45" s="139" t="n">
        <v>2.385</v>
      </c>
      <c r="EP45" s="139" t="n">
        <v>2.26</v>
      </c>
      <c r="EQ45" s="139" t="n">
        <v>2.175</v>
      </c>
      <c r="ER45" s="139" t="n">
        <v>2.175</v>
      </c>
      <c r="ES45" s="139" t="n">
        <v>2.21</v>
      </c>
      <c r="ET45" s="139" t="n">
        <v>2.255</v>
      </c>
      <c r="EU45" s="139" t="n">
        <v>2.215</v>
      </c>
      <c r="EV45" s="139" t="n">
        <v>2.25</v>
      </c>
      <c r="EW45" s="139" t="n">
        <v>2.205</v>
      </c>
      <c r="EX45" s="139" t="n">
        <v>2.185</v>
      </c>
      <c r="EY45" s="139" t="n">
        <v>2.145</v>
      </c>
      <c r="EZ45" s="139" t="n">
        <v>2.15</v>
      </c>
      <c r="FA45" s="139" t="n">
        <v>2.145</v>
      </c>
      <c r="FB45" s="139" t="n">
        <v>2.15</v>
      </c>
      <c r="FC45" s="139" t="n">
        <v>2.195</v>
      </c>
      <c r="FD45" s="139" t="n">
        <v>2.23</v>
      </c>
      <c r="FE45" s="139" t="n">
        <v>2.205</v>
      </c>
      <c r="FF45" s="139" t="n">
        <v>2.125</v>
      </c>
      <c r="FG45" s="139" t="n">
        <v>2.045</v>
      </c>
      <c r="FH45" s="139" t="n">
        <v>2.06</v>
      </c>
      <c r="FI45" s="139" t="n">
        <v>2.12</v>
      </c>
      <c r="FJ45" s="139" t="n">
        <v>2.16</v>
      </c>
      <c r="FK45" s="139" t="n">
        <v>2.21</v>
      </c>
      <c r="FL45" s="139" t="n">
        <v>2.165</v>
      </c>
      <c r="FM45" s="139" t="n">
        <v>2.145</v>
      </c>
      <c r="FN45" s="139" t="n">
        <v>2.14</v>
      </c>
      <c r="FO45" s="139" t="n">
        <v>2.12</v>
      </c>
      <c r="FP45" s="139" t="n">
        <v>2.125</v>
      </c>
      <c r="FQ45" s="139" t="n">
        <v>2.135</v>
      </c>
      <c r="FR45" s="139" t="n">
        <v>2.155</v>
      </c>
      <c r="FS45" s="139" t="n">
        <v>2.11</v>
      </c>
      <c r="FT45" s="139" t="n">
        <v>2.125</v>
      </c>
      <c r="FU45" s="139" t="n">
        <v>2.15</v>
      </c>
      <c r="FV45" s="139" t="n">
        <v>2.125</v>
      </c>
      <c r="FW45" s="139" t="n">
        <v>2.12</v>
      </c>
      <c r="FX45" s="139" t="n">
        <v>2.17</v>
      </c>
      <c r="FY45" s="139" t="n">
        <v>2.26</v>
      </c>
      <c r="FZ45" s="139" t="n">
        <v>2.26</v>
      </c>
      <c r="GA45" s="139" t="n">
        <v>2.245</v>
      </c>
      <c r="GB45" s="139" t="n">
        <v>2.16</v>
      </c>
      <c r="GC45" s="139" t="n">
        <v>2.195</v>
      </c>
      <c r="GD45" s="139" t="n">
        <v>2.17</v>
      </c>
      <c r="GE45" s="139" t="n">
        <v>2.07</v>
      </c>
      <c r="GF45" s="139" t="n">
        <v>2.07</v>
      </c>
      <c r="GG45" s="139" t="n">
        <v>2.06</v>
      </c>
      <c r="GH45" s="139" t="n">
        <v>2.03</v>
      </c>
      <c r="GI45" s="139" t="n">
        <v>2.03</v>
      </c>
      <c r="GJ45" s="139" t="n">
        <v>2.04</v>
      </c>
      <c r="GK45" s="139" t="n">
        <v>2.03</v>
      </c>
      <c r="GL45" s="139" t="n">
        <v>2.055</v>
      </c>
      <c r="GM45" s="139" t="n">
        <v>2.085</v>
      </c>
      <c r="GN45" s="139" t="n">
        <v>2.03</v>
      </c>
      <c r="GO45" s="139" t="n">
        <v>2.01</v>
      </c>
      <c r="GP45" s="139" t="n">
        <v>2.005</v>
      </c>
      <c r="GQ45" s="139" t="n">
        <v>1.96</v>
      </c>
      <c r="GR45" s="139" t="n">
        <v>1.95</v>
      </c>
      <c r="GS45" s="139" t="n">
        <v>2.035</v>
      </c>
      <c r="GT45" s="139" t="n">
        <v>2.04</v>
      </c>
      <c r="GU45" s="139" t="n">
        <v>2.065</v>
      </c>
      <c r="GV45" s="139" t="n">
        <v>2.085</v>
      </c>
      <c r="GW45" s="139" t="n">
        <v>1.975</v>
      </c>
      <c r="GX45" s="139" t="n">
        <v>2.125</v>
      </c>
      <c r="GY45" s="139" t="n">
        <v>2.22</v>
      </c>
    </row>
    <row r="46" customFormat="false" ht="15" hidden="false" customHeight="false" outlineLevel="0" collapsed="false">
      <c r="A46" s="125" t="s">
        <v>74</v>
      </c>
      <c r="B46" s="139"/>
      <c r="C46" s="139" t="n">
        <v>2.245</v>
      </c>
      <c r="D46" s="139" t="n">
        <v>1.68</v>
      </c>
      <c r="E46" s="139" t="n">
        <v>1.68</v>
      </c>
      <c r="F46" s="139" t="n">
        <v>1.645</v>
      </c>
      <c r="G46" s="139" t="n">
        <v>1.81</v>
      </c>
      <c r="H46" s="139" t="n">
        <v>1.86</v>
      </c>
      <c r="I46" s="139" t="n">
        <v>1.8</v>
      </c>
      <c r="J46" s="139" t="n">
        <v>1.925</v>
      </c>
      <c r="K46" s="139" t="n">
        <v>1.925</v>
      </c>
      <c r="L46" s="139" t="n">
        <v>1.995</v>
      </c>
      <c r="M46" s="139" t="n">
        <v>1.91</v>
      </c>
      <c r="N46" s="139" t="n">
        <v>1.91</v>
      </c>
      <c r="O46" s="139" t="n">
        <v>1.975</v>
      </c>
      <c r="P46" s="139" t="n">
        <v>1.945</v>
      </c>
      <c r="Q46" s="139" t="n">
        <v>2.01</v>
      </c>
      <c r="R46" s="139" t="n">
        <v>2.055</v>
      </c>
      <c r="S46" s="139" t="n">
        <v>2.255</v>
      </c>
      <c r="T46" s="139" t="n">
        <v>2.14</v>
      </c>
      <c r="U46" s="139" t="n">
        <v>2.23</v>
      </c>
      <c r="V46" s="139" t="n">
        <v>2.31</v>
      </c>
      <c r="W46" s="139" t="n">
        <v>2.1</v>
      </c>
      <c r="X46" s="139" t="n">
        <v>2.125</v>
      </c>
      <c r="Y46" s="139" t="n">
        <v>2.195</v>
      </c>
      <c r="Z46" s="139" t="n">
        <v>2.085</v>
      </c>
      <c r="AA46" s="139" t="n">
        <v>2.225</v>
      </c>
      <c r="AB46" s="139" t="n">
        <v>2.05</v>
      </c>
      <c r="AC46" s="139" t="n">
        <v>2.05</v>
      </c>
      <c r="AD46" s="139" t="n">
        <v>1.85</v>
      </c>
      <c r="AE46" s="139" t="n">
        <v>1.705</v>
      </c>
      <c r="AF46" s="139" t="n">
        <v>1.685</v>
      </c>
      <c r="AG46" s="139" t="n">
        <v>1.75</v>
      </c>
      <c r="AH46" s="139" t="n">
        <v>1.61</v>
      </c>
      <c r="AI46" s="139" t="n">
        <v>1.68</v>
      </c>
      <c r="AJ46" s="139" t="n">
        <v>1.605</v>
      </c>
      <c r="AK46" s="139" t="n">
        <v>1.595</v>
      </c>
      <c r="AL46" s="139" t="n">
        <v>1.66</v>
      </c>
      <c r="AM46" s="139" t="n">
        <v>1.78</v>
      </c>
      <c r="AN46" s="139" t="n">
        <v>1.525</v>
      </c>
      <c r="AO46" s="139" t="n">
        <v>1.58</v>
      </c>
      <c r="AP46" s="139" t="n">
        <v>1.71</v>
      </c>
      <c r="AQ46" s="139" t="n">
        <v>1.8</v>
      </c>
      <c r="AR46" s="139" t="n">
        <v>1.84</v>
      </c>
      <c r="AS46" s="139" t="n">
        <v>1.825</v>
      </c>
      <c r="AT46" s="139" t="n">
        <v>1.835</v>
      </c>
      <c r="AU46" s="139" t="n">
        <v>1.83</v>
      </c>
      <c r="AV46" s="139" t="n">
        <v>1.885</v>
      </c>
      <c r="AW46" s="139" t="n">
        <v>1.87</v>
      </c>
      <c r="AX46" s="139" t="n">
        <v>1.87</v>
      </c>
      <c r="AY46" s="139" t="n">
        <v>1.785</v>
      </c>
      <c r="AZ46" s="139" t="n">
        <v>1.79</v>
      </c>
      <c r="BA46" s="139" t="n">
        <v>1.785</v>
      </c>
      <c r="BB46" s="139" t="n">
        <v>1.83</v>
      </c>
      <c r="BC46" s="139" t="n">
        <v>1.795</v>
      </c>
      <c r="BD46" s="139" t="n">
        <v>1.75</v>
      </c>
      <c r="BE46" s="139" t="n">
        <v>1.78</v>
      </c>
      <c r="BF46" s="139" t="n">
        <v>1.855</v>
      </c>
      <c r="BG46" s="139" t="n">
        <v>1.85</v>
      </c>
      <c r="BH46" s="139" t="n">
        <v>1.765</v>
      </c>
      <c r="BI46" s="139" t="n">
        <v>1.755</v>
      </c>
      <c r="BJ46" s="139" t="n">
        <v>1.935</v>
      </c>
      <c r="BK46" s="139" t="n">
        <v>1.94</v>
      </c>
      <c r="BL46" s="139" t="n">
        <v>1.905</v>
      </c>
      <c r="BM46" s="139" t="n">
        <v>1.95</v>
      </c>
      <c r="BN46" s="139" t="n">
        <v>1.91</v>
      </c>
      <c r="BO46" s="139" t="n">
        <v>1.94</v>
      </c>
      <c r="BP46" s="139" t="n">
        <v>1.965</v>
      </c>
      <c r="BQ46" s="139" t="n">
        <v>2.04</v>
      </c>
      <c r="BR46" s="139" t="n">
        <v>2.135</v>
      </c>
      <c r="BS46" s="139" t="n">
        <v>2.085</v>
      </c>
      <c r="BT46" s="139" t="n">
        <v>2.075</v>
      </c>
      <c r="BU46" s="139" t="n">
        <v>2.15</v>
      </c>
      <c r="BV46" s="139" t="n">
        <v>2.16</v>
      </c>
      <c r="BW46" s="139" t="n">
        <v>2.205</v>
      </c>
      <c r="BX46" s="139" t="n">
        <v>2.22</v>
      </c>
      <c r="BY46" s="139" t="n">
        <v>2.28</v>
      </c>
      <c r="BZ46" s="139" t="n">
        <v>2.295</v>
      </c>
      <c r="CA46" s="139" t="n">
        <v>2.27</v>
      </c>
      <c r="CB46" s="139" t="n">
        <v>2.28</v>
      </c>
      <c r="CC46" s="139" t="n">
        <v>2.275</v>
      </c>
      <c r="CD46" s="139" t="n">
        <v>2.36</v>
      </c>
      <c r="CE46" s="139" t="n">
        <v>2.29</v>
      </c>
      <c r="CF46" s="139" t="n">
        <v>2.295</v>
      </c>
      <c r="CG46" s="139" t="n">
        <v>2.34</v>
      </c>
      <c r="CH46" s="139" t="n">
        <v>2.325</v>
      </c>
      <c r="CI46" s="139" t="n">
        <v>2.345</v>
      </c>
      <c r="CJ46" s="139" t="n">
        <v>2.3</v>
      </c>
      <c r="CK46" s="140" t="n">
        <v>2.275</v>
      </c>
      <c r="CL46" s="139" t="n">
        <v>2.125</v>
      </c>
      <c r="CM46" s="139" t="n">
        <v>2.065</v>
      </c>
      <c r="CN46" s="139" t="n">
        <v>1.96</v>
      </c>
      <c r="CO46" s="139" t="n">
        <v>2</v>
      </c>
      <c r="CP46" s="139" t="n">
        <v>2</v>
      </c>
      <c r="CQ46" s="139" t="n">
        <v>1.945</v>
      </c>
      <c r="CR46" s="139" t="n">
        <v>1.945</v>
      </c>
      <c r="CS46" s="139" t="n">
        <v>1.925</v>
      </c>
      <c r="CT46" s="139" t="n">
        <v>1.925</v>
      </c>
      <c r="CU46" s="139" t="n">
        <v>1.93</v>
      </c>
      <c r="CV46" s="139" t="n">
        <v>1.935</v>
      </c>
      <c r="CW46" s="139" t="n">
        <v>1.965</v>
      </c>
      <c r="CX46" s="139" t="n">
        <v>2.05</v>
      </c>
      <c r="CY46" s="139" t="n">
        <v>2.1</v>
      </c>
      <c r="CZ46" s="139" t="n">
        <v>2.105</v>
      </c>
      <c r="DA46" s="139" t="n">
        <v>2.065</v>
      </c>
      <c r="DB46" s="139" t="n">
        <v>2.035</v>
      </c>
      <c r="DC46" s="139" t="n">
        <v>2.035</v>
      </c>
      <c r="DD46" s="139" t="n">
        <v>2.035</v>
      </c>
      <c r="DE46" s="139" t="n">
        <v>1.955</v>
      </c>
      <c r="DF46" s="139" t="n">
        <v>2.07</v>
      </c>
      <c r="DG46" s="139" t="n">
        <v>2.14</v>
      </c>
      <c r="DH46" s="139" t="n">
        <v>2.125</v>
      </c>
      <c r="DI46" s="139" t="n">
        <v>2.15</v>
      </c>
      <c r="DJ46" s="139" t="n">
        <v>2.125</v>
      </c>
      <c r="DK46" s="139" t="n">
        <v>2.13</v>
      </c>
      <c r="DL46" s="139" t="n">
        <v>2.19</v>
      </c>
      <c r="DM46" s="139" t="n">
        <v>2.185</v>
      </c>
      <c r="DN46" s="139" t="n">
        <v>2.14</v>
      </c>
      <c r="DO46" s="139" t="n">
        <v>2.07</v>
      </c>
      <c r="DP46" s="139" t="n">
        <v>2.1</v>
      </c>
      <c r="DQ46" s="139" t="n">
        <v>2.07</v>
      </c>
      <c r="DR46" s="139" t="n">
        <v>2.14</v>
      </c>
      <c r="DS46" s="139" t="n">
        <v>2.02</v>
      </c>
      <c r="DT46" s="139" t="n">
        <v>2.05</v>
      </c>
      <c r="DU46" s="139" t="n">
        <v>2.13</v>
      </c>
      <c r="DV46" s="139" t="n">
        <v>2.255</v>
      </c>
      <c r="DW46" s="139" t="n">
        <v>2.23</v>
      </c>
      <c r="DX46" s="139" t="n">
        <v>2.23</v>
      </c>
      <c r="DY46" s="139" t="n">
        <v>2.245</v>
      </c>
      <c r="DZ46" s="139" t="n">
        <v>2.31</v>
      </c>
      <c r="EA46" s="139" t="n">
        <v>2.45</v>
      </c>
      <c r="EB46" s="139" t="n">
        <v>2.385</v>
      </c>
      <c r="EC46" s="139" t="n">
        <v>2.345</v>
      </c>
      <c r="ED46" s="139" t="n">
        <v>2.345</v>
      </c>
      <c r="EE46" s="139" t="n">
        <v>2.415</v>
      </c>
      <c r="EF46" s="139" t="n">
        <v>2.41</v>
      </c>
      <c r="EG46" s="139" t="n">
        <v>2.355</v>
      </c>
      <c r="EH46" s="139" t="n">
        <v>2.455</v>
      </c>
      <c r="EI46" s="139" t="n">
        <v>2.5</v>
      </c>
      <c r="EJ46" s="139" t="n">
        <v>2.57</v>
      </c>
      <c r="EK46" s="139" t="n">
        <v>2.44</v>
      </c>
      <c r="EL46" s="139" t="n">
        <v>2.44</v>
      </c>
      <c r="EM46" s="139" t="n">
        <v>2.445</v>
      </c>
      <c r="EN46" s="139" t="n">
        <v>2.345</v>
      </c>
      <c r="EO46" s="139" t="n">
        <v>2.38</v>
      </c>
      <c r="EP46" s="139" t="n">
        <v>2.255</v>
      </c>
      <c r="EQ46" s="139" t="n">
        <v>2.175</v>
      </c>
      <c r="ER46" s="139" t="n">
        <v>2.175</v>
      </c>
      <c r="ES46" s="139" t="n">
        <v>2.21</v>
      </c>
      <c r="ET46" s="139" t="n">
        <v>2.245</v>
      </c>
      <c r="EU46" s="139" t="n">
        <v>2.21</v>
      </c>
      <c r="EV46" s="139" t="n">
        <v>2.245</v>
      </c>
      <c r="EW46" s="139" t="n">
        <v>2.205</v>
      </c>
      <c r="EX46" s="139" t="n">
        <v>2.175</v>
      </c>
      <c r="EY46" s="139" t="n">
        <v>2.135</v>
      </c>
      <c r="EZ46" s="139" t="n">
        <v>2.14</v>
      </c>
      <c r="FA46" s="139" t="n">
        <v>2.14</v>
      </c>
      <c r="FB46" s="139" t="n">
        <v>2.14</v>
      </c>
      <c r="FC46" s="139" t="n">
        <v>2.2</v>
      </c>
      <c r="FD46" s="139" t="n">
        <v>2.22</v>
      </c>
      <c r="FE46" s="139" t="n">
        <v>2.195</v>
      </c>
      <c r="FF46" s="139" t="n">
        <v>2.115</v>
      </c>
      <c r="FG46" s="139" t="n">
        <v>2.035</v>
      </c>
      <c r="FH46" s="139" t="n">
        <v>2.055</v>
      </c>
      <c r="FI46" s="139" t="n">
        <v>2.115</v>
      </c>
      <c r="FJ46" s="139" t="n">
        <v>2.15</v>
      </c>
      <c r="FK46" s="139" t="n">
        <v>2.205</v>
      </c>
      <c r="FL46" s="139" t="n">
        <v>2.15</v>
      </c>
      <c r="FM46" s="139" t="n">
        <v>2.145</v>
      </c>
      <c r="FN46" s="139" t="n">
        <v>2.135</v>
      </c>
      <c r="FO46" s="139" t="n">
        <v>2.115</v>
      </c>
      <c r="FP46" s="139" t="n">
        <v>2.12</v>
      </c>
      <c r="FQ46" s="139" t="n">
        <v>2.13</v>
      </c>
      <c r="FR46" s="139" t="n">
        <v>2.15</v>
      </c>
      <c r="FS46" s="139" t="n">
        <v>2.11</v>
      </c>
      <c r="FT46" s="139" t="n">
        <v>2.105</v>
      </c>
      <c r="FU46" s="139" t="n">
        <v>2.14</v>
      </c>
      <c r="FV46" s="139" t="n">
        <v>2.12</v>
      </c>
      <c r="FW46" s="139" t="n">
        <v>2.12</v>
      </c>
      <c r="FX46" s="139" t="n">
        <v>2.175</v>
      </c>
      <c r="FY46" s="139" t="n">
        <v>2.255</v>
      </c>
      <c r="FZ46" s="139" t="n">
        <v>2.255</v>
      </c>
      <c r="GA46" s="139" t="n">
        <v>2.24</v>
      </c>
      <c r="GB46" s="139" t="n">
        <v>2.16</v>
      </c>
      <c r="GC46" s="139" t="n">
        <v>2.18</v>
      </c>
      <c r="GD46" s="139" t="n">
        <v>2.16</v>
      </c>
      <c r="GE46" s="139" t="n">
        <v>2.055</v>
      </c>
      <c r="GF46" s="139" t="n">
        <v>2.055</v>
      </c>
      <c r="GG46" s="139" t="n">
        <v>2.04</v>
      </c>
      <c r="GH46" s="139" t="n">
        <v>2.02</v>
      </c>
      <c r="GI46" s="139" t="n">
        <v>2.02</v>
      </c>
      <c r="GJ46" s="139" t="n">
        <v>2.03</v>
      </c>
      <c r="GK46" s="139" t="n">
        <v>2.02</v>
      </c>
      <c r="GL46" s="139" t="n">
        <v>2.045</v>
      </c>
      <c r="GM46" s="139" t="n">
        <v>2.05</v>
      </c>
      <c r="GN46" s="139" t="n">
        <v>2.015</v>
      </c>
      <c r="GO46" s="139" t="n">
        <v>2.005</v>
      </c>
      <c r="GP46" s="139" t="n">
        <v>1.995</v>
      </c>
      <c r="GQ46" s="139" t="n">
        <v>1.96</v>
      </c>
      <c r="GR46" s="139" t="n">
        <v>1.94</v>
      </c>
      <c r="GS46" s="139" t="n">
        <v>2.04</v>
      </c>
      <c r="GT46" s="139" t="n">
        <v>2.035</v>
      </c>
      <c r="GU46" s="139" t="n">
        <v>2.055</v>
      </c>
      <c r="GV46" s="139" t="n">
        <v>2.065</v>
      </c>
      <c r="GW46" s="139" t="n">
        <v>1.965</v>
      </c>
      <c r="GX46" s="139" t="n">
        <v>2.105</v>
      </c>
      <c r="GY46" s="139" t="n">
        <v>2.2</v>
      </c>
    </row>
    <row r="47" customFormat="false" ht="15" hidden="false" customHeight="false" outlineLevel="0" collapsed="false">
      <c r="A47" s="125" t="s">
        <v>75</v>
      </c>
      <c r="B47" s="139"/>
      <c r="C47" s="139" t="n">
        <v>2.255</v>
      </c>
      <c r="D47" s="139" t="n">
        <v>1.695</v>
      </c>
      <c r="E47" s="139" t="n">
        <v>1.695</v>
      </c>
      <c r="F47" s="139" t="n">
        <v>1.665</v>
      </c>
      <c r="G47" s="139" t="n">
        <v>1.815</v>
      </c>
      <c r="H47" s="139" t="n">
        <v>1.865</v>
      </c>
      <c r="I47" s="139" t="n">
        <v>1.8</v>
      </c>
      <c r="J47" s="139" t="n">
        <v>1.925</v>
      </c>
      <c r="K47" s="139" t="n">
        <v>1.925</v>
      </c>
      <c r="L47" s="139" t="n">
        <v>2</v>
      </c>
      <c r="M47" s="139" t="n">
        <v>1.92</v>
      </c>
      <c r="N47" s="139" t="n">
        <v>1.92</v>
      </c>
      <c r="O47" s="139" t="n">
        <v>1.98</v>
      </c>
      <c r="P47" s="139" t="n">
        <v>1.93</v>
      </c>
      <c r="Q47" s="139" t="n">
        <v>2</v>
      </c>
      <c r="R47" s="139" t="n">
        <v>2.065</v>
      </c>
      <c r="S47" s="139" t="n">
        <v>2.275</v>
      </c>
      <c r="T47" s="139" t="n">
        <v>2.14</v>
      </c>
      <c r="U47" s="139" t="n">
        <v>2.205</v>
      </c>
      <c r="V47" s="139" t="n">
        <v>2.32</v>
      </c>
      <c r="W47" s="139" t="n">
        <v>2.13</v>
      </c>
      <c r="X47" s="139" t="n">
        <v>2.125</v>
      </c>
      <c r="Y47" s="139" t="n">
        <v>2.235</v>
      </c>
      <c r="Z47" s="139" t="n">
        <v>2.11</v>
      </c>
      <c r="AA47" s="139" t="n">
        <v>2.235</v>
      </c>
      <c r="AB47" s="139" t="n">
        <v>2.07</v>
      </c>
      <c r="AC47" s="139" t="n">
        <v>2.07</v>
      </c>
      <c r="AD47" s="139" t="n">
        <v>1.855</v>
      </c>
      <c r="AE47" s="139" t="n">
        <v>1.76</v>
      </c>
      <c r="AF47" s="139" t="n">
        <v>1.805</v>
      </c>
      <c r="AG47" s="139" t="n">
        <v>1.84</v>
      </c>
      <c r="AH47" s="139" t="n">
        <v>1.71</v>
      </c>
      <c r="AI47" s="139" t="n">
        <v>1.73</v>
      </c>
      <c r="AJ47" s="139" t="n">
        <v>1.635</v>
      </c>
      <c r="AK47" s="139" t="n">
        <v>1.63</v>
      </c>
      <c r="AL47" s="139" t="n">
        <v>1.66</v>
      </c>
      <c r="AM47" s="139" t="n">
        <v>1.79</v>
      </c>
      <c r="AN47" s="139" t="n">
        <v>1.525</v>
      </c>
      <c r="AO47" s="139" t="n">
        <v>1.585</v>
      </c>
      <c r="AP47" s="139" t="n">
        <v>1.72</v>
      </c>
      <c r="AQ47" s="139" t="n">
        <v>1.815</v>
      </c>
      <c r="AR47" s="139" t="n">
        <v>1.86</v>
      </c>
      <c r="AS47" s="139" t="n">
        <v>1.845</v>
      </c>
      <c r="AT47" s="139" t="n">
        <v>1.85</v>
      </c>
      <c r="AU47" s="139" t="n">
        <v>1.85</v>
      </c>
      <c r="AV47" s="139" t="n">
        <v>1.895</v>
      </c>
      <c r="AW47" s="139" t="n">
        <v>1.875</v>
      </c>
      <c r="AX47" s="139" t="n">
        <v>1.86</v>
      </c>
      <c r="AY47" s="139" t="n">
        <v>1.775</v>
      </c>
      <c r="AZ47" s="139" t="n">
        <v>1.77</v>
      </c>
      <c r="BA47" s="139" t="n">
        <v>1.765</v>
      </c>
      <c r="BB47" s="139" t="n">
        <v>1.81</v>
      </c>
      <c r="BC47" s="139" t="n">
        <v>1.775</v>
      </c>
      <c r="BD47" s="139" t="n">
        <v>1.745</v>
      </c>
      <c r="BE47" s="139" t="n">
        <v>1.775</v>
      </c>
      <c r="BF47" s="139" t="n">
        <v>1.86</v>
      </c>
      <c r="BG47" s="139" t="n">
        <v>1.84</v>
      </c>
      <c r="BH47" s="139" t="n">
        <v>1.78</v>
      </c>
      <c r="BI47" s="139" t="n">
        <v>1.79</v>
      </c>
      <c r="BJ47" s="139" t="n">
        <v>1.935</v>
      </c>
      <c r="BK47" s="139" t="n">
        <v>1.96</v>
      </c>
      <c r="BL47" s="139" t="n">
        <v>1.93</v>
      </c>
      <c r="BM47" s="139" t="n">
        <v>1.955</v>
      </c>
      <c r="BN47" s="139" t="n">
        <v>1.93</v>
      </c>
      <c r="BO47" s="139" t="n">
        <v>1.96</v>
      </c>
      <c r="BP47" s="139" t="n">
        <v>1.975</v>
      </c>
      <c r="BQ47" s="139" t="n">
        <v>2.055</v>
      </c>
      <c r="BR47" s="139" t="n">
        <v>2.145</v>
      </c>
      <c r="BS47" s="139" t="n">
        <v>2.095</v>
      </c>
      <c r="BT47" s="139" t="n">
        <v>2.09</v>
      </c>
      <c r="BU47" s="139" t="n">
        <v>2.17</v>
      </c>
      <c r="BV47" s="139" t="n">
        <v>2.185</v>
      </c>
      <c r="BW47" s="139" t="n">
        <v>2.225</v>
      </c>
      <c r="BX47" s="139" t="n">
        <v>2.24</v>
      </c>
      <c r="BY47" s="139" t="n">
        <v>2.295</v>
      </c>
      <c r="BZ47" s="139" t="n">
        <v>2.31</v>
      </c>
      <c r="CA47" s="139" t="n">
        <v>2.275</v>
      </c>
      <c r="CB47" s="139" t="n">
        <v>2.285</v>
      </c>
      <c r="CC47" s="139" t="n">
        <v>2.27</v>
      </c>
      <c r="CD47" s="139" t="n">
        <v>2.39</v>
      </c>
      <c r="CE47" s="139" t="n">
        <v>2.295</v>
      </c>
      <c r="CF47" s="139" t="n">
        <v>2.3</v>
      </c>
      <c r="CG47" s="139" t="n">
        <v>2.355</v>
      </c>
      <c r="CH47" s="139" t="n">
        <v>2.345</v>
      </c>
      <c r="CI47" s="139" t="n">
        <v>2.345</v>
      </c>
      <c r="CJ47" s="139" t="n">
        <v>2.29</v>
      </c>
      <c r="CK47" s="140" t="n">
        <v>2.28</v>
      </c>
      <c r="CL47" s="139" t="n">
        <v>2.115</v>
      </c>
      <c r="CM47" s="139" t="n">
        <v>2.06</v>
      </c>
      <c r="CN47" s="139" t="n">
        <v>1.945</v>
      </c>
      <c r="CO47" s="139" t="n">
        <v>2</v>
      </c>
      <c r="CP47" s="139" t="n">
        <v>2.015</v>
      </c>
      <c r="CQ47" s="139" t="n">
        <v>1.925</v>
      </c>
      <c r="CR47" s="139" t="n">
        <v>1.915</v>
      </c>
      <c r="CS47" s="139" t="n">
        <v>1.9</v>
      </c>
      <c r="CT47" s="139" t="n">
        <v>1.905</v>
      </c>
      <c r="CU47" s="139" t="n">
        <v>1.92</v>
      </c>
      <c r="CV47" s="139" t="n">
        <v>1.915</v>
      </c>
      <c r="CW47" s="139" t="n">
        <v>1.965</v>
      </c>
      <c r="CX47" s="139" t="n">
        <v>2.05</v>
      </c>
      <c r="CY47" s="139" t="n">
        <v>2.135</v>
      </c>
      <c r="CZ47" s="139" t="n">
        <v>2.115</v>
      </c>
      <c r="DA47" s="139" t="n">
        <v>2.07</v>
      </c>
      <c r="DB47" s="139" t="n">
        <v>2.06</v>
      </c>
      <c r="DC47" s="139" t="n">
        <v>2.045</v>
      </c>
      <c r="DD47" s="139" t="n">
        <v>2.06</v>
      </c>
      <c r="DE47" s="139" t="n">
        <v>1.96</v>
      </c>
      <c r="DF47" s="139" t="n">
        <v>2.075</v>
      </c>
      <c r="DG47" s="139" t="n">
        <v>2.14</v>
      </c>
      <c r="DH47" s="139" t="n">
        <v>2.12</v>
      </c>
      <c r="DI47" s="139" t="n">
        <v>2.165</v>
      </c>
      <c r="DJ47" s="139" t="n">
        <v>2.125</v>
      </c>
      <c r="DK47" s="139" t="n">
        <v>2.135</v>
      </c>
      <c r="DL47" s="139" t="n">
        <v>2.205</v>
      </c>
      <c r="DM47" s="139" t="n">
        <v>2.195</v>
      </c>
      <c r="DN47" s="139" t="n">
        <v>2.135</v>
      </c>
      <c r="DO47" s="139" t="n">
        <v>2.055</v>
      </c>
      <c r="DP47" s="139" t="n">
        <v>2.09</v>
      </c>
      <c r="DQ47" s="139" t="n">
        <v>2.075</v>
      </c>
      <c r="DR47" s="139" t="n">
        <v>2.135</v>
      </c>
      <c r="DS47" s="139" t="n">
        <v>2.03</v>
      </c>
      <c r="DT47" s="139" t="n">
        <v>2.04</v>
      </c>
      <c r="DU47" s="139" t="n">
        <v>2.155</v>
      </c>
      <c r="DV47" s="139" t="n">
        <v>2.245</v>
      </c>
      <c r="DW47" s="139" t="n">
        <v>2.23</v>
      </c>
      <c r="DX47" s="139" t="n">
        <v>2.245</v>
      </c>
      <c r="DY47" s="139" t="n">
        <v>2.255</v>
      </c>
      <c r="DZ47" s="139" t="n">
        <v>2.315</v>
      </c>
      <c r="EA47" s="139" t="n">
        <v>2.48</v>
      </c>
      <c r="EB47" s="139" t="n">
        <v>2.4</v>
      </c>
      <c r="EC47" s="139" t="n">
        <v>2.35</v>
      </c>
      <c r="ED47" s="139" t="n">
        <v>2.355</v>
      </c>
      <c r="EE47" s="139" t="n">
        <v>2.42</v>
      </c>
      <c r="EF47" s="139" t="n">
        <v>2.42</v>
      </c>
      <c r="EG47" s="139" t="n">
        <v>2.35</v>
      </c>
      <c r="EH47" s="139" t="n">
        <v>2.47</v>
      </c>
      <c r="EI47" s="139" t="n">
        <v>2.535</v>
      </c>
      <c r="EJ47" s="139" t="n">
        <v>2.61</v>
      </c>
      <c r="EK47" s="139" t="n">
        <v>2.465</v>
      </c>
      <c r="EL47" s="139" t="n">
        <v>2.465</v>
      </c>
      <c r="EM47" s="139" t="n">
        <v>2.46</v>
      </c>
      <c r="EN47" s="139" t="n">
        <v>2.365</v>
      </c>
      <c r="EO47" s="139" t="n">
        <v>2.4</v>
      </c>
      <c r="EP47" s="139" t="n">
        <v>2.265</v>
      </c>
      <c r="EQ47" s="139" t="n">
        <v>2.155</v>
      </c>
      <c r="ER47" s="139" t="n">
        <v>2.15</v>
      </c>
      <c r="ES47" s="139" t="n">
        <v>2.19</v>
      </c>
      <c r="ET47" s="139" t="n">
        <v>2.23</v>
      </c>
      <c r="EU47" s="139" t="n">
        <v>2.215</v>
      </c>
      <c r="EV47" s="139" t="n">
        <v>2.255</v>
      </c>
      <c r="EW47" s="139" t="n">
        <v>2.195</v>
      </c>
      <c r="EX47" s="139" t="n">
        <v>2.175</v>
      </c>
      <c r="EY47" s="139" t="n">
        <v>2.145</v>
      </c>
      <c r="EZ47" s="139" t="n">
        <v>2.15</v>
      </c>
      <c r="FA47" s="139" t="n">
        <v>2.135</v>
      </c>
      <c r="FB47" s="139" t="n">
        <v>2.16</v>
      </c>
      <c r="FC47" s="139" t="n">
        <v>2.205</v>
      </c>
      <c r="FD47" s="139" t="n">
        <v>2.23</v>
      </c>
      <c r="FE47" s="139" t="n">
        <v>2.2</v>
      </c>
      <c r="FF47" s="139" t="n">
        <v>2.1</v>
      </c>
      <c r="FG47" s="139" t="n">
        <v>2.045</v>
      </c>
      <c r="FH47" s="139" t="n">
        <v>2.07</v>
      </c>
      <c r="FI47" s="139" t="n">
        <v>2.115</v>
      </c>
      <c r="FJ47" s="139" t="n">
        <v>2.155</v>
      </c>
      <c r="FK47" s="139" t="n">
        <v>2.2</v>
      </c>
      <c r="FL47" s="139" t="n">
        <v>2.15</v>
      </c>
      <c r="FM47" s="139" t="n">
        <v>2.13</v>
      </c>
      <c r="FN47" s="139" t="n">
        <v>2.12</v>
      </c>
      <c r="FO47" s="139" t="n">
        <v>2.105</v>
      </c>
      <c r="FP47" s="139" t="n">
        <v>2.11</v>
      </c>
      <c r="FQ47" s="139" t="n">
        <v>2.095</v>
      </c>
      <c r="FR47" s="139" t="n">
        <v>2.125</v>
      </c>
      <c r="FS47" s="139" t="n">
        <v>2.095</v>
      </c>
      <c r="FT47" s="139" t="n">
        <v>2.11</v>
      </c>
      <c r="FU47" s="139" t="n">
        <v>2.145</v>
      </c>
      <c r="FV47" s="139" t="n">
        <v>2.115</v>
      </c>
      <c r="FW47" s="139" t="n">
        <v>2.12</v>
      </c>
      <c r="FX47" s="139" t="n">
        <v>2.155</v>
      </c>
      <c r="FY47" s="139" t="n">
        <v>2.255</v>
      </c>
      <c r="FZ47" s="139" t="n">
        <v>2.255</v>
      </c>
      <c r="GA47" s="139" t="n">
        <v>2.225</v>
      </c>
      <c r="GB47" s="139" t="n">
        <v>2.145</v>
      </c>
      <c r="GC47" s="139" t="n">
        <v>2.19</v>
      </c>
      <c r="GD47" s="139" t="n">
        <v>2.145</v>
      </c>
      <c r="GE47" s="139" t="n">
        <v>2.05</v>
      </c>
      <c r="GF47" s="139" t="n">
        <v>2.05</v>
      </c>
      <c r="GG47" s="139" t="n">
        <v>2.045</v>
      </c>
      <c r="GH47" s="139" t="n">
        <v>2.02</v>
      </c>
      <c r="GI47" s="139" t="n">
        <v>2.035</v>
      </c>
      <c r="GJ47" s="139" t="n">
        <v>2.05</v>
      </c>
      <c r="GK47" s="139" t="n">
        <v>2.04</v>
      </c>
      <c r="GL47" s="139" t="n">
        <v>2.07</v>
      </c>
      <c r="GM47" s="139" t="n">
        <v>2.075</v>
      </c>
      <c r="GN47" s="139" t="n">
        <v>2.06</v>
      </c>
      <c r="GO47" s="139" t="n">
        <v>2.03</v>
      </c>
      <c r="GP47" s="139" t="n">
        <v>2.005</v>
      </c>
      <c r="GQ47" s="139" t="n">
        <v>1.98</v>
      </c>
      <c r="GR47" s="139" t="n">
        <v>1.95</v>
      </c>
      <c r="GS47" s="139" t="n">
        <v>2.02</v>
      </c>
      <c r="GT47" s="139" t="n">
        <v>2.055</v>
      </c>
      <c r="GU47" s="139" t="n">
        <v>2.07</v>
      </c>
      <c r="GV47" s="139" t="n">
        <v>2.06</v>
      </c>
      <c r="GW47" s="139" t="n">
        <v>1.97</v>
      </c>
      <c r="GX47" s="139" t="n">
        <v>2.11</v>
      </c>
      <c r="GY47" s="139" t="n">
        <v>2.21</v>
      </c>
    </row>
    <row r="48" customFormat="false" ht="15" hidden="false" customHeight="false" outlineLevel="0" collapsed="false">
      <c r="A48" s="125" t="s">
        <v>76</v>
      </c>
      <c r="B48" s="139"/>
      <c r="C48" s="139" t="n">
        <v>2.25</v>
      </c>
      <c r="D48" s="139" t="n">
        <v>1.71</v>
      </c>
      <c r="E48" s="139" t="n">
        <v>1.71</v>
      </c>
      <c r="F48" s="139" t="n">
        <v>1.68</v>
      </c>
      <c r="G48" s="139" t="n">
        <v>1.835</v>
      </c>
      <c r="H48" s="139" t="n">
        <v>1.885</v>
      </c>
      <c r="I48" s="139" t="n">
        <v>1.83</v>
      </c>
      <c r="J48" s="139" t="n">
        <v>1.935</v>
      </c>
      <c r="K48" s="139" t="n">
        <v>1.935</v>
      </c>
      <c r="L48" s="139" t="n">
        <v>2.02</v>
      </c>
      <c r="M48" s="139" t="n">
        <v>1.945</v>
      </c>
      <c r="N48" s="139" t="n">
        <v>1.945</v>
      </c>
      <c r="O48" s="139" t="n">
        <v>1.975</v>
      </c>
      <c r="P48" s="139" t="n">
        <v>1.935</v>
      </c>
      <c r="Q48" s="139" t="n">
        <v>2.015</v>
      </c>
      <c r="R48" s="139" t="n">
        <v>2.08</v>
      </c>
      <c r="S48" s="139" t="n">
        <v>2.325</v>
      </c>
      <c r="T48" s="139" t="n">
        <v>2.2</v>
      </c>
      <c r="U48" s="139" t="n">
        <v>2.245</v>
      </c>
      <c r="V48" s="139" t="n">
        <v>2.385</v>
      </c>
      <c r="W48" s="139" t="n">
        <v>2.155</v>
      </c>
      <c r="X48" s="139" t="n">
        <v>2.145</v>
      </c>
      <c r="Y48" s="139" t="n">
        <v>2.26</v>
      </c>
      <c r="Z48" s="139" t="n">
        <v>2.14</v>
      </c>
      <c r="AA48" s="139" t="n">
        <v>2.26</v>
      </c>
      <c r="AB48" s="139" t="n">
        <v>2.1</v>
      </c>
      <c r="AC48" s="139" t="n">
        <v>2.1</v>
      </c>
      <c r="AD48" s="139" t="n">
        <v>1.88</v>
      </c>
      <c r="AE48" s="139" t="n">
        <v>1.79</v>
      </c>
      <c r="AF48" s="139" t="n">
        <v>1.825</v>
      </c>
      <c r="AG48" s="139" t="n">
        <v>1.845</v>
      </c>
      <c r="AH48" s="139" t="n">
        <v>1.725</v>
      </c>
      <c r="AI48" s="139" t="n">
        <v>1.75</v>
      </c>
      <c r="AJ48" s="139" t="n">
        <v>1.655</v>
      </c>
      <c r="AK48" s="139" t="n">
        <v>1.67</v>
      </c>
      <c r="AL48" s="139" t="n">
        <v>1.705</v>
      </c>
      <c r="AM48" s="139" t="n">
        <v>1.81</v>
      </c>
      <c r="AN48" s="139" t="n">
        <v>1.535</v>
      </c>
      <c r="AO48" s="139" t="n">
        <v>1.59</v>
      </c>
      <c r="AP48" s="139" t="n">
        <v>1.725</v>
      </c>
      <c r="AQ48" s="139" t="n">
        <v>1.815</v>
      </c>
      <c r="AR48" s="139" t="n">
        <v>1.875</v>
      </c>
      <c r="AS48" s="139" t="n">
        <v>1.865</v>
      </c>
      <c r="AT48" s="139" t="n">
        <v>1.875</v>
      </c>
      <c r="AU48" s="139" t="n">
        <v>1.855</v>
      </c>
      <c r="AV48" s="139" t="n">
        <v>1.915</v>
      </c>
      <c r="AW48" s="139" t="n">
        <v>1.89</v>
      </c>
      <c r="AX48" s="139" t="n">
        <v>1.875</v>
      </c>
      <c r="AY48" s="139" t="n">
        <v>1.795</v>
      </c>
      <c r="AZ48" s="139" t="n">
        <v>1.79</v>
      </c>
      <c r="BA48" s="139" t="n">
        <v>1.785</v>
      </c>
      <c r="BB48" s="139" t="n">
        <v>1.835</v>
      </c>
      <c r="BC48" s="139" t="n">
        <v>1.8</v>
      </c>
      <c r="BD48" s="139" t="n">
        <v>1.775</v>
      </c>
      <c r="BE48" s="139" t="n">
        <v>1.8</v>
      </c>
      <c r="BF48" s="139" t="n">
        <v>1.87</v>
      </c>
      <c r="BG48" s="139" t="n">
        <v>1.855</v>
      </c>
      <c r="BH48" s="139" t="n">
        <v>1.795</v>
      </c>
      <c r="BI48" s="139" t="n">
        <v>1.79</v>
      </c>
      <c r="BJ48" s="139" t="n">
        <v>1.945</v>
      </c>
      <c r="BK48" s="139" t="n">
        <v>1.965</v>
      </c>
      <c r="BL48" s="139" t="n">
        <v>1.935</v>
      </c>
      <c r="BM48" s="139" t="n">
        <v>1.955</v>
      </c>
      <c r="BN48" s="139" t="n">
        <v>1.935</v>
      </c>
      <c r="BO48" s="139" t="n">
        <v>1.97</v>
      </c>
      <c r="BP48" s="139" t="n">
        <v>1.985</v>
      </c>
      <c r="BQ48" s="139" t="n">
        <v>2.06</v>
      </c>
      <c r="BR48" s="139" t="n">
        <v>2.155</v>
      </c>
      <c r="BS48" s="139" t="n">
        <v>2.105</v>
      </c>
      <c r="BT48" s="139" t="n">
        <v>2.095</v>
      </c>
      <c r="BU48" s="139" t="n">
        <v>2.17</v>
      </c>
      <c r="BV48" s="139" t="n">
        <v>2.195</v>
      </c>
      <c r="BW48" s="139" t="n">
        <v>2.235</v>
      </c>
      <c r="BX48" s="139" t="n">
        <v>2.245</v>
      </c>
      <c r="BY48" s="139" t="n">
        <v>2.3</v>
      </c>
      <c r="BZ48" s="139" t="n">
        <v>2.325</v>
      </c>
      <c r="CA48" s="139" t="n">
        <v>2.28</v>
      </c>
      <c r="CB48" s="139" t="n">
        <v>2.29</v>
      </c>
      <c r="CC48" s="139" t="n">
        <v>2.28</v>
      </c>
      <c r="CD48" s="139" t="n">
        <v>2.395</v>
      </c>
      <c r="CE48" s="139" t="n">
        <v>2.31</v>
      </c>
      <c r="CF48" s="139" t="n">
        <v>2.305</v>
      </c>
      <c r="CG48" s="139" t="n">
        <v>2.355</v>
      </c>
      <c r="CH48" s="139" t="n">
        <v>2.355</v>
      </c>
      <c r="CI48" s="139" t="n">
        <v>2.36</v>
      </c>
      <c r="CJ48" s="139" t="n">
        <v>2.315</v>
      </c>
      <c r="CK48" s="140" t="n">
        <v>2.295</v>
      </c>
      <c r="CL48" s="139" t="n">
        <v>2.12</v>
      </c>
      <c r="CM48" s="139" t="n">
        <v>2.07</v>
      </c>
      <c r="CN48" s="139" t="n">
        <v>1.955</v>
      </c>
      <c r="CO48" s="139" t="n">
        <v>2.015</v>
      </c>
      <c r="CP48" s="139" t="n">
        <v>2.01</v>
      </c>
      <c r="CQ48" s="139" t="n">
        <v>1.92</v>
      </c>
      <c r="CR48" s="139" t="n">
        <v>1.92</v>
      </c>
      <c r="CS48" s="139" t="n">
        <v>1.9</v>
      </c>
      <c r="CT48" s="139" t="n">
        <v>1.905</v>
      </c>
      <c r="CU48" s="139" t="n">
        <v>1.925</v>
      </c>
      <c r="CV48" s="139" t="n">
        <v>1.915</v>
      </c>
      <c r="CW48" s="139" t="n">
        <v>1.97</v>
      </c>
      <c r="CX48" s="139" t="n">
        <v>2.055</v>
      </c>
      <c r="CY48" s="139" t="n">
        <v>2.145</v>
      </c>
      <c r="CZ48" s="139" t="n">
        <v>2.125</v>
      </c>
      <c r="DA48" s="139" t="n">
        <v>2.065</v>
      </c>
      <c r="DB48" s="139" t="n">
        <v>2.06</v>
      </c>
      <c r="DC48" s="139" t="n">
        <v>2.055</v>
      </c>
      <c r="DD48" s="139" t="n">
        <v>2.065</v>
      </c>
      <c r="DE48" s="139" t="n">
        <v>1.985</v>
      </c>
      <c r="DF48" s="139" t="n">
        <v>2.085</v>
      </c>
      <c r="DG48" s="139" t="n">
        <v>2.155</v>
      </c>
      <c r="DH48" s="139" t="n">
        <v>2.14</v>
      </c>
      <c r="DI48" s="139" t="n">
        <v>2.175</v>
      </c>
      <c r="DJ48" s="139" t="n">
        <v>2.14</v>
      </c>
      <c r="DK48" s="139" t="n">
        <v>2.145</v>
      </c>
      <c r="DL48" s="139" t="n">
        <v>2.215</v>
      </c>
      <c r="DM48" s="139" t="n">
        <v>2.2</v>
      </c>
      <c r="DN48" s="139" t="n">
        <v>2.145</v>
      </c>
      <c r="DO48" s="139" t="n">
        <v>2.08</v>
      </c>
      <c r="DP48" s="139" t="n">
        <v>2.105</v>
      </c>
      <c r="DQ48" s="139" t="n">
        <v>2.095</v>
      </c>
      <c r="DR48" s="139" t="n">
        <v>2.14</v>
      </c>
      <c r="DS48" s="139" t="n">
        <v>2.045</v>
      </c>
      <c r="DT48" s="139" t="n">
        <v>2.07</v>
      </c>
      <c r="DU48" s="139" t="n">
        <v>2.16</v>
      </c>
      <c r="DV48" s="139" t="n">
        <v>2.27</v>
      </c>
      <c r="DW48" s="139" t="n">
        <v>2.255</v>
      </c>
      <c r="DX48" s="139" t="n">
        <v>2.265</v>
      </c>
      <c r="DY48" s="139" t="n">
        <v>2.27</v>
      </c>
      <c r="DZ48" s="139" t="n">
        <v>2.325</v>
      </c>
      <c r="EA48" s="139" t="n">
        <v>2.485</v>
      </c>
      <c r="EB48" s="139" t="n">
        <v>2.405</v>
      </c>
      <c r="EC48" s="139" t="n">
        <v>2.365</v>
      </c>
      <c r="ED48" s="139" t="n">
        <v>2.355</v>
      </c>
      <c r="EE48" s="139" t="n">
        <v>2.445</v>
      </c>
      <c r="EF48" s="139" t="n">
        <v>2.44</v>
      </c>
      <c r="EG48" s="139" t="n">
        <v>2.375</v>
      </c>
      <c r="EH48" s="139" t="n">
        <v>2.485</v>
      </c>
      <c r="EI48" s="139" t="n">
        <v>2.545</v>
      </c>
      <c r="EJ48" s="139" t="n">
        <v>2.61</v>
      </c>
      <c r="EK48" s="139" t="n">
        <v>2.465</v>
      </c>
      <c r="EL48" s="139" t="n">
        <v>2.465</v>
      </c>
      <c r="EM48" s="139" t="n">
        <v>2.47</v>
      </c>
      <c r="EN48" s="139" t="n">
        <v>2.37</v>
      </c>
      <c r="EO48" s="139" t="n">
        <v>2.415</v>
      </c>
      <c r="EP48" s="139" t="n">
        <v>2.28</v>
      </c>
      <c r="EQ48" s="139" t="n">
        <v>2.165</v>
      </c>
      <c r="ER48" s="139" t="n">
        <v>2.16</v>
      </c>
      <c r="ES48" s="139" t="n">
        <v>2.19</v>
      </c>
      <c r="ET48" s="139" t="n">
        <v>2.23</v>
      </c>
      <c r="EU48" s="139" t="n">
        <v>2.22</v>
      </c>
      <c r="EV48" s="139" t="n">
        <v>2.25</v>
      </c>
      <c r="EW48" s="139" t="n">
        <v>2.215</v>
      </c>
      <c r="EX48" s="139" t="n">
        <v>2.19</v>
      </c>
      <c r="EY48" s="139" t="n">
        <v>2.155</v>
      </c>
      <c r="EZ48" s="139" t="n">
        <v>2.155</v>
      </c>
      <c r="FA48" s="139" t="n">
        <v>2.155</v>
      </c>
      <c r="FB48" s="139" t="n">
        <v>2.165</v>
      </c>
      <c r="FC48" s="139" t="n">
        <v>2.22</v>
      </c>
      <c r="FD48" s="139" t="n">
        <v>2.255</v>
      </c>
      <c r="FE48" s="139" t="n">
        <v>2.21</v>
      </c>
      <c r="FF48" s="139" t="n">
        <v>2.125</v>
      </c>
      <c r="FG48" s="139" t="n">
        <v>2.055</v>
      </c>
      <c r="FH48" s="139" t="n">
        <v>2.085</v>
      </c>
      <c r="FI48" s="139" t="n">
        <v>2.13</v>
      </c>
      <c r="FJ48" s="139" t="n">
        <v>2.16</v>
      </c>
      <c r="FK48" s="139" t="n">
        <v>2.215</v>
      </c>
      <c r="FL48" s="139" t="n">
        <v>2.15</v>
      </c>
      <c r="FM48" s="139" t="n">
        <v>2.145</v>
      </c>
      <c r="FN48" s="139" t="n">
        <v>2.13</v>
      </c>
      <c r="FO48" s="139" t="n">
        <v>2.115</v>
      </c>
      <c r="FP48" s="139" t="n">
        <v>2.12</v>
      </c>
      <c r="FQ48" s="139" t="n">
        <v>2.105</v>
      </c>
      <c r="FR48" s="139" t="n">
        <v>2.125</v>
      </c>
      <c r="FS48" s="139" t="n">
        <v>2.1</v>
      </c>
      <c r="FT48" s="139" t="n">
        <v>2.125</v>
      </c>
      <c r="FU48" s="139" t="n">
        <v>2.17</v>
      </c>
      <c r="FV48" s="139" t="n">
        <v>2.14</v>
      </c>
      <c r="FW48" s="139" t="n">
        <v>2.145</v>
      </c>
      <c r="FX48" s="139" t="n">
        <v>2.18</v>
      </c>
      <c r="FY48" s="139" t="n">
        <v>2.285</v>
      </c>
      <c r="FZ48" s="139" t="n">
        <v>2.285</v>
      </c>
      <c r="GA48" s="139" t="n">
        <v>2.24</v>
      </c>
      <c r="GB48" s="139" t="n">
        <v>2.155</v>
      </c>
      <c r="GC48" s="139" t="n">
        <v>2.21</v>
      </c>
      <c r="GD48" s="139" t="n">
        <v>2.18</v>
      </c>
      <c r="GE48" s="139" t="n">
        <v>2.075</v>
      </c>
      <c r="GF48" s="139" t="n">
        <v>2.075</v>
      </c>
      <c r="GG48" s="139" t="n">
        <v>2.055</v>
      </c>
      <c r="GH48" s="139" t="n">
        <v>2.04</v>
      </c>
      <c r="GI48" s="139" t="n">
        <v>2.045</v>
      </c>
      <c r="GJ48" s="139" t="n">
        <v>2.065</v>
      </c>
      <c r="GK48" s="139" t="n">
        <v>2.045</v>
      </c>
      <c r="GL48" s="139" t="n">
        <v>2.09</v>
      </c>
      <c r="GM48" s="139" t="n">
        <v>2.095</v>
      </c>
      <c r="GN48" s="139" t="n">
        <v>2.08</v>
      </c>
      <c r="GO48" s="139" t="n">
        <v>2.055</v>
      </c>
      <c r="GP48" s="139" t="n">
        <v>2.03</v>
      </c>
      <c r="GQ48" s="139" t="n">
        <v>1.995</v>
      </c>
      <c r="GR48" s="139" t="n">
        <v>1.98</v>
      </c>
      <c r="GS48" s="139" t="n">
        <v>2.055</v>
      </c>
      <c r="GT48" s="139" t="n">
        <v>2.085</v>
      </c>
      <c r="GU48" s="139" t="n">
        <v>2.1</v>
      </c>
      <c r="GV48" s="139" t="n">
        <v>2.1</v>
      </c>
      <c r="GW48" s="139" t="n">
        <v>1.995</v>
      </c>
      <c r="GX48" s="139" t="n">
        <v>2.135</v>
      </c>
      <c r="GY48" s="139" t="n">
        <v>2.235</v>
      </c>
    </row>
    <row r="49" customFormat="false" ht="15" hidden="false" customHeight="false" outlineLevel="0" collapsed="false">
      <c r="A49" s="125" t="s">
        <v>233</v>
      </c>
      <c r="B49" s="139"/>
      <c r="C49" s="139" t="n">
        <v>2.21</v>
      </c>
      <c r="D49" s="139" t="n">
        <v>1.695</v>
      </c>
      <c r="E49" s="139" t="n">
        <v>1.695</v>
      </c>
      <c r="F49" s="139" t="n">
        <v>1.67</v>
      </c>
      <c r="G49" s="139" t="n">
        <v>1.82</v>
      </c>
      <c r="H49" s="139" t="n">
        <v>1.875</v>
      </c>
      <c r="I49" s="139" t="n">
        <v>1.83</v>
      </c>
      <c r="J49" s="139" t="n">
        <v>1.935</v>
      </c>
      <c r="K49" s="139" t="n">
        <v>1.935</v>
      </c>
      <c r="L49" s="139" t="n">
        <v>2.015</v>
      </c>
      <c r="M49" s="139" t="n">
        <v>1.92</v>
      </c>
      <c r="N49" s="139" t="n">
        <v>1.92</v>
      </c>
      <c r="O49" s="139" t="n">
        <v>2.025</v>
      </c>
      <c r="P49" s="139" t="n">
        <v>1.98</v>
      </c>
      <c r="Q49" s="139" t="n">
        <v>2.05</v>
      </c>
      <c r="R49" s="139" t="n">
        <v>2.1</v>
      </c>
      <c r="S49" s="139" t="n">
        <v>2.32</v>
      </c>
      <c r="T49" s="139" t="n">
        <v>2.16</v>
      </c>
      <c r="U49" s="139" t="n">
        <v>2.225</v>
      </c>
      <c r="V49" s="139" t="n">
        <v>2.355</v>
      </c>
      <c r="W49" s="139" t="n">
        <v>2.15</v>
      </c>
      <c r="X49" s="139" t="n">
        <v>2.17</v>
      </c>
      <c r="Y49" s="139" t="n">
        <v>2.265</v>
      </c>
      <c r="Z49" s="139" t="n">
        <v>2.15</v>
      </c>
      <c r="AA49" s="139" t="n">
        <v>2.24</v>
      </c>
      <c r="AB49" s="139" t="n">
        <v>2.1</v>
      </c>
      <c r="AC49" s="139" t="n">
        <v>2.1</v>
      </c>
      <c r="AD49" s="139" t="n">
        <v>1.905</v>
      </c>
      <c r="AE49" s="139" t="n">
        <v>1.795</v>
      </c>
      <c r="AF49" s="139" t="n">
        <v>1.82</v>
      </c>
      <c r="AG49" s="139" t="n">
        <v>1.855</v>
      </c>
      <c r="AH49" s="139" t="n">
        <v>1.75</v>
      </c>
      <c r="AI49" s="139" t="n">
        <v>1.765</v>
      </c>
      <c r="AJ49" s="139" t="n">
        <v>1.67</v>
      </c>
      <c r="AK49" s="139" t="n">
        <v>1.66</v>
      </c>
      <c r="AL49" s="139" t="n">
        <v>1.67</v>
      </c>
      <c r="AM49" s="139" t="n">
        <v>1.805</v>
      </c>
      <c r="AN49" s="139" t="n">
        <v>1.54</v>
      </c>
      <c r="AO49" s="139" t="n">
        <v>1.62</v>
      </c>
      <c r="AP49" s="139" t="n">
        <v>1.735</v>
      </c>
      <c r="AQ49" s="139" t="n">
        <v>1.825</v>
      </c>
      <c r="AR49" s="139" t="n">
        <v>1.875</v>
      </c>
      <c r="AS49" s="139" t="n">
        <v>1.88</v>
      </c>
      <c r="AT49" s="139" t="n">
        <v>1.895</v>
      </c>
      <c r="AU49" s="139" t="n">
        <v>1.875</v>
      </c>
      <c r="AV49" s="139" t="n">
        <v>1.935</v>
      </c>
      <c r="AW49" s="139" t="n">
        <v>1.915</v>
      </c>
      <c r="AX49" s="139" t="n">
        <v>1.89</v>
      </c>
      <c r="AY49" s="139" t="n">
        <v>1.81</v>
      </c>
      <c r="AZ49" s="139" t="n">
        <v>1.805</v>
      </c>
      <c r="BA49" s="139" t="n">
        <v>1.805</v>
      </c>
      <c r="BB49" s="139" t="n">
        <v>1.85</v>
      </c>
      <c r="BC49" s="139" t="n">
        <v>1.83</v>
      </c>
      <c r="BD49" s="139" t="n">
        <v>1.79</v>
      </c>
      <c r="BE49" s="139" t="n">
        <v>1.81</v>
      </c>
      <c r="BF49" s="139" t="n">
        <v>1.89</v>
      </c>
      <c r="BG49" s="139" t="n">
        <v>1.885</v>
      </c>
      <c r="BH49" s="139" t="n">
        <v>1.81</v>
      </c>
      <c r="BI49" s="139" t="n">
        <v>1.815</v>
      </c>
      <c r="BJ49" s="139" t="n">
        <v>1.965</v>
      </c>
      <c r="BK49" s="139" t="n">
        <v>1.965</v>
      </c>
      <c r="BL49" s="139" t="n">
        <v>1.945</v>
      </c>
      <c r="BM49" s="139" t="n">
        <v>1.985</v>
      </c>
      <c r="BN49" s="139" t="n">
        <v>1.955</v>
      </c>
      <c r="BO49" s="139" t="n">
        <v>1.975</v>
      </c>
      <c r="BP49" s="139" t="n">
        <v>1.985</v>
      </c>
      <c r="BQ49" s="139" t="n">
        <v>2.065</v>
      </c>
      <c r="BR49" s="139" t="n">
        <v>2.17</v>
      </c>
      <c r="BS49" s="139" t="n">
        <v>2.145</v>
      </c>
      <c r="BT49" s="139" t="n">
        <v>2.13</v>
      </c>
      <c r="BU49" s="139" t="n">
        <v>2.195</v>
      </c>
      <c r="BV49" s="139" t="n">
        <v>2.215</v>
      </c>
      <c r="BW49" s="139" t="n">
        <v>2.27</v>
      </c>
      <c r="BX49" s="139" t="n">
        <v>2.29</v>
      </c>
      <c r="BY49" s="139" t="n">
        <v>2.35</v>
      </c>
      <c r="BZ49" s="139" t="n">
        <v>2.365</v>
      </c>
      <c r="CA49" s="139" t="n">
        <v>2.32</v>
      </c>
      <c r="CB49" s="139" t="n">
        <v>2.355</v>
      </c>
      <c r="CC49" s="139" t="n">
        <v>2.345</v>
      </c>
      <c r="CD49" s="139" t="n">
        <v>2.46</v>
      </c>
      <c r="CE49" s="139" t="n">
        <v>2.35</v>
      </c>
      <c r="CF49" s="139" t="n">
        <v>2.38</v>
      </c>
      <c r="CG49" s="139" t="n">
        <v>2.395</v>
      </c>
      <c r="CH49" s="139" t="n">
        <v>2.365</v>
      </c>
      <c r="CI49" s="139" t="n">
        <v>2.385</v>
      </c>
      <c r="CJ49" s="139" t="n">
        <v>2.365</v>
      </c>
      <c r="CK49" s="140" t="n">
        <v>2.33</v>
      </c>
      <c r="CL49" s="139" t="n">
        <v>2.19</v>
      </c>
      <c r="CM49" s="139" t="n">
        <v>2.135</v>
      </c>
      <c r="CN49" s="139" t="n">
        <v>2.015</v>
      </c>
      <c r="CO49" s="139" t="n">
        <v>2.065</v>
      </c>
      <c r="CP49" s="139" t="n">
        <v>2.065</v>
      </c>
      <c r="CQ49" s="139" t="n">
        <v>1.995</v>
      </c>
      <c r="CR49" s="139" t="n">
        <v>1.98</v>
      </c>
      <c r="CS49" s="139" t="n">
        <v>1.97</v>
      </c>
      <c r="CT49" s="139" t="n">
        <v>1.99</v>
      </c>
      <c r="CU49" s="139" t="n">
        <v>1.99</v>
      </c>
      <c r="CV49" s="139" t="n">
        <v>2.005</v>
      </c>
      <c r="CW49" s="139" t="n">
        <v>2.025</v>
      </c>
      <c r="CX49" s="139" t="n">
        <v>2.105</v>
      </c>
      <c r="CY49" s="139" t="n">
        <v>2.17</v>
      </c>
      <c r="CZ49" s="139" t="n">
        <v>2.16</v>
      </c>
      <c r="DA49" s="139" t="n">
        <v>2.095</v>
      </c>
      <c r="DB49" s="139" t="n">
        <v>2.075</v>
      </c>
      <c r="DC49" s="139" t="n">
        <v>2.075</v>
      </c>
      <c r="DD49" s="139" t="n">
        <v>2.095</v>
      </c>
      <c r="DE49" s="139" t="n">
        <v>2</v>
      </c>
      <c r="DF49" s="139" t="n">
        <v>2.105</v>
      </c>
      <c r="DG49" s="139" t="n">
        <v>2.18</v>
      </c>
      <c r="DH49" s="139" t="n">
        <v>2.155</v>
      </c>
      <c r="DI49" s="139" t="n">
        <v>2.18</v>
      </c>
      <c r="DJ49" s="139" t="n">
        <v>2.155</v>
      </c>
      <c r="DK49" s="139" t="n">
        <v>2.16</v>
      </c>
      <c r="DL49" s="139" t="n">
        <v>2.215</v>
      </c>
      <c r="DM49" s="139" t="n">
        <v>2.22</v>
      </c>
      <c r="DN49" s="139" t="n">
        <v>2.17</v>
      </c>
      <c r="DO49" s="139" t="n">
        <v>2.09</v>
      </c>
      <c r="DP49" s="139" t="n">
        <v>2.13</v>
      </c>
      <c r="DQ49" s="139" t="n">
        <v>2.095</v>
      </c>
      <c r="DR49" s="139" t="n">
        <v>2.16</v>
      </c>
      <c r="DS49" s="139" t="n">
        <v>2.045</v>
      </c>
      <c r="DT49" s="139" t="n">
        <v>2.07</v>
      </c>
      <c r="DU49" s="139" t="n">
        <v>2.16</v>
      </c>
      <c r="DV49" s="139" t="n">
        <v>2.28</v>
      </c>
      <c r="DW49" s="139" t="n">
        <v>2.255</v>
      </c>
      <c r="DX49" s="139" t="n">
        <v>2.255</v>
      </c>
      <c r="DY49" s="139" t="n">
        <v>2.285</v>
      </c>
      <c r="DZ49" s="139" t="n">
        <v>2.34</v>
      </c>
      <c r="EA49" s="139" t="n">
        <v>2.5</v>
      </c>
      <c r="EB49" s="139" t="n">
        <v>2.43</v>
      </c>
      <c r="EC49" s="139" t="n">
        <v>2.385</v>
      </c>
      <c r="ED49" s="139" t="n">
        <v>2.375</v>
      </c>
      <c r="EE49" s="139" t="n">
        <v>2.46</v>
      </c>
      <c r="EF49" s="139" t="n">
        <v>2.47</v>
      </c>
      <c r="EG49" s="139" t="n">
        <v>2.395</v>
      </c>
      <c r="EH49" s="139" t="n">
        <v>2.505</v>
      </c>
      <c r="EI49" s="139" t="n">
        <v>2.57</v>
      </c>
      <c r="EJ49" s="139" t="n">
        <v>2.63</v>
      </c>
      <c r="EK49" s="139" t="n">
        <v>2.485</v>
      </c>
      <c r="EL49" s="139" t="n">
        <v>2.485</v>
      </c>
      <c r="EM49" s="139" t="n">
        <v>2.49</v>
      </c>
      <c r="EN49" s="139" t="n">
        <v>2.39</v>
      </c>
      <c r="EO49" s="139" t="n">
        <v>2.445</v>
      </c>
      <c r="EP49" s="139" t="n">
        <v>2.295</v>
      </c>
      <c r="EQ49" s="139" t="n">
        <v>2.245</v>
      </c>
      <c r="ER49" s="139" t="n">
        <v>2.235</v>
      </c>
      <c r="ES49" s="139" t="n">
        <v>2.27</v>
      </c>
      <c r="ET49" s="139" t="n">
        <v>2.305</v>
      </c>
      <c r="EU49" s="139" t="n">
        <v>2.265</v>
      </c>
      <c r="EV49" s="139" t="n">
        <v>2.31</v>
      </c>
      <c r="EW49" s="139" t="n">
        <v>2.28</v>
      </c>
      <c r="EX49" s="139" t="n">
        <v>2.23</v>
      </c>
      <c r="EY49" s="139" t="n">
        <v>2.195</v>
      </c>
      <c r="EZ49" s="139" t="n">
        <v>2.195</v>
      </c>
      <c r="FA49" s="139" t="n">
        <v>2.185</v>
      </c>
      <c r="FB49" s="139" t="n">
        <v>2.2</v>
      </c>
      <c r="FC49" s="139" t="n">
        <v>2.23</v>
      </c>
      <c r="FD49" s="139" t="n">
        <v>2.245</v>
      </c>
      <c r="FE49" s="139" t="n">
        <v>2.22</v>
      </c>
      <c r="FF49" s="139" t="n">
        <v>2.165</v>
      </c>
      <c r="FG49" s="139" t="n">
        <v>2.085</v>
      </c>
      <c r="FH49" s="139" t="n">
        <v>2.11</v>
      </c>
      <c r="FI49" s="139" t="n">
        <v>2.17</v>
      </c>
      <c r="FJ49" s="139" t="n">
        <v>2.21</v>
      </c>
      <c r="FK49" s="139" t="n">
        <v>2.25</v>
      </c>
      <c r="FL49" s="139" t="n">
        <v>2.205</v>
      </c>
      <c r="FM49" s="139" t="n">
        <v>2.205</v>
      </c>
      <c r="FN49" s="139" t="n">
        <v>2.185</v>
      </c>
      <c r="FO49" s="139" t="n">
        <v>2.17</v>
      </c>
      <c r="FP49" s="139" t="n">
        <v>2.175</v>
      </c>
      <c r="FQ49" s="139" t="n">
        <v>2.175</v>
      </c>
      <c r="FR49" s="139" t="n">
        <v>2.2</v>
      </c>
      <c r="FS49" s="139" t="n">
        <v>2.16</v>
      </c>
      <c r="FT49" s="139" t="n">
        <v>2.165</v>
      </c>
      <c r="FU49" s="139" t="n">
        <v>2.205</v>
      </c>
      <c r="FV49" s="139" t="n">
        <v>2.18</v>
      </c>
      <c r="FW49" s="139" t="n">
        <v>2.195</v>
      </c>
      <c r="FX49" s="139" t="n">
        <v>2.235</v>
      </c>
      <c r="FY49" s="139" t="n">
        <v>2.33</v>
      </c>
      <c r="FZ49" s="139" t="n">
        <v>2.33</v>
      </c>
      <c r="GA49" s="139" t="n">
        <v>2.29</v>
      </c>
      <c r="GB49" s="139" t="n">
        <v>2.2</v>
      </c>
      <c r="GC49" s="139" t="n">
        <v>2.235</v>
      </c>
      <c r="GD49" s="139" t="n">
        <v>2.205</v>
      </c>
      <c r="GE49" s="139" t="n">
        <v>2.1</v>
      </c>
      <c r="GF49" s="139" t="n">
        <v>2.1</v>
      </c>
      <c r="GG49" s="139" t="n">
        <v>2.085</v>
      </c>
      <c r="GH49" s="139" t="n">
        <v>2.065</v>
      </c>
      <c r="GI49" s="139" t="n">
        <v>2.08</v>
      </c>
      <c r="GJ49" s="139" t="n">
        <v>2.09</v>
      </c>
      <c r="GK49" s="139" t="n">
        <v>2.065</v>
      </c>
      <c r="GL49" s="139" t="n">
        <v>2.115</v>
      </c>
      <c r="GM49" s="139" t="n">
        <v>2.145</v>
      </c>
      <c r="GN49" s="139" t="n">
        <v>2.09</v>
      </c>
      <c r="GO49" s="139" t="n">
        <v>2.055</v>
      </c>
      <c r="GP49" s="139" t="n">
        <v>2.035</v>
      </c>
      <c r="GQ49" s="139" t="n">
        <v>2.01</v>
      </c>
      <c r="GR49" s="139" t="n">
        <v>1.99</v>
      </c>
      <c r="GS49" s="139" t="n">
        <v>2.07</v>
      </c>
      <c r="GT49" s="139" t="n">
        <v>2.09</v>
      </c>
      <c r="GU49" s="139" t="n">
        <v>2.11</v>
      </c>
      <c r="GV49" s="139" t="n">
        <v>2.13</v>
      </c>
      <c r="GW49" s="139" t="n">
        <v>2.02</v>
      </c>
      <c r="GX49" s="139" t="n">
        <v>2.16</v>
      </c>
      <c r="GY49" s="139" t="n">
        <v>2.25</v>
      </c>
    </row>
    <row r="50" customFormat="false" ht="15" hidden="false" customHeight="false" outlineLevel="0" collapsed="false">
      <c r="A50" s="125" t="s">
        <v>234</v>
      </c>
      <c r="B50" s="139"/>
      <c r="C50" s="139" t="n">
        <v>2.27</v>
      </c>
      <c r="D50" s="139" t="n">
        <v>1.735</v>
      </c>
      <c r="E50" s="139" t="n">
        <v>1.735</v>
      </c>
      <c r="F50" s="139" t="n">
        <v>1.71</v>
      </c>
      <c r="G50" s="139" t="n">
        <v>1.87</v>
      </c>
      <c r="H50" s="139" t="n">
        <v>1.91</v>
      </c>
      <c r="I50" s="139" t="n">
        <v>1.855</v>
      </c>
      <c r="J50" s="139" t="n">
        <v>1.98</v>
      </c>
      <c r="K50" s="139" t="n">
        <v>1.98</v>
      </c>
      <c r="L50" s="139" t="n">
        <v>2.05</v>
      </c>
      <c r="M50" s="139" t="n">
        <v>1.96</v>
      </c>
      <c r="N50" s="139" t="n">
        <v>1.96</v>
      </c>
      <c r="O50" s="139" t="n">
        <v>2.015</v>
      </c>
      <c r="P50" s="139" t="n">
        <v>1.975</v>
      </c>
      <c r="Q50" s="139" t="n">
        <v>2.045</v>
      </c>
      <c r="R50" s="139" t="n">
        <v>2.09</v>
      </c>
      <c r="S50" s="139" t="n">
        <v>2.305</v>
      </c>
      <c r="T50" s="139" t="n">
        <v>2.145</v>
      </c>
      <c r="U50" s="139" t="n">
        <v>2.235</v>
      </c>
      <c r="V50" s="139" t="n">
        <v>2.36</v>
      </c>
      <c r="W50" s="139" t="n">
        <v>2.14</v>
      </c>
      <c r="X50" s="139" t="n">
        <v>2.16</v>
      </c>
      <c r="Y50" s="139" t="n">
        <v>2.245</v>
      </c>
      <c r="Z50" s="139" t="n">
        <v>2.14</v>
      </c>
      <c r="AA50" s="139" t="n">
        <v>2.24</v>
      </c>
      <c r="AB50" s="139" t="n">
        <v>2.095</v>
      </c>
      <c r="AC50" s="139" t="n">
        <v>2.095</v>
      </c>
      <c r="AD50" s="139" t="n">
        <v>1.88</v>
      </c>
      <c r="AE50" s="139" t="n">
        <v>1.77</v>
      </c>
      <c r="AF50" s="139" t="n">
        <v>1.78</v>
      </c>
      <c r="AG50" s="139" t="n">
        <v>1.835</v>
      </c>
      <c r="AH50" s="139" t="n">
        <v>1.73</v>
      </c>
      <c r="AI50" s="139" t="n">
        <v>1.74</v>
      </c>
      <c r="AJ50" s="139" t="n">
        <v>1.66</v>
      </c>
      <c r="AK50" s="139" t="n">
        <v>1.64</v>
      </c>
      <c r="AL50" s="139" t="n">
        <v>1.705</v>
      </c>
      <c r="AM50" s="139" t="n">
        <v>1.835</v>
      </c>
      <c r="AN50" s="139" t="n">
        <v>1.545</v>
      </c>
      <c r="AO50" s="139" t="n">
        <v>1.65</v>
      </c>
      <c r="AP50" s="139" t="n">
        <v>1.77</v>
      </c>
      <c r="AQ50" s="139" t="n">
        <v>1.82</v>
      </c>
      <c r="AR50" s="139" t="n">
        <v>1.885</v>
      </c>
      <c r="AS50" s="139" t="n">
        <v>1.885</v>
      </c>
      <c r="AT50" s="139" t="n">
        <v>1.905</v>
      </c>
      <c r="AU50" s="139" t="n">
        <v>1.87</v>
      </c>
      <c r="AV50" s="139" t="n">
        <v>1.93</v>
      </c>
      <c r="AW50" s="139" t="n">
        <v>1.925</v>
      </c>
      <c r="AX50" s="139" t="n">
        <v>1.895</v>
      </c>
      <c r="AY50" s="139" t="n">
        <v>1.83</v>
      </c>
      <c r="AZ50" s="139" t="n">
        <v>1.81</v>
      </c>
      <c r="BA50" s="139" t="n">
        <v>1.815</v>
      </c>
      <c r="BB50" s="139" t="n">
        <v>1.86</v>
      </c>
      <c r="BC50" s="139" t="n">
        <v>1.825</v>
      </c>
      <c r="BD50" s="139" t="n">
        <v>1.79</v>
      </c>
      <c r="BE50" s="139" t="n">
        <v>1.825</v>
      </c>
      <c r="BF50" s="139" t="n">
        <v>1.905</v>
      </c>
      <c r="BG50" s="139" t="n">
        <v>1.905</v>
      </c>
      <c r="BH50" s="139" t="n">
        <v>1.81</v>
      </c>
      <c r="BI50" s="139" t="n">
        <v>1.83</v>
      </c>
      <c r="BJ50" s="139" t="n">
        <v>1.97</v>
      </c>
      <c r="BK50" s="139" t="n">
        <v>1.995</v>
      </c>
      <c r="BL50" s="139" t="n">
        <v>1.96</v>
      </c>
      <c r="BM50" s="139" t="n">
        <v>1.98</v>
      </c>
      <c r="BN50" s="139" t="n">
        <v>1.94</v>
      </c>
      <c r="BO50" s="139" t="n">
        <v>1.98</v>
      </c>
      <c r="BP50" s="139" t="n">
        <v>1.98</v>
      </c>
      <c r="BQ50" s="139" t="n">
        <v>2.07</v>
      </c>
      <c r="BR50" s="139" t="n">
        <v>2.165</v>
      </c>
      <c r="BS50" s="139" t="n">
        <v>2.14</v>
      </c>
      <c r="BT50" s="139" t="n">
        <v>2.135</v>
      </c>
      <c r="BU50" s="139" t="n">
        <v>2.205</v>
      </c>
      <c r="BV50" s="139" t="n">
        <v>2.215</v>
      </c>
      <c r="BW50" s="139" t="n">
        <v>2.255</v>
      </c>
      <c r="BX50" s="139" t="n">
        <v>2.275</v>
      </c>
      <c r="BY50" s="139" t="n">
        <v>2.34</v>
      </c>
      <c r="BZ50" s="139" t="n">
        <v>2.35</v>
      </c>
      <c r="CA50" s="139" t="n">
        <v>2.305</v>
      </c>
      <c r="CB50" s="139" t="n">
        <v>2.325</v>
      </c>
      <c r="CC50" s="139" t="n">
        <v>2.305</v>
      </c>
      <c r="CD50" s="139" t="n">
        <v>2.445</v>
      </c>
      <c r="CE50" s="139" t="n">
        <v>2.35</v>
      </c>
      <c r="CF50" s="139" t="n">
        <v>2.34</v>
      </c>
      <c r="CG50" s="139" t="n">
        <v>2.385</v>
      </c>
      <c r="CH50" s="139" t="n">
        <v>2.365</v>
      </c>
      <c r="CI50" s="139" t="n">
        <v>2.36</v>
      </c>
      <c r="CJ50" s="139" t="n">
        <v>2.335</v>
      </c>
      <c r="CK50" s="140" t="n">
        <v>2.32</v>
      </c>
      <c r="CL50" s="139" t="n">
        <v>2.165</v>
      </c>
      <c r="CM50" s="139" t="n">
        <v>2.11</v>
      </c>
      <c r="CN50" s="139" t="n">
        <v>1.995</v>
      </c>
      <c r="CO50" s="139" t="n">
        <v>2.06</v>
      </c>
      <c r="CP50" s="139" t="n">
        <v>2.06</v>
      </c>
      <c r="CQ50" s="139" t="n">
        <v>1.985</v>
      </c>
      <c r="CR50" s="139" t="n">
        <v>1.975</v>
      </c>
      <c r="CS50" s="139" t="n">
        <v>1.945</v>
      </c>
      <c r="CT50" s="139" t="n">
        <v>1.965</v>
      </c>
      <c r="CU50" s="139" t="n">
        <v>1.965</v>
      </c>
      <c r="CV50" s="139" t="n">
        <v>1.93</v>
      </c>
      <c r="CW50" s="139" t="n">
        <v>2.015</v>
      </c>
      <c r="CX50" s="139" t="n">
        <v>2.095</v>
      </c>
      <c r="CY50" s="139" t="n">
        <v>2.155</v>
      </c>
      <c r="CZ50" s="139" t="n">
        <v>2.14</v>
      </c>
      <c r="DA50" s="139" t="n">
        <v>2.11</v>
      </c>
      <c r="DB50" s="139" t="n">
        <v>2.07</v>
      </c>
      <c r="DC50" s="139" t="n">
        <v>2.06</v>
      </c>
      <c r="DD50" s="139" t="n">
        <v>2.065</v>
      </c>
      <c r="DE50" s="139" t="n">
        <v>1.965</v>
      </c>
      <c r="DF50" s="139" t="n">
        <v>2.09</v>
      </c>
      <c r="DG50" s="139" t="n">
        <v>2.155</v>
      </c>
      <c r="DH50" s="139" t="n">
        <v>2.14</v>
      </c>
      <c r="DI50" s="139" t="n">
        <v>2.17</v>
      </c>
      <c r="DJ50" s="139" t="n">
        <v>2.14</v>
      </c>
      <c r="DK50" s="139" t="n">
        <v>2.155</v>
      </c>
      <c r="DL50" s="139" t="n">
        <v>2.235</v>
      </c>
      <c r="DM50" s="139" t="n">
        <v>2.22</v>
      </c>
      <c r="DN50" s="139" t="n">
        <v>2.16</v>
      </c>
      <c r="DO50" s="139" t="n">
        <v>2.085</v>
      </c>
      <c r="DP50" s="139" t="n">
        <v>2.12</v>
      </c>
      <c r="DQ50" s="139" t="n">
        <v>2.09</v>
      </c>
      <c r="DR50" s="139" t="n">
        <v>2.17</v>
      </c>
      <c r="DS50" s="139" t="n">
        <v>2.065</v>
      </c>
      <c r="DT50" s="139" t="n">
        <v>2.135</v>
      </c>
      <c r="DU50" s="139" t="n">
        <v>2.185</v>
      </c>
      <c r="DV50" s="139" t="n">
        <v>2.27</v>
      </c>
      <c r="DW50" s="139" t="n">
        <v>2.26</v>
      </c>
      <c r="DX50" s="139" t="n">
        <v>2.28</v>
      </c>
      <c r="DY50" s="139" t="n">
        <v>2.305</v>
      </c>
      <c r="DZ50" s="139" t="n">
        <v>2.36</v>
      </c>
      <c r="EA50" s="139" t="n">
        <v>2.51</v>
      </c>
      <c r="EB50" s="139" t="n">
        <v>2.415</v>
      </c>
      <c r="EC50" s="139" t="n">
        <v>2.39</v>
      </c>
      <c r="ED50" s="139" t="n">
        <v>2.39</v>
      </c>
      <c r="EE50" s="139" t="n">
        <v>2.475</v>
      </c>
      <c r="EF50" s="139" t="n">
        <v>2.475</v>
      </c>
      <c r="EG50" s="139" t="n">
        <v>2.395</v>
      </c>
      <c r="EH50" s="139" t="n">
        <v>2.515</v>
      </c>
      <c r="EI50" s="139" t="n">
        <v>2.57</v>
      </c>
      <c r="EJ50" s="139" t="n">
        <v>2.605</v>
      </c>
      <c r="EK50" s="139" t="n">
        <v>2.485</v>
      </c>
      <c r="EL50" s="139" t="n">
        <v>2.485</v>
      </c>
      <c r="EM50" s="139" t="n">
        <v>2.48</v>
      </c>
      <c r="EN50" s="139" t="n">
        <v>2.385</v>
      </c>
      <c r="EO50" s="139" t="n">
        <v>2.44</v>
      </c>
      <c r="EP50" s="139" t="n">
        <v>2.305</v>
      </c>
      <c r="EQ50" s="139" t="n">
        <v>2.22</v>
      </c>
      <c r="ER50" s="139" t="n">
        <v>2.22</v>
      </c>
      <c r="ES50" s="139" t="n">
        <v>2.24</v>
      </c>
      <c r="ET50" s="139" t="n">
        <v>2.28</v>
      </c>
      <c r="EU50" s="139" t="n">
        <v>2.26</v>
      </c>
      <c r="EV50" s="139" t="n">
        <v>2.3</v>
      </c>
      <c r="EW50" s="139" t="n">
        <v>2.22</v>
      </c>
      <c r="EX50" s="139" t="n">
        <v>2.215</v>
      </c>
      <c r="EY50" s="139" t="n">
        <v>2.19</v>
      </c>
      <c r="EZ50" s="139" t="n">
        <v>2.18</v>
      </c>
      <c r="FA50" s="139" t="n">
        <v>2.17</v>
      </c>
      <c r="FB50" s="139" t="n">
        <v>2.18</v>
      </c>
      <c r="FC50" s="139" t="n">
        <v>2.225</v>
      </c>
      <c r="FD50" s="139" t="n">
        <v>2.25</v>
      </c>
      <c r="FE50" s="139" t="n">
        <v>2.225</v>
      </c>
      <c r="FF50" s="139" t="n">
        <v>2.17</v>
      </c>
      <c r="FG50" s="139" t="n">
        <v>2.095</v>
      </c>
      <c r="FH50" s="139" t="n">
        <v>2.1</v>
      </c>
      <c r="FI50" s="139" t="n">
        <v>2.165</v>
      </c>
      <c r="FJ50" s="139" t="n">
        <v>2.205</v>
      </c>
      <c r="FK50" s="139" t="n">
        <v>2.24</v>
      </c>
      <c r="FL50" s="139" t="n">
        <v>2.2</v>
      </c>
      <c r="FM50" s="139" t="n">
        <v>2.18</v>
      </c>
      <c r="FN50" s="139" t="n">
        <v>2.17</v>
      </c>
      <c r="FO50" s="139" t="n">
        <v>2.145</v>
      </c>
      <c r="FP50" s="139" t="n">
        <v>2.15</v>
      </c>
      <c r="FQ50" s="139" t="n">
        <v>2.14</v>
      </c>
      <c r="FR50" s="139" t="n">
        <v>2.17</v>
      </c>
      <c r="FS50" s="139" t="n">
        <v>2.135</v>
      </c>
      <c r="FT50" s="139" t="n">
        <v>2.135</v>
      </c>
      <c r="FU50" s="139" t="n">
        <v>2.185</v>
      </c>
      <c r="FV50" s="139" t="n">
        <v>2.16</v>
      </c>
      <c r="FW50" s="139" t="n">
        <v>2.15</v>
      </c>
      <c r="FX50" s="139" t="n">
        <v>2.17</v>
      </c>
      <c r="FY50" s="139" t="n">
        <v>2.285</v>
      </c>
      <c r="FZ50" s="139" t="n">
        <v>2.285</v>
      </c>
      <c r="GA50" s="139" t="n">
        <v>2.25</v>
      </c>
      <c r="GB50" s="139" t="n">
        <v>2.16</v>
      </c>
      <c r="GC50" s="139" t="n">
        <v>2.21</v>
      </c>
      <c r="GD50" s="139" t="n">
        <v>2.145</v>
      </c>
      <c r="GE50" s="139" t="n">
        <v>2.145</v>
      </c>
      <c r="GF50" s="139" t="n">
        <v>2.145</v>
      </c>
      <c r="GG50" s="139" t="n">
        <v>2.13</v>
      </c>
      <c r="GH50" s="139" t="n">
        <v>2.11</v>
      </c>
      <c r="GI50" s="139" t="n">
        <v>2.1</v>
      </c>
      <c r="GJ50" s="139" t="n">
        <v>2.12</v>
      </c>
      <c r="GK50" s="139" t="n">
        <v>2.09</v>
      </c>
      <c r="GL50" s="139" t="n">
        <v>2.135</v>
      </c>
      <c r="GM50" s="139" t="n">
        <v>2.155</v>
      </c>
      <c r="GN50" s="139" t="n">
        <v>2.105</v>
      </c>
      <c r="GO50" s="139" t="n">
        <v>2.085</v>
      </c>
      <c r="GP50" s="139" t="n">
        <v>2.045</v>
      </c>
      <c r="GQ50" s="139" t="n">
        <v>2.025</v>
      </c>
      <c r="GR50" s="139" t="n">
        <v>1.995</v>
      </c>
      <c r="GS50" s="139" t="n">
        <v>2.085</v>
      </c>
      <c r="GT50" s="139" t="n">
        <v>2.1</v>
      </c>
      <c r="GU50" s="139" t="n">
        <v>2.125</v>
      </c>
      <c r="GV50" s="139" t="n">
        <v>2.15</v>
      </c>
      <c r="GW50" s="139" t="n">
        <v>2.02</v>
      </c>
      <c r="GX50" s="139" t="n">
        <v>2.18</v>
      </c>
      <c r="GY50" s="139" t="n">
        <v>2.3</v>
      </c>
    </row>
    <row r="51" customFormat="false" ht="15" hidden="false" customHeight="false" outlineLevel="0" collapsed="false">
      <c r="A51" s="125" t="s">
        <v>215</v>
      </c>
      <c r="B51" s="139"/>
      <c r="C51" s="139" t="n">
        <v>2.22</v>
      </c>
      <c r="D51" s="139" t="n">
        <v>1.68</v>
      </c>
      <c r="E51" s="139" t="n">
        <v>1.68</v>
      </c>
      <c r="F51" s="139" t="n">
        <v>1.67</v>
      </c>
      <c r="G51" s="139" t="n">
        <v>1.825</v>
      </c>
      <c r="H51" s="139" t="n">
        <v>1.87</v>
      </c>
      <c r="I51" s="139" t="n">
        <v>1.815</v>
      </c>
      <c r="J51" s="139" t="n">
        <v>1.935</v>
      </c>
      <c r="K51" s="139" t="n">
        <v>1.935</v>
      </c>
      <c r="L51" s="139" t="n">
        <v>2.015</v>
      </c>
      <c r="M51" s="139" t="n">
        <v>1.96</v>
      </c>
      <c r="N51" s="139" t="n">
        <v>1.96</v>
      </c>
      <c r="O51" s="139" t="n">
        <v>2.06</v>
      </c>
      <c r="P51" s="139" t="n">
        <v>2.015</v>
      </c>
      <c r="Q51" s="139" t="n">
        <v>2.08</v>
      </c>
      <c r="R51" s="139" t="n">
        <v>2.13</v>
      </c>
      <c r="S51" s="139" t="n">
        <v>2.34</v>
      </c>
      <c r="T51" s="139" t="n">
        <v>2.21</v>
      </c>
      <c r="U51" s="139" t="n">
        <v>2.285</v>
      </c>
      <c r="V51" s="139" t="n">
        <v>2.395</v>
      </c>
      <c r="W51" s="139" t="n">
        <v>2.175</v>
      </c>
      <c r="X51" s="139" t="n">
        <v>2.195</v>
      </c>
      <c r="Y51" s="139" t="n">
        <v>2.28</v>
      </c>
      <c r="Z51" s="139" t="n">
        <v>2.17</v>
      </c>
      <c r="AA51" s="139" t="n">
        <v>2.27</v>
      </c>
      <c r="AB51" s="139" t="n">
        <v>2.13</v>
      </c>
      <c r="AC51" s="139" t="n">
        <v>2.13</v>
      </c>
      <c r="AD51" s="139" t="n">
        <v>1.915</v>
      </c>
      <c r="AE51" s="139" t="n">
        <v>1.8</v>
      </c>
      <c r="AF51" s="139" t="n">
        <v>1.815</v>
      </c>
      <c r="AG51" s="139" t="n">
        <v>1.855</v>
      </c>
      <c r="AH51" s="139" t="n">
        <v>1.75</v>
      </c>
      <c r="AI51" s="139" t="n">
        <v>1.765</v>
      </c>
      <c r="AJ51" s="139" t="n">
        <v>1.675</v>
      </c>
      <c r="AK51" s="139" t="n">
        <v>1.675</v>
      </c>
      <c r="AL51" s="139" t="n">
        <v>1.755</v>
      </c>
      <c r="AM51" s="139" t="n">
        <v>1.845</v>
      </c>
      <c r="AN51" s="139" t="n">
        <v>1.58</v>
      </c>
      <c r="AO51" s="139" t="n">
        <v>1.675</v>
      </c>
      <c r="AP51" s="139" t="n">
        <v>1.795</v>
      </c>
      <c r="AQ51" s="139" t="n">
        <v>1.86</v>
      </c>
      <c r="AR51" s="139" t="n">
        <v>1.915</v>
      </c>
      <c r="AS51" s="139" t="n">
        <v>1.895</v>
      </c>
      <c r="AT51" s="139" t="n">
        <v>1.925</v>
      </c>
      <c r="AU51" s="139" t="n">
        <v>1.905</v>
      </c>
      <c r="AV51" s="139" t="n">
        <v>1.955</v>
      </c>
      <c r="AW51" s="139" t="n">
        <v>1.95</v>
      </c>
      <c r="AX51" s="139" t="n">
        <v>1.895</v>
      </c>
      <c r="AY51" s="139" t="n">
        <v>1.85</v>
      </c>
      <c r="AZ51" s="139" t="n">
        <v>1.835</v>
      </c>
      <c r="BA51" s="139" t="n">
        <v>1.835</v>
      </c>
      <c r="BB51" s="139" t="n">
        <v>1.88</v>
      </c>
      <c r="BC51" s="139" t="n">
        <v>1.845</v>
      </c>
      <c r="BD51" s="139" t="n">
        <v>1.82</v>
      </c>
      <c r="BE51" s="139" t="n">
        <v>1.845</v>
      </c>
      <c r="BF51" s="139" t="n">
        <v>1.91</v>
      </c>
      <c r="BG51" s="139" t="n">
        <v>1.905</v>
      </c>
      <c r="BH51" s="139" t="n">
        <v>1.825</v>
      </c>
      <c r="BI51" s="139" t="n">
        <v>1.865</v>
      </c>
      <c r="BJ51" s="139" t="n">
        <v>2.01</v>
      </c>
      <c r="BK51" s="139" t="n">
        <v>2.015</v>
      </c>
      <c r="BL51" s="139" t="n">
        <v>1.985</v>
      </c>
      <c r="BM51" s="139" t="n">
        <v>2.01</v>
      </c>
      <c r="BN51" s="139" t="n">
        <v>1.97</v>
      </c>
      <c r="BO51" s="139" t="n">
        <v>2.005</v>
      </c>
      <c r="BP51" s="139" t="n">
        <v>2.015</v>
      </c>
      <c r="BQ51" s="139" t="n">
        <v>2.09</v>
      </c>
      <c r="BR51" s="139" t="n">
        <v>2.195</v>
      </c>
      <c r="BS51" s="139" t="n">
        <v>2.16</v>
      </c>
      <c r="BT51" s="139" t="n">
        <v>2.15</v>
      </c>
      <c r="BU51" s="139" t="n">
        <v>2.22</v>
      </c>
      <c r="BV51" s="139" t="n">
        <v>2.24</v>
      </c>
      <c r="BW51" s="139" t="n">
        <v>2.28</v>
      </c>
      <c r="BX51" s="139" t="n">
        <v>2.305</v>
      </c>
      <c r="BY51" s="139" t="n">
        <v>2.355</v>
      </c>
      <c r="BZ51" s="139" t="n">
        <v>2.375</v>
      </c>
      <c r="CA51" s="139" t="n">
        <v>2.335</v>
      </c>
      <c r="CB51" s="139" t="n">
        <v>2.36</v>
      </c>
      <c r="CC51" s="139" t="n">
        <v>2.34</v>
      </c>
      <c r="CD51" s="139" t="n">
        <v>2.47</v>
      </c>
      <c r="CE51" s="139" t="n">
        <v>2.375</v>
      </c>
      <c r="CF51" s="139" t="n">
        <v>2.38</v>
      </c>
      <c r="CG51" s="139" t="n">
        <v>2.405</v>
      </c>
      <c r="CH51" s="139" t="n">
        <v>2.385</v>
      </c>
      <c r="CI51" s="139" t="n">
        <v>2.39</v>
      </c>
      <c r="CJ51" s="139" t="n">
        <v>2.37</v>
      </c>
      <c r="CK51" s="140" t="n">
        <v>2.35</v>
      </c>
      <c r="CL51" s="139" t="n">
        <v>2.185</v>
      </c>
      <c r="CM51" s="139" t="n">
        <v>2.135</v>
      </c>
      <c r="CN51" s="139" t="n">
        <v>2.025</v>
      </c>
      <c r="CO51" s="139" t="n">
        <v>2.07</v>
      </c>
      <c r="CP51" s="139" t="n">
        <v>2.07</v>
      </c>
      <c r="CQ51" s="139" t="n">
        <v>2.01</v>
      </c>
      <c r="CR51" s="139" t="n">
        <v>1.99</v>
      </c>
      <c r="CS51" s="139" t="n">
        <v>1.985</v>
      </c>
      <c r="CT51" s="139" t="n">
        <v>2</v>
      </c>
      <c r="CU51" s="139" t="n">
        <v>2.005</v>
      </c>
      <c r="CV51" s="139" t="n">
        <v>1.995</v>
      </c>
      <c r="CW51" s="139" t="n">
        <v>2.035</v>
      </c>
      <c r="CX51" s="139" t="n">
        <v>2.115</v>
      </c>
      <c r="CY51" s="139" t="n">
        <v>2.185</v>
      </c>
      <c r="CZ51" s="139" t="n">
        <v>2.175</v>
      </c>
      <c r="DA51" s="139" t="n">
        <v>2.115</v>
      </c>
      <c r="DB51" s="139" t="n">
        <v>2.105</v>
      </c>
      <c r="DC51" s="139" t="n">
        <v>2.105</v>
      </c>
      <c r="DD51" s="139" t="n">
        <v>2.11</v>
      </c>
      <c r="DE51" s="139" t="n">
        <v>2.01</v>
      </c>
      <c r="DF51" s="139" t="n">
        <v>2.12</v>
      </c>
      <c r="DG51" s="139" t="n">
        <v>2.18</v>
      </c>
      <c r="DH51" s="139" t="n">
        <v>2.16</v>
      </c>
      <c r="DI51" s="139" t="n">
        <v>2.195</v>
      </c>
      <c r="DJ51" s="139" t="n">
        <v>2.17</v>
      </c>
      <c r="DK51" s="139" t="n">
        <v>2.175</v>
      </c>
      <c r="DL51" s="139" t="n">
        <v>2.245</v>
      </c>
      <c r="DM51" s="139" t="n">
        <v>2.235</v>
      </c>
      <c r="DN51" s="139" t="n">
        <v>2.185</v>
      </c>
      <c r="DO51" s="139" t="n">
        <v>2.11</v>
      </c>
      <c r="DP51" s="139" t="n">
        <v>2.125</v>
      </c>
      <c r="DQ51" s="139" t="n">
        <v>2.11</v>
      </c>
      <c r="DR51" s="139" t="n">
        <v>2.2</v>
      </c>
      <c r="DS51" s="139" t="n">
        <v>2.1</v>
      </c>
      <c r="DT51" s="139" t="n">
        <v>2.14</v>
      </c>
      <c r="DU51" s="139" t="n">
        <v>2.23</v>
      </c>
      <c r="DV51" s="139" t="n">
        <v>2.34</v>
      </c>
      <c r="DW51" s="139" t="n">
        <v>2.32</v>
      </c>
      <c r="DX51" s="139" t="n">
        <v>2.335</v>
      </c>
      <c r="DY51" s="139" t="n">
        <v>2.34</v>
      </c>
      <c r="DZ51" s="139" t="n">
        <v>2.39</v>
      </c>
      <c r="EA51" s="139" t="n">
        <v>2.55</v>
      </c>
      <c r="EB51" s="139" t="n">
        <v>2.48</v>
      </c>
      <c r="EC51" s="139" t="n">
        <v>2.42</v>
      </c>
      <c r="ED51" s="139" t="n">
        <v>2.37</v>
      </c>
      <c r="EE51" s="139" t="n">
        <v>2.49</v>
      </c>
      <c r="EF51" s="139" t="n">
        <v>2.495</v>
      </c>
      <c r="EG51" s="139" t="n">
        <v>2.425</v>
      </c>
      <c r="EH51" s="139" t="n">
        <v>2.545</v>
      </c>
      <c r="EI51" s="139" t="n">
        <v>2.605</v>
      </c>
      <c r="EJ51" s="139" t="n">
        <v>2.65</v>
      </c>
      <c r="EK51" s="139" t="n">
        <v>2.535</v>
      </c>
      <c r="EL51" s="139" t="n">
        <v>2.535</v>
      </c>
      <c r="EM51" s="139" t="n">
        <v>2.535</v>
      </c>
      <c r="EN51" s="139" t="n">
        <v>2.42</v>
      </c>
      <c r="EO51" s="139" t="n">
        <v>2.46</v>
      </c>
      <c r="EP51" s="139" t="n">
        <v>2.34</v>
      </c>
      <c r="EQ51" s="139" t="n">
        <v>2.255</v>
      </c>
      <c r="ER51" s="139" t="n">
        <v>2.255</v>
      </c>
      <c r="ES51" s="139" t="n">
        <v>2.28</v>
      </c>
      <c r="ET51" s="139" t="n">
        <v>2.32</v>
      </c>
      <c r="EU51" s="139" t="n">
        <v>2.29</v>
      </c>
      <c r="EV51" s="139" t="n">
        <v>2.34</v>
      </c>
      <c r="EW51" s="139" t="n">
        <v>2.285</v>
      </c>
      <c r="EX51" s="139" t="n">
        <v>2.265</v>
      </c>
      <c r="EY51" s="139" t="n">
        <v>2.23</v>
      </c>
      <c r="EZ51" s="139" t="n">
        <v>2.225</v>
      </c>
      <c r="FA51" s="139" t="n">
        <v>2.2</v>
      </c>
      <c r="FB51" s="139" t="n">
        <v>2.205</v>
      </c>
      <c r="FC51" s="139" t="n">
        <v>2.24</v>
      </c>
      <c r="FD51" s="139" t="n">
        <v>2.255</v>
      </c>
      <c r="FE51" s="139" t="n">
        <v>2.245</v>
      </c>
      <c r="FF51" s="139" t="n">
        <v>2.19</v>
      </c>
      <c r="FG51" s="139" t="n">
        <v>2.12</v>
      </c>
      <c r="FH51" s="139" t="n">
        <v>2.13</v>
      </c>
      <c r="FI51" s="139" t="n">
        <v>2.19</v>
      </c>
      <c r="FJ51" s="139" t="n">
        <v>2.245</v>
      </c>
      <c r="FK51" s="139" t="n">
        <v>2.295</v>
      </c>
      <c r="FL51" s="139" t="n">
        <v>2.24</v>
      </c>
      <c r="FM51" s="139" t="n">
        <v>2.205</v>
      </c>
      <c r="FN51" s="139" t="n">
        <v>2.195</v>
      </c>
      <c r="FO51" s="139" t="n">
        <v>2.18</v>
      </c>
      <c r="FP51" s="139" t="n">
        <v>2.19</v>
      </c>
      <c r="FQ51" s="139" t="n">
        <v>2.185</v>
      </c>
      <c r="FR51" s="139" t="n">
        <v>2.21</v>
      </c>
      <c r="FS51" s="139" t="n">
        <v>2.17</v>
      </c>
      <c r="FT51" s="139" t="n">
        <v>2.18</v>
      </c>
      <c r="FU51" s="139" t="n">
        <v>2.225</v>
      </c>
      <c r="FV51" s="139" t="n">
        <v>2.19</v>
      </c>
      <c r="FW51" s="139" t="n">
        <v>2.215</v>
      </c>
      <c r="FX51" s="139" t="n">
        <v>2.25</v>
      </c>
      <c r="FY51" s="139" t="n">
        <v>2.345</v>
      </c>
      <c r="FZ51" s="139" t="n">
        <v>2.345</v>
      </c>
      <c r="GA51" s="139" t="n">
        <v>2.315</v>
      </c>
      <c r="GB51" s="139" t="n">
        <v>2.21</v>
      </c>
      <c r="GC51" s="139" t="n">
        <v>2.265</v>
      </c>
      <c r="GD51" s="139" t="n">
        <v>2.215</v>
      </c>
      <c r="GE51" s="139" t="n">
        <v>2.145</v>
      </c>
      <c r="GF51" s="139" t="n">
        <v>2.145</v>
      </c>
      <c r="GG51" s="139" t="n">
        <v>2.17</v>
      </c>
      <c r="GH51" s="139" t="n">
        <v>2.125</v>
      </c>
      <c r="GI51" s="139" t="n">
        <v>2.115</v>
      </c>
      <c r="GJ51" s="139" t="n">
        <v>2.1</v>
      </c>
      <c r="GK51" s="139" t="n">
        <v>2.095</v>
      </c>
      <c r="GL51" s="139" t="n">
        <v>2.155</v>
      </c>
      <c r="GM51" s="139" t="n">
        <v>2.165</v>
      </c>
      <c r="GN51" s="139" t="n">
        <v>2.165</v>
      </c>
      <c r="GO51" s="139" t="n">
        <v>2.11</v>
      </c>
      <c r="GP51" s="139" t="n">
        <v>2.075</v>
      </c>
      <c r="GQ51" s="139" t="n">
        <v>2.03</v>
      </c>
      <c r="GR51" s="139" t="n">
        <v>1.99</v>
      </c>
      <c r="GS51" s="139" t="n">
        <v>2.08</v>
      </c>
      <c r="GT51" s="139" t="n">
        <v>2.1</v>
      </c>
      <c r="GU51" s="139" t="n">
        <v>2.125</v>
      </c>
      <c r="GV51" s="139" t="n">
        <v>2.15</v>
      </c>
      <c r="GW51" s="139" t="n">
        <v>2.035</v>
      </c>
      <c r="GX51" s="139" t="n">
        <v>2.175</v>
      </c>
      <c r="GY51" s="139" t="n">
        <v>2.32</v>
      </c>
    </row>
    <row r="52" customFormat="false" ht="15" hidden="false" customHeight="false" outlineLevel="0" collapsed="false">
      <c r="A52" s="125" t="s">
        <v>216</v>
      </c>
      <c r="B52" s="139"/>
      <c r="C52" s="139" t="n">
        <v>2.175</v>
      </c>
      <c r="D52" s="139" t="n">
        <v>1.645</v>
      </c>
      <c r="E52" s="139" t="n">
        <v>1.645</v>
      </c>
      <c r="F52" s="139" t="n">
        <v>1.64</v>
      </c>
      <c r="G52" s="139" t="n">
        <v>1.79</v>
      </c>
      <c r="H52" s="139" t="n">
        <v>1.83</v>
      </c>
      <c r="I52" s="139" t="n">
        <v>1.795</v>
      </c>
      <c r="J52" s="139" t="n">
        <v>1.9</v>
      </c>
      <c r="K52" s="139" t="n">
        <v>1.9</v>
      </c>
      <c r="L52" s="139" t="n">
        <v>2.005</v>
      </c>
      <c r="M52" s="139" t="n">
        <v>1.94</v>
      </c>
      <c r="N52" s="139" t="n">
        <v>1.94</v>
      </c>
      <c r="O52" s="139" t="n">
        <v>2.03</v>
      </c>
      <c r="P52" s="139" t="n">
        <v>1.995</v>
      </c>
      <c r="Q52" s="139" t="n">
        <v>2.045</v>
      </c>
      <c r="R52" s="139" t="n">
        <v>2.11</v>
      </c>
      <c r="S52" s="139" t="n">
        <v>2.34</v>
      </c>
      <c r="T52" s="139" t="n">
        <v>2.15</v>
      </c>
      <c r="U52" s="139" t="n">
        <v>2.22</v>
      </c>
      <c r="V52" s="139" t="n">
        <v>2.365</v>
      </c>
      <c r="W52" s="139" t="n">
        <v>2.145</v>
      </c>
      <c r="X52" s="139" t="n">
        <v>2.155</v>
      </c>
      <c r="Y52" s="139" t="n">
        <v>2.255</v>
      </c>
      <c r="Z52" s="139" t="n">
        <v>2.14</v>
      </c>
      <c r="AA52" s="139" t="n">
        <v>2.245</v>
      </c>
      <c r="AB52" s="139" t="n">
        <v>2.095</v>
      </c>
      <c r="AC52" s="139" t="n">
        <v>2.095</v>
      </c>
      <c r="AD52" s="139" t="n">
        <v>1.91</v>
      </c>
      <c r="AE52" s="139" t="n">
        <v>1.8</v>
      </c>
      <c r="AF52" s="139" t="n">
        <v>1.845</v>
      </c>
      <c r="AG52" s="139" t="n">
        <v>1.84</v>
      </c>
      <c r="AH52" s="139" t="n">
        <v>1.725</v>
      </c>
      <c r="AI52" s="139" t="n">
        <v>1.76</v>
      </c>
      <c r="AJ52" s="139" t="n">
        <v>1.67</v>
      </c>
      <c r="AK52" s="139" t="n">
        <v>1.67</v>
      </c>
      <c r="AL52" s="139" t="n">
        <v>1.66</v>
      </c>
      <c r="AM52" s="139" t="n">
        <v>1.805</v>
      </c>
      <c r="AN52" s="139" t="n">
        <v>1.51</v>
      </c>
      <c r="AO52" s="139" t="n">
        <v>1.605</v>
      </c>
      <c r="AP52" s="139" t="n">
        <v>1.745</v>
      </c>
      <c r="AQ52" s="139" t="n">
        <v>1.825</v>
      </c>
      <c r="AR52" s="139" t="n">
        <v>1.875</v>
      </c>
      <c r="AS52" s="139" t="n">
        <v>1.875</v>
      </c>
      <c r="AT52" s="139" t="n">
        <v>1.905</v>
      </c>
      <c r="AU52" s="139" t="n">
        <v>1.875</v>
      </c>
      <c r="AV52" s="139" t="n">
        <v>1.93</v>
      </c>
      <c r="AW52" s="139" t="n">
        <v>1.905</v>
      </c>
      <c r="AX52" s="139" t="n">
        <v>1.895</v>
      </c>
      <c r="AY52" s="139" t="n">
        <v>1.805</v>
      </c>
      <c r="AZ52" s="139" t="n">
        <v>1.8</v>
      </c>
      <c r="BA52" s="139" t="n">
        <v>1.795</v>
      </c>
      <c r="BB52" s="139" t="n">
        <v>1.83</v>
      </c>
      <c r="BC52" s="139" t="n">
        <v>1.8</v>
      </c>
      <c r="BD52" s="139" t="n">
        <v>1.8</v>
      </c>
      <c r="BE52" s="139" t="n">
        <v>1.825</v>
      </c>
      <c r="BF52" s="139" t="n">
        <v>1.895</v>
      </c>
      <c r="BG52" s="139" t="n">
        <v>1.885</v>
      </c>
      <c r="BH52" s="139" t="n">
        <v>1.835</v>
      </c>
      <c r="BI52" s="139" t="n">
        <v>1.845</v>
      </c>
      <c r="BJ52" s="139" t="n">
        <v>1.965</v>
      </c>
      <c r="BK52" s="139" t="n">
        <v>1.97</v>
      </c>
      <c r="BL52" s="139" t="n">
        <v>1.965</v>
      </c>
      <c r="BM52" s="139" t="n">
        <v>1.995</v>
      </c>
      <c r="BN52" s="139" t="n">
        <v>1.955</v>
      </c>
      <c r="BO52" s="139" t="n">
        <v>1.97</v>
      </c>
      <c r="BP52" s="139" t="n">
        <v>1.995</v>
      </c>
      <c r="BQ52" s="139" t="n">
        <v>2.06</v>
      </c>
      <c r="BR52" s="139" t="n">
        <v>2.16</v>
      </c>
      <c r="BS52" s="139" t="n">
        <v>2.12</v>
      </c>
      <c r="BT52" s="139" t="n">
        <v>2.14</v>
      </c>
      <c r="BU52" s="139" t="n">
        <v>2.195</v>
      </c>
      <c r="BV52" s="139" t="n">
        <v>2.205</v>
      </c>
      <c r="BW52" s="139" t="n">
        <v>2.235</v>
      </c>
      <c r="BX52" s="139" t="n">
        <v>2.295</v>
      </c>
      <c r="BY52" s="139" t="n">
        <v>2.35</v>
      </c>
      <c r="BZ52" s="139" t="n">
        <v>2.365</v>
      </c>
      <c r="CA52" s="139" t="n">
        <v>2.32</v>
      </c>
      <c r="CB52" s="139" t="n">
        <v>2.36</v>
      </c>
      <c r="CC52" s="139" t="n">
        <v>2.33</v>
      </c>
      <c r="CD52" s="139" t="n">
        <v>2.435</v>
      </c>
      <c r="CE52" s="139" t="n">
        <v>2.335</v>
      </c>
      <c r="CF52" s="139" t="n">
        <v>2.365</v>
      </c>
      <c r="CG52" s="139" t="n">
        <v>2.385</v>
      </c>
      <c r="CH52" s="139" t="n">
        <v>2.365</v>
      </c>
      <c r="CI52" s="139" t="n">
        <v>2.36</v>
      </c>
      <c r="CJ52" s="139" t="n">
        <v>2.365</v>
      </c>
      <c r="CK52" s="140" t="n">
        <v>2.34</v>
      </c>
      <c r="CL52" s="139" t="n">
        <v>2.165</v>
      </c>
      <c r="CM52" s="139" t="n">
        <v>2.135</v>
      </c>
      <c r="CN52" s="139" t="n">
        <v>2.01</v>
      </c>
      <c r="CO52" s="139" t="n">
        <v>2.07</v>
      </c>
      <c r="CP52" s="139" t="n">
        <v>2.02</v>
      </c>
      <c r="CQ52" s="139" t="n">
        <v>1.995</v>
      </c>
      <c r="CR52" s="139" t="n">
        <v>1.975</v>
      </c>
      <c r="CS52" s="139" t="n">
        <v>1.97</v>
      </c>
      <c r="CT52" s="139" t="n">
        <v>1.985</v>
      </c>
      <c r="CU52" s="139" t="n">
        <v>1.99</v>
      </c>
      <c r="CV52" s="139" t="n">
        <v>2.01</v>
      </c>
      <c r="CW52" s="139" t="n">
        <v>2.02</v>
      </c>
      <c r="CX52" s="139" t="n">
        <v>2.11</v>
      </c>
      <c r="CY52" s="139" t="n">
        <v>2.165</v>
      </c>
      <c r="CZ52" s="139" t="n">
        <v>2.155</v>
      </c>
      <c r="DA52" s="139" t="n">
        <v>2.125</v>
      </c>
      <c r="DB52" s="139" t="n">
        <v>2.05</v>
      </c>
      <c r="DC52" s="139" t="n">
        <v>2.055</v>
      </c>
      <c r="DD52" s="139" t="n">
        <v>2.085</v>
      </c>
      <c r="DE52" s="139" t="n">
        <v>2</v>
      </c>
      <c r="DF52" s="139" t="n">
        <v>2.095</v>
      </c>
      <c r="DG52" s="139" t="n">
        <v>2.16</v>
      </c>
      <c r="DH52" s="139" t="n">
        <v>2.145</v>
      </c>
      <c r="DI52" s="139" t="n">
        <v>2.17</v>
      </c>
      <c r="DJ52" s="139" t="n">
        <v>2.14</v>
      </c>
      <c r="DK52" s="139" t="n">
        <v>2.16</v>
      </c>
      <c r="DL52" s="139" t="n">
        <v>2.22</v>
      </c>
      <c r="DM52" s="139" t="n">
        <v>2.2</v>
      </c>
      <c r="DN52" s="139" t="n">
        <v>2.16</v>
      </c>
      <c r="DO52" s="139" t="n">
        <v>2.105</v>
      </c>
      <c r="DP52" s="139" t="n">
        <v>2.16</v>
      </c>
      <c r="DQ52" s="139" t="n">
        <v>2.115</v>
      </c>
      <c r="DR52" s="139" t="n">
        <v>2.16</v>
      </c>
      <c r="DS52" s="139" t="n">
        <v>2.035</v>
      </c>
      <c r="DT52" s="139" t="n">
        <v>2.12</v>
      </c>
      <c r="DU52" s="139" t="n">
        <v>2.175</v>
      </c>
      <c r="DV52" s="139" t="n">
        <v>2.275</v>
      </c>
      <c r="DW52" s="139" t="n">
        <v>2.265</v>
      </c>
      <c r="DX52" s="139" t="n">
        <v>2.265</v>
      </c>
      <c r="DY52" s="139" t="n">
        <v>2.285</v>
      </c>
      <c r="DZ52" s="139" t="n">
        <v>2.345</v>
      </c>
      <c r="EA52" s="139" t="n">
        <v>2.49</v>
      </c>
      <c r="EB52" s="139" t="n">
        <v>2.42</v>
      </c>
      <c r="EC52" s="139" t="n">
        <v>2.37</v>
      </c>
      <c r="ED52" s="139" t="n">
        <v>2.365</v>
      </c>
      <c r="EE52" s="139" t="n">
        <v>2.475</v>
      </c>
      <c r="EF52" s="139" t="n">
        <v>2.475</v>
      </c>
      <c r="EG52" s="139" t="n">
        <v>2.4</v>
      </c>
      <c r="EH52" s="139" t="n">
        <v>2.51</v>
      </c>
      <c r="EI52" s="139" t="n">
        <v>2.57</v>
      </c>
      <c r="EJ52" s="139" t="n">
        <v>2.615</v>
      </c>
      <c r="EK52" s="139" t="n">
        <v>2.465</v>
      </c>
      <c r="EL52" s="139" t="n">
        <v>2.465</v>
      </c>
      <c r="EM52" s="139" t="n">
        <v>2.465</v>
      </c>
      <c r="EN52" s="139" t="n">
        <v>2.38</v>
      </c>
      <c r="EO52" s="139" t="n">
        <v>2.405</v>
      </c>
      <c r="EP52" s="139" t="n">
        <v>2.295</v>
      </c>
      <c r="EQ52" s="139" t="n">
        <v>2.23</v>
      </c>
      <c r="ER52" s="139" t="n">
        <v>2.21</v>
      </c>
      <c r="ES52" s="139" t="n">
        <v>2.26</v>
      </c>
      <c r="ET52" s="139" t="n">
        <v>2.29</v>
      </c>
      <c r="EU52" s="139" t="n">
        <v>2.26</v>
      </c>
      <c r="EV52" s="139" t="n">
        <v>2.285</v>
      </c>
      <c r="EW52" s="139" t="n">
        <v>2.22</v>
      </c>
      <c r="EX52" s="139" t="n">
        <v>2.215</v>
      </c>
      <c r="EY52" s="139" t="n">
        <v>2.2</v>
      </c>
      <c r="EZ52" s="139" t="n">
        <v>2.2</v>
      </c>
      <c r="FA52" s="139" t="n">
        <v>2.19</v>
      </c>
      <c r="FB52" s="139" t="n">
        <v>2.19</v>
      </c>
      <c r="FC52" s="139" t="n">
        <v>2.24</v>
      </c>
      <c r="FD52" s="139" t="n">
        <v>2.23</v>
      </c>
      <c r="FE52" s="139" t="n">
        <v>2.225</v>
      </c>
      <c r="FF52" s="139" t="n">
        <v>2.175</v>
      </c>
      <c r="FG52" s="139" t="n">
        <v>2.08</v>
      </c>
      <c r="FH52" s="139" t="n">
        <v>2.1</v>
      </c>
      <c r="FI52" s="139" t="n">
        <v>2.17</v>
      </c>
      <c r="FJ52" s="139" t="n">
        <v>2.22</v>
      </c>
      <c r="FK52" s="139" t="n">
        <v>2.275</v>
      </c>
      <c r="FL52" s="139" t="n">
        <v>2.23</v>
      </c>
      <c r="FM52" s="139" t="n">
        <v>2.245</v>
      </c>
      <c r="FN52" s="139" t="n">
        <v>2.18</v>
      </c>
      <c r="FO52" s="139" t="n">
        <v>2.18</v>
      </c>
      <c r="FP52" s="139" t="n">
        <v>2.165</v>
      </c>
      <c r="FQ52" s="139" t="n">
        <v>2.175</v>
      </c>
      <c r="FR52" s="139" t="n">
        <v>2.19</v>
      </c>
      <c r="FS52" s="139" t="n">
        <v>2.125</v>
      </c>
      <c r="FT52" s="139" t="n">
        <v>2.17</v>
      </c>
      <c r="FU52" s="139" t="n">
        <v>2.21</v>
      </c>
      <c r="FV52" s="139" t="n">
        <v>2.19</v>
      </c>
      <c r="FW52" s="139" t="n">
        <v>2.19</v>
      </c>
      <c r="FX52" s="139" t="n">
        <v>2.22</v>
      </c>
      <c r="FY52" s="139" t="n">
        <v>2.33</v>
      </c>
      <c r="FZ52" s="139" t="n">
        <v>2.33</v>
      </c>
      <c r="GA52" s="139" t="n">
        <v>2.295</v>
      </c>
      <c r="GB52" s="139" t="n">
        <v>2.19</v>
      </c>
      <c r="GC52" s="139" t="n">
        <v>2.285</v>
      </c>
      <c r="GD52" s="139" t="n">
        <v>2.205</v>
      </c>
      <c r="GE52" s="139" t="n">
        <v>2.095</v>
      </c>
      <c r="GF52" s="139" t="n">
        <v>2.095</v>
      </c>
      <c r="GG52" s="139" t="n">
        <v>2.075</v>
      </c>
      <c r="GH52" s="139" t="n">
        <v>2.065</v>
      </c>
      <c r="GI52" s="139" t="n">
        <v>2.06</v>
      </c>
      <c r="GJ52" s="139" t="n">
        <v>2.085</v>
      </c>
      <c r="GK52" s="139" t="n">
        <v>2.065</v>
      </c>
      <c r="GL52" s="139" t="n">
        <v>2.115</v>
      </c>
      <c r="GM52" s="139" t="n">
        <v>2.125</v>
      </c>
      <c r="GN52" s="139" t="n">
        <v>2.095</v>
      </c>
      <c r="GO52" s="139" t="n">
        <v>2.055</v>
      </c>
      <c r="GP52" s="139" t="n">
        <v>2.04</v>
      </c>
      <c r="GQ52" s="139" t="n">
        <v>2.03</v>
      </c>
      <c r="GR52" s="139" t="n">
        <v>1.985</v>
      </c>
      <c r="GS52" s="139" t="n">
        <v>2.085</v>
      </c>
      <c r="GT52" s="139" t="n">
        <v>2.09</v>
      </c>
      <c r="GU52" s="139" t="n">
        <v>2.095</v>
      </c>
      <c r="GV52" s="139" t="n">
        <v>2.135</v>
      </c>
      <c r="GW52" s="139" t="n">
        <v>2.035</v>
      </c>
      <c r="GX52" s="139" t="n">
        <v>2.115</v>
      </c>
      <c r="GY52" s="139" t="n">
        <v>2.21</v>
      </c>
    </row>
    <row r="53" customFormat="false" ht="15" hidden="false" customHeight="false" outlineLevel="0" collapsed="false">
      <c r="A53" s="125"/>
      <c r="B53" s="139"/>
      <c r="C53" s="139" t="s">
        <v>183</v>
      </c>
      <c r="D53" s="139" t="s">
        <v>183</v>
      </c>
      <c r="E53" s="139" t="s">
        <v>183</v>
      </c>
      <c r="F53" s="139" t="s">
        <v>183</v>
      </c>
      <c r="G53" s="139" t="s">
        <v>183</v>
      </c>
      <c r="H53" s="139" t="s">
        <v>183</v>
      </c>
      <c r="I53" s="139" t="s">
        <v>183</v>
      </c>
      <c r="J53" s="139" t="s">
        <v>183</v>
      </c>
      <c r="K53" s="139" t="s">
        <v>183</v>
      </c>
      <c r="L53" s="139" t="s">
        <v>183</v>
      </c>
      <c r="M53" s="139" t="s">
        <v>183</v>
      </c>
      <c r="N53" s="139" t="s">
        <v>183</v>
      </c>
      <c r="O53" s="139" t="n">
        <v>2.025</v>
      </c>
      <c r="P53" s="139" t="n">
        <v>1.975</v>
      </c>
      <c r="Q53" s="139" t="n">
        <v>2.045</v>
      </c>
      <c r="R53" s="139" t="n">
        <v>2.09</v>
      </c>
      <c r="S53" s="139" t="n">
        <v>2.31</v>
      </c>
      <c r="T53" s="139" t="n">
        <v>2.14</v>
      </c>
      <c r="U53" s="139" t="n">
        <v>2.235</v>
      </c>
      <c r="V53" s="139" t="n">
        <v>2.345</v>
      </c>
      <c r="W53" s="139" t="n">
        <v>2.14</v>
      </c>
      <c r="X53" s="139" t="n">
        <v>2.16</v>
      </c>
      <c r="Y53" s="139" t="n">
        <v>2.26</v>
      </c>
      <c r="Z53" s="139" t="n">
        <v>2.16</v>
      </c>
      <c r="AA53" s="139" t="n">
        <v>2.25</v>
      </c>
      <c r="AB53" s="139" t="n">
        <v>2.095</v>
      </c>
      <c r="AC53" s="139" t="n">
        <v>2.095</v>
      </c>
      <c r="AD53" s="139" t="n">
        <v>1.905</v>
      </c>
      <c r="AE53" s="139" t="n">
        <v>1.79</v>
      </c>
      <c r="AF53" s="139" t="n">
        <v>1.81</v>
      </c>
      <c r="AG53" s="139" t="n">
        <v>1.845</v>
      </c>
      <c r="AH53" s="139" t="n">
        <v>1.73</v>
      </c>
      <c r="AI53" s="139" t="n">
        <v>1.735</v>
      </c>
      <c r="AJ53" s="139" t="n">
        <v>1.64</v>
      </c>
      <c r="AK53" s="139" t="n">
        <v>1.65</v>
      </c>
      <c r="AL53" s="139" t="n">
        <v>1.65</v>
      </c>
      <c r="AM53" s="139" t="n">
        <v>1.77</v>
      </c>
      <c r="AN53" s="139" t="n">
        <v>1.465</v>
      </c>
      <c r="AO53" s="139" t="n">
        <v>1.58</v>
      </c>
      <c r="AP53" s="139" t="n">
        <v>1.695</v>
      </c>
      <c r="AQ53" s="139" t="n">
        <v>1.79</v>
      </c>
      <c r="AR53" s="139" t="n">
        <v>1.84</v>
      </c>
      <c r="AS53" s="139" t="n">
        <v>1.845</v>
      </c>
      <c r="AT53" s="139" t="n">
        <v>1.865</v>
      </c>
      <c r="AU53" s="139" t="n">
        <v>1.85</v>
      </c>
      <c r="AV53" s="139" t="n">
        <v>1.88</v>
      </c>
      <c r="AW53" s="139" t="n">
        <v>1.855</v>
      </c>
      <c r="AX53" s="139" t="n">
        <v>1.835</v>
      </c>
      <c r="AY53" s="139" t="n">
        <v>1.76</v>
      </c>
      <c r="AZ53" s="139" t="n">
        <v>1.735</v>
      </c>
      <c r="BA53" s="139" t="n">
        <v>1.735</v>
      </c>
      <c r="BB53" s="139" t="n">
        <v>1.8</v>
      </c>
      <c r="BC53" s="139" t="n">
        <v>1.735</v>
      </c>
      <c r="BD53" s="139" t="n">
        <v>1.71</v>
      </c>
      <c r="BE53" s="139" t="n">
        <v>1.735</v>
      </c>
      <c r="BF53" s="139" t="n">
        <v>1.79</v>
      </c>
      <c r="BG53" s="139" t="n">
        <v>1.795</v>
      </c>
      <c r="BH53" s="139" t="n">
        <v>1.725</v>
      </c>
      <c r="BI53" s="139" t="n">
        <v>1.765</v>
      </c>
      <c r="BJ53" s="139" t="n">
        <v>1.895</v>
      </c>
      <c r="BK53" s="139" t="n">
        <v>1.9</v>
      </c>
      <c r="BL53" s="139" t="n">
        <v>1.88</v>
      </c>
      <c r="BM53" s="139" t="n">
        <v>1.925</v>
      </c>
      <c r="BN53" s="139" t="n">
        <v>1.905</v>
      </c>
      <c r="BO53" s="139" t="n">
        <v>1.935</v>
      </c>
      <c r="BP53" s="139" t="n">
        <v>1.95</v>
      </c>
      <c r="BQ53" s="139" t="n">
        <v>2.015</v>
      </c>
      <c r="BR53" s="139" t="n">
        <v>2.12</v>
      </c>
      <c r="BS53" s="139" t="n">
        <v>2.075</v>
      </c>
      <c r="BT53" s="139" t="n">
        <v>2.06</v>
      </c>
      <c r="BU53" s="139" t="n">
        <v>2.135</v>
      </c>
      <c r="BV53" s="139" t="n">
        <v>2.145</v>
      </c>
      <c r="BW53" s="139" t="n">
        <v>2.18</v>
      </c>
      <c r="BX53" s="139" t="n">
        <v>2.215</v>
      </c>
      <c r="BY53" s="139" t="n">
        <v>2.265</v>
      </c>
      <c r="BZ53" s="139" t="n">
        <v>2.27</v>
      </c>
      <c r="CA53" s="139" t="n">
        <v>2.22</v>
      </c>
      <c r="CB53" s="139" t="n">
        <v>2.27</v>
      </c>
      <c r="CC53" s="139" t="n">
        <v>2.235</v>
      </c>
      <c r="CD53" s="139" t="n">
        <v>2.375</v>
      </c>
      <c r="CE53" s="139" t="n">
        <v>2.285</v>
      </c>
      <c r="CF53" s="139" t="n">
        <v>2.3</v>
      </c>
      <c r="CG53" s="139" t="n">
        <v>2.335</v>
      </c>
      <c r="CH53" s="139" t="n">
        <v>2.325</v>
      </c>
      <c r="CI53" s="139" t="n">
        <v>2.32</v>
      </c>
      <c r="CJ53" s="139" t="n">
        <v>2.29</v>
      </c>
      <c r="CK53" s="140" t="n">
        <v>2.28</v>
      </c>
      <c r="CL53" s="139" t="n">
        <v>2.11</v>
      </c>
      <c r="CM53" s="139" t="n">
        <v>2.065</v>
      </c>
      <c r="CN53" s="139" t="n">
        <v>1.945</v>
      </c>
      <c r="CO53" s="139" t="n">
        <v>2.01</v>
      </c>
      <c r="CP53" s="139" t="n">
        <v>2.02</v>
      </c>
      <c r="CQ53" s="139" t="n">
        <v>1.93</v>
      </c>
      <c r="CR53" s="139" t="n">
        <v>1.925</v>
      </c>
      <c r="CS53" s="139" t="n">
        <v>1.905</v>
      </c>
      <c r="CT53" s="139" t="n">
        <v>1.92</v>
      </c>
      <c r="CU53" s="139" t="n">
        <v>1.95</v>
      </c>
      <c r="CV53" s="139" t="n">
        <v>1.96</v>
      </c>
      <c r="CW53" s="139" t="n">
        <v>1.98</v>
      </c>
      <c r="CX53" s="139" t="n">
        <v>2.07</v>
      </c>
      <c r="CY53" s="139" t="n">
        <v>2.135</v>
      </c>
      <c r="CZ53" s="139" t="n">
        <v>2.085</v>
      </c>
      <c r="DA53" s="139" t="n">
        <v>2.025</v>
      </c>
      <c r="DB53" s="139" t="n">
        <v>2.025</v>
      </c>
      <c r="DC53" s="139" t="n">
        <v>1.995</v>
      </c>
      <c r="DD53" s="139" t="n">
        <v>2.035</v>
      </c>
      <c r="DE53" s="139" t="n">
        <v>1.945</v>
      </c>
      <c r="DF53" s="139" t="n">
        <v>2.06</v>
      </c>
      <c r="DG53" s="139" t="n">
        <v>2.135</v>
      </c>
      <c r="DH53" s="139" t="n">
        <v>2.115</v>
      </c>
      <c r="DI53" s="139" t="n">
        <v>2.155</v>
      </c>
      <c r="DJ53" s="139" t="n">
        <v>2.135</v>
      </c>
      <c r="DK53" s="139" t="n">
        <v>2.13</v>
      </c>
      <c r="DL53" s="139" t="n">
        <v>2.185</v>
      </c>
      <c r="DM53" s="139" t="n">
        <v>2.18</v>
      </c>
      <c r="DN53" s="139" t="n">
        <v>2.115</v>
      </c>
      <c r="DO53" s="139" t="n">
        <v>2.045</v>
      </c>
      <c r="DP53" s="139" t="n">
        <v>2.07</v>
      </c>
      <c r="DQ53" s="139" t="n">
        <v>2.05</v>
      </c>
      <c r="DR53" s="139" t="n">
        <v>2.09</v>
      </c>
      <c r="DS53" s="139" t="n">
        <v>1.94</v>
      </c>
      <c r="DT53" s="139" t="n">
        <v>2.045</v>
      </c>
      <c r="DU53" s="139" t="n">
        <v>2.16</v>
      </c>
      <c r="DV53" s="139" t="n">
        <v>2.245</v>
      </c>
      <c r="DW53" s="139" t="n">
        <v>2.215</v>
      </c>
      <c r="DX53" s="139" t="n">
        <v>2.225</v>
      </c>
      <c r="DY53" s="139" t="n">
        <v>2.24</v>
      </c>
      <c r="DZ53" s="139" t="n">
        <v>2.295</v>
      </c>
      <c r="EA53" s="139" t="n">
        <v>2.425</v>
      </c>
      <c r="EB53" s="139" t="n">
        <v>2.345</v>
      </c>
      <c r="EC53" s="139" t="n">
        <v>2.31</v>
      </c>
      <c r="ED53" s="139" t="n">
        <v>2.315</v>
      </c>
      <c r="EE53" s="139" t="n">
        <v>2.405</v>
      </c>
      <c r="EF53" s="139" t="n">
        <v>2.42</v>
      </c>
      <c r="EG53" s="139" t="n">
        <v>2.34</v>
      </c>
      <c r="EH53" s="139" t="n">
        <v>2.425</v>
      </c>
      <c r="EI53" s="139" t="n">
        <v>2.525</v>
      </c>
      <c r="EJ53" s="139" t="n">
        <v>2.545</v>
      </c>
      <c r="EK53" s="139" t="n">
        <v>2.365</v>
      </c>
      <c r="EL53" s="139" t="n">
        <v>2.365</v>
      </c>
      <c r="EM53" s="139" t="n">
        <v>2.38</v>
      </c>
      <c r="EN53" s="139" t="n">
        <v>2.3</v>
      </c>
      <c r="EO53" s="139" t="n">
        <v>2.36</v>
      </c>
      <c r="EP53" s="139" t="n">
        <v>2.23</v>
      </c>
      <c r="EQ53" s="139" t="n">
        <v>2.175</v>
      </c>
      <c r="ER53" s="139" t="n">
        <v>2.16</v>
      </c>
      <c r="ES53" s="139" t="n">
        <v>2.2</v>
      </c>
      <c r="ET53" s="139" t="n">
        <v>2.23</v>
      </c>
      <c r="EU53" s="139" t="n">
        <v>2.19</v>
      </c>
      <c r="EV53" s="139" t="n">
        <v>2.27</v>
      </c>
      <c r="EW53" s="139" t="n">
        <v>2.22</v>
      </c>
      <c r="EX53" s="139" t="n">
        <v>2.205</v>
      </c>
      <c r="EY53" s="139" t="n">
        <v>2.17</v>
      </c>
      <c r="EZ53" s="139" t="n">
        <v>2.18</v>
      </c>
      <c r="FA53" s="139" t="n">
        <v>2.16</v>
      </c>
      <c r="FB53" s="139" t="n">
        <v>2.18</v>
      </c>
      <c r="FC53" s="139" t="n">
        <v>2.23</v>
      </c>
      <c r="FD53" s="139" t="n">
        <v>2.22</v>
      </c>
      <c r="FE53" s="139" t="n">
        <v>2.19</v>
      </c>
      <c r="FF53" s="139" t="n">
        <v>2.145</v>
      </c>
      <c r="FG53" s="139" t="n">
        <v>2.075</v>
      </c>
      <c r="FH53" s="139" t="n">
        <v>2.1</v>
      </c>
      <c r="FI53" s="139" t="n">
        <v>2.145</v>
      </c>
      <c r="FJ53" s="139" t="n">
        <v>2.175</v>
      </c>
      <c r="FK53" s="139" t="n">
        <v>2.235</v>
      </c>
      <c r="FL53" s="139" t="n">
        <v>2.195</v>
      </c>
      <c r="FM53" s="139" t="n">
        <v>2.18</v>
      </c>
      <c r="FN53" s="139" t="n">
        <v>2.145</v>
      </c>
      <c r="FO53" s="139" t="n">
        <v>2.13</v>
      </c>
      <c r="FP53" s="139" t="n">
        <v>2.135</v>
      </c>
      <c r="FQ53" s="139" t="n">
        <v>2.14</v>
      </c>
      <c r="FR53" s="139" t="n">
        <v>2.14</v>
      </c>
      <c r="FS53" s="139" t="n">
        <v>2.105</v>
      </c>
      <c r="FT53" s="139" t="n">
        <v>2.115</v>
      </c>
      <c r="FU53" s="139" t="n">
        <v>2.145</v>
      </c>
      <c r="FV53" s="139" t="n">
        <v>2.135</v>
      </c>
      <c r="FW53" s="139" t="n">
        <v>2.15</v>
      </c>
      <c r="FX53" s="139" t="n">
        <v>2.2</v>
      </c>
      <c r="FY53" s="139" t="n">
        <v>2.295</v>
      </c>
      <c r="FZ53" s="139" t="n">
        <v>2.295</v>
      </c>
      <c r="GA53" s="139" t="n">
        <v>2.26</v>
      </c>
      <c r="GB53" s="139" t="n">
        <v>2.155</v>
      </c>
      <c r="GC53" s="139" t="n">
        <v>2.225</v>
      </c>
      <c r="GD53" s="139" t="n">
        <v>2.15</v>
      </c>
      <c r="GE53" s="139" t="n">
        <v>2.04</v>
      </c>
      <c r="GF53" s="139" t="n">
        <v>2.04</v>
      </c>
      <c r="GG53" s="139" t="n">
        <v>2.01</v>
      </c>
      <c r="GH53" s="139" t="n">
        <v>2</v>
      </c>
      <c r="GI53" s="139" t="n">
        <v>2.04</v>
      </c>
      <c r="GJ53" s="139" t="n">
        <v>2.055</v>
      </c>
      <c r="GK53" s="139" t="n">
        <v>2.05</v>
      </c>
      <c r="GL53" s="139" t="n">
        <v>2.075</v>
      </c>
      <c r="GM53" s="139" t="n">
        <v>2.085</v>
      </c>
      <c r="GN53" s="139" t="n">
        <v>2.065</v>
      </c>
      <c r="GO53" s="139" t="n">
        <v>2.035</v>
      </c>
      <c r="GP53" s="139" t="n">
        <v>2</v>
      </c>
      <c r="GQ53" s="139" t="n">
        <v>1.96</v>
      </c>
      <c r="GR53" s="139" t="n">
        <v>1.955</v>
      </c>
      <c r="GS53" s="139" t="n">
        <v>2.055</v>
      </c>
      <c r="GT53" s="139" t="n">
        <v>2.065</v>
      </c>
      <c r="GU53" s="139" t="n">
        <v>2.055</v>
      </c>
      <c r="GV53" s="139" t="n">
        <v>2.05</v>
      </c>
      <c r="GW53" s="139" t="n">
        <v>1.93</v>
      </c>
      <c r="GX53" s="139" t="n">
        <v>2.06</v>
      </c>
      <c r="GY53" s="139" t="n">
        <v>2.175</v>
      </c>
    </row>
    <row r="54" customFormat="false" ht="15" hidden="false" customHeight="false" outlineLevel="0" collapsed="false">
      <c r="A54" s="135" t="s">
        <v>81</v>
      </c>
      <c r="B54" s="141"/>
      <c r="C54" s="141" t="s">
        <v>183</v>
      </c>
      <c r="D54" s="141" t="s">
        <v>183</v>
      </c>
      <c r="E54" s="141" t="s">
        <v>183</v>
      </c>
      <c r="F54" s="141" t="s">
        <v>183</v>
      </c>
      <c r="G54" s="141" t="s">
        <v>183</v>
      </c>
      <c r="H54" s="141" t="s">
        <v>183</v>
      </c>
      <c r="I54" s="141" t="s">
        <v>183</v>
      </c>
      <c r="J54" s="141" t="s">
        <v>183</v>
      </c>
      <c r="K54" s="141" t="s">
        <v>183</v>
      </c>
      <c r="L54" s="141" t="s">
        <v>183</v>
      </c>
      <c r="M54" s="141" t="s">
        <v>183</v>
      </c>
      <c r="N54" s="141" t="s">
        <v>183</v>
      </c>
      <c r="O54" s="141" t="s">
        <v>183</v>
      </c>
      <c r="P54" s="141" t="s">
        <v>183</v>
      </c>
      <c r="Q54" s="141" t="s">
        <v>183</v>
      </c>
      <c r="R54" s="141" t="s">
        <v>183</v>
      </c>
      <c r="S54" s="141" t="s">
        <v>183</v>
      </c>
      <c r="T54" s="141" t="s">
        <v>183</v>
      </c>
      <c r="U54" s="141" t="s">
        <v>183</v>
      </c>
      <c r="V54" s="141" t="s">
        <v>183</v>
      </c>
      <c r="W54" s="141" t="s">
        <v>183</v>
      </c>
      <c r="X54" s="141" t="s">
        <v>183</v>
      </c>
      <c r="Y54" s="141" t="s">
        <v>183</v>
      </c>
      <c r="Z54" s="141" t="s">
        <v>183</v>
      </c>
      <c r="AA54" s="141" t="s">
        <v>183</v>
      </c>
      <c r="AB54" s="141" t="s">
        <v>183</v>
      </c>
      <c r="AC54" s="141" t="s">
        <v>183</v>
      </c>
      <c r="AD54" s="141" t="s">
        <v>183</v>
      </c>
      <c r="AE54" s="141" t="s">
        <v>183</v>
      </c>
      <c r="AF54" s="141" t="s">
        <v>183</v>
      </c>
      <c r="AG54" s="141" t="s">
        <v>183</v>
      </c>
      <c r="AH54" s="141" t="s">
        <v>183</v>
      </c>
      <c r="AI54" s="141" t="s">
        <v>183</v>
      </c>
      <c r="AJ54" s="141" t="s">
        <v>183</v>
      </c>
      <c r="AK54" s="141" t="s">
        <v>183</v>
      </c>
      <c r="AL54" s="141" t="s">
        <v>183</v>
      </c>
      <c r="AM54" s="141" t="s">
        <v>183</v>
      </c>
      <c r="AN54" s="141" t="s">
        <v>183</v>
      </c>
      <c r="AO54" s="141" t="s">
        <v>183</v>
      </c>
      <c r="AP54" s="141" t="s">
        <v>183</v>
      </c>
      <c r="AQ54" s="141" t="s">
        <v>183</v>
      </c>
      <c r="AR54" s="141" t="s">
        <v>183</v>
      </c>
      <c r="AS54" s="141" t="s">
        <v>183</v>
      </c>
      <c r="AT54" s="141" t="s">
        <v>183</v>
      </c>
      <c r="AU54" s="141" t="s">
        <v>183</v>
      </c>
      <c r="AV54" s="141" t="s">
        <v>183</v>
      </c>
      <c r="AW54" s="141" t="s">
        <v>183</v>
      </c>
      <c r="AX54" s="141" t="s">
        <v>183</v>
      </c>
      <c r="AY54" s="141" t="s">
        <v>183</v>
      </c>
      <c r="AZ54" s="141" t="s">
        <v>183</v>
      </c>
      <c r="BA54" s="141" t="s">
        <v>183</v>
      </c>
      <c r="BB54" s="141" t="s">
        <v>183</v>
      </c>
      <c r="BC54" s="141" t="s">
        <v>183</v>
      </c>
      <c r="BD54" s="141" t="s">
        <v>183</v>
      </c>
      <c r="BE54" s="141" t="s">
        <v>183</v>
      </c>
      <c r="BF54" s="141" t="s">
        <v>183</v>
      </c>
      <c r="BG54" s="141" t="s">
        <v>183</v>
      </c>
      <c r="BH54" s="141" t="s">
        <v>183</v>
      </c>
      <c r="BI54" s="141" t="s">
        <v>183</v>
      </c>
      <c r="BJ54" s="141" t="s">
        <v>183</v>
      </c>
      <c r="BK54" s="141" t="s">
        <v>183</v>
      </c>
      <c r="BL54" s="141" t="s">
        <v>183</v>
      </c>
      <c r="BM54" s="141" t="s">
        <v>183</v>
      </c>
      <c r="BN54" s="141" t="s">
        <v>183</v>
      </c>
      <c r="BO54" s="141" t="s">
        <v>183</v>
      </c>
      <c r="BP54" s="141" t="s">
        <v>183</v>
      </c>
      <c r="BQ54" s="141" t="s">
        <v>183</v>
      </c>
      <c r="BR54" s="141" t="s">
        <v>183</v>
      </c>
      <c r="BS54" s="141" t="s">
        <v>183</v>
      </c>
      <c r="BT54" s="141" t="s">
        <v>183</v>
      </c>
      <c r="BU54" s="141" t="s">
        <v>183</v>
      </c>
      <c r="BV54" s="141" t="s">
        <v>183</v>
      </c>
      <c r="BW54" s="141" t="s">
        <v>183</v>
      </c>
      <c r="BX54" s="141" t="s">
        <v>183</v>
      </c>
      <c r="BY54" s="141" t="s">
        <v>183</v>
      </c>
      <c r="BZ54" s="141" t="s">
        <v>183</v>
      </c>
      <c r="CA54" s="141" t="s">
        <v>183</v>
      </c>
      <c r="CB54" s="141" t="s">
        <v>183</v>
      </c>
      <c r="CC54" s="141" t="s">
        <v>183</v>
      </c>
      <c r="CD54" s="141" t="s">
        <v>183</v>
      </c>
      <c r="CE54" s="141" t="s">
        <v>183</v>
      </c>
      <c r="CF54" s="141" t="s">
        <v>183</v>
      </c>
      <c r="CG54" s="141" t="s">
        <v>183</v>
      </c>
      <c r="CH54" s="141" t="s">
        <v>183</v>
      </c>
      <c r="CI54" s="141" t="s">
        <v>183</v>
      </c>
      <c r="CJ54" s="141" t="s">
        <v>183</v>
      </c>
      <c r="CK54" s="142" t="s">
        <v>183</v>
      </c>
      <c r="CL54" s="141" t="s">
        <v>183</v>
      </c>
      <c r="CM54" s="141" t="s">
        <v>183</v>
      </c>
      <c r="CN54" s="141" t="s">
        <v>183</v>
      </c>
      <c r="CO54" s="141" t="s">
        <v>183</v>
      </c>
      <c r="CP54" s="141" t="s">
        <v>183</v>
      </c>
      <c r="CQ54" s="141" t="s">
        <v>183</v>
      </c>
      <c r="CR54" s="141" t="s">
        <v>183</v>
      </c>
      <c r="CS54" s="141" t="s">
        <v>183</v>
      </c>
      <c r="CT54" s="141" t="s">
        <v>183</v>
      </c>
      <c r="CU54" s="141" t="s">
        <v>183</v>
      </c>
      <c r="CV54" s="141" t="s">
        <v>183</v>
      </c>
      <c r="CW54" s="141" t="s">
        <v>183</v>
      </c>
      <c r="CX54" s="141" t="s">
        <v>183</v>
      </c>
      <c r="CY54" s="141" t="s">
        <v>183</v>
      </c>
      <c r="CZ54" s="141" t="s">
        <v>183</v>
      </c>
      <c r="DA54" s="141" t="s">
        <v>183</v>
      </c>
      <c r="DB54" s="141" t="s">
        <v>183</v>
      </c>
      <c r="DC54" s="141" t="s">
        <v>183</v>
      </c>
      <c r="DD54" s="141" t="s">
        <v>183</v>
      </c>
      <c r="DE54" s="141" t="s">
        <v>183</v>
      </c>
      <c r="DF54" s="141" t="s">
        <v>183</v>
      </c>
      <c r="DG54" s="141" t="s">
        <v>183</v>
      </c>
      <c r="DH54" s="141" t="s">
        <v>183</v>
      </c>
      <c r="DI54" s="141" t="s">
        <v>183</v>
      </c>
      <c r="DJ54" s="141" t="s">
        <v>183</v>
      </c>
      <c r="DK54" s="141" t="s">
        <v>183</v>
      </c>
      <c r="DL54" s="141" t="s">
        <v>183</v>
      </c>
      <c r="DM54" s="141" t="s">
        <v>183</v>
      </c>
      <c r="DN54" s="141" t="s">
        <v>183</v>
      </c>
      <c r="DO54" s="141" t="s">
        <v>183</v>
      </c>
      <c r="DP54" s="141" t="s">
        <v>183</v>
      </c>
      <c r="DQ54" s="141" t="s">
        <v>183</v>
      </c>
      <c r="DR54" s="141" t="s">
        <v>183</v>
      </c>
      <c r="DS54" s="141" t="s">
        <v>183</v>
      </c>
      <c r="DT54" s="141" t="s">
        <v>183</v>
      </c>
      <c r="DU54" s="141" t="s">
        <v>183</v>
      </c>
      <c r="DV54" s="141" t="s">
        <v>183</v>
      </c>
      <c r="DW54" s="141" t="s">
        <v>183</v>
      </c>
      <c r="DX54" s="141" t="s">
        <v>183</v>
      </c>
      <c r="DY54" s="141" t="s">
        <v>183</v>
      </c>
      <c r="DZ54" s="141" t="s">
        <v>183</v>
      </c>
      <c r="EA54" s="141" t="s">
        <v>183</v>
      </c>
      <c r="EB54" s="141" t="s">
        <v>183</v>
      </c>
      <c r="EC54" s="141" t="s">
        <v>183</v>
      </c>
      <c r="ED54" s="141" t="s">
        <v>183</v>
      </c>
      <c r="EE54" s="141" t="s">
        <v>183</v>
      </c>
      <c r="EF54" s="141" t="s">
        <v>183</v>
      </c>
      <c r="EG54" s="141" t="s">
        <v>183</v>
      </c>
      <c r="EH54" s="141" t="s">
        <v>183</v>
      </c>
      <c r="EI54" s="141" t="s">
        <v>183</v>
      </c>
      <c r="EJ54" s="141" t="s">
        <v>183</v>
      </c>
      <c r="EK54" s="141" t="s">
        <v>183</v>
      </c>
      <c r="EL54" s="141" t="s">
        <v>183</v>
      </c>
      <c r="EM54" s="141" t="s">
        <v>183</v>
      </c>
      <c r="EN54" s="141" t="s">
        <v>183</v>
      </c>
      <c r="EO54" s="141" t="s">
        <v>183</v>
      </c>
      <c r="EP54" s="141" t="s">
        <v>183</v>
      </c>
      <c r="EQ54" s="141" t="s">
        <v>183</v>
      </c>
      <c r="ER54" s="141" t="s">
        <v>183</v>
      </c>
      <c r="ES54" s="141" t="s">
        <v>183</v>
      </c>
      <c r="ET54" s="141" t="s">
        <v>183</v>
      </c>
      <c r="EU54" s="141" t="s">
        <v>183</v>
      </c>
      <c r="EV54" s="141" t="s">
        <v>183</v>
      </c>
      <c r="EW54" s="141" t="s">
        <v>183</v>
      </c>
      <c r="EX54" s="141" t="s">
        <v>183</v>
      </c>
      <c r="EY54" s="141" t="s">
        <v>183</v>
      </c>
      <c r="EZ54" s="141" t="s">
        <v>183</v>
      </c>
      <c r="FA54" s="141" t="s">
        <v>183</v>
      </c>
      <c r="FB54" s="141" t="s">
        <v>183</v>
      </c>
      <c r="FC54" s="141" t="s">
        <v>183</v>
      </c>
      <c r="FD54" s="141" t="s">
        <v>183</v>
      </c>
      <c r="FE54" s="141" t="s">
        <v>183</v>
      </c>
      <c r="FF54" s="141" t="s">
        <v>183</v>
      </c>
      <c r="FG54" s="141" t="s">
        <v>183</v>
      </c>
      <c r="FH54" s="141" t="s">
        <v>183</v>
      </c>
      <c r="FI54" s="141" t="s">
        <v>183</v>
      </c>
      <c r="FJ54" s="141" t="s">
        <v>183</v>
      </c>
      <c r="FK54" s="141" t="s">
        <v>183</v>
      </c>
      <c r="FL54" s="141" t="s">
        <v>183</v>
      </c>
      <c r="FM54" s="141" t="s">
        <v>183</v>
      </c>
      <c r="FN54" s="141" t="s">
        <v>183</v>
      </c>
      <c r="FO54" s="141" t="s">
        <v>183</v>
      </c>
      <c r="FP54" s="141" t="s">
        <v>183</v>
      </c>
      <c r="FQ54" s="141" t="s">
        <v>183</v>
      </c>
      <c r="FR54" s="141" t="s">
        <v>183</v>
      </c>
      <c r="FS54" s="141" t="s">
        <v>183</v>
      </c>
      <c r="FT54" s="141" t="s">
        <v>183</v>
      </c>
      <c r="FU54" s="141" t="s">
        <v>183</v>
      </c>
      <c r="FV54" s="141" t="s">
        <v>183</v>
      </c>
      <c r="FW54" s="141" t="s">
        <v>183</v>
      </c>
      <c r="FX54" s="141" t="s">
        <v>183</v>
      </c>
      <c r="FY54" s="141" t="s">
        <v>183</v>
      </c>
      <c r="FZ54" s="141" t="s">
        <v>183</v>
      </c>
      <c r="GA54" s="141" t="s">
        <v>183</v>
      </c>
      <c r="GB54" s="141" t="s">
        <v>183</v>
      </c>
      <c r="GC54" s="141" t="s">
        <v>183</v>
      </c>
      <c r="GD54" s="141" t="s">
        <v>183</v>
      </c>
      <c r="GE54" s="125"/>
      <c r="GF54" s="139" t="s">
        <v>183</v>
      </c>
      <c r="GG54" s="139"/>
      <c r="GH54" s="139"/>
      <c r="GI54" s="139"/>
      <c r="GJ54" s="139"/>
      <c r="GK54" s="139"/>
      <c r="GL54" s="139"/>
      <c r="GM54" s="139"/>
      <c r="GN54" s="139"/>
      <c r="GO54" s="139"/>
      <c r="GP54" s="139"/>
      <c r="GQ54" s="139"/>
      <c r="GR54" s="139"/>
      <c r="GS54" s="139"/>
      <c r="GT54" s="139"/>
      <c r="GU54" s="139"/>
      <c r="GV54" s="139"/>
      <c r="GW54" s="139"/>
      <c r="GX54" s="139"/>
      <c r="GY54" s="139"/>
    </row>
    <row r="55" customFormat="false" ht="15" hidden="false" customHeight="false" outlineLevel="0" collapsed="false">
      <c r="A55" s="125" t="s">
        <v>61</v>
      </c>
      <c r="B55" s="139"/>
      <c r="C55" s="139" t="n">
        <v>2.21</v>
      </c>
      <c r="D55" s="139" t="n">
        <v>1.635</v>
      </c>
      <c r="E55" s="139" t="n">
        <v>1.635</v>
      </c>
      <c r="F55" s="139" t="n">
        <v>1.615</v>
      </c>
      <c r="G55" s="139" t="n">
        <v>1.725</v>
      </c>
      <c r="H55" s="139" t="n">
        <v>1.77</v>
      </c>
      <c r="I55" s="139" t="n">
        <v>1.72</v>
      </c>
      <c r="J55" s="139" t="n">
        <v>1.84</v>
      </c>
      <c r="K55" s="139" t="n">
        <v>1.84</v>
      </c>
      <c r="L55" s="139" t="n">
        <v>1.955</v>
      </c>
      <c r="M55" s="139" t="n">
        <v>1.94</v>
      </c>
      <c r="N55" s="139" t="n">
        <v>1.94</v>
      </c>
      <c r="O55" s="139" t="s">
        <v>183</v>
      </c>
      <c r="P55" s="139" t="s">
        <v>183</v>
      </c>
      <c r="Q55" s="139" t="s">
        <v>183</v>
      </c>
      <c r="R55" s="139" t="s">
        <v>183</v>
      </c>
      <c r="S55" s="139" t="s">
        <v>183</v>
      </c>
      <c r="T55" s="139" t="s">
        <v>183</v>
      </c>
      <c r="U55" s="139" t="s">
        <v>183</v>
      </c>
      <c r="V55" s="139" t="s">
        <v>183</v>
      </c>
      <c r="W55" s="139" t="s">
        <v>183</v>
      </c>
      <c r="X55" s="139" t="s">
        <v>183</v>
      </c>
      <c r="Y55" s="139" t="s">
        <v>183</v>
      </c>
      <c r="Z55" s="139" t="s">
        <v>183</v>
      </c>
      <c r="AA55" s="139" t="s">
        <v>183</v>
      </c>
      <c r="AB55" s="139" t="s">
        <v>183</v>
      </c>
      <c r="AC55" s="139" t="s">
        <v>183</v>
      </c>
      <c r="AD55" s="139" t="s">
        <v>183</v>
      </c>
      <c r="AE55" s="139" t="s">
        <v>183</v>
      </c>
      <c r="AF55" s="139" t="s">
        <v>183</v>
      </c>
      <c r="AG55" s="139" t="s">
        <v>183</v>
      </c>
      <c r="AH55" s="139" t="s">
        <v>183</v>
      </c>
      <c r="AI55" s="139" t="s">
        <v>183</v>
      </c>
      <c r="AJ55" s="139" t="s">
        <v>183</v>
      </c>
      <c r="AK55" s="139" t="s">
        <v>183</v>
      </c>
      <c r="AL55" s="139" t="s">
        <v>183</v>
      </c>
      <c r="AM55" s="139" t="s">
        <v>183</v>
      </c>
      <c r="AN55" s="139" t="s">
        <v>183</v>
      </c>
      <c r="AO55" s="139" t="s">
        <v>183</v>
      </c>
      <c r="AP55" s="139" t="s">
        <v>183</v>
      </c>
      <c r="AQ55" s="139" t="s">
        <v>183</v>
      </c>
      <c r="AR55" s="139" t="s">
        <v>183</v>
      </c>
      <c r="AS55" s="139" t="s">
        <v>183</v>
      </c>
      <c r="AT55" s="139" t="s">
        <v>183</v>
      </c>
      <c r="AU55" s="139" t="s">
        <v>183</v>
      </c>
      <c r="AV55" s="139" t="s">
        <v>183</v>
      </c>
      <c r="AW55" s="139" t="s">
        <v>183</v>
      </c>
      <c r="AX55" s="139" t="s">
        <v>183</v>
      </c>
      <c r="AY55" s="139" t="s">
        <v>183</v>
      </c>
      <c r="AZ55" s="139" t="s">
        <v>183</v>
      </c>
      <c r="BA55" s="139" t="s">
        <v>183</v>
      </c>
      <c r="BB55" s="139" t="s">
        <v>183</v>
      </c>
      <c r="BC55" s="139" t="s">
        <v>183</v>
      </c>
      <c r="BD55" s="139" t="s">
        <v>183</v>
      </c>
      <c r="BE55" s="139" t="s">
        <v>183</v>
      </c>
      <c r="BF55" s="139" t="s">
        <v>183</v>
      </c>
      <c r="BG55" s="139" t="s">
        <v>183</v>
      </c>
      <c r="BH55" s="139" t="s">
        <v>183</v>
      </c>
      <c r="BI55" s="139" t="s">
        <v>183</v>
      </c>
      <c r="BJ55" s="139" t="s">
        <v>183</v>
      </c>
      <c r="BK55" s="139" t="s">
        <v>183</v>
      </c>
      <c r="BL55" s="139" t="s">
        <v>183</v>
      </c>
      <c r="BM55" s="139" t="s">
        <v>183</v>
      </c>
      <c r="BN55" s="139" t="s">
        <v>183</v>
      </c>
      <c r="BO55" s="139" t="s">
        <v>183</v>
      </c>
      <c r="BP55" s="139" t="s">
        <v>183</v>
      </c>
      <c r="BQ55" s="139" t="s">
        <v>183</v>
      </c>
      <c r="BR55" s="139" t="s">
        <v>183</v>
      </c>
      <c r="BS55" s="139" t="s">
        <v>183</v>
      </c>
      <c r="BT55" s="139" t="s">
        <v>183</v>
      </c>
      <c r="BU55" s="139" t="s">
        <v>183</v>
      </c>
      <c r="BV55" s="139" t="s">
        <v>183</v>
      </c>
      <c r="BW55" s="139" t="s">
        <v>183</v>
      </c>
      <c r="BX55" s="139" t="s">
        <v>183</v>
      </c>
      <c r="BY55" s="139" t="s">
        <v>183</v>
      </c>
      <c r="BZ55" s="139" t="s">
        <v>183</v>
      </c>
      <c r="CA55" s="139" t="s">
        <v>183</v>
      </c>
      <c r="CB55" s="139" t="s">
        <v>183</v>
      </c>
      <c r="CC55" s="139" t="s">
        <v>183</v>
      </c>
      <c r="CD55" s="139" t="s">
        <v>183</v>
      </c>
      <c r="CE55" s="139" t="s">
        <v>183</v>
      </c>
      <c r="CF55" s="139" t="s">
        <v>183</v>
      </c>
      <c r="CG55" s="139" t="s">
        <v>183</v>
      </c>
      <c r="CH55" s="139" t="s">
        <v>183</v>
      </c>
      <c r="CI55" s="139" t="s">
        <v>183</v>
      </c>
      <c r="CJ55" s="139" t="s">
        <v>183</v>
      </c>
      <c r="CK55" s="140" t="s">
        <v>183</v>
      </c>
      <c r="CL55" s="139" t="s">
        <v>183</v>
      </c>
      <c r="CM55" s="139" t="s">
        <v>183</v>
      </c>
      <c r="CN55" s="139" t="s">
        <v>183</v>
      </c>
      <c r="CO55" s="139" t="s">
        <v>183</v>
      </c>
      <c r="CP55" s="139" t="s">
        <v>183</v>
      </c>
      <c r="CQ55" s="139" t="s">
        <v>183</v>
      </c>
      <c r="CR55" s="139" t="s">
        <v>183</v>
      </c>
      <c r="CS55" s="139" t="s">
        <v>183</v>
      </c>
      <c r="CT55" s="139" t="s">
        <v>183</v>
      </c>
      <c r="CU55" s="139" t="s">
        <v>183</v>
      </c>
      <c r="CV55" s="139" t="s">
        <v>183</v>
      </c>
      <c r="CW55" s="139" t="s">
        <v>183</v>
      </c>
      <c r="CX55" s="139" t="s">
        <v>183</v>
      </c>
      <c r="CY55" s="139" t="s">
        <v>183</v>
      </c>
      <c r="CZ55" s="139" t="s">
        <v>183</v>
      </c>
      <c r="DA55" s="139" t="s">
        <v>183</v>
      </c>
      <c r="DB55" s="139" t="s">
        <v>183</v>
      </c>
      <c r="DC55" s="139" t="s">
        <v>183</v>
      </c>
      <c r="DD55" s="139" t="s">
        <v>183</v>
      </c>
      <c r="DE55" s="139" t="s">
        <v>183</v>
      </c>
      <c r="DF55" s="139" t="s">
        <v>183</v>
      </c>
      <c r="DG55" s="139" t="s">
        <v>183</v>
      </c>
      <c r="DH55" s="139" t="s">
        <v>183</v>
      </c>
      <c r="DI55" s="139" t="s">
        <v>183</v>
      </c>
      <c r="DJ55" s="139" t="s">
        <v>183</v>
      </c>
      <c r="DK55" s="139" t="s">
        <v>183</v>
      </c>
      <c r="DL55" s="139" t="s">
        <v>183</v>
      </c>
      <c r="DM55" s="139" t="s">
        <v>183</v>
      </c>
      <c r="DN55" s="139" t="s">
        <v>183</v>
      </c>
      <c r="DO55" s="139" t="s">
        <v>183</v>
      </c>
      <c r="DP55" s="139" t="s">
        <v>183</v>
      </c>
      <c r="DQ55" s="139" t="s">
        <v>183</v>
      </c>
      <c r="DR55" s="139" t="s">
        <v>183</v>
      </c>
      <c r="DS55" s="139" t="s">
        <v>183</v>
      </c>
      <c r="DT55" s="139" t="s">
        <v>183</v>
      </c>
      <c r="DU55" s="139" t="s">
        <v>183</v>
      </c>
      <c r="DV55" s="139" t="s">
        <v>183</v>
      </c>
      <c r="DW55" s="139" t="s">
        <v>183</v>
      </c>
      <c r="DX55" s="139" t="s">
        <v>183</v>
      </c>
      <c r="DY55" s="139" t="s">
        <v>183</v>
      </c>
      <c r="DZ55" s="139" t="s">
        <v>183</v>
      </c>
      <c r="EA55" s="139" t="s">
        <v>183</v>
      </c>
      <c r="EB55" s="139" t="s">
        <v>183</v>
      </c>
      <c r="EC55" s="139" t="s">
        <v>183</v>
      </c>
      <c r="ED55" s="139" t="s">
        <v>183</v>
      </c>
      <c r="EE55" s="139" t="s">
        <v>183</v>
      </c>
      <c r="EF55" s="139" t="s">
        <v>183</v>
      </c>
      <c r="EG55" s="139" t="s">
        <v>183</v>
      </c>
      <c r="EH55" s="139" t="s">
        <v>183</v>
      </c>
      <c r="EI55" s="139" t="s">
        <v>183</v>
      </c>
      <c r="EJ55" s="139" t="s">
        <v>183</v>
      </c>
      <c r="EK55" s="139" t="s">
        <v>183</v>
      </c>
      <c r="EL55" s="139" t="s">
        <v>183</v>
      </c>
      <c r="EM55" s="139" t="s">
        <v>183</v>
      </c>
      <c r="EN55" s="139" t="s">
        <v>183</v>
      </c>
      <c r="EO55" s="139" t="s">
        <v>183</v>
      </c>
      <c r="EP55" s="139" t="s">
        <v>183</v>
      </c>
      <c r="EQ55" s="139" t="s">
        <v>183</v>
      </c>
      <c r="ER55" s="139" t="s">
        <v>183</v>
      </c>
      <c r="ES55" s="139" t="s">
        <v>183</v>
      </c>
      <c r="ET55" s="139" t="s">
        <v>183</v>
      </c>
      <c r="EU55" s="139" t="s">
        <v>183</v>
      </c>
      <c r="EV55" s="139" t="s">
        <v>183</v>
      </c>
      <c r="EW55" s="139" t="s">
        <v>183</v>
      </c>
      <c r="EX55" s="139" t="s">
        <v>183</v>
      </c>
      <c r="EY55" s="139" t="s">
        <v>183</v>
      </c>
      <c r="EZ55" s="139" t="s">
        <v>183</v>
      </c>
      <c r="FA55" s="139" t="s">
        <v>183</v>
      </c>
      <c r="FB55" s="139" t="s">
        <v>183</v>
      </c>
      <c r="FC55" s="139" t="s">
        <v>183</v>
      </c>
      <c r="FD55" s="139" t="s">
        <v>183</v>
      </c>
      <c r="FE55" s="139" t="s">
        <v>183</v>
      </c>
      <c r="FF55" s="139" t="s">
        <v>183</v>
      </c>
      <c r="FG55" s="139" t="s">
        <v>183</v>
      </c>
      <c r="FH55" s="139" t="s">
        <v>183</v>
      </c>
      <c r="FI55" s="139" t="s">
        <v>183</v>
      </c>
      <c r="FJ55" s="139" t="s">
        <v>183</v>
      </c>
      <c r="FK55" s="139" t="s">
        <v>183</v>
      </c>
      <c r="FL55" s="139" t="s">
        <v>183</v>
      </c>
      <c r="FM55" s="139" t="s">
        <v>183</v>
      </c>
      <c r="FN55" s="139" t="s">
        <v>183</v>
      </c>
      <c r="FO55" s="139" t="s">
        <v>183</v>
      </c>
      <c r="FP55" s="139" t="s">
        <v>183</v>
      </c>
      <c r="FQ55" s="139" t="s">
        <v>183</v>
      </c>
      <c r="FR55" s="139" t="s">
        <v>183</v>
      </c>
      <c r="FS55" s="139" t="s">
        <v>183</v>
      </c>
      <c r="FT55" s="139" t="s">
        <v>183</v>
      </c>
      <c r="FU55" s="139" t="s">
        <v>183</v>
      </c>
      <c r="FV55" s="139" t="s">
        <v>183</v>
      </c>
      <c r="FW55" s="139" t="s">
        <v>183</v>
      </c>
      <c r="FX55" s="139" t="s">
        <v>183</v>
      </c>
      <c r="FY55" s="139" t="s">
        <v>183</v>
      </c>
      <c r="FZ55" s="139" t="s">
        <v>183</v>
      </c>
      <c r="GA55" s="139" t="s">
        <v>183</v>
      </c>
      <c r="GB55" s="139" t="s">
        <v>183</v>
      </c>
      <c r="GC55" s="139" t="s">
        <v>183</v>
      </c>
      <c r="GD55" s="139" t="s">
        <v>183</v>
      </c>
      <c r="GE55" s="139" t="s">
        <v>183</v>
      </c>
      <c r="GF55" s="139" t="s">
        <v>183</v>
      </c>
      <c r="GG55" s="139" t="s">
        <v>183</v>
      </c>
      <c r="GH55" s="139" t="s">
        <v>183</v>
      </c>
      <c r="GI55" s="139" t="s">
        <v>183</v>
      </c>
      <c r="GJ55" s="139" t="s">
        <v>183</v>
      </c>
      <c r="GK55" s="139" t="s">
        <v>183</v>
      </c>
      <c r="GL55" s="139" t="s">
        <v>183</v>
      </c>
      <c r="GM55" s="139" t="s">
        <v>183</v>
      </c>
      <c r="GN55" s="139" t="s">
        <v>183</v>
      </c>
      <c r="GO55" s="139" t="s">
        <v>183</v>
      </c>
      <c r="GP55" s="139" t="s">
        <v>183</v>
      </c>
      <c r="GQ55" s="139" t="s">
        <v>183</v>
      </c>
      <c r="GR55" s="139" t="s">
        <v>183</v>
      </c>
      <c r="GS55" s="139" t="s">
        <v>183</v>
      </c>
      <c r="GT55" s="139" t="s">
        <v>183</v>
      </c>
      <c r="GU55" s="139" t="s">
        <v>183</v>
      </c>
      <c r="GV55" s="139" t="s">
        <v>183</v>
      </c>
      <c r="GW55" s="139" t="s">
        <v>183</v>
      </c>
      <c r="GX55" s="139" t="s">
        <v>183</v>
      </c>
      <c r="GY55" s="139" t="s">
        <v>183</v>
      </c>
    </row>
    <row r="56" customFormat="false" ht="15" hidden="false" customHeight="false" outlineLevel="0" collapsed="false">
      <c r="A56" s="125" t="s">
        <v>83</v>
      </c>
      <c r="B56" s="139"/>
      <c r="C56" s="139" t="n">
        <v>2.155</v>
      </c>
      <c r="D56" s="139" t="n">
        <v>1.62</v>
      </c>
      <c r="E56" s="139" t="n">
        <v>1.62</v>
      </c>
      <c r="F56" s="139" t="n">
        <v>1.595</v>
      </c>
      <c r="G56" s="139" t="n">
        <v>1.7</v>
      </c>
      <c r="H56" s="139" t="n">
        <v>1.76</v>
      </c>
      <c r="I56" s="139" t="n">
        <v>1.65</v>
      </c>
      <c r="J56" s="139" t="n">
        <v>1.825</v>
      </c>
      <c r="K56" s="139" t="n">
        <v>1.825</v>
      </c>
      <c r="L56" s="139" t="n">
        <v>1.93</v>
      </c>
      <c r="M56" s="139" t="n">
        <v>1.91</v>
      </c>
      <c r="N56" s="139" t="n">
        <v>1.91</v>
      </c>
      <c r="O56" s="139" t="n">
        <v>1.945</v>
      </c>
      <c r="P56" s="139" t="n">
        <v>1.875</v>
      </c>
      <c r="Q56" s="139" t="n">
        <v>1.95</v>
      </c>
      <c r="R56" s="139" t="n">
        <v>2.015</v>
      </c>
      <c r="S56" s="139" t="n">
        <v>2.23</v>
      </c>
      <c r="T56" s="139" t="n">
        <v>1.925</v>
      </c>
      <c r="U56" s="139" t="n">
        <v>2.035</v>
      </c>
      <c r="V56" s="139" t="n">
        <v>2.13</v>
      </c>
      <c r="W56" s="139" t="n">
        <v>2.035</v>
      </c>
      <c r="X56" s="139" t="n">
        <v>2.075</v>
      </c>
      <c r="Y56" s="139" t="n">
        <v>2.175</v>
      </c>
      <c r="Z56" s="139" t="n">
        <v>2.055</v>
      </c>
      <c r="AA56" s="139" t="n">
        <v>2.125</v>
      </c>
      <c r="AB56" s="139" t="n">
        <v>2.015</v>
      </c>
      <c r="AC56" s="139" t="n">
        <v>2.015</v>
      </c>
      <c r="AD56" s="139" t="n">
        <v>1.835</v>
      </c>
      <c r="AE56" s="139" t="n">
        <v>1.74</v>
      </c>
      <c r="AF56" s="139" t="n">
        <v>1.735</v>
      </c>
      <c r="AG56" s="139" t="n">
        <v>1.755</v>
      </c>
      <c r="AH56" s="139" t="n">
        <v>1.68</v>
      </c>
      <c r="AI56" s="139" t="n">
        <v>1.71</v>
      </c>
      <c r="AJ56" s="139" t="n">
        <v>1.62</v>
      </c>
      <c r="AK56" s="139" t="n">
        <v>1.58</v>
      </c>
      <c r="AL56" s="139" t="n">
        <v>1.565</v>
      </c>
      <c r="AM56" s="139" t="n">
        <v>1.68</v>
      </c>
      <c r="AN56" s="139" t="n">
        <v>1.605</v>
      </c>
      <c r="AO56" s="139" t="n">
        <v>1.57</v>
      </c>
      <c r="AP56" s="139" t="n">
        <v>1.665</v>
      </c>
      <c r="AQ56" s="139" t="n">
        <v>1.74</v>
      </c>
      <c r="AR56" s="139" t="n">
        <v>1.805</v>
      </c>
      <c r="AS56" s="139" t="n">
        <v>1.825</v>
      </c>
      <c r="AT56" s="139" t="n">
        <v>1.85</v>
      </c>
      <c r="AU56" s="139" t="n">
        <v>1.835</v>
      </c>
      <c r="AV56" s="139" t="n">
        <v>1.875</v>
      </c>
      <c r="AW56" s="139" t="n">
        <v>1.865</v>
      </c>
      <c r="AX56" s="139" t="n">
        <v>1.86</v>
      </c>
      <c r="AY56" s="139" t="n">
        <v>1.765</v>
      </c>
      <c r="AZ56" s="139" t="n">
        <v>1.755</v>
      </c>
      <c r="BA56" s="139" t="n">
        <v>1.76</v>
      </c>
      <c r="BB56" s="139" t="n">
        <v>1.79</v>
      </c>
      <c r="BC56" s="139" t="n">
        <v>1.77</v>
      </c>
      <c r="BD56" s="139" t="n">
        <v>1.74</v>
      </c>
      <c r="BE56" s="139" t="n">
        <v>1.765</v>
      </c>
      <c r="BF56" s="139" t="n">
        <v>1.815</v>
      </c>
      <c r="BG56" s="139" t="n">
        <v>1.81</v>
      </c>
      <c r="BH56" s="139" t="n">
        <v>1.755</v>
      </c>
      <c r="BI56" s="139" t="n">
        <v>1.78</v>
      </c>
      <c r="BJ56" s="139" t="n">
        <v>1.865</v>
      </c>
      <c r="BK56" s="139" t="n">
        <v>1.91</v>
      </c>
      <c r="BL56" s="139" t="n">
        <v>1.88</v>
      </c>
      <c r="BM56" s="139" t="n">
        <v>1.91</v>
      </c>
      <c r="BN56" s="139" t="n">
        <v>1.875</v>
      </c>
      <c r="BO56" s="139" t="n">
        <v>1.895</v>
      </c>
      <c r="BP56" s="139" t="n">
        <v>1.915</v>
      </c>
      <c r="BQ56" s="139" t="n">
        <v>1.99</v>
      </c>
      <c r="BR56" s="139" t="n">
        <v>2.1</v>
      </c>
      <c r="BS56" s="139" t="n">
        <v>2.085</v>
      </c>
      <c r="BT56" s="139" t="n">
        <v>2.08</v>
      </c>
      <c r="BU56" s="139" t="n">
        <v>2.16</v>
      </c>
      <c r="BV56" s="139" t="n">
        <v>2.16</v>
      </c>
      <c r="BW56" s="139" t="n">
        <v>2.18</v>
      </c>
      <c r="BX56" s="139" t="n">
        <v>2.2</v>
      </c>
      <c r="BY56" s="139" t="n">
        <v>2.255</v>
      </c>
      <c r="BZ56" s="139" t="n">
        <v>2.27</v>
      </c>
      <c r="CA56" s="139" t="n">
        <v>2.25</v>
      </c>
      <c r="CB56" s="139" t="n">
        <v>2.26</v>
      </c>
      <c r="CC56" s="139" t="n">
        <v>2.255</v>
      </c>
      <c r="CD56" s="139" t="n">
        <v>2.34</v>
      </c>
      <c r="CE56" s="139" t="n">
        <v>2.28</v>
      </c>
      <c r="CF56" s="139" t="n">
        <v>2.275</v>
      </c>
      <c r="CG56" s="139" t="n">
        <v>2.285</v>
      </c>
      <c r="CH56" s="139" t="n">
        <v>2.29</v>
      </c>
      <c r="CI56" s="139" t="n">
        <v>2.29</v>
      </c>
      <c r="CJ56" s="139" t="n">
        <v>2.265</v>
      </c>
      <c r="CK56" s="140" t="n">
        <v>2.255</v>
      </c>
      <c r="CL56" s="139" t="n">
        <v>2.095</v>
      </c>
      <c r="CM56" s="139" t="n">
        <v>2.055</v>
      </c>
      <c r="CN56" s="139" t="n">
        <v>1.945</v>
      </c>
      <c r="CO56" s="139" t="n">
        <v>1.98</v>
      </c>
      <c r="CP56" s="139" t="n">
        <v>1.975</v>
      </c>
      <c r="CQ56" s="139" t="n">
        <v>1.9</v>
      </c>
      <c r="CR56" s="139" t="n">
        <v>1.895</v>
      </c>
      <c r="CS56" s="139" t="n">
        <v>1.875</v>
      </c>
      <c r="CT56" s="139" t="n">
        <v>1.895</v>
      </c>
      <c r="CU56" s="139" t="n">
        <v>1.905</v>
      </c>
      <c r="CV56" s="139" t="n">
        <v>1.905</v>
      </c>
      <c r="CW56" s="139" t="n">
        <v>1.95</v>
      </c>
      <c r="CX56" s="139" t="n">
        <v>2.03</v>
      </c>
      <c r="CY56" s="139" t="n">
        <v>2.085</v>
      </c>
      <c r="CZ56" s="139" t="n">
        <v>2.1</v>
      </c>
      <c r="DA56" s="139" t="n">
        <v>2.02</v>
      </c>
      <c r="DB56" s="139" t="n">
        <v>1.96</v>
      </c>
      <c r="DC56" s="139" t="n">
        <v>1.96</v>
      </c>
      <c r="DD56" s="139" t="n">
        <v>1.995</v>
      </c>
      <c r="DE56" s="139" t="n">
        <v>1.915</v>
      </c>
      <c r="DF56" s="139" t="n">
        <v>2.025</v>
      </c>
      <c r="DG56" s="139" t="n">
        <v>2.1</v>
      </c>
      <c r="DH56" s="139" t="n">
        <v>2.095</v>
      </c>
      <c r="DI56" s="139" t="n">
        <v>2.12</v>
      </c>
      <c r="DJ56" s="139" t="n">
        <v>2.075</v>
      </c>
      <c r="DK56" s="139" t="n">
        <v>2.075</v>
      </c>
      <c r="DL56" s="139" t="n">
        <v>2.13</v>
      </c>
      <c r="DM56" s="139" t="n">
        <v>2.145</v>
      </c>
      <c r="DN56" s="139" t="n">
        <v>2.115</v>
      </c>
      <c r="DO56" s="139" t="n">
        <v>2.065</v>
      </c>
      <c r="DP56" s="139" t="n">
        <v>2.085</v>
      </c>
      <c r="DQ56" s="139" t="n">
        <v>2.05</v>
      </c>
      <c r="DR56" s="139" t="n">
        <v>2.12</v>
      </c>
      <c r="DS56" s="139" t="n">
        <v>2.02</v>
      </c>
      <c r="DT56" s="139" t="n">
        <v>2.055</v>
      </c>
      <c r="DU56" s="139" t="n">
        <v>2.125</v>
      </c>
      <c r="DV56" s="139" t="n">
        <v>2.16</v>
      </c>
      <c r="DW56" s="139" t="n">
        <v>2.155</v>
      </c>
      <c r="DX56" s="139" t="n">
        <v>2.165</v>
      </c>
      <c r="DY56" s="139" t="n">
        <v>2.165</v>
      </c>
      <c r="DZ56" s="139" t="n">
        <v>2.235</v>
      </c>
      <c r="EA56" s="139" t="n">
        <v>2.395</v>
      </c>
      <c r="EB56" s="139" t="n">
        <v>2.34</v>
      </c>
      <c r="EC56" s="139" t="n">
        <v>2.295</v>
      </c>
      <c r="ED56" s="139" t="n">
        <v>2.3</v>
      </c>
      <c r="EE56" s="139" t="n">
        <v>2.4</v>
      </c>
      <c r="EF56" s="139" t="n">
        <v>2.39</v>
      </c>
      <c r="EG56" s="139" t="n">
        <v>2.31</v>
      </c>
      <c r="EH56" s="139" t="n">
        <v>2.365</v>
      </c>
      <c r="EI56" s="139" t="n">
        <v>2.455</v>
      </c>
      <c r="EJ56" s="139" t="n">
        <v>2.53</v>
      </c>
      <c r="EK56" s="139" t="n">
        <v>2.38</v>
      </c>
      <c r="EL56" s="139" t="n">
        <v>2.38</v>
      </c>
      <c r="EM56" s="139" t="n">
        <v>2.385</v>
      </c>
      <c r="EN56" s="139" t="n">
        <v>2.31</v>
      </c>
      <c r="EO56" s="139" t="n">
        <v>2.365</v>
      </c>
      <c r="EP56" s="139" t="n">
        <v>2.26</v>
      </c>
      <c r="EQ56" s="139" t="n">
        <v>2.18</v>
      </c>
      <c r="ER56" s="139" t="n">
        <v>2.18</v>
      </c>
      <c r="ES56" s="139" t="n">
        <v>2.2</v>
      </c>
      <c r="ET56" s="139" t="n">
        <v>2.22</v>
      </c>
      <c r="EU56" s="139" t="n">
        <v>2.185</v>
      </c>
      <c r="EV56" s="139" t="n">
        <v>2.22</v>
      </c>
      <c r="EW56" s="139" t="n">
        <v>2.205</v>
      </c>
      <c r="EX56" s="139" t="n">
        <v>2.19</v>
      </c>
      <c r="EY56" s="139" t="n">
        <v>2.15</v>
      </c>
      <c r="EZ56" s="139" t="n">
        <v>2.155</v>
      </c>
      <c r="FA56" s="139" t="n">
        <v>2.155</v>
      </c>
      <c r="FB56" s="139" t="n">
        <v>2.17</v>
      </c>
      <c r="FC56" s="139" t="n">
        <v>2.21</v>
      </c>
      <c r="FD56" s="139" t="n">
        <v>2.23</v>
      </c>
      <c r="FE56" s="139" t="n">
        <v>2.225</v>
      </c>
      <c r="FF56" s="139" t="n">
        <v>2.175</v>
      </c>
      <c r="FG56" s="139" t="n">
        <v>2.095</v>
      </c>
      <c r="FH56" s="139" t="n">
        <v>2.09</v>
      </c>
      <c r="FI56" s="139" t="n">
        <v>2.135</v>
      </c>
      <c r="FJ56" s="139" t="n">
        <v>2.18</v>
      </c>
      <c r="FK56" s="139" t="n">
        <v>2.215</v>
      </c>
      <c r="FL56" s="139" t="n">
        <v>2.16</v>
      </c>
      <c r="FM56" s="139" t="n">
        <v>2.16</v>
      </c>
      <c r="FN56" s="139" t="n">
        <v>2.12</v>
      </c>
      <c r="FO56" s="139" t="n">
        <v>2.085</v>
      </c>
      <c r="FP56" s="139" t="n">
        <v>2.08</v>
      </c>
      <c r="FQ56" s="139" t="n">
        <v>2.09</v>
      </c>
      <c r="FR56" s="139" t="n">
        <v>2.11</v>
      </c>
      <c r="FS56" s="139" t="n">
        <v>2.09</v>
      </c>
      <c r="FT56" s="139" t="n">
        <v>2.08</v>
      </c>
      <c r="FU56" s="139" t="n">
        <v>2.125</v>
      </c>
      <c r="FV56" s="139" t="n">
        <v>2.115</v>
      </c>
      <c r="FW56" s="139" t="n">
        <v>2.105</v>
      </c>
      <c r="FX56" s="139" t="n">
        <v>2.145</v>
      </c>
      <c r="FY56" s="139" t="n">
        <v>2.245</v>
      </c>
      <c r="FZ56" s="139" t="n">
        <v>2.245</v>
      </c>
      <c r="GA56" s="139" t="n">
        <v>2.17</v>
      </c>
      <c r="GB56" s="139" t="n">
        <v>2.12</v>
      </c>
      <c r="GC56" s="139" t="n">
        <v>2.17</v>
      </c>
      <c r="GD56" s="139" t="n">
        <v>2.125</v>
      </c>
      <c r="GE56" s="139" t="n">
        <v>1.95</v>
      </c>
      <c r="GF56" s="139" t="n">
        <v>1.95</v>
      </c>
      <c r="GG56" s="139" t="n">
        <v>1.95</v>
      </c>
      <c r="GH56" s="139" t="n">
        <v>1.935</v>
      </c>
      <c r="GI56" s="139" t="n">
        <v>1.975</v>
      </c>
      <c r="GJ56" s="139" t="n">
        <v>2.02</v>
      </c>
      <c r="GK56" s="139" t="n">
        <v>2.02</v>
      </c>
      <c r="GL56" s="139" t="n">
        <v>2.04</v>
      </c>
      <c r="GM56" s="139" t="n">
        <v>2.04</v>
      </c>
      <c r="GN56" s="139" t="n">
        <v>2.02</v>
      </c>
      <c r="GO56" s="139" t="n">
        <v>2.035</v>
      </c>
      <c r="GP56" s="139" t="n">
        <v>2.005</v>
      </c>
      <c r="GQ56" s="139" t="n">
        <v>1.98</v>
      </c>
      <c r="GR56" s="139" t="n">
        <v>1.985</v>
      </c>
      <c r="GS56" s="139" t="n">
        <v>2.095</v>
      </c>
      <c r="GT56" s="139" t="n">
        <v>2.1</v>
      </c>
      <c r="GU56" s="139" t="n">
        <v>2.11</v>
      </c>
      <c r="GV56" s="139" t="n">
        <v>2.105</v>
      </c>
      <c r="GW56" s="139" t="n">
        <v>1.985</v>
      </c>
      <c r="GX56" s="139" t="n">
        <v>2.095</v>
      </c>
      <c r="GY56" s="139" t="n">
        <v>2.205</v>
      </c>
    </row>
    <row r="57" customFormat="false" ht="15" hidden="false" customHeight="false" outlineLevel="0" collapsed="false">
      <c r="A57" s="125" t="s">
        <v>84</v>
      </c>
      <c r="B57" s="139"/>
      <c r="C57" s="139" t="n">
        <v>2.195</v>
      </c>
      <c r="D57" s="139" t="n">
        <v>1.685</v>
      </c>
      <c r="E57" s="139" t="n">
        <v>1.685</v>
      </c>
      <c r="F57" s="139" t="n">
        <v>1.65</v>
      </c>
      <c r="G57" s="139" t="n">
        <v>1.79</v>
      </c>
      <c r="H57" s="139" t="n">
        <v>1.83</v>
      </c>
      <c r="I57" s="139" t="n">
        <v>1.775</v>
      </c>
      <c r="J57" s="139" t="n">
        <v>1.885</v>
      </c>
      <c r="K57" s="139" t="n">
        <v>1.885</v>
      </c>
      <c r="L57" s="139" t="n">
        <v>1.975</v>
      </c>
      <c r="M57" s="139" t="n">
        <v>1.93</v>
      </c>
      <c r="N57" s="139" t="n">
        <v>1.93</v>
      </c>
      <c r="O57" s="139" t="n">
        <v>1.93</v>
      </c>
      <c r="P57" s="139" t="n">
        <v>1.86</v>
      </c>
      <c r="Q57" s="139" t="n">
        <v>1.93</v>
      </c>
      <c r="R57" s="139" t="n">
        <v>2</v>
      </c>
      <c r="S57" s="139" t="n">
        <v>2.215</v>
      </c>
      <c r="T57" s="139" t="n">
        <v>1.915</v>
      </c>
      <c r="U57" s="139" t="n">
        <v>2.035</v>
      </c>
      <c r="V57" s="139" t="n">
        <v>2.125</v>
      </c>
      <c r="W57" s="139" t="n">
        <v>2.03</v>
      </c>
      <c r="X57" s="139" t="n">
        <v>2.07</v>
      </c>
      <c r="Y57" s="139" t="n">
        <v>2.17</v>
      </c>
      <c r="Z57" s="139" t="n">
        <v>2.045</v>
      </c>
      <c r="AA57" s="139" t="n">
        <v>2.115</v>
      </c>
      <c r="AB57" s="139" t="n">
        <v>2.01</v>
      </c>
      <c r="AC57" s="139" t="n">
        <v>2.01</v>
      </c>
      <c r="AD57" s="139" t="n">
        <v>1.83</v>
      </c>
      <c r="AE57" s="139" t="n">
        <v>1.72</v>
      </c>
      <c r="AF57" s="139" t="n">
        <v>1.73</v>
      </c>
      <c r="AG57" s="139" t="n">
        <v>1.755</v>
      </c>
      <c r="AH57" s="139" t="n">
        <v>1.675</v>
      </c>
      <c r="AI57" s="139" t="n">
        <v>1.705</v>
      </c>
      <c r="AJ57" s="139" t="n">
        <v>1.625</v>
      </c>
      <c r="AK57" s="139" t="n">
        <v>1.575</v>
      </c>
      <c r="AL57" s="139" t="n">
        <v>1.57</v>
      </c>
      <c r="AM57" s="139" t="n">
        <v>1.69</v>
      </c>
      <c r="AN57" s="139" t="n">
        <v>1.58</v>
      </c>
      <c r="AO57" s="139" t="n">
        <v>1.56</v>
      </c>
      <c r="AP57" s="139" t="n">
        <v>1.66</v>
      </c>
      <c r="AQ57" s="139" t="n">
        <v>1.735</v>
      </c>
      <c r="AR57" s="139" t="n">
        <v>1.81</v>
      </c>
      <c r="AS57" s="139" t="n">
        <v>1.82</v>
      </c>
      <c r="AT57" s="139" t="n">
        <v>1.83</v>
      </c>
      <c r="AU57" s="139" t="n">
        <v>1.83</v>
      </c>
      <c r="AV57" s="139" t="n">
        <v>1.86</v>
      </c>
      <c r="AW57" s="139" t="n">
        <v>1.85</v>
      </c>
      <c r="AX57" s="139" t="n">
        <v>1.85</v>
      </c>
      <c r="AY57" s="139" t="n">
        <v>1.745</v>
      </c>
      <c r="AZ57" s="139" t="n">
        <v>1.76</v>
      </c>
      <c r="BA57" s="139" t="n">
        <v>1.765</v>
      </c>
      <c r="BB57" s="139" t="n">
        <v>1.79</v>
      </c>
      <c r="BC57" s="139" t="n">
        <v>1.775</v>
      </c>
      <c r="BD57" s="139" t="n">
        <v>1.74</v>
      </c>
      <c r="BE57" s="139" t="n">
        <v>1.745</v>
      </c>
      <c r="BF57" s="139" t="n">
        <v>1.795</v>
      </c>
      <c r="BG57" s="139" t="n">
        <v>1.8</v>
      </c>
      <c r="BH57" s="139" t="n">
        <v>1.75</v>
      </c>
      <c r="BI57" s="139" t="n">
        <v>1.78</v>
      </c>
      <c r="BJ57" s="139" t="n">
        <v>1.88</v>
      </c>
      <c r="BK57" s="139" t="n">
        <v>1.91</v>
      </c>
      <c r="BL57" s="139" t="n">
        <v>1.89</v>
      </c>
      <c r="BM57" s="139" t="n">
        <v>1.915</v>
      </c>
      <c r="BN57" s="139" t="n">
        <v>1.88</v>
      </c>
      <c r="BO57" s="139" t="n">
        <v>1.9</v>
      </c>
      <c r="BP57" s="139" t="n">
        <v>1.915</v>
      </c>
      <c r="BQ57" s="139" t="n">
        <v>1.995</v>
      </c>
      <c r="BR57" s="139" t="n">
        <v>2.1</v>
      </c>
      <c r="BS57" s="139" t="n">
        <v>2.085</v>
      </c>
      <c r="BT57" s="139" t="n">
        <v>2.075</v>
      </c>
      <c r="BU57" s="139" t="n">
        <v>2.155</v>
      </c>
      <c r="BV57" s="139" t="n">
        <v>2.165</v>
      </c>
      <c r="BW57" s="139" t="n">
        <v>2.19</v>
      </c>
      <c r="BX57" s="139" t="n">
        <v>2.205</v>
      </c>
      <c r="BY57" s="139" t="n">
        <v>2.255</v>
      </c>
      <c r="BZ57" s="139" t="n">
        <v>2.27</v>
      </c>
      <c r="CA57" s="139" t="n">
        <v>2.235</v>
      </c>
      <c r="CB57" s="139" t="n">
        <v>2.25</v>
      </c>
      <c r="CC57" s="139" t="n">
        <v>2.26</v>
      </c>
      <c r="CD57" s="139" t="n">
        <v>2.335</v>
      </c>
      <c r="CE57" s="139" t="n">
        <v>2.275</v>
      </c>
      <c r="CF57" s="139" t="n">
        <v>2.285</v>
      </c>
      <c r="CG57" s="139" t="n">
        <v>2.29</v>
      </c>
      <c r="CH57" s="139" t="n">
        <v>2.29</v>
      </c>
      <c r="CI57" s="139" t="n">
        <v>2.295</v>
      </c>
      <c r="CJ57" s="139" t="n">
        <v>2.275</v>
      </c>
      <c r="CK57" s="140" t="n">
        <v>2.27</v>
      </c>
      <c r="CL57" s="139" t="n">
        <v>2.105</v>
      </c>
      <c r="CM57" s="139" t="n">
        <v>2.055</v>
      </c>
      <c r="CN57" s="139" t="n">
        <v>1.945</v>
      </c>
      <c r="CO57" s="139" t="n">
        <v>1.98</v>
      </c>
      <c r="CP57" s="139" t="n">
        <v>1.98</v>
      </c>
      <c r="CQ57" s="139" t="n">
        <v>1.89</v>
      </c>
      <c r="CR57" s="139" t="n">
        <v>1.885</v>
      </c>
      <c r="CS57" s="139" t="n">
        <v>1.87</v>
      </c>
      <c r="CT57" s="139" t="n">
        <v>1.885</v>
      </c>
      <c r="CU57" s="139" t="n">
        <v>1.9</v>
      </c>
      <c r="CV57" s="139" t="n">
        <v>1.915</v>
      </c>
      <c r="CW57" s="139" t="n">
        <v>1.95</v>
      </c>
      <c r="CX57" s="139" t="n">
        <v>2.04</v>
      </c>
      <c r="CY57" s="139" t="n">
        <v>2.1</v>
      </c>
      <c r="CZ57" s="139" t="n">
        <v>2.105</v>
      </c>
      <c r="DA57" s="139" t="n">
        <v>2.025</v>
      </c>
      <c r="DB57" s="139" t="n">
        <v>1.965</v>
      </c>
      <c r="DC57" s="139" t="n">
        <v>1.96</v>
      </c>
      <c r="DD57" s="139" t="n">
        <v>1.995</v>
      </c>
      <c r="DE57" s="139" t="n">
        <v>1.91</v>
      </c>
      <c r="DF57" s="139" t="n">
        <v>2.025</v>
      </c>
      <c r="DG57" s="139" t="n">
        <v>2.1</v>
      </c>
      <c r="DH57" s="139" t="n">
        <v>2.095</v>
      </c>
      <c r="DI57" s="139" t="n">
        <v>2.125</v>
      </c>
      <c r="DJ57" s="139" t="n">
        <v>2.08</v>
      </c>
      <c r="DK57" s="139" t="n">
        <v>2.075</v>
      </c>
      <c r="DL57" s="139" t="n">
        <v>2.14</v>
      </c>
      <c r="DM57" s="139" t="n">
        <v>2.14</v>
      </c>
      <c r="DN57" s="139" t="n">
        <v>2.115</v>
      </c>
      <c r="DO57" s="139" t="n">
        <v>2.07</v>
      </c>
      <c r="DP57" s="139" t="n">
        <v>2.085</v>
      </c>
      <c r="DQ57" s="139" t="n">
        <v>2.04</v>
      </c>
      <c r="DR57" s="139" t="n">
        <v>2.115</v>
      </c>
      <c r="DS57" s="139" t="n">
        <v>2.02</v>
      </c>
      <c r="DT57" s="139" t="n">
        <v>2.05</v>
      </c>
      <c r="DU57" s="139" t="n">
        <v>2.12</v>
      </c>
      <c r="DV57" s="139" t="n">
        <v>2.17</v>
      </c>
      <c r="DW57" s="139" t="n">
        <v>2.16</v>
      </c>
      <c r="DX57" s="139" t="n">
        <v>2.16</v>
      </c>
      <c r="DY57" s="139" t="n">
        <v>2.18</v>
      </c>
      <c r="DZ57" s="139" t="n">
        <v>2.245</v>
      </c>
      <c r="EA57" s="139" t="n">
        <v>2.385</v>
      </c>
      <c r="EB57" s="139" t="n">
        <v>2.345</v>
      </c>
      <c r="EC57" s="139" t="n">
        <v>2.305</v>
      </c>
      <c r="ED57" s="139" t="n">
        <v>2.305</v>
      </c>
      <c r="EE57" s="139" t="n">
        <v>2.39</v>
      </c>
      <c r="EF57" s="139" t="n">
        <v>2.385</v>
      </c>
      <c r="EG57" s="139" t="n">
        <v>2.315</v>
      </c>
      <c r="EH57" s="139" t="n">
        <v>2.385</v>
      </c>
      <c r="EI57" s="139" t="n">
        <v>2.45</v>
      </c>
      <c r="EJ57" s="139" t="n">
        <v>2.53</v>
      </c>
      <c r="EK57" s="139" t="n">
        <v>2.385</v>
      </c>
      <c r="EL57" s="139" t="n">
        <v>2.385</v>
      </c>
      <c r="EM57" s="139" t="n">
        <v>2.385</v>
      </c>
      <c r="EN57" s="139" t="n">
        <v>2.295</v>
      </c>
      <c r="EO57" s="139" t="n">
        <v>2.385</v>
      </c>
      <c r="EP57" s="139" t="n">
        <v>2.25</v>
      </c>
      <c r="EQ57" s="139" t="n">
        <v>2.155</v>
      </c>
      <c r="ER57" s="139" t="n">
        <v>2.165</v>
      </c>
      <c r="ES57" s="139" t="n">
        <v>2.185</v>
      </c>
      <c r="ET57" s="139" t="n">
        <v>2.22</v>
      </c>
      <c r="EU57" s="139" t="n">
        <v>2.185</v>
      </c>
      <c r="EV57" s="139" t="n">
        <v>2.215</v>
      </c>
      <c r="EW57" s="139" t="n">
        <v>2.195</v>
      </c>
      <c r="EX57" s="139" t="n">
        <v>2.175</v>
      </c>
      <c r="EY57" s="139" t="n">
        <v>2.125</v>
      </c>
      <c r="EZ57" s="139" t="n">
        <v>2.135</v>
      </c>
      <c r="FA57" s="139" t="n">
        <v>2.125</v>
      </c>
      <c r="FB57" s="139" t="n">
        <v>2.16</v>
      </c>
      <c r="FC57" s="139" t="n">
        <v>2.19</v>
      </c>
      <c r="FD57" s="139" t="n">
        <v>2.215</v>
      </c>
      <c r="FE57" s="139" t="n">
        <v>2.21</v>
      </c>
      <c r="FF57" s="139" t="n">
        <v>2.17</v>
      </c>
      <c r="FG57" s="139" t="n">
        <v>2.065</v>
      </c>
      <c r="FH57" s="139" t="n">
        <v>2.075</v>
      </c>
      <c r="FI57" s="139" t="n">
        <v>2.12</v>
      </c>
      <c r="FJ57" s="139" t="n">
        <v>2.15</v>
      </c>
      <c r="FK57" s="139" t="n">
        <v>2.195</v>
      </c>
      <c r="FL57" s="139" t="n">
        <v>2.155</v>
      </c>
      <c r="FM57" s="139" t="n">
        <v>2.155</v>
      </c>
      <c r="FN57" s="139" t="n">
        <v>2.12</v>
      </c>
      <c r="FO57" s="139" t="n">
        <v>2.08</v>
      </c>
      <c r="FP57" s="139" t="n">
        <v>2.09</v>
      </c>
      <c r="FQ57" s="139" t="n">
        <v>2.085</v>
      </c>
      <c r="FR57" s="139" t="n">
        <v>2.12</v>
      </c>
      <c r="FS57" s="139" t="n">
        <v>2.08</v>
      </c>
      <c r="FT57" s="139" t="n">
        <v>2.08</v>
      </c>
      <c r="FU57" s="139" t="n">
        <v>2.13</v>
      </c>
      <c r="FV57" s="139" t="n">
        <v>2.105</v>
      </c>
      <c r="FW57" s="139" t="n">
        <v>2.105</v>
      </c>
      <c r="FX57" s="139" t="n">
        <v>2.13</v>
      </c>
      <c r="FY57" s="139" t="n">
        <v>2.23</v>
      </c>
      <c r="FZ57" s="139" t="n">
        <v>2.23</v>
      </c>
      <c r="GA57" s="139" t="n">
        <v>2.18</v>
      </c>
      <c r="GB57" s="139" t="n">
        <v>2.125</v>
      </c>
      <c r="GC57" s="139" t="n">
        <v>2.17</v>
      </c>
      <c r="GD57" s="139" t="n">
        <v>2.12</v>
      </c>
      <c r="GE57" s="139" t="n">
        <v>1.94</v>
      </c>
      <c r="GF57" s="139" t="n">
        <v>1.94</v>
      </c>
      <c r="GG57" s="139" t="n">
        <v>1.945</v>
      </c>
      <c r="GH57" s="139" t="n">
        <v>1.93</v>
      </c>
      <c r="GI57" s="139" t="n">
        <v>1.945</v>
      </c>
      <c r="GJ57" s="139" t="n">
        <v>2</v>
      </c>
      <c r="GK57" s="139" t="n">
        <v>2.005</v>
      </c>
      <c r="GL57" s="139" t="n">
        <v>2.03</v>
      </c>
      <c r="GM57" s="139" t="n">
        <v>2.025</v>
      </c>
      <c r="GN57" s="139" t="n">
        <v>1.99</v>
      </c>
      <c r="GO57" s="139" t="n">
        <v>2</v>
      </c>
      <c r="GP57" s="139" t="n">
        <v>1.98</v>
      </c>
      <c r="GQ57" s="139" t="n">
        <v>1.95</v>
      </c>
      <c r="GR57" s="139" t="n">
        <v>1.935</v>
      </c>
      <c r="GS57" s="139" t="n">
        <v>2.04</v>
      </c>
      <c r="GT57" s="139" t="n">
        <v>2.05</v>
      </c>
      <c r="GU57" s="139" t="n">
        <v>2.065</v>
      </c>
      <c r="GV57" s="139" t="n">
        <v>2.055</v>
      </c>
      <c r="GW57" s="139" t="n">
        <v>1.93</v>
      </c>
      <c r="GX57" s="139" t="n">
        <v>2.04</v>
      </c>
      <c r="GY57" s="139" t="n">
        <v>2.16</v>
      </c>
    </row>
    <row r="58" customFormat="false" ht="15" hidden="false" customHeight="false" outlineLevel="0" collapsed="false">
      <c r="A58" s="125" t="s">
        <v>85</v>
      </c>
      <c r="B58" s="139"/>
      <c r="C58" s="139" t="n">
        <v>2.15</v>
      </c>
      <c r="D58" s="139" t="n">
        <v>1.61</v>
      </c>
      <c r="E58" s="139" t="n">
        <v>1.61</v>
      </c>
      <c r="F58" s="139" t="n">
        <v>1.59</v>
      </c>
      <c r="G58" s="139" t="n">
        <v>1.705</v>
      </c>
      <c r="H58" s="139" t="n">
        <v>1.76</v>
      </c>
      <c r="I58" s="139" t="n">
        <v>1.695</v>
      </c>
      <c r="J58" s="139" t="n">
        <v>1.835</v>
      </c>
      <c r="K58" s="139" t="n">
        <v>1.835</v>
      </c>
      <c r="L58" s="139" t="n">
        <v>1.925</v>
      </c>
      <c r="M58" s="139" t="n">
        <v>1.91</v>
      </c>
      <c r="N58" s="139" t="n">
        <v>1.91</v>
      </c>
      <c r="O58" s="139" t="n">
        <v>1.97</v>
      </c>
      <c r="P58" s="139" t="n">
        <v>1.92</v>
      </c>
      <c r="Q58" s="139" t="n">
        <v>2.025</v>
      </c>
      <c r="R58" s="139" t="n">
        <v>2.085</v>
      </c>
      <c r="S58" s="139" t="n">
        <v>2.295</v>
      </c>
      <c r="T58" s="139" t="n">
        <v>2.02</v>
      </c>
      <c r="U58" s="139" t="n">
        <v>2.14</v>
      </c>
      <c r="V58" s="139" t="n">
        <v>2.225</v>
      </c>
      <c r="W58" s="139" t="n">
        <v>2.095</v>
      </c>
      <c r="X58" s="139" t="n">
        <v>2.16</v>
      </c>
      <c r="Y58" s="139" t="n">
        <v>2.225</v>
      </c>
      <c r="Z58" s="139" t="n">
        <v>2.115</v>
      </c>
      <c r="AA58" s="139" t="n">
        <v>2.21</v>
      </c>
      <c r="AB58" s="139" t="n">
        <v>2.065</v>
      </c>
      <c r="AC58" s="139" t="n">
        <v>2.065</v>
      </c>
      <c r="AD58" s="139" t="n">
        <v>1.89</v>
      </c>
      <c r="AE58" s="139" t="n">
        <v>1.775</v>
      </c>
      <c r="AF58" s="139" t="n">
        <v>1.8</v>
      </c>
      <c r="AG58" s="139" t="n">
        <v>1.815</v>
      </c>
      <c r="AH58" s="139" t="n">
        <v>1.715</v>
      </c>
      <c r="AI58" s="139" t="n">
        <v>1.745</v>
      </c>
      <c r="AJ58" s="139" t="n">
        <v>1.65</v>
      </c>
      <c r="AK58" s="139" t="n">
        <v>1.615</v>
      </c>
      <c r="AL58" s="139" t="n">
        <v>1.63</v>
      </c>
      <c r="AM58" s="139" t="n">
        <v>1.72</v>
      </c>
      <c r="AN58" s="139" t="n">
        <v>1.59</v>
      </c>
      <c r="AO58" s="139" t="n">
        <v>1.59</v>
      </c>
      <c r="AP58" s="139" t="n">
        <v>1.685</v>
      </c>
      <c r="AQ58" s="139" t="n">
        <v>1.765</v>
      </c>
      <c r="AR58" s="139" t="n">
        <v>1.84</v>
      </c>
      <c r="AS58" s="139" t="n">
        <v>1.85</v>
      </c>
      <c r="AT58" s="139" t="n">
        <v>1.875</v>
      </c>
      <c r="AU58" s="139" t="n">
        <v>1.85</v>
      </c>
      <c r="AV58" s="139" t="n">
        <v>1.92</v>
      </c>
      <c r="AW58" s="139" t="n">
        <v>1.89</v>
      </c>
      <c r="AX58" s="139" t="n">
        <v>1.875</v>
      </c>
      <c r="AY58" s="139" t="n">
        <v>1.765</v>
      </c>
      <c r="AZ58" s="139" t="n">
        <v>1.78</v>
      </c>
      <c r="BA58" s="139" t="n">
        <v>1.775</v>
      </c>
      <c r="BB58" s="139" t="n">
        <v>1.83</v>
      </c>
      <c r="BC58" s="139" t="n">
        <v>1.795</v>
      </c>
      <c r="BD58" s="139" t="n">
        <v>1.76</v>
      </c>
      <c r="BE58" s="139" t="n">
        <v>1.8</v>
      </c>
      <c r="BF58" s="139" t="n">
        <v>1.845</v>
      </c>
      <c r="BG58" s="139" t="n">
        <v>1.85</v>
      </c>
      <c r="BH58" s="139" t="n">
        <v>1.785</v>
      </c>
      <c r="BI58" s="139" t="n">
        <v>1.805</v>
      </c>
      <c r="BJ58" s="139" t="n">
        <v>1.935</v>
      </c>
      <c r="BK58" s="139" t="n">
        <v>1.95</v>
      </c>
      <c r="BL58" s="139" t="n">
        <v>1.935</v>
      </c>
      <c r="BM58" s="139" t="n">
        <v>1.95</v>
      </c>
      <c r="BN58" s="139" t="n">
        <v>1.93</v>
      </c>
      <c r="BO58" s="139" t="n">
        <v>1.95</v>
      </c>
      <c r="BP58" s="139" t="n">
        <v>1.96</v>
      </c>
      <c r="BQ58" s="139" t="n">
        <v>2.04</v>
      </c>
      <c r="BR58" s="139" t="n">
        <v>2.15</v>
      </c>
      <c r="BS58" s="139" t="n">
        <v>2.12</v>
      </c>
      <c r="BT58" s="139" t="n">
        <v>2.115</v>
      </c>
      <c r="BU58" s="139" t="n">
        <v>2.195</v>
      </c>
      <c r="BV58" s="139" t="n">
        <v>2.21</v>
      </c>
      <c r="BW58" s="139" t="n">
        <v>2.245</v>
      </c>
      <c r="BX58" s="139" t="n">
        <v>2.26</v>
      </c>
      <c r="BY58" s="139" t="n">
        <v>2.32</v>
      </c>
      <c r="BZ58" s="139" t="n">
        <v>2.335</v>
      </c>
      <c r="CA58" s="139" t="n">
        <v>2.29</v>
      </c>
      <c r="CB58" s="139" t="n">
        <v>2.31</v>
      </c>
      <c r="CC58" s="139" t="n">
        <v>2.315</v>
      </c>
      <c r="CD58" s="139" t="n">
        <v>2.445</v>
      </c>
      <c r="CE58" s="139" t="n">
        <v>2.36</v>
      </c>
      <c r="CF58" s="139" t="n">
        <v>2.355</v>
      </c>
      <c r="CG58" s="139" t="n">
        <v>2.37</v>
      </c>
      <c r="CH58" s="139" t="n">
        <v>2.36</v>
      </c>
      <c r="CI58" s="139" t="n">
        <v>2.37</v>
      </c>
      <c r="CJ58" s="139" t="n">
        <v>2.32</v>
      </c>
      <c r="CK58" s="140" t="n">
        <v>2.305</v>
      </c>
      <c r="CL58" s="139" t="n">
        <v>2.125</v>
      </c>
      <c r="CM58" s="139" t="n">
        <v>2.08</v>
      </c>
      <c r="CN58" s="139" t="n">
        <v>1.975</v>
      </c>
      <c r="CO58" s="139" t="n">
        <v>2.025</v>
      </c>
      <c r="CP58" s="139" t="n">
        <v>2.04</v>
      </c>
      <c r="CQ58" s="139" t="n">
        <v>1.945</v>
      </c>
      <c r="CR58" s="139" t="n">
        <v>1.94</v>
      </c>
      <c r="CS58" s="139" t="n">
        <v>1.93</v>
      </c>
      <c r="CT58" s="139" t="n">
        <v>1.935</v>
      </c>
      <c r="CU58" s="139" t="n">
        <v>1.935</v>
      </c>
      <c r="CV58" s="139" t="n">
        <v>1.935</v>
      </c>
      <c r="CW58" s="139" t="n">
        <v>1.975</v>
      </c>
      <c r="CX58" s="139" t="n">
        <v>2.07</v>
      </c>
      <c r="CY58" s="139" t="n">
        <v>2.14</v>
      </c>
      <c r="CZ58" s="139" t="n">
        <v>2.135</v>
      </c>
      <c r="DA58" s="139" t="n">
        <v>2.04</v>
      </c>
      <c r="DB58" s="139" t="n">
        <v>2.005</v>
      </c>
      <c r="DC58" s="139" t="n">
        <v>2.005</v>
      </c>
      <c r="DD58" s="139" t="n">
        <v>2.035</v>
      </c>
      <c r="DE58" s="139" t="n">
        <v>1.96</v>
      </c>
      <c r="DF58" s="139" t="n">
        <v>2.06</v>
      </c>
      <c r="DG58" s="139" t="n">
        <v>2.145</v>
      </c>
      <c r="DH58" s="139" t="n">
        <v>2.125</v>
      </c>
      <c r="DI58" s="139" t="n">
        <v>2.16</v>
      </c>
      <c r="DJ58" s="139" t="n">
        <v>2.12</v>
      </c>
      <c r="DK58" s="139" t="n">
        <v>2.115</v>
      </c>
      <c r="DL58" s="139" t="n">
        <v>2.175</v>
      </c>
      <c r="DM58" s="139" t="n">
        <v>2.175</v>
      </c>
      <c r="DN58" s="139" t="n">
        <v>2.13</v>
      </c>
      <c r="DO58" s="139" t="n">
        <v>2.07</v>
      </c>
      <c r="DP58" s="139" t="n">
        <v>2.11</v>
      </c>
      <c r="DQ58" s="139" t="n">
        <v>2.075</v>
      </c>
      <c r="DR58" s="139" t="n">
        <v>2.135</v>
      </c>
      <c r="DS58" s="139" t="n">
        <v>2.02</v>
      </c>
      <c r="DT58" s="139" t="n">
        <v>2.035</v>
      </c>
      <c r="DU58" s="139" t="n">
        <v>2.14</v>
      </c>
      <c r="DV58" s="139" t="n">
        <v>2.22</v>
      </c>
      <c r="DW58" s="139" t="n">
        <v>2.2</v>
      </c>
      <c r="DX58" s="139" t="n">
        <v>2.205</v>
      </c>
      <c r="DY58" s="139" t="n">
        <v>2.24</v>
      </c>
      <c r="DZ58" s="139" t="n">
        <v>2.3</v>
      </c>
      <c r="EA58" s="139" t="n">
        <v>2.425</v>
      </c>
      <c r="EB58" s="139" t="n">
        <v>2.36</v>
      </c>
      <c r="EC58" s="139" t="n">
        <v>2.32</v>
      </c>
      <c r="ED58" s="139" t="n">
        <v>2.32</v>
      </c>
      <c r="EE58" s="139" t="n">
        <v>2.41</v>
      </c>
      <c r="EF58" s="139" t="n">
        <v>2.405</v>
      </c>
      <c r="EG58" s="139" t="n">
        <v>2.335</v>
      </c>
      <c r="EH58" s="139" t="n">
        <v>2.43</v>
      </c>
      <c r="EI58" s="139" t="n">
        <v>2.48</v>
      </c>
      <c r="EJ58" s="139" t="n">
        <v>2.55</v>
      </c>
      <c r="EK58" s="139" t="n">
        <v>2.4</v>
      </c>
      <c r="EL58" s="139" t="n">
        <v>2.4</v>
      </c>
      <c r="EM58" s="139" t="n">
        <v>2.39</v>
      </c>
      <c r="EN58" s="139" t="n">
        <v>2.305</v>
      </c>
      <c r="EO58" s="139" t="n">
        <v>2.355</v>
      </c>
      <c r="EP58" s="139" t="n">
        <v>2.23</v>
      </c>
      <c r="EQ58" s="139" t="n">
        <v>2.195</v>
      </c>
      <c r="ER58" s="139" t="n">
        <v>2.185</v>
      </c>
      <c r="ES58" s="139" t="n">
        <v>2.215</v>
      </c>
      <c r="ET58" s="139" t="n">
        <v>2.245</v>
      </c>
      <c r="EU58" s="139" t="n">
        <v>2.215</v>
      </c>
      <c r="EV58" s="139" t="n">
        <v>2.24</v>
      </c>
      <c r="EW58" s="139" t="n">
        <v>2.215</v>
      </c>
      <c r="EX58" s="139" t="n">
        <v>2.195</v>
      </c>
      <c r="EY58" s="139" t="n">
        <v>2.155</v>
      </c>
      <c r="EZ58" s="139" t="n">
        <v>2.155</v>
      </c>
      <c r="FA58" s="139" t="n">
        <v>2.145</v>
      </c>
      <c r="FB58" s="139" t="n">
        <v>2.165</v>
      </c>
      <c r="FC58" s="139" t="n">
        <v>2.225</v>
      </c>
      <c r="FD58" s="139" t="n">
        <v>2.245</v>
      </c>
      <c r="FE58" s="139" t="n">
        <v>2.225</v>
      </c>
      <c r="FF58" s="139" t="n">
        <v>2.175</v>
      </c>
      <c r="FG58" s="139" t="n">
        <v>2.075</v>
      </c>
      <c r="FH58" s="139" t="n">
        <v>2.08</v>
      </c>
      <c r="FI58" s="139" t="n">
        <v>2.135</v>
      </c>
      <c r="FJ58" s="139" t="n">
        <v>2.17</v>
      </c>
      <c r="FK58" s="139" t="n">
        <v>2.21</v>
      </c>
      <c r="FL58" s="139" t="n">
        <v>2.175</v>
      </c>
      <c r="FM58" s="139" t="n">
        <v>2.165</v>
      </c>
      <c r="FN58" s="139" t="n">
        <v>2.145</v>
      </c>
      <c r="FO58" s="139" t="n">
        <v>2.115</v>
      </c>
      <c r="FP58" s="139" t="n">
        <v>2.115</v>
      </c>
      <c r="FQ58" s="139" t="n">
        <v>2.105</v>
      </c>
      <c r="FR58" s="139" t="n">
        <v>2.14</v>
      </c>
      <c r="FS58" s="139" t="n">
        <v>2.1</v>
      </c>
      <c r="FT58" s="139" t="n">
        <v>2.105</v>
      </c>
      <c r="FU58" s="139" t="n">
        <v>2.135</v>
      </c>
      <c r="FV58" s="139" t="n">
        <v>2.11</v>
      </c>
      <c r="FW58" s="139" t="n">
        <v>2.12</v>
      </c>
      <c r="FX58" s="139" t="n">
        <v>2.17</v>
      </c>
      <c r="FY58" s="139" t="n">
        <v>2.27</v>
      </c>
      <c r="FZ58" s="139" t="n">
        <v>2.27</v>
      </c>
      <c r="GA58" s="139" t="n">
        <v>2.215</v>
      </c>
      <c r="GB58" s="139" t="n">
        <v>2.125</v>
      </c>
      <c r="GC58" s="139" t="n">
        <v>2.185</v>
      </c>
      <c r="GD58" s="139" t="n">
        <v>2.075</v>
      </c>
      <c r="GE58" s="139" t="n">
        <v>2</v>
      </c>
      <c r="GF58" s="139" t="n">
        <v>2</v>
      </c>
      <c r="GG58" s="139" t="n">
        <v>1.98</v>
      </c>
      <c r="GH58" s="139" t="n">
        <v>1.955</v>
      </c>
      <c r="GI58" s="139" t="n">
        <v>1.99</v>
      </c>
      <c r="GJ58" s="139" t="n">
        <v>2.03</v>
      </c>
      <c r="GK58" s="139" t="n">
        <v>2.03</v>
      </c>
      <c r="GL58" s="139" t="n">
        <v>2.055</v>
      </c>
      <c r="GM58" s="139" t="n">
        <v>2.055</v>
      </c>
      <c r="GN58" s="139" t="n">
        <v>2.02</v>
      </c>
      <c r="GO58" s="139" t="n">
        <v>2.015</v>
      </c>
      <c r="GP58" s="139" t="n">
        <v>1.985</v>
      </c>
      <c r="GQ58" s="139" t="n">
        <v>1.95</v>
      </c>
      <c r="GR58" s="139" t="n">
        <v>1.935</v>
      </c>
      <c r="GS58" s="139" t="n">
        <v>2.05</v>
      </c>
      <c r="GT58" s="139" t="n">
        <v>2.065</v>
      </c>
      <c r="GU58" s="139" t="n">
        <v>2.06</v>
      </c>
      <c r="GV58" s="139" t="n">
        <v>2.07</v>
      </c>
      <c r="GW58" s="139" t="n">
        <v>1.955</v>
      </c>
      <c r="GX58" s="139" t="n">
        <v>2.075</v>
      </c>
      <c r="GY58" s="139" t="n">
        <v>2.18</v>
      </c>
    </row>
    <row r="59" customFormat="false" ht="15" hidden="false" customHeight="false" outlineLevel="0" collapsed="false">
      <c r="A59" s="125" t="s">
        <v>235</v>
      </c>
      <c r="B59" s="139"/>
      <c r="C59" s="139" t="n">
        <v>2.095</v>
      </c>
      <c r="D59" s="139" t="n">
        <v>1.62</v>
      </c>
      <c r="E59" s="139" t="n">
        <v>1.62</v>
      </c>
      <c r="F59" s="139" t="n">
        <v>1.545</v>
      </c>
      <c r="G59" s="139" t="n">
        <v>1.65</v>
      </c>
      <c r="H59" s="139" t="n">
        <v>1.66</v>
      </c>
      <c r="I59" s="139" t="n">
        <v>1.615</v>
      </c>
      <c r="J59" s="139" t="n">
        <v>1.725</v>
      </c>
      <c r="K59" s="139" t="n">
        <v>1.725</v>
      </c>
      <c r="L59" s="139" t="n">
        <v>1.81</v>
      </c>
      <c r="M59" s="139" t="n">
        <v>1.79</v>
      </c>
      <c r="N59" s="139" t="n">
        <v>1.79</v>
      </c>
      <c r="O59" s="139" t="n">
        <v>1.93</v>
      </c>
      <c r="P59" s="139" t="n">
        <v>1.855</v>
      </c>
      <c r="Q59" s="139" t="n">
        <v>1.955</v>
      </c>
      <c r="R59" s="139" t="n">
        <v>2.015</v>
      </c>
      <c r="S59" s="139" t="n">
        <v>2.23</v>
      </c>
      <c r="T59" s="139" t="n">
        <v>1.95</v>
      </c>
      <c r="U59" s="139" t="n">
        <v>2.085</v>
      </c>
      <c r="V59" s="139" t="n">
        <v>2.135</v>
      </c>
      <c r="W59" s="139" t="n">
        <v>2.045</v>
      </c>
      <c r="X59" s="139" t="n">
        <v>2.075</v>
      </c>
      <c r="Y59" s="139" t="n">
        <v>2.165</v>
      </c>
      <c r="Z59" s="139" t="n">
        <v>2.045</v>
      </c>
      <c r="AA59" s="139" t="n">
        <v>2.14</v>
      </c>
      <c r="AB59" s="139" t="n">
        <v>2.015</v>
      </c>
      <c r="AC59" s="139" t="n">
        <v>2.015</v>
      </c>
      <c r="AD59" s="139" t="n">
        <v>1.83</v>
      </c>
      <c r="AE59" s="139" t="n">
        <v>1.715</v>
      </c>
      <c r="AF59" s="139" t="n">
        <v>1.74</v>
      </c>
      <c r="AG59" s="139" t="n">
        <v>1.785</v>
      </c>
      <c r="AH59" s="139" t="n">
        <v>1.67</v>
      </c>
      <c r="AI59" s="139" t="n">
        <v>1.715</v>
      </c>
      <c r="AJ59" s="139" t="n">
        <v>1.61</v>
      </c>
      <c r="AK59" s="139" t="n">
        <v>1.57</v>
      </c>
      <c r="AL59" s="139" t="n">
        <v>1.57</v>
      </c>
      <c r="AM59" s="139" t="n">
        <v>1.675</v>
      </c>
      <c r="AN59" s="139" t="n">
        <v>1.54</v>
      </c>
      <c r="AO59" s="139" t="n">
        <v>1.565</v>
      </c>
      <c r="AP59" s="139" t="n">
        <v>1.675</v>
      </c>
      <c r="AQ59" s="139" t="n">
        <v>1.755</v>
      </c>
      <c r="AR59" s="139" t="n">
        <v>1.825</v>
      </c>
      <c r="AS59" s="139" t="n">
        <v>1.835</v>
      </c>
      <c r="AT59" s="139" t="n">
        <v>1.855</v>
      </c>
      <c r="AU59" s="139" t="n">
        <v>1.835</v>
      </c>
      <c r="AV59" s="139" t="n">
        <v>1.88</v>
      </c>
      <c r="AW59" s="139" t="n">
        <v>1.87</v>
      </c>
      <c r="AX59" s="139" t="n">
        <v>1.855</v>
      </c>
      <c r="AY59" s="139" t="n">
        <v>1.76</v>
      </c>
      <c r="AZ59" s="139" t="n">
        <v>1.76</v>
      </c>
      <c r="BA59" s="139" t="n">
        <v>1.76</v>
      </c>
      <c r="BB59" s="139" t="n">
        <v>1.81</v>
      </c>
      <c r="BC59" s="139" t="n">
        <v>1.785</v>
      </c>
      <c r="BD59" s="139" t="n">
        <v>1.74</v>
      </c>
      <c r="BE59" s="139" t="n">
        <v>1.785</v>
      </c>
      <c r="BF59" s="139" t="n">
        <v>1.825</v>
      </c>
      <c r="BG59" s="139" t="n">
        <v>1.825</v>
      </c>
      <c r="BH59" s="139" t="n">
        <v>1.76</v>
      </c>
      <c r="BI59" s="139" t="n">
        <v>1.79</v>
      </c>
      <c r="BJ59" s="139" t="n">
        <v>1.895</v>
      </c>
      <c r="BK59" s="139" t="n">
        <v>1.925</v>
      </c>
      <c r="BL59" s="139" t="n">
        <v>1.905</v>
      </c>
      <c r="BM59" s="139" t="n">
        <v>1.92</v>
      </c>
      <c r="BN59" s="139" t="n">
        <v>1.915</v>
      </c>
      <c r="BO59" s="139" t="n">
        <v>1.93</v>
      </c>
      <c r="BP59" s="139" t="n">
        <v>1.93</v>
      </c>
      <c r="BQ59" s="139" t="n">
        <v>2.01</v>
      </c>
      <c r="BR59" s="139" t="n">
        <v>2.12</v>
      </c>
      <c r="BS59" s="139" t="n">
        <v>2.095</v>
      </c>
      <c r="BT59" s="139" t="n">
        <v>2.1</v>
      </c>
      <c r="BU59" s="139" t="n">
        <v>2.185</v>
      </c>
      <c r="BV59" s="139" t="n">
        <v>2.185</v>
      </c>
      <c r="BW59" s="139" t="n">
        <v>2.21</v>
      </c>
      <c r="BX59" s="139" t="n">
        <v>2.24</v>
      </c>
      <c r="BY59" s="139" t="n">
        <v>2.295</v>
      </c>
      <c r="BZ59" s="139" t="n">
        <v>2.295</v>
      </c>
      <c r="CA59" s="139" t="n">
        <v>2.265</v>
      </c>
      <c r="CB59" s="139" t="n">
        <v>2.28</v>
      </c>
      <c r="CC59" s="139" t="n">
        <v>2.265</v>
      </c>
      <c r="CD59" s="139" t="n">
        <v>2.37</v>
      </c>
      <c r="CE59" s="139" t="n">
        <v>2.32</v>
      </c>
      <c r="CF59" s="139" t="n">
        <v>2.315</v>
      </c>
      <c r="CG59" s="139" t="n">
        <v>2.325</v>
      </c>
      <c r="CH59" s="139" t="n">
        <v>2.315</v>
      </c>
      <c r="CI59" s="139" t="n">
        <v>2.355</v>
      </c>
      <c r="CJ59" s="139" t="n">
        <v>2.31</v>
      </c>
      <c r="CK59" s="140" t="n">
        <v>2.29</v>
      </c>
      <c r="CL59" s="139" t="n">
        <v>2.115</v>
      </c>
      <c r="CM59" s="139" t="n">
        <v>2.06</v>
      </c>
      <c r="CN59" s="139" t="n">
        <v>1.955</v>
      </c>
      <c r="CO59" s="139" t="n">
        <v>1.99</v>
      </c>
      <c r="CP59" s="139" t="n">
        <v>2</v>
      </c>
      <c r="CQ59" s="139" t="n">
        <v>1.92</v>
      </c>
      <c r="CR59" s="139" t="n">
        <v>1.905</v>
      </c>
      <c r="CS59" s="139" t="n">
        <v>1.89</v>
      </c>
      <c r="CT59" s="139" t="n">
        <v>1.895</v>
      </c>
      <c r="CU59" s="139" t="n">
        <v>1.905</v>
      </c>
      <c r="CV59" s="139" t="n">
        <v>1.905</v>
      </c>
      <c r="CW59" s="139" t="n">
        <v>1.945</v>
      </c>
      <c r="CX59" s="139" t="n">
        <v>2.035</v>
      </c>
      <c r="CY59" s="139" t="n">
        <v>2.115</v>
      </c>
      <c r="CZ59" s="139" t="n">
        <v>2.115</v>
      </c>
      <c r="DA59" s="139" t="n">
        <v>2.015</v>
      </c>
      <c r="DB59" s="139" t="n">
        <v>1.965</v>
      </c>
      <c r="DC59" s="139" t="n">
        <v>1.96</v>
      </c>
      <c r="DD59" s="139" t="n">
        <v>2</v>
      </c>
      <c r="DE59" s="139" t="n">
        <v>1.91</v>
      </c>
      <c r="DF59" s="139" t="n">
        <v>2.03</v>
      </c>
      <c r="DG59" s="139" t="n">
        <v>2.125</v>
      </c>
      <c r="DH59" s="139" t="n">
        <v>2.095</v>
      </c>
      <c r="DI59" s="139" t="n">
        <v>2.125</v>
      </c>
      <c r="DJ59" s="139" t="n">
        <v>2.095</v>
      </c>
      <c r="DK59" s="139" t="n">
        <v>2.08</v>
      </c>
      <c r="DL59" s="139" t="n">
        <v>2.14</v>
      </c>
      <c r="DM59" s="139" t="n">
        <v>2.14</v>
      </c>
      <c r="DN59" s="139" t="n">
        <v>2.105</v>
      </c>
      <c r="DO59" s="139" t="n">
        <v>2.05</v>
      </c>
      <c r="DP59" s="139" t="n">
        <v>2.085</v>
      </c>
      <c r="DQ59" s="139" t="n">
        <v>2.045</v>
      </c>
      <c r="DR59" s="139" t="n">
        <v>2.11</v>
      </c>
      <c r="DS59" s="139" t="n">
        <v>2.005</v>
      </c>
      <c r="DT59" s="139" t="n">
        <v>2.025</v>
      </c>
      <c r="DU59" s="139" t="n">
        <v>2.1</v>
      </c>
      <c r="DV59" s="139" t="n">
        <v>2.185</v>
      </c>
      <c r="DW59" s="139" t="n">
        <v>2.155</v>
      </c>
      <c r="DX59" s="139" t="n">
        <v>2.19</v>
      </c>
      <c r="DY59" s="139" t="n">
        <v>2.19</v>
      </c>
      <c r="DZ59" s="139" t="n">
        <v>2.26</v>
      </c>
      <c r="EA59" s="139" t="n">
        <v>2.395</v>
      </c>
      <c r="EB59" s="139" t="n">
        <v>2.345</v>
      </c>
      <c r="EC59" s="139" t="n">
        <v>2.305</v>
      </c>
      <c r="ED59" s="139" t="n">
        <v>2.3</v>
      </c>
      <c r="EE59" s="139" t="n">
        <v>2.385</v>
      </c>
      <c r="EF59" s="139" t="n">
        <v>2.37</v>
      </c>
      <c r="EG59" s="139" t="n">
        <v>2.3</v>
      </c>
      <c r="EH59" s="139" t="n">
        <v>2.375</v>
      </c>
      <c r="EI59" s="139" t="n">
        <v>2.43</v>
      </c>
      <c r="EJ59" s="139" t="n">
        <v>2.52</v>
      </c>
      <c r="EK59" s="139" t="n">
        <v>2.375</v>
      </c>
      <c r="EL59" s="139" t="n">
        <v>2.375</v>
      </c>
      <c r="EM59" s="139" t="n">
        <v>2.36</v>
      </c>
      <c r="EN59" s="139" t="n">
        <v>2.275</v>
      </c>
      <c r="EO59" s="139" t="n">
        <v>2.355</v>
      </c>
      <c r="EP59" s="139" t="n">
        <v>2.22</v>
      </c>
      <c r="EQ59" s="139" t="n">
        <v>2.17</v>
      </c>
      <c r="ER59" s="139" t="n">
        <v>2.175</v>
      </c>
      <c r="ES59" s="139" t="n">
        <v>2.195</v>
      </c>
      <c r="ET59" s="139" t="n">
        <v>2.19</v>
      </c>
      <c r="EU59" s="139" t="n">
        <v>2.19</v>
      </c>
      <c r="EV59" s="139" t="n">
        <v>2.215</v>
      </c>
      <c r="EW59" s="139" t="n">
        <v>2.205</v>
      </c>
      <c r="EX59" s="139" t="n">
        <v>2.18</v>
      </c>
      <c r="EY59" s="139" t="n">
        <v>2.145</v>
      </c>
      <c r="EZ59" s="139" t="n">
        <v>2.14</v>
      </c>
      <c r="FA59" s="139" t="n">
        <v>2.125</v>
      </c>
      <c r="FB59" s="139" t="n">
        <v>2.155</v>
      </c>
      <c r="FC59" s="139" t="n">
        <v>2.195</v>
      </c>
      <c r="FD59" s="139" t="n">
        <v>2.21</v>
      </c>
      <c r="FE59" s="139" t="n">
        <v>2.205</v>
      </c>
      <c r="FF59" s="139" t="n">
        <v>2.155</v>
      </c>
      <c r="FG59" s="139" t="n">
        <v>2.06</v>
      </c>
      <c r="FH59" s="139" t="n">
        <v>2.07</v>
      </c>
      <c r="FI59" s="139" t="n">
        <v>2.115</v>
      </c>
      <c r="FJ59" s="139" t="n">
        <v>2.15</v>
      </c>
      <c r="FK59" s="139" t="n">
        <v>2.195</v>
      </c>
      <c r="FL59" s="139" t="n">
        <v>2.155</v>
      </c>
      <c r="FM59" s="139" t="n">
        <v>2.145</v>
      </c>
      <c r="FN59" s="139" t="n">
        <v>2.105</v>
      </c>
      <c r="FO59" s="139" t="n">
        <v>2.08</v>
      </c>
      <c r="FP59" s="139" t="n">
        <v>2.075</v>
      </c>
      <c r="FQ59" s="139" t="n">
        <v>2.08</v>
      </c>
      <c r="FR59" s="139" t="n">
        <v>2.11</v>
      </c>
      <c r="FS59" s="139" t="n">
        <v>2.07</v>
      </c>
      <c r="FT59" s="139" t="n">
        <v>2.085</v>
      </c>
      <c r="FU59" s="139" t="n">
        <v>2.135</v>
      </c>
      <c r="FV59" s="139" t="n">
        <v>2.085</v>
      </c>
      <c r="FW59" s="139" t="n">
        <v>2.105</v>
      </c>
      <c r="FX59" s="139" t="n">
        <v>2.145</v>
      </c>
      <c r="FY59" s="139" t="n">
        <v>2.215</v>
      </c>
      <c r="FZ59" s="139" t="n">
        <v>2.215</v>
      </c>
      <c r="GA59" s="139" t="n">
        <v>2.165</v>
      </c>
      <c r="GB59" s="139" t="n">
        <v>2.11</v>
      </c>
      <c r="GC59" s="139" t="n">
        <v>2.155</v>
      </c>
      <c r="GD59" s="139" t="n">
        <v>2.09</v>
      </c>
      <c r="GE59" s="139" t="n">
        <v>1.965</v>
      </c>
      <c r="GF59" s="139" t="n">
        <v>1.965</v>
      </c>
      <c r="GG59" s="139" t="n">
        <v>1.93</v>
      </c>
      <c r="GH59" s="139" t="n">
        <v>1.935</v>
      </c>
      <c r="GI59" s="139" t="n">
        <v>1.975</v>
      </c>
      <c r="GJ59" s="139" t="n">
        <v>2.015</v>
      </c>
      <c r="GK59" s="139" t="n">
        <v>2.015</v>
      </c>
      <c r="GL59" s="139" t="n">
        <v>2.045</v>
      </c>
      <c r="GM59" s="139" t="n">
        <v>2.05</v>
      </c>
      <c r="GN59" s="139" t="n">
        <v>2.005</v>
      </c>
      <c r="GO59" s="139" t="n">
        <v>2.03</v>
      </c>
      <c r="GP59" s="139" t="n">
        <v>1.995</v>
      </c>
      <c r="GQ59" s="139" t="n">
        <v>1.935</v>
      </c>
      <c r="GR59" s="139" t="n">
        <v>1.925</v>
      </c>
      <c r="GS59" s="139" t="n">
        <v>2.045</v>
      </c>
      <c r="GT59" s="139" t="n">
        <v>2.07</v>
      </c>
      <c r="GU59" s="139" t="n">
        <v>2.045</v>
      </c>
      <c r="GV59" s="139" t="n">
        <v>2.055</v>
      </c>
      <c r="GW59" s="139" t="n">
        <v>1.945</v>
      </c>
      <c r="GX59" s="139" t="n">
        <v>2.045</v>
      </c>
      <c r="GY59" s="139" t="n">
        <v>2.16</v>
      </c>
    </row>
    <row r="60" customFormat="false" ht="15" hidden="false" customHeight="false" outlineLevel="0" collapsed="false">
      <c r="A60" s="125" t="s">
        <v>87</v>
      </c>
      <c r="B60" s="139"/>
      <c r="C60" s="139" t="n">
        <v>2.17</v>
      </c>
      <c r="D60" s="139" t="n">
        <v>1.67</v>
      </c>
      <c r="E60" s="139" t="n">
        <v>1.67</v>
      </c>
      <c r="F60" s="139" t="n">
        <v>1.64</v>
      </c>
      <c r="G60" s="139" t="n">
        <v>1.75</v>
      </c>
      <c r="H60" s="139" t="n">
        <v>1.8</v>
      </c>
      <c r="I60" s="139" t="n">
        <v>1.76</v>
      </c>
      <c r="J60" s="139" t="n">
        <v>1.845</v>
      </c>
      <c r="K60" s="139" t="n">
        <v>1.845</v>
      </c>
      <c r="L60" s="139" t="n">
        <v>1.93</v>
      </c>
      <c r="M60" s="139" t="n">
        <v>1.91</v>
      </c>
      <c r="N60" s="139" t="n">
        <v>1.91</v>
      </c>
      <c r="O60" s="139" t="n">
        <v>1.89</v>
      </c>
      <c r="P60" s="139" t="n">
        <v>1.785</v>
      </c>
      <c r="Q60" s="139" t="n">
        <v>1.86</v>
      </c>
      <c r="R60" s="139" t="n">
        <v>1.92</v>
      </c>
      <c r="S60" s="139" t="n">
        <v>2.095</v>
      </c>
      <c r="T60" s="139" t="n">
        <v>1.82</v>
      </c>
      <c r="U60" s="139" t="n">
        <v>1.98</v>
      </c>
      <c r="V60" s="139" t="n">
        <v>1.975</v>
      </c>
      <c r="W60" s="139" t="n">
        <v>1.93</v>
      </c>
      <c r="X60" s="139" t="n">
        <v>1.975</v>
      </c>
      <c r="Y60" s="139" t="n">
        <v>2.055</v>
      </c>
      <c r="Z60" s="139" t="n">
        <v>1.96</v>
      </c>
      <c r="AA60" s="139" t="n">
        <v>2.035</v>
      </c>
      <c r="AB60" s="139" t="n">
        <v>1.88</v>
      </c>
      <c r="AC60" s="139" t="n">
        <v>1.88</v>
      </c>
      <c r="AD60" s="139" t="n">
        <v>1.73</v>
      </c>
      <c r="AE60" s="139" t="n">
        <v>1.63</v>
      </c>
      <c r="AF60" s="139" t="n">
        <v>1.61</v>
      </c>
      <c r="AG60" s="139" t="n">
        <v>1.66</v>
      </c>
      <c r="AH60" s="139" t="n">
        <v>1.585</v>
      </c>
      <c r="AI60" s="139" t="n">
        <v>1.615</v>
      </c>
      <c r="AJ60" s="139" t="n">
        <v>1.515</v>
      </c>
      <c r="AK60" s="139" t="n">
        <v>1.49</v>
      </c>
      <c r="AL60" s="139" t="n">
        <v>1.48</v>
      </c>
      <c r="AM60" s="139" t="n">
        <v>1.625</v>
      </c>
      <c r="AN60" s="139" t="n">
        <v>1.485</v>
      </c>
      <c r="AO60" s="139" t="n">
        <v>1.49</v>
      </c>
      <c r="AP60" s="139" t="n">
        <v>1.58</v>
      </c>
      <c r="AQ60" s="139" t="n">
        <v>1.675</v>
      </c>
      <c r="AR60" s="139" t="n">
        <v>1.725</v>
      </c>
      <c r="AS60" s="139" t="n">
        <v>1.735</v>
      </c>
      <c r="AT60" s="139" t="n">
        <v>1.74</v>
      </c>
      <c r="AU60" s="139" t="n">
        <v>1.75</v>
      </c>
      <c r="AV60" s="139" t="n">
        <v>1.8</v>
      </c>
      <c r="AW60" s="139" t="n">
        <v>1.785</v>
      </c>
      <c r="AX60" s="139" t="n">
        <v>1.77</v>
      </c>
      <c r="AY60" s="139" t="n">
        <v>1.675</v>
      </c>
      <c r="AZ60" s="139" t="n">
        <v>1.675</v>
      </c>
      <c r="BA60" s="139" t="n">
        <v>1.695</v>
      </c>
      <c r="BB60" s="139" t="n">
        <v>1.72</v>
      </c>
      <c r="BC60" s="139" t="n">
        <v>1.695</v>
      </c>
      <c r="BD60" s="139" t="n">
        <v>1.705</v>
      </c>
      <c r="BE60" s="139" t="n">
        <v>1.68</v>
      </c>
      <c r="BF60" s="139" t="n">
        <v>1.735</v>
      </c>
      <c r="BG60" s="139" t="n">
        <v>1.72</v>
      </c>
      <c r="BH60" s="139" t="n">
        <v>1.665</v>
      </c>
      <c r="BI60" s="139" t="n">
        <v>1.715</v>
      </c>
      <c r="BJ60" s="139" t="n">
        <v>1.815</v>
      </c>
      <c r="BK60" s="139" t="n">
        <v>1.835</v>
      </c>
      <c r="BL60" s="139" t="n">
        <v>1.82</v>
      </c>
      <c r="BM60" s="139" t="n">
        <v>1.835</v>
      </c>
      <c r="BN60" s="139" t="n">
        <v>1.805</v>
      </c>
      <c r="BO60" s="139" t="n">
        <v>1.82</v>
      </c>
      <c r="BP60" s="139" t="n">
        <v>1.825</v>
      </c>
      <c r="BQ60" s="139" t="n">
        <v>1.915</v>
      </c>
      <c r="BR60" s="139" t="n">
        <v>2.015</v>
      </c>
      <c r="BS60" s="139" t="n">
        <v>1.995</v>
      </c>
      <c r="BT60" s="139" t="n">
        <v>2.005</v>
      </c>
      <c r="BU60" s="139" t="n">
        <v>2.07</v>
      </c>
      <c r="BV60" s="139" t="n">
        <v>2.1</v>
      </c>
      <c r="BW60" s="139" t="n">
        <v>2.105</v>
      </c>
      <c r="BX60" s="139" t="n">
        <v>2.11</v>
      </c>
      <c r="BY60" s="139" t="n">
        <v>2.175</v>
      </c>
      <c r="BZ60" s="139" t="n">
        <v>2.2</v>
      </c>
      <c r="CA60" s="139" t="n">
        <v>2.15</v>
      </c>
      <c r="CB60" s="139" t="n">
        <v>2.17</v>
      </c>
      <c r="CC60" s="139" t="n">
        <v>2.17</v>
      </c>
      <c r="CD60" s="139" t="n">
        <v>2.285</v>
      </c>
      <c r="CE60" s="139" t="n">
        <v>2.225</v>
      </c>
      <c r="CF60" s="139" t="n">
        <v>2.19</v>
      </c>
      <c r="CG60" s="139" t="n">
        <v>2.2</v>
      </c>
      <c r="CH60" s="139" t="n">
        <v>2.215</v>
      </c>
      <c r="CI60" s="139" t="n">
        <v>2.21</v>
      </c>
      <c r="CJ60" s="139" t="n">
        <v>2.185</v>
      </c>
      <c r="CK60" s="140" t="n">
        <v>2.21</v>
      </c>
      <c r="CL60" s="139" t="n">
        <v>2.03</v>
      </c>
      <c r="CM60" s="139" t="n">
        <v>1.935</v>
      </c>
      <c r="CN60" s="139" t="n">
        <v>1.855</v>
      </c>
      <c r="CO60" s="139" t="n">
        <v>1.875</v>
      </c>
      <c r="CP60" s="139" t="n">
        <v>1.865</v>
      </c>
      <c r="CQ60" s="139" t="n">
        <v>1.76</v>
      </c>
      <c r="CR60" s="139" t="n">
        <v>1.785</v>
      </c>
      <c r="CS60" s="139" t="n">
        <v>1.78</v>
      </c>
      <c r="CT60" s="139" t="n">
        <v>1.78</v>
      </c>
      <c r="CU60" s="139" t="n">
        <v>1.79</v>
      </c>
      <c r="CV60" s="139" t="n">
        <v>1.77</v>
      </c>
      <c r="CW60" s="139" t="n">
        <v>1.825</v>
      </c>
      <c r="CX60" s="139" t="n">
        <v>1.905</v>
      </c>
      <c r="CY60" s="139" t="n">
        <v>1.975</v>
      </c>
      <c r="CZ60" s="139" t="n">
        <v>2.01</v>
      </c>
      <c r="DA60" s="139" t="n">
        <v>1.885</v>
      </c>
      <c r="DB60" s="139" t="n">
        <v>1.775</v>
      </c>
      <c r="DC60" s="139" t="n">
        <v>1.77</v>
      </c>
      <c r="DD60" s="139" t="n">
        <v>1.83</v>
      </c>
      <c r="DE60" s="139" t="n">
        <v>1.77</v>
      </c>
      <c r="DF60" s="139" t="n">
        <v>1.92</v>
      </c>
      <c r="DG60" s="139" t="n">
        <v>1.97</v>
      </c>
      <c r="DH60" s="139" t="n">
        <v>1.975</v>
      </c>
      <c r="DI60" s="139" t="n">
        <v>1.985</v>
      </c>
      <c r="DJ60" s="139" t="n">
        <v>1.93</v>
      </c>
      <c r="DK60" s="139" t="n">
        <v>1.935</v>
      </c>
      <c r="DL60" s="139" t="n">
        <v>2.01</v>
      </c>
      <c r="DM60" s="139" t="n">
        <v>2.005</v>
      </c>
      <c r="DN60" s="139" t="n">
        <v>1.985</v>
      </c>
      <c r="DO60" s="139" t="n">
        <v>1.94</v>
      </c>
      <c r="DP60" s="139" t="n">
        <v>1.975</v>
      </c>
      <c r="DQ60" s="139" t="n">
        <v>1.925</v>
      </c>
      <c r="DR60" s="139" t="n">
        <v>1.995</v>
      </c>
      <c r="DS60" s="139" t="n">
        <v>1.87</v>
      </c>
      <c r="DT60" s="139" t="n">
        <v>1.885</v>
      </c>
      <c r="DU60" s="139" t="n">
        <v>1.965</v>
      </c>
      <c r="DV60" s="139" t="n">
        <v>2.01</v>
      </c>
      <c r="DW60" s="139" t="n">
        <v>2.02</v>
      </c>
      <c r="DX60" s="139" t="n">
        <v>2.02</v>
      </c>
      <c r="DY60" s="139" t="n">
        <v>2.03</v>
      </c>
      <c r="DZ60" s="139" t="n">
        <v>2.13</v>
      </c>
      <c r="EA60" s="139" t="n">
        <v>2.24</v>
      </c>
      <c r="EB60" s="139" t="n">
        <v>2.205</v>
      </c>
      <c r="EC60" s="139" t="n">
        <v>2.165</v>
      </c>
      <c r="ED60" s="139" t="n">
        <v>2.24</v>
      </c>
      <c r="EE60" s="139" t="n">
        <v>2.32</v>
      </c>
      <c r="EF60" s="139" t="n">
        <v>2.285</v>
      </c>
      <c r="EG60" s="139" t="n">
        <v>2.26</v>
      </c>
      <c r="EH60" s="139" t="n">
        <v>2.25</v>
      </c>
      <c r="EI60" s="139" t="n">
        <v>2.325</v>
      </c>
      <c r="EJ60" s="139" t="n">
        <v>2.415</v>
      </c>
      <c r="EK60" s="139" t="n">
        <v>2.24</v>
      </c>
      <c r="EL60" s="139" t="n">
        <v>2.24</v>
      </c>
      <c r="EM60" s="139" t="n">
        <v>2.23</v>
      </c>
      <c r="EN60" s="139" t="n">
        <v>2.155</v>
      </c>
      <c r="EO60" s="139" t="n">
        <v>2.245</v>
      </c>
      <c r="EP60" s="139" t="n">
        <v>2.145</v>
      </c>
      <c r="EQ60" s="139" t="n">
        <v>2.065</v>
      </c>
      <c r="ER60" s="139" t="n">
        <v>2.02</v>
      </c>
      <c r="ES60" s="139" t="n">
        <v>2.045</v>
      </c>
      <c r="ET60" s="139" t="n">
        <v>2.07</v>
      </c>
      <c r="EU60" s="139" t="n">
        <v>2.085</v>
      </c>
      <c r="EV60" s="139" t="n">
        <v>2.105</v>
      </c>
      <c r="EW60" s="139" t="n">
        <v>2.085</v>
      </c>
      <c r="EX60" s="139" t="n">
        <v>2.11</v>
      </c>
      <c r="EY60" s="139" t="n">
        <v>2.04</v>
      </c>
      <c r="EZ60" s="139" t="n">
        <v>2.05</v>
      </c>
      <c r="FA60" s="139" t="n">
        <v>2.045</v>
      </c>
      <c r="FB60" s="139" t="n">
        <v>2.14</v>
      </c>
      <c r="FC60" s="139" t="n">
        <v>2.15</v>
      </c>
      <c r="FD60" s="139" t="n">
        <v>2.225</v>
      </c>
      <c r="FE60" s="139" t="n">
        <v>2.24</v>
      </c>
      <c r="FF60" s="139" t="n">
        <v>2.195</v>
      </c>
      <c r="FG60" s="139" t="n">
        <v>2.03</v>
      </c>
      <c r="FH60" s="139" t="n">
        <v>2.005</v>
      </c>
      <c r="FI60" s="139" t="n">
        <v>2.035</v>
      </c>
      <c r="FJ60" s="139" t="n">
        <v>2.06</v>
      </c>
      <c r="FK60" s="139" t="n">
        <v>2.095</v>
      </c>
      <c r="FL60" s="139" t="n">
        <v>2.05</v>
      </c>
      <c r="FM60" s="139" t="n">
        <v>2.045</v>
      </c>
      <c r="FN60" s="139" t="n">
        <v>2.035</v>
      </c>
      <c r="FO60" s="139" t="n">
        <v>1.925</v>
      </c>
      <c r="FP60" s="139" t="n">
        <v>1.925</v>
      </c>
      <c r="FQ60" s="139" t="n">
        <v>1.94</v>
      </c>
      <c r="FR60" s="139" t="n">
        <v>1.95</v>
      </c>
      <c r="FS60" s="139" t="n">
        <v>1.945</v>
      </c>
      <c r="FT60" s="139" t="n">
        <v>1.945</v>
      </c>
      <c r="FU60" s="139" t="n">
        <v>1.985</v>
      </c>
      <c r="FV60" s="139" t="n">
        <v>1.975</v>
      </c>
      <c r="FW60" s="139" t="n">
        <v>1.985</v>
      </c>
      <c r="FX60" s="139" t="n">
        <v>2.055</v>
      </c>
      <c r="FY60" s="139" t="n">
        <v>2.165</v>
      </c>
      <c r="FZ60" s="139" t="n">
        <v>2.165</v>
      </c>
      <c r="GA60" s="139" t="n">
        <v>2.115</v>
      </c>
      <c r="GB60" s="139" t="n">
        <v>2.055</v>
      </c>
      <c r="GC60" s="139" t="n">
        <v>2.115</v>
      </c>
      <c r="GD60" s="139" t="n">
        <v>2</v>
      </c>
      <c r="GE60" s="139" t="n">
        <v>1.885</v>
      </c>
      <c r="GF60" s="139" t="n">
        <v>1.885</v>
      </c>
      <c r="GG60" s="139" t="n">
        <v>1.88</v>
      </c>
      <c r="GH60" s="139" t="n">
        <v>1.91</v>
      </c>
      <c r="GI60" s="139" t="n">
        <v>1.91</v>
      </c>
      <c r="GJ60" s="139" t="n">
        <v>1.955</v>
      </c>
      <c r="GK60" s="139" t="n">
        <v>1.985</v>
      </c>
      <c r="GL60" s="139" t="n">
        <v>1.985</v>
      </c>
      <c r="GM60" s="139" t="n">
        <v>1.985</v>
      </c>
      <c r="GN60" s="139" t="n">
        <v>1.995</v>
      </c>
      <c r="GO60" s="139" t="n">
        <v>2.005</v>
      </c>
      <c r="GP60" s="139" t="n">
        <v>1.96</v>
      </c>
      <c r="GQ60" s="139" t="n">
        <v>1.935</v>
      </c>
      <c r="GR60" s="139" t="n">
        <v>2.02</v>
      </c>
      <c r="GS60" s="139" t="n">
        <v>2.08</v>
      </c>
      <c r="GT60" s="139" t="n">
        <v>2.04</v>
      </c>
      <c r="GU60" s="139" t="n">
        <v>2.02</v>
      </c>
      <c r="GV60" s="139" t="n">
        <v>2.025</v>
      </c>
      <c r="GW60" s="139" t="n">
        <v>1.95</v>
      </c>
      <c r="GX60" s="139" t="n">
        <v>2.05</v>
      </c>
      <c r="GY60" s="139" t="n">
        <v>2.115</v>
      </c>
    </row>
    <row r="61" customFormat="false" ht="15" hidden="false" customHeight="false" outlineLevel="0" collapsed="false">
      <c r="A61" s="125" t="s">
        <v>88</v>
      </c>
      <c r="B61" s="139"/>
      <c r="C61" s="139" t="n">
        <v>2.205</v>
      </c>
      <c r="D61" s="139" t="n">
        <v>1.635</v>
      </c>
      <c r="E61" s="139" t="n">
        <v>1.635</v>
      </c>
      <c r="F61" s="139" t="n">
        <v>1.6</v>
      </c>
      <c r="G61" s="139" t="n">
        <v>1.725</v>
      </c>
      <c r="H61" s="139" t="n">
        <v>1.77</v>
      </c>
      <c r="I61" s="139" t="n">
        <v>1.71</v>
      </c>
      <c r="J61" s="139" t="n">
        <v>1.835</v>
      </c>
      <c r="K61" s="139" t="n">
        <v>1.835</v>
      </c>
      <c r="L61" s="139" t="n">
        <v>1.94</v>
      </c>
      <c r="M61" s="139" t="n">
        <v>1.935</v>
      </c>
      <c r="N61" s="139" t="n">
        <v>1.935</v>
      </c>
      <c r="O61" s="139" t="n">
        <v>1.95</v>
      </c>
      <c r="P61" s="139" t="n">
        <v>1.91</v>
      </c>
      <c r="Q61" s="139" t="n">
        <v>2.015</v>
      </c>
      <c r="R61" s="139" t="n">
        <v>2.05</v>
      </c>
      <c r="S61" s="139" t="n">
        <v>2.235</v>
      </c>
      <c r="T61" s="139" t="n">
        <v>1.975</v>
      </c>
      <c r="U61" s="139" t="n">
        <v>2.075</v>
      </c>
      <c r="V61" s="139" t="n">
        <v>2.165</v>
      </c>
      <c r="W61" s="139" t="n">
        <v>2.055</v>
      </c>
      <c r="X61" s="139" t="n">
        <v>2.085</v>
      </c>
      <c r="Y61" s="139" t="n">
        <v>2.18</v>
      </c>
      <c r="Z61" s="139" t="n">
        <v>2.07</v>
      </c>
      <c r="AA61" s="139" t="n">
        <v>2.14</v>
      </c>
      <c r="AB61" s="139" t="n">
        <v>2.03</v>
      </c>
      <c r="AC61" s="139" t="n">
        <v>2.03</v>
      </c>
      <c r="AD61" s="139" t="n">
        <v>1.86</v>
      </c>
      <c r="AE61" s="139" t="n">
        <v>1.735</v>
      </c>
      <c r="AF61" s="139" t="n">
        <v>1.75</v>
      </c>
      <c r="AG61" s="139" t="n">
        <v>1.775</v>
      </c>
      <c r="AH61" s="139" t="n">
        <v>1.685</v>
      </c>
      <c r="AI61" s="139" t="n">
        <v>1.72</v>
      </c>
      <c r="AJ61" s="139" t="n">
        <v>1.635</v>
      </c>
      <c r="AK61" s="139" t="n">
        <v>1.59</v>
      </c>
      <c r="AL61" s="139" t="n">
        <v>1.585</v>
      </c>
      <c r="AM61" s="139" t="n">
        <v>1.695</v>
      </c>
      <c r="AN61" s="139" t="n">
        <v>1.615</v>
      </c>
      <c r="AO61" s="139" t="n">
        <v>1.595</v>
      </c>
      <c r="AP61" s="139" t="n">
        <v>1.68</v>
      </c>
      <c r="AQ61" s="139" t="n">
        <v>1.76</v>
      </c>
      <c r="AR61" s="139" t="n">
        <v>1.82</v>
      </c>
      <c r="AS61" s="139" t="n">
        <v>1.85</v>
      </c>
      <c r="AT61" s="139" t="n">
        <v>1.87</v>
      </c>
      <c r="AU61" s="139" t="n">
        <v>1.865</v>
      </c>
      <c r="AV61" s="139" t="n">
        <v>1.895</v>
      </c>
      <c r="AW61" s="139" t="n">
        <v>1.875</v>
      </c>
      <c r="AX61" s="139" t="n">
        <v>1.87</v>
      </c>
      <c r="AY61" s="139" t="n">
        <v>1.78</v>
      </c>
      <c r="AZ61" s="139" t="n">
        <v>1.78</v>
      </c>
      <c r="BA61" s="139" t="n">
        <v>1.785</v>
      </c>
      <c r="BB61" s="139" t="n">
        <v>1.815</v>
      </c>
      <c r="BC61" s="139" t="n">
        <v>1.8</v>
      </c>
      <c r="BD61" s="139" t="n">
        <v>1.785</v>
      </c>
      <c r="BE61" s="139" t="n">
        <v>1.795</v>
      </c>
      <c r="BF61" s="139" t="n">
        <v>1.845</v>
      </c>
      <c r="BG61" s="139" t="n">
        <v>1.84</v>
      </c>
      <c r="BH61" s="139" t="n">
        <v>1.8</v>
      </c>
      <c r="BI61" s="139" t="n">
        <v>1.82</v>
      </c>
      <c r="BJ61" s="139" t="n">
        <v>1.895</v>
      </c>
      <c r="BK61" s="139" t="n">
        <v>1.93</v>
      </c>
      <c r="BL61" s="139" t="n">
        <v>1.915</v>
      </c>
      <c r="BM61" s="139" t="n">
        <v>1.93</v>
      </c>
      <c r="BN61" s="139" t="n">
        <v>1.915</v>
      </c>
      <c r="BO61" s="139" t="n">
        <v>1.935</v>
      </c>
      <c r="BP61" s="139" t="n">
        <v>1.94</v>
      </c>
      <c r="BQ61" s="139" t="n">
        <v>2.02</v>
      </c>
      <c r="BR61" s="139" t="n">
        <v>2.13</v>
      </c>
      <c r="BS61" s="139" t="n">
        <v>2.115</v>
      </c>
      <c r="BT61" s="139" t="n">
        <v>2.105</v>
      </c>
      <c r="BU61" s="139" t="n">
        <v>2.2</v>
      </c>
      <c r="BV61" s="139" t="n">
        <v>2.2</v>
      </c>
      <c r="BW61" s="139" t="n">
        <v>2.23</v>
      </c>
      <c r="BX61" s="139" t="n">
        <v>2.245</v>
      </c>
      <c r="BY61" s="139" t="n">
        <v>2.29</v>
      </c>
      <c r="BZ61" s="139" t="n">
        <v>2.305</v>
      </c>
      <c r="CA61" s="139" t="n">
        <v>2.275</v>
      </c>
      <c r="CB61" s="139" t="n">
        <v>2.29</v>
      </c>
      <c r="CC61" s="139" t="n">
        <v>2.29</v>
      </c>
      <c r="CD61" s="139" t="n">
        <v>2.37</v>
      </c>
      <c r="CE61" s="139" t="n">
        <v>2.325</v>
      </c>
      <c r="CF61" s="139" t="n">
        <v>2.33</v>
      </c>
      <c r="CG61" s="139" t="n">
        <v>2.37</v>
      </c>
      <c r="CH61" s="139" t="n">
        <v>2.36</v>
      </c>
      <c r="CI61" s="139" t="n">
        <v>2.385</v>
      </c>
      <c r="CJ61" s="139" t="n">
        <v>2.32</v>
      </c>
      <c r="CK61" s="140" t="n">
        <v>2.305</v>
      </c>
      <c r="CL61" s="139" t="n">
        <v>2.11</v>
      </c>
      <c r="CM61" s="139" t="n">
        <v>2.065</v>
      </c>
      <c r="CN61" s="139" t="n">
        <v>1.965</v>
      </c>
      <c r="CO61" s="139" t="n">
        <v>1.985</v>
      </c>
      <c r="CP61" s="139" t="n">
        <v>1.985</v>
      </c>
      <c r="CQ61" s="139" t="n">
        <v>1.91</v>
      </c>
      <c r="CR61" s="139" t="n">
        <v>1.91</v>
      </c>
      <c r="CS61" s="139" t="n">
        <v>1.895</v>
      </c>
      <c r="CT61" s="139" t="n">
        <v>1.905</v>
      </c>
      <c r="CU61" s="139" t="n">
        <v>1.905</v>
      </c>
      <c r="CV61" s="139" t="n">
        <v>1.92</v>
      </c>
      <c r="CW61" s="139" t="n">
        <v>1.95</v>
      </c>
      <c r="CX61" s="139" t="n">
        <v>2.04</v>
      </c>
      <c r="CY61" s="139" t="n">
        <v>2.12</v>
      </c>
      <c r="CZ61" s="139" t="n">
        <v>2.1</v>
      </c>
      <c r="DA61" s="139" t="n">
        <v>2.015</v>
      </c>
      <c r="DB61" s="139" t="n">
        <v>1.97</v>
      </c>
      <c r="DC61" s="139" t="n">
        <v>1.965</v>
      </c>
      <c r="DD61" s="139" t="n">
        <v>2</v>
      </c>
      <c r="DE61" s="139" t="n">
        <v>1.92</v>
      </c>
      <c r="DF61" s="139" t="n">
        <v>2.035</v>
      </c>
      <c r="DG61" s="139" t="n">
        <v>2.105</v>
      </c>
      <c r="DH61" s="139" t="n">
        <v>2.095</v>
      </c>
      <c r="DI61" s="139" t="n">
        <v>2.13</v>
      </c>
      <c r="DJ61" s="139" t="n">
        <v>2.09</v>
      </c>
      <c r="DK61" s="139" t="n">
        <v>2.095</v>
      </c>
      <c r="DL61" s="139" t="n">
        <v>2.15</v>
      </c>
      <c r="DM61" s="139" t="n">
        <v>2.145</v>
      </c>
      <c r="DN61" s="139" t="n">
        <v>2.105</v>
      </c>
      <c r="DO61" s="139" t="n">
        <v>2.07</v>
      </c>
      <c r="DP61" s="139" t="n">
        <v>2.075</v>
      </c>
      <c r="DQ61" s="139" t="n">
        <v>2.045</v>
      </c>
      <c r="DR61" s="139" t="n">
        <v>2.125</v>
      </c>
      <c r="DS61" s="139" t="n">
        <v>2.015</v>
      </c>
      <c r="DT61" s="139" t="n">
        <v>2.04</v>
      </c>
      <c r="DU61" s="139" t="n">
        <v>2.125</v>
      </c>
      <c r="DV61" s="139" t="n">
        <v>2.175</v>
      </c>
      <c r="DW61" s="139" t="n">
        <v>2.155</v>
      </c>
      <c r="DX61" s="139" t="n">
        <v>2.16</v>
      </c>
      <c r="DY61" s="139" t="n">
        <v>2.2</v>
      </c>
      <c r="DZ61" s="139" t="n">
        <v>2.275</v>
      </c>
      <c r="EA61" s="139" t="n">
        <v>2.415</v>
      </c>
      <c r="EB61" s="139" t="n">
        <v>2.365</v>
      </c>
      <c r="EC61" s="139" t="n">
        <v>2.31</v>
      </c>
      <c r="ED61" s="139" t="n">
        <v>2.305</v>
      </c>
      <c r="EE61" s="139" t="n">
        <v>2.375</v>
      </c>
      <c r="EF61" s="139" t="n">
        <v>2.37</v>
      </c>
      <c r="EG61" s="139" t="n">
        <v>2.305</v>
      </c>
      <c r="EH61" s="139" t="n">
        <v>2.365</v>
      </c>
      <c r="EI61" s="139" t="n">
        <v>2.44</v>
      </c>
      <c r="EJ61" s="139" t="n">
        <v>2.525</v>
      </c>
      <c r="EK61" s="139" t="n">
        <v>2.37</v>
      </c>
      <c r="EL61" s="139" t="n">
        <v>2.37</v>
      </c>
      <c r="EM61" s="139" t="n">
        <v>2.37</v>
      </c>
      <c r="EN61" s="139" t="n">
        <v>2.295</v>
      </c>
      <c r="EO61" s="139" t="n">
        <v>2.37</v>
      </c>
      <c r="EP61" s="139" t="n">
        <v>2.235</v>
      </c>
      <c r="EQ61" s="139" t="n">
        <v>2.18</v>
      </c>
      <c r="ER61" s="139" t="n">
        <v>2.195</v>
      </c>
      <c r="ES61" s="139" t="n">
        <v>2.205</v>
      </c>
      <c r="ET61" s="139" t="n">
        <v>2.23</v>
      </c>
      <c r="EU61" s="139" t="n">
        <v>2.215</v>
      </c>
      <c r="EV61" s="139" t="n">
        <v>2.23</v>
      </c>
      <c r="EW61" s="139" t="n">
        <v>2.19</v>
      </c>
      <c r="EX61" s="139" t="n">
        <v>2.175</v>
      </c>
      <c r="EY61" s="139" t="n">
        <v>2.15</v>
      </c>
      <c r="EZ61" s="139" t="n">
        <v>2.15</v>
      </c>
      <c r="FA61" s="139" t="n">
        <v>2.135</v>
      </c>
      <c r="FB61" s="139" t="n">
        <v>2.175</v>
      </c>
      <c r="FC61" s="139" t="n">
        <v>2.215</v>
      </c>
      <c r="FD61" s="139" t="n">
        <v>2.225</v>
      </c>
      <c r="FE61" s="139" t="n">
        <v>2.2</v>
      </c>
      <c r="FF61" s="139" t="n">
        <v>2.165</v>
      </c>
      <c r="FG61" s="139" t="n">
        <v>2.075</v>
      </c>
      <c r="FH61" s="139" t="n">
        <v>2.075</v>
      </c>
      <c r="FI61" s="139" t="n">
        <v>2.115</v>
      </c>
      <c r="FJ61" s="139" t="n">
        <v>2.16</v>
      </c>
      <c r="FK61" s="139" t="n">
        <v>2.2</v>
      </c>
      <c r="FL61" s="139" t="n">
        <v>2.175</v>
      </c>
      <c r="FM61" s="139" t="n">
        <v>2.2</v>
      </c>
      <c r="FN61" s="139" t="n">
        <v>2.145</v>
      </c>
      <c r="FO61" s="139" t="n">
        <v>2.11</v>
      </c>
      <c r="FP61" s="139" t="n">
        <v>2.115</v>
      </c>
      <c r="FQ61" s="139" t="n">
        <v>2.12</v>
      </c>
      <c r="FR61" s="139" t="n">
        <v>2.125</v>
      </c>
      <c r="FS61" s="139" t="n">
        <v>2.1</v>
      </c>
      <c r="FT61" s="139" t="n">
        <v>2.125</v>
      </c>
      <c r="FU61" s="139" t="n">
        <v>2.14</v>
      </c>
      <c r="FV61" s="139" t="n">
        <v>2.12</v>
      </c>
      <c r="FW61" s="139" t="n">
        <v>2.13</v>
      </c>
      <c r="FX61" s="139" t="n">
        <v>2.16</v>
      </c>
      <c r="FY61" s="139" t="n">
        <v>2.225</v>
      </c>
      <c r="FZ61" s="139" t="n">
        <v>2.225</v>
      </c>
      <c r="GA61" s="139" t="n">
        <v>2.165</v>
      </c>
      <c r="GB61" s="139" t="n">
        <v>2.115</v>
      </c>
      <c r="GC61" s="139" t="n">
        <v>2.175</v>
      </c>
      <c r="GD61" s="139" t="n">
        <v>2.115</v>
      </c>
      <c r="GE61" s="139" t="n">
        <v>1.95</v>
      </c>
      <c r="GF61" s="139" t="n">
        <v>1.95</v>
      </c>
      <c r="GG61" s="139" t="n">
        <v>1.95</v>
      </c>
      <c r="GH61" s="139" t="n">
        <v>1.95</v>
      </c>
      <c r="GI61" s="139" t="n">
        <v>1.97</v>
      </c>
      <c r="GJ61" s="139" t="n">
        <v>2</v>
      </c>
      <c r="GK61" s="139" t="n">
        <v>2.005</v>
      </c>
      <c r="GL61" s="139" t="n">
        <v>2.02</v>
      </c>
      <c r="GM61" s="139" t="n">
        <v>2</v>
      </c>
      <c r="GN61" s="139" t="n">
        <v>1.99</v>
      </c>
      <c r="GO61" s="139" t="n">
        <v>2.015</v>
      </c>
      <c r="GP61" s="139" t="n">
        <v>1.98</v>
      </c>
      <c r="GQ61" s="139" t="n">
        <v>1.965</v>
      </c>
      <c r="GR61" s="139" t="n">
        <v>1.97</v>
      </c>
      <c r="GS61" s="139" t="n">
        <v>2.05</v>
      </c>
      <c r="GT61" s="139" t="n">
        <v>2.07</v>
      </c>
      <c r="GU61" s="139" t="n">
        <v>2.075</v>
      </c>
      <c r="GV61" s="139" t="n">
        <v>2.07</v>
      </c>
      <c r="GW61" s="139" t="n">
        <v>1.945</v>
      </c>
      <c r="GX61" s="139" t="n">
        <v>2.055</v>
      </c>
      <c r="GY61" s="139" t="n">
        <v>2.185</v>
      </c>
    </row>
    <row r="62" customFormat="false" ht="15" hidden="false" customHeight="false" outlineLevel="0" collapsed="false">
      <c r="A62" s="125"/>
      <c r="B62" s="139"/>
      <c r="C62" s="139" t="s">
        <v>183</v>
      </c>
      <c r="D62" s="139" t="s">
        <v>183</v>
      </c>
      <c r="E62" s="139" t="s">
        <v>183</v>
      </c>
      <c r="F62" s="139" t="s">
        <v>183</v>
      </c>
      <c r="G62" s="139" t="s">
        <v>183</v>
      </c>
      <c r="H62" s="139" t="s">
        <v>183</v>
      </c>
      <c r="I62" s="139" t="s">
        <v>183</v>
      </c>
      <c r="J62" s="139" t="s">
        <v>183</v>
      </c>
      <c r="K62" s="139" t="s">
        <v>183</v>
      </c>
      <c r="L62" s="139" t="s">
        <v>183</v>
      </c>
      <c r="M62" s="139" t="s">
        <v>183</v>
      </c>
      <c r="N62" s="139" t="s">
        <v>183</v>
      </c>
      <c r="O62" s="139" t="n">
        <v>1.935</v>
      </c>
      <c r="P62" s="139" t="n">
        <v>1.865</v>
      </c>
      <c r="Q62" s="139" t="n">
        <v>1.94</v>
      </c>
      <c r="R62" s="139" t="n">
        <v>2.01</v>
      </c>
      <c r="S62" s="139" t="n">
        <v>2.22</v>
      </c>
      <c r="T62" s="139" t="n">
        <v>1.92</v>
      </c>
      <c r="U62" s="139" t="n">
        <v>2.03</v>
      </c>
      <c r="V62" s="139" t="n">
        <v>2.13</v>
      </c>
      <c r="W62" s="139" t="n">
        <v>2.025</v>
      </c>
      <c r="X62" s="139" t="n">
        <v>2.08</v>
      </c>
      <c r="Y62" s="139" t="n">
        <v>2.16</v>
      </c>
      <c r="Z62" s="139" t="n">
        <v>2.04</v>
      </c>
      <c r="AA62" s="139" t="n">
        <v>2.115</v>
      </c>
      <c r="AB62" s="139" t="n">
        <v>2</v>
      </c>
      <c r="AC62" s="139" t="n">
        <v>2</v>
      </c>
      <c r="AD62" s="139" t="n">
        <v>1.825</v>
      </c>
      <c r="AE62" s="139" t="n">
        <v>1.71</v>
      </c>
      <c r="AF62" s="139" t="n">
        <v>1.73</v>
      </c>
      <c r="AG62" s="139" t="n">
        <v>1.75</v>
      </c>
      <c r="AH62" s="139" t="n">
        <v>1.675</v>
      </c>
      <c r="AI62" s="139" t="n">
        <v>1.695</v>
      </c>
      <c r="AJ62" s="139" t="n">
        <v>1.615</v>
      </c>
      <c r="AK62" s="139" t="n">
        <v>1.575</v>
      </c>
      <c r="AL62" s="139" t="n">
        <v>1.565</v>
      </c>
      <c r="AM62" s="139" t="n">
        <v>1.675</v>
      </c>
      <c r="AN62" s="139" t="n">
        <v>1.595</v>
      </c>
      <c r="AO62" s="139" t="n">
        <v>1.56</v>
      </c>
      <c r="AP62" s="139" t="n">
        <v>1.66</v>
      </c>
      <c r="AQ62" s="139" t="n">
        <v>1.735</v>
      </c>
      <c r="AR62" s="139" t="n">
        <v>1.81</v>
      </c>
      <c r="AS62" s="139" t="n">
        <v>1.81</v>
      </c>
      <c r="AT62" s="139" t="n">
        <v>1.835</v>
      </c>
      <c r="AU62" s="139" t="n">
        <v>1.82</v>
      </c>
      <c r="AV62" s="139" t="n">
        <v>1.87</v>
      </c>
      <c r="AW62" s="139" t="n">
        <v>1.86</v>
      </c>
      <c r="AX62" s="139" t="n">
        <v>1.85</v>
      </c>
      <c r="AY62" s="139" t="n">
        <v>1.755</v>
      </c>
      <c r="AZ62" s="139" t="n">
        <v>1.755</v>
      </c>
      <c r="BA62" s="139" t="n">
        <v>1.76</v>
      </c>
      <c r="BB62" s="139" t="n">
        <v>1.785</v>
      </c>
      <c r="BC62" s="139" t="n">
        <v>1.77</v>
      </c>
      <c r="BD62" s="139" t="n">
        <v>1.725</v>
      </c>
      <c r="BE62" s="139" t="n">
        <v>1.75</v>
      </c>
      <c r="BF62" s="139" t="n">
        <v>1.81</v>
      </c>
      <c r="BG62" s="139" t="n">
        <v>1.795</v>
      </c>
      <c r="BH62" s="139" t="n">
        <v>1.755</v>
      </c>
      <c r="BI62" s="139" t="n">
        <v>1.775</v>
      </c>
      <c r="BJ62" s="139" t="n">
        <v>1.87</v>
      </c>
      <c r="BK62" s="139" t="n">
        <v>1.905</v>
      </c>
      <c r="BL62" s="139" t="n">
        <v>1.88</v>
      </c>
      <c r="BM62" s="139" t="n">
        <v>1.905</v>
      </c>
      <c r="BN62" s="139" t="n">
        <v>1.875</v>
      </c>
      <c r="BO62" s="139" t="n">
        <v>1.895</v>
      </c>
      <c r="BP62" s="139" t="n">
        <v>1.91</v>
      </c>
      <c r="BQ62" s="139" t="n">
        <v>1.99</v>
      </c>
      <c r="BR62" s="139" t="n">
        <v>2.1</v>
      </c>
      <c r="BS62" s="139" t="n">
        <v>2.075</v>
      </c>
      <c r="BT62" s="139" t="n">
        <v>2.075</v>
      </c>
      <c r="BU62" s="139" t="n">
        <v>2.145</v>
      </c>
      <c r="BV62" s="139" t="n">
        <v>2.155</v>
      </c>
      <c r="BW62" s="139" t="n">
        <v>2.185</v>
      </c>
      <c r="BX62" s="139" t="n">
        <v>2.195</v>
      </c>
      <c r="BY62" s="139" t="n">
        <v>2.25</v>
      </c>
      <c r="BZ62" s="139" t="n">
        <v>2.265</v>
      </c>
      <c r="CA62" s="139" t="n">
        <v>2.25</v>
      </c>
      <c r="CB62" s="139" t="n">
        <v>2.255</v>
      </c>
      <c r="CC62" s="139" t="n">
        <v>2.255</v>
      </c>
      <c r="CD62" s="139" t="n">
        <v>2.34</v>
      </c>
      <c r="CE62" s="139" t="n">
        <v>2.275</v>
      </c>
      <c r="CF62" s="139" t="n">
        <v>2.28</v>
      </c>
      <c r="CG62" s="139" t="n">
        <v>2.29</v>
      </c>
      <c r="CH62" s="139" t="n">
        <v>2.29</v>
      </c>
      <c r="CI62" s="139" t="n">
        <v>2.305</v>
      </c>
      <c r="CJ62" s="139" t="n">
        <v>2.275</v>
      </c>
      <c r="CK62" s="140" t="n">
        <v>2.26</v>
      </c>
      <c r="CL62" s="139" t="n">
        <v>2.1</v>
      </c>
      <c r="CM62" s="139" t="n">
        <v>2.055</v>
      </c>
      <c r="CN62" s="139" t="n">
        <v>1.945</v>
      </c>
      <c r="CO62" s="139" t="n">
        <v>1.97</v>
      </c>
      <c r="CP62" s="139" t="n">
        <v>1.975</v>
      </c>
      <c r="CQ62" s="139" t="n">
        <v>1.89</v>
      </c>
      <c r="CR62" s="139" t="n">
        <v>1.885</v>
      </c>
      <c r="CS62" s="139" t="n">
        <v>1.87</v>
      </c>
      <c r="CT62" s="139" t="n">
        <v>1.885</v>
      </c>
      <c r="CU62" s="139" t="n">
        <v>1.9</v>
      </c>
      <c r="CV62" s="139" t="n">
        <v>1.91</v>
      </c>
      <c r="CW62" s="139" t="n">
        <v>1.95</v>
      </c>
      <c r="CX62" s="139" t="n">
        <v>2.03</v>
      </c>
      <c r="CY62" s="139" t="n">
        <v>2.07</v>
      </c>
      <c r="CZ62" s="139" t="n">
        <v>2.105</v>
      </c>
      <c r="DA62" s="139" t="n">
        <v>2.025</v>
      </c>
      <c r="DB62" s="139" t="n">
        <v>1.955</v>
      </c>
      <c r="DC62" s="139" t="n">
        <v>1.95</v>
      </c>
      <c r="DD62" s="139" t="n">
        <v>1.99</v>
      </c>
      <c r="DE62" s="139" t="n">
        <v>1.9</v>
      </c>
      <c r="DF62" s="139" t="n">
        <v>2.03</v>
      </c>
      <c r="DG62" s="139" t="n">
        <v>2.1</v>
      </c>
      <c r="DH62" s="139" t="n">
        <v>2.09</v>
      </c>
      <c r="DI62" s="139" t="n">
        <v>2.12</v>
      </c>
      <c r="DJ62" s="139" t="n">
        <v>2.075</v>
      </c>
      <c r="DK62" s="139" t="n">
        <v>2.075</v>
      </c>
      <c r="DL62" s="139" t="n">
        <v>2.135</v>
      </c>
      <c r="DM62" s="139" t="n">
        <v>2.135</v>
      </c>
      <c r="DN62" s="139" t="n">
        <v>2.11</v>
      </c>
      <c r="DO62" s="139" t="n">
        <v>2.06</v>
      </c>
      <c r="DP62" s="139" t="n">
        <v>2.09</v>
      </c>
      <c r="DQ62" s="139" t="n">
        <v>2.035</v>
      </c>
      <c r="DR62" s="139" t="n">
        <v>2.115</v>
      </c>
      <c r="DS62" s="139" t="n">
        <v>2.015</v>
      </c>
      <c r="DT62" s="139" t="n">
        <v>2.055</v>
      </c>
      <c r="DU62" s="139" t="n">
        <v>2.12</v>
      </c>
      <c r="DV62" s="139" t="n">
        <v>2.16</v>
      </c>
      <c r="DW62" s="139" t="n">
        <v>2.15</v>
      </c>
      <c r="DX62" s="139" t="n">
        <v>2.16</v>
      </c>
      <c r="DY62" s="139" t="n">
        <v>2.17</v>
      </c>
      <c r="DZ62" s="139" t="n">
        <v>2.23</v>
      </c>
      <c r="EA62" s="139" t="n">
        <v>2.39</v>
      </c>
      <c r="EB62" s="139" t="n">
        <v>2.34</v>
      </c>
      <c r="EC62" s="139" t="n">
        <v>2.305</v>
      </c>
      <c r="ED62" s="139" t="n">
        <v>2.315</v>
      </c>
      <c r="EE62" s="139" t="n">
        <v>2.41</v>
      </c>
      <c r="EF62" s="139" t="n">
        <v>2.395</v>
      </c>
      <c r="EG62" s="139" t="n">
        <v>2.32</v>
      </c>
      <c r="EH62" s="139" t="n">
        <v>2.385</v>
      </c>
      <c r="EI62" s="139" t="n">
        <v>2.46</v>
      </c>
      <c r="EJ62" s="139" t="n">
        <v>2.525</v>
      </c>
      <c r="EK62" s="139" t="n">
        <v>2.38</v>
      </c>
      <c r="EL62" s="139" t="n">
        <v>2.38</v>
      </c>
      <c r="EM62" s="139" t="n">
        <v>2.38</v>
      </c>
      <c r="EN62" s="139" t="n">
        <v>2.3</v>
      </c>
      <c r="EO62" s="139" t="n">
        <v>2.375</v>
      </c>
      <c r="EP62" s="139" t="n">
        <v>2.24</v>
      </c>
      <c r="EQ62" s="139" t="n">
        <v>2.155</v>
      </c>
      <c r="ER62" s="139" t="n">
        <v>2.165</v>
      </c>
      <c r="ES62" s="139" t="n">
        <v>2.175</v>
      </c>
      <c r="ET62" s="139" t="n">
        <v>2.205</v>
      </c>
      <c r="EU62" s="139" t="n">
        <v>2.185</v>
      </c>
      <c r="EV62" s="139" t="n">
        <v>2.215</v>
      </c>
      <c r="EW62" s="139" t="n">
        <v>2.195</v>
      </c>
      <c r="EX62" s="139" t="n">
        <v>2.175</v>
      </c>
      <c r="EY62" s="139" t="n">
        <v>2.14</v>
      </c>
      <c r="EZ62" s="139" t="n">
        <v>2.15</v>
      </c>
      <c r="FA62" s="139" t="n">
        <v>2.145</v>
      </c>
      <c r="FB62" s="139" t="n">
        <v>2.165</v>
      </c>
      <c r="FC62" s="139" t="n">
        <v>2.215</v>
      </c>
      <c r="FD62" s="139" t="n">
        <v>2.235</v>
      </c>
      <c r="FE62" s="139" t="n">
        <v>2.23</v>
      </c>
      <c r="FF62" s="139" t="n">
        <v>2.18</v>
      </c>
      <c r="FG62" s="139" t="n">
        <v>2.08</v>
      </c>
      <c r="FH62" s="139" t="n">
        <v>2.075</v>
      </c>
      <c r="FI62" s="139" t="n">
        <v>2.115</v>
      </c>
      <c r="FJ62" s="139" t="n">
        <v>2.16</v>
      </c>
      <c r="FK62" s="139" t="n">
        <v>2.205</v>
      </c>
      <c r="FL62" s="139" t="n">
        <v>2.155</v>
      </c>
      <c r="FM62" s="139" t="n">
        <v>2.155</v>
      </c>
      <c r="FN62" s="139" t="n">
        <v>2.12</v>
      </c>
      <c r="FO62" s="139" t="n">
        <v>2.075</v>
      </c>
      <c r="FP62" s="139" t="n">
        <v>2.075</v>
      </c>
      <c r="FQ62" s="139" t="n">
        <v>2.08</v>
      </c>
      <c r="FR62" s="139" t="n">
        <v>2.105</v>
      </c>
      <c r="FS62" s="139" t="n">
        <v>2.08</v>
      </c>
      <c r="FT62" s="139" t="n">
        <v>2.08</v>
      </c>
      <c r="FU62" s="139" t="n">
        <v>2.125</v>
      </c>
      <c r="FV62" s="139" t="n">
        <v>2.1</v>
      </c>
      <c r="FW62" s="139" t="n">
        <v>2.105</v>
      </c>
      <c r="FX62" s="139" t="n">
        <v>2.145</v>
      </c>
      <c r="FY62" s="139" t="n">
        <v>2.235</v>
      </c>
      <c r="FZ62" s="139" t="n">
        <v>2.235</v>
      </c>
      <c r="GA62" s="139" t="n">
        <v>2.17</v>
      </c>
      <c r="GB62" s="139" t="n">
        <v>2.12</v>
      </c>
      <c r="GC62" s="139" t="n">
        <v>2.165</v>
      </c>
      <c r="GD62" s="139" t="n">
        <v>2.115</v>
      </c>
      <c r="GE62" s="139" t="n">
        <v>1.94</v>
      </c>
      <c r="GF62" s="139" t="n">
        <v>1.94</v>
      </c>
      <c r="GG62" s="139" t="n">
        <v>1.945</v>
      </c>
      <c r="GH62" s="139" t="n">
        <v>1.935</v>
      </c>
      <c r="GI62" s="139" t="n">
        <v>1.97</v>
      </c>
      <c r="GJ62" s="139" t="n">
        <v>2.01</v>
      </c>
      <c r="GK62" s="139" t="n">
        <v>2.02</v>
      </c>
      <c r="GL62" s="139" t="n">
        <v>2.05</v>
      </c>
      <c r="GM62" s="139" t="n">
        <v>2.04</v>
      </c>
      <c r="GN62" s="139" t="n">
        <v>2.02</v>
      </c>
      <c r="GO62" s="139" t="n">
        <v>2.055</v>
      </c>
      <c r="GP62" s="139" t="n">
        <v>2.015</v>
      </c>
      <c r="GQ62" s="139" t="n">
        <v>1.99</v>
      </c>
      <c r="GR62" s="139" t="n">
        <v>1.99</v>
      </c>
      <c r="GS62" s="139" t="n">
        <v>2.1</v>
      </c>
      <c r="GT62" s="139" t="n">
        <v>2.095</v>
      </c>
      <c r="GU62" s="139" t="n">
        <v>2.09</v>
      </c>
      <c r="GV62" s="139" t="n">
        <v>2.085</v>
      </c>
      <c r="GW62" s="139" t="n">
        <v>1.98</v>
      </c>
      <c r="GX62" s="139" t="n">
        <v>2.08</v>
      </c>
      <c r="GY62" s="139" t="n">
        <v>2.2</v>
      </c>
    </row>
    <row r="63" customFormat="false" ht="15" hidden="false" customHeight="false" outlineLevel="0" collapsed="false">
      <c r="A63" s="135" t="s">
        <v>90</v>
      </c>
      <c r="B63" s="139"/>
      <c r="C63" s="139" t="s">
        <v>183</v>
      </c>
      <c r="D63" s="139" t="s">
        <v>183</v>
      </c>
      <c r="E63" s="139" t="s">
        <v>183</v>
      </c>
      <c r="F63" s="139" t="s">
        <v>183</v>
      </c>
      <c r="G63" s="139" t="s">
        <v>183</v>
      </c>
      <c r="H63" s="139" t="s">
        <v>183</v>
      </c>
      <c r="I63" s="139" t="s">
        <v>183</v>
      </c>
      <c r="J63" s="139" t="s">
        <v>183</v>
      </c>
      <c r="K63" s="139" t="s">
        <v>183</v>
      </c>
      <c r="L63" s="139" t="s">
        <v>183</v>
      </c>
      <c r="M63" s="139" t="s">
        <v>183</v>
      </c>
      <c r="N63" s="139" t="s">
        <v>183</v>
      </c>
      <c r="O63" s="139" t="s">
        <v>183</v>
      </c>
      <c r="P63" s="139" t="s">
        <v>183</v>
      </c>
      <c r="Q63" s="139" t="s">
        <v>183</v>
      </c>
      <c r="R63" s="139" t="s">
        <v>183</v>
      </c>
      <c r="S63" s="139" t="s">
        <v>183</v>
      </c>
      <c r="T63" s="139" t="s">
        <v>183</v>
      </c>
      <c r="U63" s="139" t="s">
        <v>183</v>
      </c>
      <c r="V63" s="139" t="s">
        <v>183</v>
      </c>
      <c r="W63" s="139" t="s">
        <v>183</v>
      </c>
      <c r="X63" s="139" t="s">
        <v>183</v>
      </c>
      <c r="Y63" s="139" t="s">
        <v>183</v>
      </c>
      <c r="Z63" s="139" t="s">
        <v>183</v>
      </c>
      <c r="AA63" s="139" t="s">
        <v>183</v>
      </c>
      <c r="AB63" s="139" t="s">
        <v>183</v>
      </c>
      <c r="AC63" s="139" t="s">
        <v>183</v>
      </c>
      <c r="AD63" s="139" t="s">
        <v>183</v>
      </c>
      <c r="AE63" s="139" t="s">
        <v>183</v>
      </c>
      <c r="AF63" s="139" t="s">
        <v>183</v>
      </c>
      <c r="AG63" s="139" t="s">
        <v>183</v>
      </c>
      <c r="AH63" s="139" t="s">
        <v>183</v>
      </c>
      <c r="AI63" s="139" t="s">
        <v>183</v>
      </c>
      <c r="AJ63" s="139" t="s">
        <v>183</v>
      </c>
      <c r="AK63" s="139" t="s">
        <v>183</v>
      </c>
      <c r="AL63" s="139" t="s">
        <v>183</v>
      </c>
      <c r="AM63" s="139" t="s">
        <v>183</v>
      </c>
      <c r="AN63" s="139" t="s">
        <v>183</v>
      </c>
      <c r="AO63" s="139" t="s">
        <v>183</v>
      </c>
      <c r="AP63" s="139" t="s">
        <v>183</v>
      </c>
      <c r="AQ63" s="139" t="s">
        <v>183</v>
      </c>
      <c r="AR63" s="139" t="s">
        <v>183</v>
      </c>
      <c r="AS63" s="139" t="s">
        <v>183</v>
      </c>
      <c r="AT63" s="139" t="s">
        <v>183</v>
      </c>
      <c r="AU63" s="139" t="s">
        <v>183</v>
      </c>
      <c r="AV63" s="139" t="s">
        <v>183</v>
      </c>
      <c r="AW63" s="139" t="s">
        <v>183</v>
      </c>
      <c r="AX63" s="139" t="s">
        <v>183</v>
      </c>
      <c r="AY63" s="139" t="s">
        <v>183</v>
      </c>
      <c r="AZ63" s="139" t="s">
        <v>183</v>
      </c>
      <c r="BA63" s="139" t="s">
        <v>183</v>
      </c>
      <c r="BB63" s="139" t="s">
        <v>183</v>
      </c>
      <c r="BC63" s="139" t="s">
        <v>183</v>
      </c>
      <c r="BD63" s="139" t="s">
        <v>183</v>
      </c>
      <c r="BE63" s="139" t="s">
        <v>183</v>
      </c>
      <c r="BF63" s="139" t="s">
        <v>183</v>
      </c>
      <c r="BG63" s="139" t="s">
        <v>183</v>
      </c>
      <c r="BH63" s="139" t="s">
        <v>183</v>
      </c>
      <c r="BI63" s="139" t="s">
        <v>183</v>
      </c>
      <c r="BJ63" s="139" t="s">
        <v>183</v>
      </c>
      <c r="BK63" s="139" t="s">
        <v>183</v>
      </c>
      <c r="BL63" s="139" t="s">
        <v>183</v>
      </c>
      <c r="BM63" s="139" t="s">
        <v>183</v>
      </c>
      <c r="BN63" s="139" t="s">
        <v>183</v>
      </c>
      <c r="BO63" s="139" t="s">
        <v>183</v>
      </c>
      <c r="BP63" s="139" t="s">
        <v>183</v>
      </c>
      <c r="BQ63" s="139" t="s">
        <v>183</v>
      </c>
      <c r="BR63" s="139" t="s">
        <v>183</v>
      </c>
      <c r="BS63" s="139" t="s">
        <v>183</v>
      </c>
      <c r="BT63" s="139" t="s">
        <v>183</v>
      </c>
      <c r="BU63" s="139" t="s">
        <v>183</v>
      </c>
      <c r="BV63" s="139" t="s">
        <v>183</v>
      </c>
      <c r="BW63" s="139" t="s">
        <v>183</v>
      </c>
      <c r="BX63" s="139" t="s">
        <v>183</v>
      </c>
      <c r="BY63" s="139" t="s">
        <v>183</v>
      </c>
      <c r="BZ63" s="139" t="s">
        <v>183</v>
      </c>
      <c r="CA63" s="139" t="s">
        <v>183</v>
      </c>
      <c r="CB63" s="139" t="s">
        <v>183</v>
      </c>
      <c r="CC63" s="139" t="s">
        <v>183</v>
      </c>
      <c r="CD63" s="139" t="s">
        <v>183</v>
      </c>
      <c r="CE63" s="139" t="s">
        <v>183</v>
      </c>
      <c r="CF63" s="139" t="s">
        <v>183</v>
      </c>
      <c r="CG63" s="139" t="s">
        <v>183</v>
      </c>
      <c r="CH63" s="139" t="s">
        <v>183</v>
      </c>
      <c r="CI63" s="139" t="s">
        <v>183</v>
      </c>
      <c r="CJ63" s="139" t="s">
        <v>183</v>
      </c>
      <c r="CK63" s="140" t="s">
        <v>183</v>
      </c>
      <c r="CL63" s="139" t="s">
        <v>183</v>
      </c>
      <c r="CM63" s="139" t="s">
        <v>183</v>
      </c>
      <c r="CN63" s="139" t="s">
        <v>183</v>
      </c>
      <c r="CO63" s="139" t="s">
        <v>183</v>
      </c>
      <c r="CP63" s="139" t="s">
        <v>183</v>
      </c>
      <c r="CQ63" s="139" t="s">
        <v>183</v>
      </c>
      <c r="CR63" s="139" t="s">
        <v>183</v>
      </c>
      <c r="CS63" s="139" t="s">
        <v>183</v>
      </c>
      <c r="CT63" s="139" t="s">
        <v>183</v>
      </c>
      <c r="CU63" s="139" t="s">
        <v>183</v>
      </c>
      <c r="CV63" s="139" t="s">
        <v>183</v>
      </c>
      <c r="CW63" s="139" t="s">
        <v>183</v>
      </c>
      <c r="CX63" s="139" t="s">
        <v>183</v>
      </c>
      <c r="CY63" s="139" t="s">
        <v>183</v>
      </c>
      <c r="CZ63" s="139" t="s">
        <v>183</v>
      </c>
      <c r="DA63" s="139" t="s">
        <v>183</v>
      </c>
      <c r="DB63" s="139" t="s">
        <v>183</v>
      </c>
      <c r="DC63" s="139" t="s">
        <v>183</v>
      </c>
      <c r="DD63" s="139" t="s">
        <v>183</v>
      </c>
      <c r="DE63" s="139" t="s">
        <v>183</v>
      </c>
      <c r="DF63" s="139" t="s">
        <v>183</v>
      </c>
      <c r="DG63" s="139" t="s">
        <v>183</v>
      </c>
      <c r="DH63" s="139" t="s">
        <v>183</v>
      </c>
      <c r="DI63" s="139" t="s">
        <v>183</v>
      </c>
      <c r="DJ63" s="139" t="s">
        <v>183</v>
      </c>
      <c r="DK63" s="139" t="s">
        <v>183</v>
      </c>
      <c r="DL63" s="139" t="s">
        <v>183</v>
      </c>
      <c r="DM63" s="139" t="s">
        <v>183</v>
      </c>
      <c r="DN63" s="139" t="s">
        <v>183</v>
      </c>
      <c r="DO63" s="139" t="s">
        <v>183</v>
      </c>
      <c r="DP63" s="139" t="s">
        <v>183</v>
      </c>
      <c r="DQ63" s="139" t="s">
        <v>183</v>
      </c>
      <c r="DR63" s="139" t="s">
        <v>183</v>
      </c>
      <c r="DS63" s="139" t="s">
        <v>183</v>
      </c>
      <c r="DT63" s="139" t="s">
        <v>183</v>
      </c>
      <c r="DU63" s="139" t="s">
        <v>183</v>
      </c>
      <c r="DV63" s="139" t="s">
        <v>183</v>
      </c>
      <c r="DW63" s="139" t="s">
        <v>183</v>
      </c>
      <c r="DX63" s="139" t="s">
        <v>183</v>
      </c>
      <c r="DY63" s="139" t="s">
        <v>183</v>
      </c>
      <c r="DZ63" s="139" t="s">
        <v>183</v>
      </c>
      <c r="EA63" s="139" t="s">
        <v>183</v>
      </c>
      <c r="EB63" s="139" t="s">
        <v>183</v>
      </c>
      <c r="EC63" s="139" t="s">
        <v>183</v>
      </c>
      <c r="ED63" s="139" t="s">
        <v>183</v>
      </c>
      <c r="EE63" s="139" t="s">
        <v>183</v>
      </c>
      <c r="EF63" s="139" t="s">
        <v>183</v>
      </c>
      <c r="EG63" s="139" t="s">
        <v>183</v>
      </c>
      <c r="EH63" s="139" t="s">
        <v>183</v>
      </c>
      <c r="EI63" s="139" t="s">
        <v>183</v>
      </c>
      <c r="EJ63" s="139" t="s">
        <v>183</v>
      </c>
      <c r="EK63" s="139" t="s">
        <v>183</v>
      </c>
      <c r="EL63" s="139" t="s">
        <v>183</v>
      </c>
      <c r="EM63" s="139" t="s">
        <v>183</v>
      </c>
      <c r="EN63" s="139" t="s">
        <v>183</v>
      </c>
      <c r="EO63" s="139" t="s">
        <v>183</v>
      </c>
      <c r="EP63" s="139" t="s">
        <v>183</v>
      </c>
      <c r="EQ63" s="139" t="s">
        <v>183</v>
      </c>
      <c r="ER63" s="139" t="s">
        <v>183</v>
      </c>
      <c r="ES63" s="139" t="s">
        <v>183</v>
      </c>
      <c r="ET63" s="139" t="s">
        <v>183</v>
      </c>
      <c r="EU63" s="139" t="s">
        <v>183</v>
      </c>
      <c r="EV63" s="139" t="s">
        <v>183</v>
      </c>
      <c r="EW63" s="139" t="s">
        <v>183</v>
      </c>
      <c r="EX63" s="139" t="s">
        <v>183</v>
      </c>
      <c r="EY63" s="139" t="s">
        <v>183</v>
      </c>
      <c r="EZ63" s="139" t="s">
        <v>183</v>
      </c>
      <c r="FA63" s="139" t="s">
        <v>183</v>
      </c>
      <c r="FB63" s="139" t="s">
        <v>183</v>
      </c>
      <c r="FC63" s="139" t="s">
        <v>183</v>
      </c>
      <c r="FD63" s="139" t="s">
        <v>183</v>
      </c>
      <c r="FE63" s="139" t="s">
        <v>183</v>
      </c>
      <c r="FF63" s="139" t="s">
        <v>183</v>
      </c>
      <c r="FG63" s="139" t="s">
        <v>183</v>
      </c>
      <c r="FH63" s="139" t="s">
        <v>183</v>
      </c>
      <c r="FI63" s="139" t="s">
        <v>183</v>
      </c>
      <c r="FJ63" s="139" t="s">
        <v>183</v>
      </c>
      <c r="FK63" s="139" t="s">
        <v>183</v>
      </c>
      <c r="FL63" s="139" t="s">
        <v>183</v>
      </c>
      <c r="FM63" s="139" t="s">
        <v>183</v>
      </c>
      <c r="FN63" s="139" t="s">
        <v>183</v>
      </c>
      <c r="FO63" s="139" t="s">
        <v>183</v>
      </c>
      <c r="FP63" s="139" t="s">
        <v>183</v>
      </c>
      <c r="FQ63" s="139" t="s">
        <v>183</v>
      </c>
      <c r="FR63" s="139" t="s">
        <v>183</v>
      </c>
      <c r="FS63" s="139" t="s">
        <v>183</v>
      </c>
      <c r="FT63" s="139" t="s">
        <v>183</v>
      </c>
      <c r="FU63" s="139" t="s">
        <v>183</v>
      </c>
      <c r="FV63" s="139" t="s">
        <v>183</v>
      </c>
      <c r="FW63" s="139" t="s">
        <v>183</v>
      </c>
      <c r="FX63" s="139" t="s">
        <v>183</v>
      </c>
      <c r="FY63" s="139" t="s">
        <v>183</v>
      </c>
      <c r="FZ63" s="139" t="s">
        <v>183</v>
      </c>
      <c r="GA63" s="139" t="s">
        <v>183</v>
      </c>
      <c r="GB63" s="139" t="s">
        <v>183</v>
      </c>
      <c r="GC63" s="139" t="s">
        <v>183</v>
      </c>
      <c r="GD63" s="139" t="s">
        <v>183</v>
      </c>
      <c r="GE63" s="139" t="s">
        <v>183</v>
      </c>
      <c r="GF63" s="139" t="s">
        <v>183</v>
      </c>
      <c r="GG63" s="139" t="s">
        <v>183</v>
      </c>
      <c r="GH63" s="139" t="s">
        <v>183</v>
      </c>
      <c r="GI63" s="139" t="s">
        <v>183</v>
      </c>
      <c r="GJ63" s="139" t="s">
        <v>183</v>
      </c>
      <c r="GK63" s="139" t="s">
        <v>183</v>
      </c>
      <c r="GL63" s="139" t="s">
        <v>183</v>
      </c>
      <c r="GM63" s="139" t="s">
        <v>183</v>
      </c>
      <c r="GN63" s="139" t="s">
        <v>183</v>
      </c>
      <c r="GO63" s="139" t="s">
        <v>183</v>
      </c>
      <c r="GP63" s="139" t="s">
        <v>183</v>
      </c>
      <c r="GQ63" s="139" t="s">
        <v>183</v>
      </c>
      <c r="GR63" s="139" t="s">
        <v>183</v>
      </c>
      <c r="GS63" s="139" t="s">
        <v>183</v>
      </c>
      <c r="GT63" s="139" t="s">
        <v>183</v>
      </c>
      <c r="GU63" s="139" t="s">
        <v>183</v>
      </c>
      <c r="GV63" s="139" t="s">
        <v>183</v>
      </c>
      <c r="GW63" s="139" t="s">
        <v>183</v>
      </c>
      <c r="GX63" s="139" t="s">
        <v>183</v>
      </c>
      <c r="GY63" s="139" t="s">
        <v>183</v>
      </c>
    </row>
    <row r="64" customFormat="false" ht="15" hidden="false" customHeight="false" outlineLevel="0" collapsed="false">
      <c r="A64" s="125" t="s">
        <v>91</v>
      </c>
      <c r="B64" s="139"/>
      <c r="C64" s="139" t="n">
        <v>2.075</v>
      </c>
      <c r="D64" s="139" t="n">
        <v>1.61</v>
      </c>
      <c r="E64" s="139" t="n">
        <v>1.61</v>
      </c>
      <c r="F64" s="139" t="n">
        <v>1.605</v>
      </c>
      <c r="G64" s="139" t="n">
        <v>1.685</v>
      </c>
      <c r="H64" s="139" t="n">
        <v>1.735</v>
      </c>
      <c r="I64" s="139" t="n">
        <v>1.58</v>
      </c>
      <c r="J64" s="139" t="n">
        <v>1.8</v>
      </c>
      <c r="K64" s="139" t="n">
        <v>1.8</v>
      </c>
      <c r="L64" s="139" t="n">
        <v>1.92</v>
      </c>
      <c r="M64" s="139" t="n">
        <v>1.835</v>
      </c>
      <c r="N64" s="139" t="n">
        <v>1.835</v>
      </c>
      <c r="O64" s="139" t="s">
        <v>183</v>
      </c>
      <c r="P64" s="139" t="s">
        <v>183</v>
      </c>
      <c r="Q64" s="139" t="s">
        <v>183</v>
      </c>
      <c r="R64" s="139" t="s">
        <v>183</v>
      </c>
      <c r="S64" s="139" t="s">
        <v>183</v>
      </c>
      <c r="T64" s="139" t="s">
        <v>183</v>
      </c>
      <c r="U64" s="139" t="s">
        <v>183</v>
      </c>
      <c r="V64" s="139" t="s">
        <v>183</v>
      </c>
      <c r="W64" s="139" t="s">
        <v>183</v>
      </c>
      <c r="X64" s="139" t="s">
        <v>183</v>
      </c>
      <c r="Y64" s="139" t="s">
        <v>183</v>
      </c>
      <c r="Z64" s="139" t="s">
        <v>183</v>
      </c>
      <c r="AA64" s="139" t="s">
        <v>183</v>
      </c>
      <c r="AB64" s="139" t="s">
        <v>183</v>
      </c>
      <c r="AC64" s="139" t="s">
        <v>183</v>
      </c>
      <c r="AD64" s="139" t="s">
        <v>183</v>
      </c>
      <c r="AE64" s="139" t="s">
        <v>183</v>
      </c>
      <c r="AF64" s="139" t="s">
        <v>183</v>
      </c>
      <c r="AG64" s="139" t="s">
        <v>183</v>
      </c>
      <c r="AH64" s="139" t="s">
        <v>183</v>
      </c>
      <c r="AI64" s="139" t="s">
        <v>183</v>
      </c>
      <c r="AJ64" s="139" t="s">
        <v>183</v>
      </c>
      <c r="AK64" s="139" t="s">
        <v>183</v>
      </c>
      <c r="AL64" s="139" t="s">
        <v>183</v>
      </c>
      <c r="AM64" s="139" t="s">
        <v>183</v>
      </c>
      <c r="AN64" s="139" t="s">
        <v>183</v>
      </c>
      <c r="AO64" s="139" t="s">
        <v>183</v>
      </c>
      <c r="AP64" s="139" t="s">
        <v>183</v>
      </c>
      <c r="AQ64" s="139" t="s">
        <v>183</v>
      </c>
      <c r="AR64" s="139" t="s">
        <v>183</v>
      </c>
      <c r="AS64" s="139" t="s">
        <v>183</v>
      </c>
      <c r="AT64" s="139" t="s">
        <v>183</v>
      </c>
      <c r="AU64" s="139" t="s">
        <v>183</v>
      </c>
      <c r="AV64" s="139" t="s">
        <v>183</v>
      </c>
      <c r="AW64" s="139" t="s">
        <v>183</v>
      </c>
      <c r="AX64" s="139" t="s">
        <v>183</v>
      </c>
      <c r="AY64" s="139" t="s">
        <v>183</v>
      </c>
      <c r="AZ64" s="139" t="s">
        <v>183</v>
      </c>
      <c r="BA64" s="139" t="s">
        <v>183</v>
      </c>
      <c r="BB64" s="139" t="s">
        <v>183</v>
      </c>
      <c r="BC64" s="139" t="s">
        <v>183</v>
      </c>
      <c r="BD64" s="139" t="s">
        <v>183</v>
      </c>
      <c r="BE64" s="139" t="s">
        <v>183</v>
      </c>
      <c r="BF64" s="139" t="s">
        <v>183</v>
      </c>
      <c r="BG64" s="139" t="s">
        <v>183</v>
      </c>
      <c r="BH64" s="139" t="s">
        <v>183</v>
      </c>
      <c r="BI64" s="139" t="s">
        <v>183</v>
      </c>
      <c r="BJ64" s="139" t="s">
        <v>183</v>
      </c>
      <c r="BK64" s="139" t="s">
        <v>183</v>
      </c>
      <c r="BL64" s="139" t="s">
        <v>183</v>
      </c>
      <c r="BM64" s="139" t="s">
        <v>183</v>
      </c>
      <c r="BN64" s="139" t="s">
        <v>183</v>
      </c>
      <c r="BO64" s="139" t="s">
        <v>183</v>
      </c>
      <c r="BP64" s="139" t="s">
        <v>183</v>
      </c>
      <c r="BQ64" s="139" t="s">
        <v>183</v>
      </c>
      <c r="BR64" s="139" t="s">
        <v>183</v>
      </c>
      <c r="BS64" s="139" t="s">
        <v>183</v>
      </c>
      <c r="BT64" s="139" t="s">
        <v>183</v>
      </c>
      <c r="BU64" s="139" t="s">
        <v>183</v>
      </c>
      <c r="BV64" s="139" t="s">
        <v>183</v>
      </c>
      <c r="BW64" s="139" t="s">
        <v>183</v>
      </c>
      <c r="BX64" s="139" t="s">
        <v>183</v>
      </c>
      <c r="BY64" s="139" t="s">
        <v>183</v>
      </c>
      <c r="BZ64" s="139" t="s">
        <v>183</v>
      </c>
      <c r="CA64" s="139" t="s">
        <v>183</v>
      </c>
      <c r="CB64" s="139" t="s">
        <v>183</v>
      </c>
      <c r="CC64" s="139" t="s">
        <v>183</v>
      </c>
      <c r="CD64" s="139" t="s">
        <v>183</v>
      </c>
      <c r="CE64" s="139" t="s">
        <v>183</v>
      </c>
      <c r="CF64" s="139" t="s">
        <v>183</v>
      </c>
      <c r="CG64" s="139" t="s">
        <v>183</v>
      </c>
      <c r="CH64" s="139" t="s">
        <v>183</v>
      </c>
      <c r="CI64" s="139" t="s">
        <v>183</v>
      </c>
      <c r="CJ64" s="139" t="s">
        <v>183</v>
      </c>
      <c r="CK64" s="140" t="s">
        <v>183</v>
      </c>
      <c r="CL64" s="139" t="s">
        <v>183</v>
      </c>
      <c r="CM64" s="139" t="s">
        <v>183</v>
      </c>
      <c r="CN64" s="139" t="s">
        <v>183</v>
      </c>
      <c r="CO64" s="139" t="s">
        <v>183</v>
      </c>
      <c r="CP64" s="139" t="s">
        <v>183</v>
      </c>
      <c r="CQ64" s="139" t="s">
        <v>183</v>
      </c>
      <c r="CR64" s="139" t="s">
        <v>183</v>
      </c>
      <c r="CS64" s="139" t="s">
        <v>183</v>
      </c>
      <c r="CT64" s="139" t="s">
        <v>183</v>
      </c>
      <c r="CU64" s="139" t="s">
        <v>183</v>
      </c>
      <c r="CV64" s="139" t="s">
        <v>183</v>
      </c>
      <c r="CW64" s="139" t="s">
        <v>183</v>
      </c>
      <c r="CX64" s="139" t="s">
        <v>183</v>
      </c>
      <c r="CY64" s="139" t="s">
        <v>183</v>
      </c>
      <c r="CZ64" s="139" t="s">
        <v>183</v>
      </c>
      <c r="DA64" s="139" t="s">
        <v>183</v>
      </c>
      <c r="DB64" s="139" t="s">
        <v>183</v>
      </c>
      <c r="DC64" s="139" t="s">
        <v>183</v>
      </c>
      <c r="DD64" s="139" t="s">
        <v>183</v>
      </c>
      <c r="DE64" s="139" t="s">
        <v>183</v>
      </c>
      <c r="DF64" s="139" t="s">
        <v>183</v>
      </c>
      <c r="DG64" s="139" t="s">
        <v>183</v>
      </c>
      <c r="DH64" s="139" t="s">
        <v>183</v>
      </c>
      <c r="DI64" s="139" t="s">
        <v>183</v>
      </c>
      <c r="DJ64" s="139" t="s">
        <v>183</v>
      </c>
      <c r="DK64" s="139" t="s">
        <v>183</v>
      </c>
      <c r="DL64" s="139" t="s">
        <v>183</v>
      </c>
      <c r="DM64" s="139" t="s">
        <v>183</v>
      </c>
      <c r="DN64" s="139" t="s">
        <v>183</v>
      </c>
      <c r="DO64" s="139" t="s">
        <v>183</v>
      </c>
      <c r="DP64" s="139" t="s">
        <v>183</v>
      </c>
      <c r="DQ64" s="139" t="s">
        <v>183</v>
      </c>
      <c r="DR64" s="139" t="s">
        <v>183</v>
      </c>
      <c r="DS64" s="139" t="s">
        <v>183</v>
      </c>
      <c r="DT64" s="139" t="s">
        <v>183</v>
      </c>
      <c r="DU64" s="139" t="s">
        <v>183</v>
      </c>
      <c r="DV64" s="139" t="s">
        <v>183</v>
      </c>
      <c r="DW64" s="139" t="s">
        <v>183</v>
      </c>
      <c r="DX64" s="139" t="s">
        <v>183</v>
      </c>
      <c r="DY64" s="139" t="s">
        <v>183</v>
      </c>
      <c r="DZ64" s="139" t="s">
        <v>183</v>
      </c>
      <c r="EA64" s="139" t="s">
        <v>183</v>
      </c>
      <c r="EB64" s="139" t="s">
        <v>183</v>
      </c>
      <c r="EC64" s="139" t="s">
        <v>183</v>
      </c>
      <c r="ED64" s="139" t="s">
        <v>183</v>
      </c>
      <c r="EE64" s="139" t="s">
        <v>183</v>
      </c>
      <c r="EF64" s="139" t="s">
        <v>183</v>
      </c>
      <c r="EG64" s="139" t="s">
        <v>183</v>
      </c>
      <c r="EH64" s="139" t="s">
        <v>183</v>
      </c>
      <c r="EI64" s="139" t="s">
        <v>183</v>
      </c>
      <c r="EJ64" s="139" t="s">
        <v>183</v>
      </c>
      <c r="EK64" s="139" t="s">
        <v>183</v>
      </c>
      <c r="EL64" s="139" t="s">
        <v>183</v>
      </c>
      <c r="EM64" s="139" t="s">
        <v>183</v>
      </c>
      <c r="EN64" s="139" t="s">
        <v>183</v>
      </c>
      <c r="EO64" s="139" t="s">
        <v>183</v>
      </c>
      <c r="EP64" s="139" t="s">
        <v>183</v>
      </c>
      <c r="EQ64" s="139" t="s">
        <v>183</v>
      </c>
      <c r="ER64" s="139" t="s">
        <v>183</v>
      </c>
      <c r="ES64" s="139" t="s">
        <v>183</v>
      </c>
      <c r="ET64" s="139" t="s">
        <v>183</v>
      </c>
      <c r="EU64" s="139" t="s">
        <v>183</v>
      </c>
      <c r="EV64" s="139" t="s">
        <v>183</v>
      </c>
      <c r="EW64" s="139" t="s">
        <v>183</v>
      </c>
      <c r="EX64" s="139" t="s">
        <v>183</v>
      </c>
      <c r="EY64" s="139" t="s">
        <v>183</v>
      </c>
      <c r="EZ64" s="139" t="s">
        <v>183</v>
      </c>
      <c r="FA64" s="139" t="s">
        <v>183</v>
      </c>
      <c r="FB64" s="139" t="s">
        <v>183</v>
      </c>
      <c r="FC64" s="139" t="s">
        <v>183</v>
      </c>
      <c r="FD64" s="139" t="s">
        <v>183</v>
      </c>
      <c r="FE64" s="139" t="s">
        <v>183</v>
      </c>
      <c r="FF64" s="139" t="s">
        <v>183</v>
      </c>
      <c r="FG64" s="139" t="s">
        <v>183</v>
      </c>
      <c r="FH64" s="139" t="s">
        <v>183</v>
      </c>
      <c r="FI64" s="139" t="s">
        <v>183</v>
      </c>
      <c r="FJ64" s="139" t="s">
        <v>183</v>
      </c>
      <c r="FK64" s="139" t="s">
        <v>183</v>
      </c>
      <c r="FL64" s="139" t="s">
        <v>183</v>
      </c>
      <c r="FM64" s="139" t="s">
        <v>183</v>
      </c>
      <c r="FN64" s="139" t="s">
        <v>183</v>
      </c>
      <c r="FO64" s="139" t="s">
        <v>183</v>
      </c>
      <c r="FP64" s="139" t="s">
        <v>183</v>
      </c>
      <c r="FQ64" s="139" t="s">
        <v>183</v>
      </c>
      <c r="FR64" s="139" t="s">
        <v>183</v>
      </c>
      <c r="FS64" s="139" t="s">
        <v>183</v>
      </c>
      <c r="FT64" s="139" t="s">
        <v>183</v>
      </c>
      <c r="FU64" s="139" t="s">
        <v>183</v>
      </c>
      <c r="FV64" s="139" t="s">
        <v>183</v>
      </c>
      <c r="FW64" s="139" t="s">
        <v>183</v>
      </c>
      <c r="FX64" s="139" t="s">
        <v>183</v>
      </c>
      <c r="FY64" s="139" t="s">
        <v>183</v>
      </c>
      <c r="FZ64" s="139" t="s">
        <v>183</v>
      </c>
      <c r="GA64" s="139" t="s">
        <v>183</v>
      </c>
      <c r="GB64" s="139" t="s">
        <v>183</v>
      </c>
      <c r="GC64" s="139" t="s">
        <v>183</v>
      </c>
      <c r="GD64" s="139" t="s">
        <v>183</v>
      </c>
      <c r="GE64" s="139" t="s">
        <v>183</v>
      </c>
      <c r="GF64" s="139" t="s">
        <v>183</v>
      </c>
      <c r="GG64" s="139" t="s">
        <v>183</v>
      </c>
      <c r="GH64" s="139" t="s">
        <v>183</v>
      </c>
      <c r="GI64" s="139" t="s">
        <v>183</v>
      </c>
      <c r="GJ64" s="139" t="s">
        <v>183</v>
      </c>
      <c r="GK64" s="139" t="s">
        <v>183</v>
      </c>
      <c r="GL64" s="139" t="s">
        <v>183</v>
      </c>
      <c r="GM64" s="139" t="s">
        <v>183</v>
      </c>
      <c r="GN64" s="139" t="s">
        <v>183</v>
      </c>
      <c r="GO64" s="139" t="s">
        <v>183</v>
      </c>
      <c r="GP64" s="139" t="s">
        <v>183</v>
      </c>
      <c r="GQ64" s="139" t="s">
        <v>183</v>
      </c>
      <c r="GR64" s="139" t="s">
        <v>183</v>
      </c>
      <c r="GS64" s="139" t="s">
        <v>183</v>
      </c>
      <c r="GT64" s="139" t="s">
        <v>183</v>
      </c>
      <c r="GU64" s="139" t="s">
        <v>183</v>
      </c>
      <c r="GV64" s="139" t="s">
        <v>183</v>
      </c>
      <c r="GW64" s="139" t="s">
        <v>183</v>
      </c>
      <c r="GX64" s="139" t="s">
        <v>183</v>
      </c>
      <c r="GY64" s="139" t="s">
        <v>183</v>
      </c>
    </row>
    <row r="65" customFormat="false" ht="15" hidden="false" customHeight="false" outlineLevel="0" collapsed="false">
      <c r="A65" s="125" t="s">
        <v>93</v>
      </c>
      <c r="B65" s="139"/>
      <c r="C65" s="139" t="n">
        <v>2.075</v>
      </c>
      <c r="D65" s="139" t="n">
        <v>1.63</v>
      </c>
      <c r="E65" s="139" t="n">
        <v>1.63</v>
      </c>
      <c r="F65" s="139" t="n">
        <v>1.58</v>
      </c>
      <c r="G65" s="139" t="n">
        <v>1.685</v>
      </c>
      <c r="H65" s="139" t="n">
        <v>1.745</v>
      </c>
      <c r="I65" s="139" t="n">
        <v>1.595</v>
      </c>
      <c r="J65" s="139" t="n">
        <v>1.845</v>
      </c>
      <c r="K65" s="139" t="n">
        <v>1.845</v>
      </c>
      <c r="L65" s="139" t="n">
        <v>1.945</v>
      </c>
      <c r="M65" s="139" t="n">
        <v>1.875</v>
      </c>
      <c r="N65" s="139" t="n">
        <v>1.875</v>
      </c>
      <c r="O65" s="139" t="n">
        <v>1.75</v>
      </c>
      <c r="P65" s="139" t="n">
        <v>1.67</v>
      </c>
      <c r="Q65" s="139" t="n">
        <v>1.7</v>
      </c>
      <c r="R65" s="139" t="n">
        <v>1.74</v>
      </c>
      <c r="S65" s="139" t="n">
        <v>2.01</v>
      </c>
      <c r="T65" s="139" t="n">
        <v>1.68</v>
      </c>
      <c r="U65" s="139" t="n">
        <v>1.745</v>
      </c>
      <c r="V65" s="139" t="n">
        <v>1.895</v>
      </c>
      <c r="W65" s="139" t="n">
        <v>1.82</v>
      </c>
      <c r="X65" s="139" t="n">
        <v>1.845</v>
      </c>
      <c r="Y65" s="139" t="n">
        <v>1.93</v>
      </c>
      <c r="Z65" s="139" t="n">
        <v>1.815</v>
      </c>
      <c r="AA65" s="139" t="n">
        <v>1.945</v>
      </c>
      <c r="AB65" s="139" t="n">
        <v>1.84</v>
      </c>
      <c r="AC65" s="139" t="n">
        <v>1.84</v>
      </c>
      <c r="AD65" s="139" t="n">
        <v>1.645</v>
      </c>
      <c r="AE65" s="139" t="n">
        <v>1.535</v>
      </c>
      <c r="AF65" s="139" t="n">
        <v>1.63</v>
      </c>
      <c r="AG65" s="139" t="n">
        <v>1.675</v>
      </c>
      <c r="AH65" s="139" t="n">
        <v>1.58</v>
      </c>
      <c r="AI65" s="139" t="n">
        <v>1.645</v>
      </c>
      <c r="AJ65" s="139" t="n">
        <v>1.56</v>
      </c>
      <c r="AK65" s="139" t="n">
        <v>1.58</v>
      </c>
      <c r="AL65" s="139" t="n">
        <v>1.625</v>
      </c>
      <c r="AM65" s="139" t="n">
        <v>1.76</v>
      </c>
      <c r="AN65" s="139" t="n">
        <v>1.5</v>
      </c>
      <c r="AO65" s="139" t="n">
        <v>1.535</v>
      </c>
      <c r="AP65" s="139" t="n">
        <v>1.615</v>
      </c>
      <c r="AQ65" s="139" t="n">
        <v>1.68</v>
      </c>
      <c r="AR65" s="139" t="n">
        <v>1.78</v>
      </c>
      <c r="AS65" s="139" t="n">
        <v>1.75</v>
      </c>
      <c r="AT65" s="139" t="n">
        <v>1.675</v>
      </c>
      <c r="AU65" s="139" t="n">
        <v>1.72</v>
      </c>
      <c r="AV65" s="139" t="n">
        <v>1.795</v>
      </c>
      <c r="AW65" s="139" t="n">
        <v>1.845</v>
      </c>
      <c r="AX65" s="139" t="n">
        <v>1.835</v>
      </c>
      <c r="AY65" s="139" t="n">
        <v>1.72</v>
      </c>
      <c r="AZ65" s="139" t="n">
        <v>1.73</v>
      </c>
      <c r="BA65" s="139" t="n">
        <v>1.78</v>
      </c>
      <c r="BB65" s="139" t="n">
        <v>1.87</v>
      </c>
      <c r="BC65" s="139" t="n">
        <v>1.825</v>
      </c>
      <c r="BD65" s="139" t="n">
        <v>1.695</v>
      </c>
      <c r="BE65" s="139" t="n">
        <v>1.795</v>
      </c>
      <c r="BF65" s="139" t="n">
        <v>1.84</v>
      </c>
      <c r="BG65" s="139" t="n">
        <v>1.825</v>
      </c>
      <c r="BH65" s="139" t="n">
        <v>1.83</v>
      </c>
      <c r="BI65" s="139" t="n">
        <v>1.745</v>
      </c>
      <c r="BJ65" s="139" t="n">
        <v>1.875</v>
      </c>
      <c r="BK65" s="139" t="n">
        <v>1.905</v>
      </c>
      <c r="BL65" s="139" t="n">
        <v>1.88</v>
      </c>
      <c r="BM65" s="139" t="n">
        <v>1.915</v>
      </c>
      <c r="BN65" s="139" t="n">
        <v>1.785</v>
      </c>
      <c r="BO65" s="139" t="n">
        <v>1.785</v>
      </c>
      <c r="BP65" s="139" t="n">
        <v>1.845</v>
      </c>
      <c r="BQ65" s="139" t="n">
        <v>1.94</v>
      </c>
      <c r="BR65" s="139" t="n">
        <v>2.035</v>
      </c>
      <c r="BS65" s="139" t="n">
        <v>1.965</v>
      </c>
      <c r="BT65" s="139" t="n">
        <v>1.98</v>
      </c>
      <c r="BU65" s="139" t="n">
        <v>2</v>
      </c>
      <c r="BV65" s="139" t="n">
        <v>2.01</v>
      </c>
      <c r="BW65" s="139" t="n">
        <v>1.955</v>
      </c>
      <c r="BX65" s="139" t="n">
        <v>1.69</v>
      </c>
      <c r="BY65" s="139" t="n">
        <v>1.82</v>
      </c>
      <c r="BZ65" s="139" t="n">
        <v>1.865</v>
      </c>
      <c r="CA65" s="139" t="n">
        <v>1.785</v>
      </c>
      <c r="CB65" s="139" t="n">
        <v>1.865</v>
      </c>
      <c r="CC65" s="139" t="n">
        <v>1.755</v>
      </c>
      <c r="CD65" s="139" t="n">
        <v>1.995</v>
      </c>
      <c r="CE65" s="139" t="n">
        <v>1.79</v>
      </c>
      <c r="CF65" s="139" t="n">
        <v>1.745</v>
      </c>
      <c r="CG65" s="139" t="n">
        <v>1.575</v>
      </c>
      <c r="CH65" s="139" t="n">
        <v>1.79</v>
      </c>
      <c r="CI65" s="139" t="n">
        <v>1.865</v>
      </c>
      <c r="CJ65" s="139" t="n">
        <v>1.9</v>
      </c>
      <c r="CK65" s="140" t="n">
        <v>1.935</v>
      </c>
      <c r="CL65" s="139" t="n">
        <v>1.835</v>
      </c>
      <c r="CM65" s="139" t="n">
        <v>1.735</v>
      </c>
      <c r="CN65" s="139" t="n">
        <v>1.59</v>
      </c>
      <c r="CO65" s="139" t="n">
        <v>1.58</v>
      </c>
      <c r="CP65" s="139" t="n">
        <v>1.5</v>
      </c>
      <c r="CQ65" s="139" t="n">
        <v>1.44</v>
      </c>
      <c r="CR65" s="139" t="n">
        <v>1.495</v>
      </c>
      <c r="CS65" s="139" t="n">
        <v>1.47</v>
      </c>
      <c r="CT65" s="139" t="n">
        <v>1.45</v>
      </c>
      <c r="CU65" s="139" t="n">
        <v>1.415</v>
      </c>
      <c r="CV65" s="139" t="n">
        <v>1.395</v>
      </c>
      <c r="CW65" s="139" t="n">
        <v>1.5</v>
      </c>
      <c r="CX65" s="139" t="n">
        <v>1.64</v>
      </c>
      <c r="CY65" s="139" t="n">
        <v>1.72</v>
      </c>
      <c r="CZ65" s="139" t="n">
        <v>1.72</v>
      </c>
      <c r="DA65" s="139" t="n">
        <v>1.715</v>
      </c>
      <c r="DB65" s="139" t="n">
        <v>1.71</v>
      </c>
      <c r="DC65" s="139" t="n">
        <v>1.75</v>
      </c>
      <c r="DD65" s="139" t="n">
        <v>1.785</v>
      </c>
      <c r="DE65" s="139" t="n">
        <v>1.68</v>
      </c>
      <c r="DF65" s="139" t="n">
        <v>1.82</v>
      </c>
      <c r="DG65" s="139" t="n">
        <v>1.92</v>
      </c>
      <c r="DH65" s="139" t="n">
        <v>2.01</v>
      </c>
      <c r="DI65" s="139" t="n">
        <v>1.99</v>
      </c>
      <c r="DJ65" s="139" t="n">
        <v>1.925</v>
      </c>
      <c r="DK65" s="139" t="n">
        <v>1.92</v>
      </c>
      <c r="DL65" s="139" t="n">
        <v>2.015</v>
      </c>
      <c r="DM65" s="139" t="n">
        <v>1.945</v>
      </c>
      <c r="DN65" s="139" t="n">
        <v>1.855</v>
      </c>
      <c r="DO65" s="139" t="n">
        <v>1.855</v>
      </c>
      <c r="DP65" s="139" t="n">
        <v>1.935</v>
      </c>
      <c r="DQ65" s="139" t="n">
        <v>1.85</v>
      </c>
      <c r="DR65" s="139" t="n">
        <v>1.93</v>
      </c>
      <c r="DS65" s="139" t="n">
        <v>1.82</v>
      </c>
      <c r="DT65" s="139" t="n">
        <v>1.82</v>
      </c>
      <c r="DU65" s="139" t="n">
        <v>1.94</v>
      </c>
      <c r="DV65" s="139" t="n">
        <v>2.005</v>
      </c>
      <c r="DW65" s="139" t="n">
        <v>1.97</v>
      </c>
      <c r="DX65" s="139" t="n">
        <v>1.925</v>
      </c>
      <c r="DY65" s="139" t="n">
        <v>1.98</v>
      </c>
      <c r="DZ65" s="139" t="n">
        <v>2.125</v>
      </c>
      <c r="EA65" s="139" t="n">
        <v>2.235</v>
      </c>
      <c r="EB65" s="139" t="n">
        <v>2.175</v>
      </c>
      <c r="EC65" s="139" t="n">
        <v>2.16</v>
      </c>
      <c r="ED65" s="139" t="n">
        <v>2.18</v>
      </c>
      <c r="EE65" s="139" t="n">
        <v>2.32</v>
      </c>
      <c r="EF65" s="139" t="n">
        <v>2.245</v>
      </c>
      <c r="EG65" s="139" t="n">
        <v>2.185</v>
      </c>
      <c r="EH65" s="139" t="n">
        <v>2.255</v>
      </c>
      <c r="EI65" s="139" t="n">
        <v>2.3</v>
      </c>
      <c r="EJ65" s="139" t="n">
        <v>2.33</v>
      </c>
      <c r="EK65" s="139" t="n">
        <v>2.145</v>
      </c>
      <c r="EL65" s="139" t="n">
        <v>2.145</v>
      </c>
      <c r="EM65" s="139" t="n">
        <v>2.155</v>
      </c>
      <c r="EN65" s="139" t="n">
        <v>2.07</v>
      </c>
      <c r="EO65" s="139" t="n">
        <v>2.14</v>
      </c>
      <c r="EP65" s="139" t="n">
        <v>2.06</v>
      </c>
      <c r="EQ65" s="139" t="n">
        <v>2.055</v>
      </c>
      <c r="ER65" s="139" t="n">
        <v>2.005</v>
      </c>
      <c r="ES65" s="139" t="n">
        <v>1.985</v>
      </c>
      <c r="ET65" s="139" t="n">
        <v>2.025</v>
      </c>
      <c r="EU65" s="139" t="n">
        <v>1.985</v>
      </c>
      <c r="EV65" s="139" t="n">
        <v>1.995</v>
      </c>
      <c r="EW65" s="139" t="n">
        <v>2</v>
      </c>
      <c r="EX65" s="139" t="n">
        <v>2.015</v>
      </c>
      <c r="EY65" s="139" t="n">
        <v>2.005</v>
      </c>
      <c r="EZ65" s="139" t="n">
        <v>2.04</v>
      </c>
      <c r="FA65" s="139" t="n">
        <v>2.07</v>
      </c>
      <c r="FB65" s="139" t="n">
        <v>2.08</v>
      </c>
      <c r="FC65" s="139" t="n">
        <v>2.105</v>
      </c>
      <c r="FD65" s="139" t="n">
        <v>2.13</v>
      </c>
      <c r="FE65" s="139" t="n">
        <v>2.15</v>
      </c>
      <c r="FF65" s="139" t="n">
        <v>2.11</v>
      </c>
      <c r="FG65" s="139" t="n">
        <v>2.035</v>
      </c>
      <c r="FH65" s="139" t="n">
        <v>2.02</v>
      </c>
      <c r="FI65" s="139" t="n">
        <v>2</v>
      </c>
      <c r="FJ65" s="139" t="n">
        <v>2</v>
      </c>
      <c r="FK65" s="139" t="n">
        <v>2.065</v>
      </c>
      <c r="FL65" s="139" t="n">
        <v>2.08</v>
      </c>
      <c r="FM65" s="139" t="n">
        <v>2.035</v>
      </c>
      <c r="FN65" s="139" t="n">
        <v>1.99</v>
      </c>
      <c r="FO65" s="139" t="n">
        <v>1.965</v>
      </c>
      <c r="FP65" s="139" t="n">
        <v>1.96</v>
      </c>
      <c r="FQ65" s="139" t="n">
        <v>1.955</v>
      </c>
      <c r="FR65" s="139" t="n">
        <v>2.03</v>
      </c>
      <c r="FS65" s="139" t="n">
        <v>1.995</v>
      </c>
      <c r="FT65" s="139" t="n">
        <v>1.965</v>
      </c>
      <c r="FU65" s="139" t="n">
        <v>1.965</v>
      </c>
      <c r="FV65" s="139" t="n">
        <v>1.98</v>
      </c>
      <c r="FW65" s="139" t="n">
        <v>1.985</v>
      </c>
      <c r="FX65" s="139" t="n">
        <v>1.97</v>
      </c>
      <c r="FY65" s="139" t="n">
        <v>2.06</v>
      </c>
      <c r="FZ65" s="139" t="n">
        <v>2.06</v>
      </c>
      <c r="GA65" s="139" t="n">
        <v>2.015</v>
      </c>
      <c r="GB65" s="139" t="n">
        <v>1.925</v>
      </c>
      <c r="GC65" s="139" t="n">
        <v>1.975</v>
      </c>
      <c r="GD65" s="139" t="n">
        <v>1.895</v>
      </c>
      <c r="GE65" s="139" t="n">
        <v>1.745</v>
      </c>
      <c r="GF65" s="139" t="n">
        <v>1.745</v>
      </c>
      <c r="GG65" s="139" t="n">
        <v>1.755</v>
      </c>
      <c r="GH65" s="139" t="n">
        <v>1.75</v>
      </c>
      <c r="GI65" s="139" t="n">
        <v>1.8</v>
      </c>
      <c r="GJ65" s="139" t="n">
        <v>1.915</v>
      </c>
      <c r="GK65" s="139" t="n">
        <v>1.935</v>
      </c>
      <c r="GL65" s="139" t="n">
        <v>1.945</v>
      </c>
      <c r="GM65" s="139" t="n">
        <v>1.94</v>
      </c>
      <c r="GN65" s="139" t="n">
        <v>1.855</v>
      </c>
      <c r="GO65" s="139" t="n">
        <v>1.9</v>
      </c>
      <c r="GP65" s="139" t="n">
        <v>1.91</v>
      </c>
      <c r="GQ65" s="139" t="n">
        <v>1.9</v>
      </c>
      <c r="GR65" s="139" t="n">
        <v>1.91</v>
      </c>
      <c r="GS65" s="139" t="n">
        <v>2.02</v>
      </c>
      <c r="GT65" s="139" t="n">
        <v>2.045</v>
      </c>
      <c r="GU65" s="139" t="n">
        <v>2.05</v>
      </c>
      <c r="GV65" s="139" t="n">
        <v>2</v>
      </c>
      <c r="GW65" s="139" t="n">
        <v>1.9</v>
      </c>
      <c r="GX65" s="139" t="n">
        <v>1.97</v>
      </c>
      <c r="GY65" s="139" t="n">
        <v>2.015</v>
      </c>
    </row>
    <row r="66" customFormat="false" ht="15" hidden="false" customHeight="false" outlineLevel="0" collapsed="false">
      <c r="A66" s="125"/>
      <c r="B66" s="139"/>
      <c r="C66" s="139" t="s">
        <v>183</v>
      </c>
      <c r="D66" s="139" t="s">
        <v>183</v>
      </c>
      <c r="E66" s="139" t="s">
        <v>183</v>
      </c>
      <c r="F66" s="139" t="s">
        <v>183</v>
      </c>
      <c r="G66" s="139" t="s">
        <v>183</v>
      </c>
      <c r="H66" s="139" t="s">
        <v>183</v>
      </c>
      <c r="I66" s="139" t="s">
        <v>183</v>
      </c>
      <c r="J66" s="139" t="s">
        <v>183</v>
      </c>
      <c r="K66" s="139" t="s">
        <v>183</v>
      </c>
      <c r="L66" s="139" t="s">
        <v>183</v>
      </c>
      <c r="M66" s="139" t="s">
        <v>183</v>
      </c>
      <c r="N66" s="139" t="s">
        <v>183</v>
      </c>
      <c r="O66" s="139" t="n">
        <v>1.76</v>
      </c>
      <c r="P66" s="139" t="n">
        <v>1.675</v>
      </c>
      <c r="Q66" s="139" t="n">
        <v>1.715</v>
      </c>
      <c r="R66" s="139" t="n">
        <v>1.75</v>
      </c>
      <c r="S66" s="139" t="n">
        <v>2.005</v>
      </c>
      <c r="T66" s="139" t="n">
        <v>1.69</v>
      </c>
      <c r="U66" s="139" t="n">
        <v>1.77</v>
      </c>
      <c r="V66" s="139" t="n">
        <v>1.87</v>
      </c>
      <c r="W66" s="139" t="n">
        <v>1.85</v>
      </c>
      <c r="X66" s="139" t="n">
        <v>1.895</v>
      </c>
      <c r="Y66" s="139" t="n">
        <v>1.975</v>
      </c>
      <c r="Z66" s="139" t="n">
        <v>1.845</v>
      </c>
      <c r="AA66" s="139" t="n">
        <v>1.915</v>
      </c>
      <c r="AB66" s="139" t="n">
        <v>1.86</v>
      </c>
      <c r="AC66" s="139" t="n">
        <v>1.86</v>
      </c>
      <c r="AD66" s="139" t="n">
        <v>1.67</v>
      </c>
      <c r="AE66" s="139" t="n">
        <v>1.57</v>
      </c>
      <c r="AF66" s="139" t="n">
        <v>1.6</v>
      </c>
      <c r="AG66" s="139" t="n">
        <v>1.705</v>
      </c>
      <c r="AH66" s="139" t="n">
        <v>1.595</v>
      </c>
      <c r="AI66" s="139" t="n">
        <v>1.64</v>
      </c>
      <c r="AJ66" s="139" t="n">
        <v>1.56</v>
      </c>
      <c r="AK66" s="139" t="n">
        <v>1.555</v>
      </c>
      <c r="AL66" s="139" t="n">
        <v>1.64</v>
      </c>
      <c r="AM66" s="139" t="n">
        <v>1.785</v>
      </c>
      <c r="AN66" s="139" t="n">
        <v>1.56</v>
      </c>
      <c r="AO66" s="139" t="n">
        <v>1.535</v>
      </c>
      <c r="AP66" s="139" t="n">
        <v>1.62</v>
      </c>
      <c r="AQ66" s="139" t="n">
        <v>1.71</v>
      </c>
      <c r="AR66" s="139" t="n">
        <v>1.775</v>
      </c>
      <c r="AS66" s="139" t="n">
        <v>1.74</v>
      </c>
      <c r="AT66" s="139" t="n">
        <v>1.68</v>
      </c>
      <c r="AU66" s="139" t="n">
        <v>1.725</v>
      </c>
      <c r="AV66" s="139" t="n">
        <v>1.795</v>
      </c>
      <c r="AW66" s="139" t="n">
        <v>1.85</v>
      </c>
      <c r="AX66" s="139" t="n">
        <v>1.815</v>
      </c>
      <c r="AY66" s="139" t="n">
        <v>1.72</v>
      </c>
      <c r="AZ66" s="139" t="n">
        <v>1.72</v>
      </c>
      <c r="BA66" s="139" t="n">
        <v>1.77</v>
      </c>
      <c r="BB66" s="139" t="n">
        <v>1.865</v>
      </c>
      <c r="BC66" s="139" t="n">
        <v>1.775</v>
      </c>
      <c r="BD66" s="139" t="n">
        <v>1.65</v>
      </c>
      <c r="BE66" s="139" t="n">
        <v>1.78</v>
      </c>
      <c r="BF66" s="139" t="n">
        <v>1.84</v>
      </c>
      <c r="BG66" s="139" t="n">
        <v>1.84</v>
      </c>
      <c r="BH66" s="139" t="n">
        <v>1.825</v>
      </c>
      <c r="BI66" s="139" t="n">
        <v>1.765</v>
      </c>
      <c r="BJ66" s="139" t="n">
        <v>1.86</v>
      </c>
      <c r="BK66" s="139" t="n">
        <v>1.885</v>
      </c>
      <c r="BL66" s="139" t="n">
        <v>1.885</v>
      </c>
      <c r="BM66" s="139" t="n">
        <v>1.915</v>
      </c>
      <c r="BN66" s="139" t="n">
        <v>1.645</v>
      </c>
      <c r="BO66" s="139" t="n">
        <v>1.77</v>
      </c>
      <c r="BP66" s="139" t="n">
        <v>1.84</v>
      </c>
      <c r="BQ66" s="139" t="n">
        <v>1.945</v>
      </c>
      <c r="BR66" s="139" t="n">
        <v>2.045</v>
      </c>
      <c r="BS66" s="139" t="n">
        <v>1.98</v>
      </c>
      <c r="BT66" s="139" t="n">
        <v>1.98</v>
      </c>
      <c r="BU66" s="139" t="n">
        <v>1.995</v>
      </c>
      <c r="BV66" s="139" t="n">
        <v>2.015</v>
      </c>
      <c r="BW66" s="139" t="n">
        <v>1.925</v>
      </c>
      <c r="BX66" s="139" t="n">
        <v>1.665</v>
      </c>
      <c r="BY66" s="139" t="n">
        <v>1.83</v>
      </c>
      <c r="BZ66" s="139" t="n">
        <v>1.875</v>
      </c>
      <c r="CA66" s="139" t="n">
        <v>1.815</v>
      </c>
      <c r="CB66" s="139" t="n">
        <v>1.92</v>
      </c>
      <c r="CC66" s="139" t="n">
        <v>1.805</v>
      </c>
      <c r="CD66" s="139" t="n">
        <v>1.995</v>
      </c>
      <c r="CE66" s="139" t="n">
        <v>1.845</v>
      </c>
      <c r="CF66" s="139" t="n">
        <v>1.765</v>
      </c>
      <c r="CG66" s="139" t="n">
        <v>1.64</v>
      </c>
      <c r="CH66" s="139" t="n">
        <v>1.885</v>
      </c>
      <c r="CI66" s="139" t="n">
        <v>1.935</v>
      </c>
      <c r="CJ66" s="139" t="n">
        <v>1.94</v>
      </c>
      <c r="CK66" s="140" t="n">
        <v>1.975</v>
      </c>
      <c r="CL66" s="139" t="n">
        <v>1.815</v>
      </c>
      <c r="CM66" s="139" t="n">
        <v>1.74</v>
      </c>
      <c r="CN66" s="139" t="n">
        <v>1.615</v>
      </c>
      <c r="CO66" s="139" t="n">
        <v>1.6</v>
      </c>
      <c r="CP66" s="139" t="n">
        <v>1.555</v>
      </c>
      <c r="CQ66" s="139" t="n">
        <v>1.415</v>
      </c>
      <c r="CR66" s="139" t="n">
        <v>1.54</v>
      </c>
      <c r="CS66" s="139" t="n">
        <v>1.505</v>
      </c>
      <c r="CT66" s="139" t="n">
        <v>1.485</v>
      </c>
      <c r="CU66" s="139" t="n">
        <v>1.455</v>
      </c>
      <c r="CV66" s="139" t="n">
        <v>1.41</v>
      </c>
      <c r="CW66" s="139" t="n">
        <v>1.52</v>
      </c>
      <c r="CX66" s="139" t="n">
        <v>1.635</v>
      </c>
      <c r="CY66" s="139" t="n">
        <v>1.74</v>
      </c>
      <c r="CZ66" s="139" t="n">
        <v>1.755</v>
      </c>
      <c r="DA66" s="139" t="n">
        <v>1.71</v>
      </c>
      <c r="DB66" s="139" t="n">
        <v>1.735</v>
      </c>
      <c r="DC66" s="139" t="n">
        <v>1.775</v>
      </c>
      <c r="DD66" s="139" t="n">
        <v>1.805</v>
      </c>
      <c r="DE66" s="139" t="n">
        <v>1.695</v>
      </c>
      <c r="DF66" s="139" t="n">
        <v>1.845</v>
      </c>
      <c r="DG66" s="139" t="n">
        <v>1.945</v>
      </c>
      <c r="DH66" s="139" t="n">
        <v>2.01</v>
      </c>
      <c r="DI66" s="139" t="n">
        <v>2.04</v>
      </c>
      <c r="DJ66" s="139" t="n">
        <v>1.94</v>
      </c>
      <c r="DK66" s="139" t="n">
        <v>1.935</v>
      </c>
      <c r="DL66" s="139" t="n">
        <v>2.03</v>
      </c>
      <c r="DM66" s="139" t="n">
        <v>2</v>
      </c>
      <c r="DN66" s="139" t="n">
        <v>1.96</v>
      </c>
      <c r="DO66" s="139" t="n">
        <v>1.875</v>
      </c>
      <c r="DP66" s="139" t="n">
        <v>1.925</v>
      </c>
      <c r="DQ66" s="139" t="n">
        <v>1.87</v>
      </c>
      <c r="DR66" s="139" t="n">
        <v>1.93</v>
      </c>
      <c r="DS66" s="139" t="n">
        <v>1.835</v>
      </c>
      <c r="DT66" s="139" t="n">
        <v>1.83</v>
      </c>
      <c r="DU66" s="139" t="n">
        <v>1.92</v>
      </c>
      <c r="DV66" s="139" t="n">
        <v>2.005</v>
      </c>
      <c r="DW66" s="139" t="n">
        <v>1.96</v>
      </c>
      <c r="DX66" s="139" t="n">
        <v>1.93</v>
      </c>
      <c r="DY66" s="139" t="n">
        <v>1.915</v>
      </c>
      <c r="DZ66" s="139" t="n">
        <v>2.115</v>
      </c>
      <c r="EA66" s="139" t="n">
        <v>2.245</v>
      </c>
      <c r="EB66" s="139" t="n">
        <v>2.19</v>
      </c>
      <c r="EC66" s="139" t="n">
        <v>2.185</v>
      </c>
      <c r="ED66" s="139" t="n">
        <v>2.215</v>
      </c>
      <c r="EE66" s="139" t="n">
        <v>2.32</v>
      </c>
      <c r="EF66" s="139" t="n">
        <v>2.265</v>
      </c>
      <c r="EG66" s="139" t="n">
        <v>2.2</v>
      </c>
      <c r="EH66" s="139" t="n">
        <v>2.265</v>
      </c>
      <c r="EI66" s="139" t="n">
        <v>2.315</v>
      </c>
      <c r="EJ66" s="139" t="n">
        <v>2.36</v>
      </c>
      <c r="EK66" s="139" t="n">
        <v>2.155</v>
      </c>
      <c r="EL66" s="139" t="n">
        <v>2.155</v>
      </c>
      <c r="EM66" s="139" t="n">
        <v>2.145</v>
      </c>
      <c r="EN66" s="139" t="n">
        <v>2.105</v>
      </c>
      <c r="EO66" s="139" t="n">
        <v>2.175</v>
      </c>
      <c r="EP66" s="139" t="n">
        <v>2.085</v>
      </c>
      <c r="EQ66" s="139" t="n">
        <v>2.095</v>
      </c>
      <c r="ER66" s="139" t="n">
        <v>2.075</v>
      </c>
      <c r="ES66" s="139" t="n">
        <v>2.05</v>
      </c>
      <c r="ET66" s="139" t="n">
        <v>2.07</v>
      </c>
      <c r="EU66" s="139" t="n">
        <v>2.025</v>
      </c>
      <c r="EV66" s="139" t="n">
        <v>2.025</v>
      </c>
      <c r="EW66" s="139" t="n">
        <v>2.035</v>
      </c>
      <c r="EX66" s="139" t="n">
        <v>2.06</v>
      </c>
      <c r="EY66" s="139" t="n">
        <v>2.035</v>
      </c>
      <c r="EZ66" s="139" t="n">
        <v>2.055</v>
      </c>
      <c r="FA66" s="139" t="n">
        <v>2.08</v>
      </c>
      <c r="FB66" s="139" t="n">
        <v>2.125</v>
      </c>
      <c r="FC66" s="139" t="n">
        <v>2.165</v>
      </c>
      <c r="FD66" s="139" t="n">
        <v>2.18</v>
      </c>
      <c r="FE66" s="139" t="n">
        <v>2.185</v>
      </c>
      <c r="FF66" s="139" t="n">
        <v>2.16</v>
      </c>
      <c r="FG66" s="139" t="n">
        <v>2.065</v>
      </c>
      <c r="FH66" s="139" t="n">
        <v>2.065</v>
      </c>
      <c r="FI66" s="139" t="n">
        <v>2.065</v>
      </c>
      <c r="FJ66" s="139" t="n">
        <v>2.075</v>
      </c>
      <c r="FK66" s="139" t="n">
        <v>2.12</v>
      </c>
      <c r="FL66" s="139" t="n">
        <v>2.07</v>
      </c>
      <c r="FM66" s="139" t="n">
        <v>2.075</v>
      </c>
      <c r="FN66" s="139" t="n">
        <v>2.04</v>
      </c>
      <c r="FO66" s="139" t="n">
        <v>2.015</v>
      </c>
      <c r="FP66" s="139" t="n">
        <v>2.02</v>
      </c>
      <c r="FQ66" s="139" t="n">
        <v>2.015</v>
      </c>
      <c r="FR66" s="139" t="n">
        <v>2.095</v>
      </c>
      <c r="FS66" s="139" t="n">
        <v>2.05</v>
      </c>
      <c r="FT66" s="139" t="n">
        <v>2</v>
      </c>
      <c r="FU66" s="139" t="n">
        <v>2.015</v>
      </c>
      <c r="FV66" s="139" t="n">
        <v>2.02</v>
      </c>
      <c r="FW66" s="139" t="n">
        <v>2.03</v>
      </c>
      <c r="FX66" s="139" t="n">
        <v>2.025</v>
      </c>
      <c r="FY66" s="139" t="n">
        <v>2.095</v>
      </c>
      <c r="FZ66" s="139" t="n">
        <v>2.095</v>
      </c>
      <c r="GA66" s="139" t="n">
        <v>2.075</v>
      </c>
      <c r="GB66" s="139" t="n">
        <v>1.95</v>
      </c>
      <c r="GC66" s="139" t="n">
        <v>2.005</v>
      </c>
      <c r="GD66" s="139" t="n">
        <v>1.915</v>
      </c>
      <c r="GE66" s="139" t="n">
        <v>1.77</v>
      </c>
      <c r="GF66" s="139" t="n">
        <v>1.77</v>
      </c>
      <c r="GG66" s="139" t="n">
        <v>1.765</v>
      </c>
      <c r="GH66" s="139" t="n">
        <v>1.755</v>
      </c>
      <c r="GI66" s="139" t="n">
        <v>1.81</v>
      </c>
      <c r="GJ66" s="139" t="n">
        <v>1.9</v>
      </c>
      <c r="GK66" s="139" t="n">
        <v>1.935</v>
      </c>
      <c r="GL66" s="139" t="n">
        <v>1.95</v>
      </c>
      <c r="GM66" s="139" t="n">
        <v>1.95</v>
      </c>
      <c r="GN66" s="139" t="n">
        <v>1.895</v>
      </c>
      <c r="GO66" s="139" t="n">
        <v>1.94</v>
      </c>
      <c r="GP66" s="139" t="n">
        <v>1.935</v>
      </c>
      <c r="GQ66" s="139" t="n">
        <v>1.915</v>
      </c>
      <c r="GR66" s="139" t="n">
        <v>1.925</v>
      </c>
      <c r="GS66" s="139" t="n">
        <v>2.03</v>
      </c>
      <c r="GT66" s="139" t="n">
        <v>2.055</v>
      </c>
      <c r="GU66" s="139" t="n">
        <v>2.075</v>
      </c>
      <c r="GV66" s="139" t="n">
        <v>2.065</v>
      </c>
      <c r="GW66" s="139" t="n">
        <v>1.95</v>
      </c>
      <c r="GX66" s="139" t="n">
        <v>2.01</v>
      </c>
      <c r="GY66" s="139" t="n">
        <v>2.035</v>
      </c>
    </row>
    <row r="67" customFormat="false" ht="15" hidden="false" customHeight="false" outlineLevel="0" collapsed="false">
      <c r="A67" s="135" t="s">
        <v>98</v>
      </c>
      <c r="B67" s="139"/>
      <c r="C67" s="139" t="s">
        <v>183</v>
      </c>
      <c r="D67" s="139" t="s">
        <v>183</v>
      </c>
      <c r="E67" s="139" t="s">
        <v>183</v>
      </c>
      <c r="F67" s="139" t="s">
        <v>183</v>
      </c>
      <c r="G67" s="139" t="s">
        <v>183</v>
      </c>
      <c r="H67" s="139" t="s">
        <v>183</v>
      </c>
      <c r="I67" s="139" t="s">
        <v>183</v>
      </c>
      <c r="J67" s="139" t="s">
        <v>183</v>
      </c>
      <c r="K67" s="139" t="s">
        <v>183</v>
      </c>
      <c r="L67" s="139" t="s">
        <v>183</v>
      </c>
      <c r="M67" s="139" t="s">
        <v>183</v>
      </c>
      <c r="N67" s="139" t="s">
        <v>183</v>
      </c>
      <c r="O67" s="139" t="s">
        <v>183</v>
      </c>
      <c r="P67" s="139" t="s">
        <v>183</v>
      </c>
      <c r="Q67" s="139" t="s">
        <v>183</v>
      </c>
      <c r="R67" s="139" t="s">
        <v>183</v>
      </c>
      <c r="S67" s="139" t="s">
        <v>183</v>
      </c>
      <c r="T67" s="139" t="s">
        <v>183</v>
      </c>
      <c r="U67" s="139" t="s">
        <v>183</v>
      </c>
      <c r="V67" s="139" t="s">
        <v>183</v>
      </c>
      <c r="W67" s="139" t="s">
        <v>183</v>
      </c>
      <c r="X67" s="139" t="s">
        <v>183</v>
      </c>
      <c r="Y67" s="139" t="s">
        <v>183</v>
      </c>
      <c r="Z67" s="139" t="s">
        <v>183</v>
      </c>
      <c r="AA67" s="139" t="s">
        <v>183</v>
      </c>
      <c r="AB67" s="139" t="s">
        <v>183</v>
      </c>
      <c r="AC67" s="139" t="s">
        <v>183</v>
      </c>
      <c r="AD67" s="139" t="s">
        <v>183</v>
      </c>
      <c r="AE67" s="139" t="s">
        <v>183</v>
      </c>
      <c r="AF67" s="139" t="s">
        <v>183</v>
      </c>
      <c r="AG67" s="139" t="s">
        <v>183</v>
      </c>
      <c r="AH67" s="139" t="s">
        <v>183</v>
      </c>
      <c r="AI67" s="139" t="s">
        <v>183</v>
      </c>
      <c r="AJ67" s="139" t="s">
        <v>183</v>
      </c>
      <c r="AK67" s="139" t="s">
        <v>183</v>
      </c>
      <c r="AL67" s="139" t="s">
        <v>183</v>
      </c>
      <c r="AM67" s="139" t="s">
        <v>183</v>
      </c>
      <c r="AN67" s="139" t="s">
        <v>183</v>
      </c>
      <c r="AO67" s="139" t="s">
        <v>183</v>
      </c>
      <c r="AP67" s="139" t="s">
        <v>183</v>
      </c>
      <c r="AQ67" s="139" t="s">
        <v>183</v>
      </c>
      <c r="AR67" s="139" t="s">
        <v>183</v>
      </c>
      <c r="AS67" s="139" t="s">
        <v>183</v>
      </c>
      <c r="AT67" s="139" t="s">
        <v>183</v>
      </c>
      <c r="AU67" s="139" t="s">
        <v>183</v>
      </c>
      <c r="AV67" s="139" t="s">
        <v>183</v>
      </c>
      <c r="AW67" s="139" t="s">
        <v>183</v>
      </c>
      <c r="AX67" s="139" t="s">
        <v>183</v>
      </c>
      <c r="AY67" s="139" t="s">
        <v>183</v>
      </c>
      <c r="AZ67" s="139" t="s">
        <v>183</v>
      </c>
      <c r="BA67" s="139" t="s">
        <v>183</v>
      </c>
      <c r="BB67" s="139" t="s">
        <v>183</v>
      </c>
      <c r="BC67" s="139" t="s">
        <v>183</v>
      </c>
      <c r="BD67" s="139" t="s">
        <v>183</v>
      </c>
      <c r="BE67" s="139" t="s">
        <v>183</v>
      </c>
      <c r="BF67" s="139" t="s">
        <v>183</v>
      </c>
      <c r="BG67" s="139" t="s">
        <v>183</v>
      </c>
      <c r="BH67" s="139" t="s">
        <v>183</v>
      </c>
      <c r="BI67" s="139" t="s">
        <v>183</v>
      </c>
      <c r="BJ67" s="139" t="s">
        <v>183</v>
      </c>
      <c r="BK67" s="139" t="s">
        <v>183</v>
      </c>
      <c r="BL67" s="139" t="s">
        <v>183</v>
      </c>
      <c r="BM67" s="139" t="s">
        <v>183</v>
      </c>
      <c r="BN67" s="139" t="s">
        <v>183</v>
      </c>
      <c r="BO67" s="139" t="s">
        <v>183</v>
      </c>
      <c r="BP67" s="139" t="s">
        <v>183</v>
      </c>
      <c r="BQ67" s="139" t="s">
        <v>183</v>
      </c>
      <c r="BR67" s="139" t="s">
        <v>183</v>
      </c>
      <c r="BS67" s="139" t="s">
        <v>183</v>
      </c>
      <c r="BT67" s="139" t="s">
        <v>183</v>
      </c>
      <c r="BU67" s="139" t="s">
        <v>183</v>
      </c>
      <c r="BV67" s="139" t="s">
        <v>183</v>
      </c>
      <c r="BW67" s="139" t="s">
        <v>183</v>
      </c>
      <c r="BX67" s="139" t="s">
        <v>183</v>
      </c>
      <c r="BY67" s="139" t="s">
        <v>183</v>
      </c>
      <c r="BZ67" s="139" t="s">
        <v>183</v>
      </c>
      <c r="CA67" s="139" t="s">
        <v>183</v>
      </c>
      <c r="CB67" s="139" t="s">
        <v>183</v>
      </c>
      <c r="CC67" s="139" t="s">
        <v>183</v>
      </c>
      <c r="CD67" s="139" t="s">
        <v>183</v>
      </c>
      <c r="CE67" s="139" t="s">
        <v>183</v>
      </c>
      <c r="CF67" s="139" t="s">
        <v>183</v>
      </c>
      <c r="CG67" s="139" t="s">
        <v>183</v>
      </c>
      <c r="CH67" s="139" t="s">
        <v>183</v>
      </c>
      <c r="CI67" s="139" t="s">
        <v>183</v>
      </c>
      <c r="CJ67" s="139" t="s">
        <v>183</v>
      </c>
      <c r="CK67" s="140" t="s">
        <v>183</v>
      </c>
      <c r="CL67" s="139" t="s">
        <v>183</v>
      </c>
      <c r="CM67" s="139" t="s">
        <v>183</v>
      </c>
      <c r="CN67" s="139" t="s">
        <v>183</v>
      </c>
      <c r="CO67" s="139" t="s">
        <v>183</v>
      </c>
      <c r="CP67" s="139" t="s">
        <v>183</v>
      </c>
      <c r="CQ67" s="139" t="s">
        <v>183</v>
      </c>
      <c r="CR67" s="139" t="s">
        <v>183</v>
      </c>
      <c r="CS67" s="139" t="s">
        <v>183</v>
      </c>
      <c r="CT67" s="139" t="s">
        <v>183</v>
      </c>
      <c r="CU67" s="139" t="s">
        <v>183</v>
      </c>
      <c r="CV67" s="139" t="s">
        <v>183</v>
      </c>
      <c r="CW67" s="139" t="s">
        <v>183</v>
      </c>
      <c r="CX67" s="139" t="s">
        <v>183</v>
      </c>
      <c r="CY67" s="139" t="s">
        <v>183</v>
      </c>
      <c r="CZ67" s="139" t="s">
        <v>183</v>
      </c>
      <c r="DA67" s="139" t="s">
        <v>183</v>
      </c>
      <c r="DB67" s="139" t="s">
        <v>183</v>
      </c>
      <c r="DC67" s="139" t="s">
        <v>183</v>
      </c>
      <c r="DD67" s="139" t="s">
        <v>183</v>
      </c>
      <c r="DE67" s="139" t="s">
        <v>183</v>
      </c>
      <c r="DF67" s="139" t="s">
        <v>183</v>
      </c>
      <c r="DG67" s="139" t="s">
        <v>183</v>
      </c>
      <c r="DH67" s="139" t="s">
        <v>183</v>
      </c>
      <c r="DI67" s="139" t="s">
        <v>183</v>
      </c>
      <c r="DJ67" s="139" t="s">
        <v>183</v>
      </c>
      <c r="DK67" s="139" t="s">
        <v>183</v>
      </c>
      <c r="DL67" s="139" t="s">
        <v>183</v>
      </c>
      <c r="DM67" s="139" t="s">
        <v>183</v>
      </c>
      <c r="DN67" s="139" t="s">
        <v>183</v>
      </c>
      <c r="DO67" s="139" t="s">
        <v>183</v>
      </c>
      <c r="DP67" s="139" t="s">
        <v>183</v>
      </c>
      <c r="DQ67" s="139" t="s">
        <v>183</v>
      </c>
      <c r="DR67" s="139" t="s">
        <v>183</v>
      </c>
      <c r="DS67" s="139" t="s">
        <v>183</v>
      </c>
      <c r="DT67" s="139" t="s">
        <v>183</v>
      </c>
      <c r="DU67" s="139" t="s">
        <v>183</v>
      </c>
      <c r="DV67" s="139" t="s">
        <v>183</v>
      </c>
      <c r="DW67" s="139" t="s">
        <v>183</v>
      </c>
      <c r="DX67" s="139" t="s">
        <v>183</v>
      </c>
      <c r="DY67" s="139" t="s">
        <v>183</v>
      </c>
      <c r="DZ67" s="139" t="s">
        <v>183</v>
      </c>
      <c r="EA67" s="139" t="s">
        <v>183</v>
      </c>
      <c r="EB67" s="139" t="s">
        <v>183</v>
      </c>
      <c r="EC67" s="139" t="s">
        <v>183</v>
      </c>
      <c r="ED67" s="139" t="s">
        <v>183</v>
      </c>
      <c r="EE67" s="139" t="s">
        <v>183</v>
      </c>
      <c r="EF67" s="139" t="s">
        <v>183</v>
      </c>
      <c r="EG67" s="139" t="s">
        <v>183</v>
      </c>
      <c r="EH67" s="139" t="s">
        <v>183</v>
      </c>
      <c r="EI67" s="139" t="s">
        <v>183</v>
      </c>
      <c r="EJ67" s="139" t="s">
        <v>183</v>
      </c>
      <c r="EK67" s="139" t="s">
        <v>183</v>
      </c>
      <c r="EL67" s="139" t="s">
        <v>183</v>
      </c>
      <c r="EM67" s="139" t="s">
        <v>183</v>
      </c>
      <c r="EN67" s="139" t="s">
        <v>183</v>
      </c>
      <c r="EO67" s="139" t="s">
        <v>183</v>
      </c>
      <c r="EP67" s="139" t="s">
        <v>183</v>
      </c>
      <c r="EQ67" s="139" t="s">
        <v>183</v>
      </c>
      <c r="ER67" s="139" t="s">
        <v>183</v>
      </c>
      <c r="ES67" s="139" t="s">
        <v>183</v>
      </c>
      <c r="ET67" s="139" t="s">
        <v>183</v>
      </c>
      <c r="EU67" s="139" t="s">
        <v>183</v>
      </c>
      <c r="EV67" s="139" t="s">
        <v>183</v>
      </c>
      <c r="EW67" s="139" t="s">
        <v>183</v>
      </c>
      <c r="EX67" s="139" t="s">
        <v>183</v>
      </c>
      <c r="EY67" s="139" t="s">
        <v>183</v>
      </c>
      <c r="EZ67" s="139" t="s">
        <v>183</v>
      </c>
      <c r="FA67" s="139" t="s">
        <v>183</v>
      </c>
      <c r="FB67" s="139" t="s">
        <v>183</v>
      </c>
      <c r="FC67" s="139" t="s">
        <v>183</v>
      </c>
      <c r="FD67" s="139" t="s">
        <v>183</v>
      </c>
      <c r="FE67" s="139" t="s">
        <v>183</v>
      </c>
      <c r="FF67" s="139" t="s">
        <v>183</v>
      </c>
      <c r="FG67" s="139" t="s">
        <v>183</v>
      </c>
      <c r="FH67" s="139" t="s">
        <v>183</v>
      </c>
      <c r="FI67" s="139" t="s">
        <v>183</v>
      </c>
      <c r="FJ67" s="139" t="s">
        <v>183</v>
      </c>
      <c r="FK67" s="139" t="s">
        <v>183</v>
      </c>
      <c r="FL67" s="139" t="s">
        <v>183</v>
      </c>
      <c r="FM67" s="139" t="s">
        <v>183</v>
      </c>
      <c r="FN67" s="139" t="s">
        <v>183</v>
      </c>
      <c r="FO67" s="139" t="s">
        <v>183</v>
      </c>
      <c r="FP67" s="139" t="s">
        <v>183</v>
      </c>
      <c r="FQ67" s="139" t="s">
        <v>183</v>
      </c>
      <c r="FR67" s="139" t="s">
        <v>183</v>
      </c>
      <c r="FS67" s="139" t="s">
        <v>183</v>
      </c>
      <c r="FT67" s="139" t="s">
        <v>183</v>
      </c>
      <c r="FU67" s="139" t="s">
        <v>183</v>
      </c>
      <c r="FV67" s="139" t="s">
        <v>183</v>
      </c>
      <c r="FW67" s="139" t="s">
        <v>183</v>
      </c>
      <c r="FX67" s="139" t="s">
        <v>183</v>
      </c>
      <c r="FY67" s="139" t="s">
        <v>183</v>
      </c>
      <c r="FZ67" s="139" t="s">
        <v>183</v>
      </c>
      <c r="GA67" s="139" t="s">
        <v>183</v>
      </c>
      <c r="GB67" s="139" t="s">
        <v>183</v>
      </c>
      <c r="GC67" s="139" t="s">
        <v>183</v>
      </c>
      <c r="GD67" s="139" t="s">
        <v>183</v>
      </c>
      <c r="GE67" s="139" t="s">
        <v>183</v>
      </c>
      <c r="GF67" s="139" t="s">
        <v>183</v>
      </c>
      <c r="GG67" s="139" t="s">
        <v>183</v>
      </c>
      <c r="GH67" s="139" t="s">
        <v>183</v>
      </c>
      <c r="GI67" s="139" t="s">
        <v>183</v>
      </c>
      <c r="GJ67" s="139" t="s">
        <v>183</v>
      </c>
      <c r="GK67" s="139" t="s">
        <v>183</v>
      </c>
      <c r="GL67" s="139" t="s">
        <v>183</v>
      </c>
      <c r="GM67" s="139" t="s">
        <v>183</v>
      </c>
      <c r="GN67" s="139" t="s">
        <v>183</v>
      </c>
      <c r="GO67" s="139" t="s">
        <v>183</v>
      </c>
      <c r="GP67" s="139" t="s">
        <v>183</v>
      </c>
      <c r="GQ67" s="139" t="s">
        <v>183</v>
      </c>
      <c r="GR67" s="139" t="s">
        <v>183</v>
      </c>
      <c r="GS67" s="139" t="s">
        <v>183</v>
      </c>
      <c r="GT67" s="139" t="s">
        <v>183</v>
      </c>
      <c r="GU67" s="139" t="s">
        <v>183</v>
      </c>
      <c r="GV67" s="139" t="s">
        <v>183</v>
      </c>
      <c r="GW67" s="139" t="s">
        <v>183</v>
      </c>
      <c r="GX67" s="139" t="s">
        <v>183</v>
      </c>
      <c r="GY67" s="139" t="s">
        <v>183</v>
      </c>
    </row>
    <row r="68" customFormat="false" ht="15" hidden="false" customHeight="false" outlineLevel="0" collapsed="false">
      <c r="A68" s="125" t="s">
        <v>99</v>
      </c>
      <c r="B68" s="139"/>
      <c r="C68" s="139" t="n">
        <v>1.955</v>
      </c>
      <c r="D68" s="139" t="n">
        <v>1.61</v>
      </c>
      <c r="E68" s="139" t="n">
        <v>1.61</v>
      </c>
      <c r="F68" s="139" t="n">
        <v>1.58</v>
      </c>
      <c r="G68" s="139" t="n">
        <v>1.65</v>
      </c>
      <c r="H68" s="139" t="n">
        <v>1.68</v>
      </c>
      <c r="I68" s="139" t="n">
        <v>1.66</v>
      </c>
      <c r="J68" s="139" t="n">
        <v>1.76</v>
      </c>
      <c r="K68" s="139" t="n">
        <v>1.76</v>
      </c>
      <c r="L68" s="139" t="n">
        <v>1.86</v>
      </c>
      <c r="M68" s="139" t="n">
        <v>1.785</v>
      </c>
      <c r="N68" s="139" t="n">
        <v>1.785</v>
      </c>
      <c r="O68" s="139" t="s">
        <v>183</v>
      </c>
      <c r="P68" s="139" t="s">
        <v>183</v>
      </c>
      <c r="Q68" s="139" t="s">
        <v>183</v>
      </c>
      <c r="R68" s="139" t="s">
        <v>183</v>
      </c>
      <c r="S68" s="139" t="s">
        <v>183</v>
      </c>
      <c r="T68" s="139" t="s">
        <v>183</v>
      </c>
      <c r="U68" s="139" t="s">
        <v>183</v>
      </c>
      <c r="V68" s="139" t="s">
        <v>183</v>
      </c>
      <c r="W68" s="139" t="s">
        <v>183</v>
      </c>
      <c r="X68" s="139" t="s">
        <v>183</v>
      </c>
      <c r="Y68" s="139" t="s">
        <v>183</v>
      </c>
      <c r="Z68" s="139" t="s">
        <v>183</v>
      </c>
      <c r="AA68" s="139" t="s">
        <v>183</v>
      </c>
      <c r="AB68" s="139" t="s">
        <v>183</v>
      </c>
      <c r="AC68" s="139" t="s">
        <v>183</v>
      </c>
      <c r="AD68" s="139" t="s">
        <v>183</v>
      </c>
      <c r="AE68" s="139" t="s">
        <v>183</v>
      </c>
      <c r="AF68" s="139" t="s">
        <v>183</v>
      </c>
      <c r="AG68" s="139" t="s">
        <v>183</v>
      </c>
      <c r="AH68" s="139" t="s">
        <v>183</v>
      </c>
      <c r="AI68" s="139" t="s">
        <v>183</v>
      </c>
      <c r="AJ68" s="139" t="s">
        <v>183</v>
      </c>
      <c r="AK68" s="139" t="s">
        <v>183</v>
      </c>
      <c r="AL68" s="139" t="s">
        <v>183</v>
      </c>
      <c r="AM68" s="139" t="s">
        <v>183</v>
      </c>
      <c r="AN68" s="139" t="s">
        <v>183</v>
      </c>
      <c r="AO68" s="139" t="s">
        <v>183</v>
      </c>
      <c r="AP68" s="139" t="s">
        <v>183</v>
      </c>
      <c r="AQ68" s="139" t="s">
        <v>183</v>
      </c>
      <c r="AR68" s="139" t="s">
        <v>183</v>
      </c>
      <c r="AS68" s="139" t="s">
        <v>183</v>
      </c>
      <c r="AT68" s="139" t="s">
        <v>183</v>
      </c>
      <c r="AU68" s="139" t="s">
        <v>183</v>
      </c>
      <c r="AV68" s="139" t="s">
        <v>183</v>
      </c>
      <c r="AW68" s="139" t="s">
        <v>183</v>
      </c>
      <c r="AX68" s="139" t="s">
        <v>183</v>
      </c>
      <c r="AY68" s="139" t="s">
        <v>183</v>
      </c>
      <c r="AZ68" s="139" t="s">
        <v>183</v>
      </c>
      <c r="BA68" s="139" t="s">
        <v>183</v>
      </c>
      <c r="BB68" s="139" t="s">
        <v>183</v>
      </c>
      <c r="BC68" s="139" t="s">
        <v>183</v>
      </c>
      <c r="BD68" s="139" t="s">
        <v>183</v>
      </c>
      <c r="BE68" s="139" t="s">
        <v>183</v>
      </c>
      <c r="BF68" s="139" t="s">
        <v>183</v>
      </c>
      <c r="BG68" s="139" t="s">
        <v>183</v>
      </c>
      <c r="BH68" s="139" t="s">
        <v>183</v>
      </c>
      <c r="BI68" s="139" t="s">
        <v>183</v>
      </c>
      <c r="BJ68" s="139" t="s">
        <v>183</v>
      </c>
      <c r="BK68" s="139" t="s">
        <v>183</v>
      </c>
      <c r="BL68" s="139" t="s">
        <v>183</v>
      </c>
      <c r="BM68" s="139" t="s">
        <v>183</v>
      </c>
      <c r="BN68" s="139" t="s">
        <v>183</v>
      </c>
      <c r="BO68" s="139" t="s">
        <v>183</v>
      </c>
      <c r="BP68" s="139" t="s">
        <v>183</v>
      </c>
      <c r="BQ68" s="139" t="s">
        <v>183</v>
      </c>
      <c r="BR68" s="139" t="s">
        <v>183</v>
      </c>
      <c r="BS68" s="139" t="s">
        <v>183</v>
      </c>
      <c r="BT68" s="139" t="s">
        <v>183</v>
      </c>
      <c r="BU68" s="139" t="s">
        <v>183</v>
      </c>
      <c r="BV68" s="139" t="s">
        <v>183</v>
      </c>
      <c r="BW68" s="139" t="s">
        <v>183</v>
      </c>
      <c r="BX68" s="139" t="s">
        <v>183</v>
      </c>
      <c r="BY68" s="139" t="s">
        <v>183</v>
      </c>
      <c r="BZ68" s="139" t="s">
        <v>183</v>
      </c>
      <c r="CA68" s="139" t="s">
        <v>183</v>
      </c>
      <c r="CB68" s="139" t="s">
        <v>183</v>
      </c>
      <c r="CC68" s="139" t="s">
        <v>183</v>
      </c>
      <c r="CD68" s="139" t="s">
        <v>183</v>
      </c>
      <c r="CE68" s="139" t="s">
        <v>183</v>
      </c>
      <c r="CF68" s="139" t="s">
        <v>183</v>
      </c>
      <c r="CG68" s="139" t="s">
        <v>183</v>
      </c>
      <c r="CH68" s="139" t="s">
        <v>183</v>
      </c>
      <c r="CI68" s="139" t="s">
        <v>183</v>
      </c>
      <c r="CJ68" s="139" t="s">
        <v>183</v>
      </c>
      <c r="CK68" s="140" t="s">
        <v>183</v>
      </c>
      <c r="CL68" s="139" t="s">
        <v>183</v>
      </c>
      <c r="CM68" s="139" t="s">
        <v>183</v>
      </c>
      <c r="CN68" s="139" t="s">
        <v>183</v>
      </c>
      <c r="CO68" s="139" t="s">
        <v>183</v>
      </c>
      <c r="CP68" s="139" t="s">
        <v>183</v>
      </c>
      <c r="CQ68" s="139" t="s">
        <v>183</v>
      </c>
      <c r="CR68" s="139" t="s">
        <v>183</v>
      </c>
      <c r="CS68" s="139" t="s">
        <v>183</v>
      </c>
      <c r="CT68" s="139" t="s">
        <v>183</v>
      </c>
      <c r="CU68" s="139" t="s">
        <v>183</v>
      </c>
      <c r="CV68" s="139" t="s">
        <v>183</v>
      </c>
      <c r="CW68" s="139" t="s">
        <v>183</v>
      </c>
      <c r="CX68" s="139" t="s">
        <v>183</v>
      </c>
      <c r="CY68" s="139" t="s">
        <v>183</v>
      </c>
      <c r="CZ68" s="139" t="s">
        <v>183</v>
      </c>
      <c r="DA68" s="139" t="s">
        <v>183</v>
      </c>
      <c r="DB68" s="139" t="s">
        <v>183</v>
      </c>
      <c r="DC68" s="139" t="s">
        <v>183</v>
      </c>
      <c r="DD68" s="139" t="s">
        <v>183</v>
      </c>
      <c r="DE68" s="139" t="s">
        <v>183</v>
      </c>
      <c r="DF68" s="139" t="s">
        <v>183</v>
      </c>
      <c r="DG68" s="139" t="s">
        <v>183</v>
      </c>
      <c r="DH68" s="139" t="s">
        <v>183</v>
      </c>
      <c r="DI68" s="139" t="s">
        <v>183</v>
      </c>
      <c r="DJ68" s="139" t="s">
        <v>183</v>
      </c>
      <c r="DK68" s="139" t="s">
        <v>183</v>
      </c>
      <c r="DL68" s="139" t="s">
        <v>183</v>
      </c>
      <c r="DM68" s="139" t="s">
        <v>183</v>
      </c>
      <c r="DN68" s="139" t="s">
        <v>183</v>
      </c>
      <c r="DO68" s="139" t="s">
        <v>183</v>
      </c>
      <c r="DP68" s="139" t="s">
        <v>183</v>
      </c>
      <c r="DQ68" s="139" t="s">
        <v>183</v>
      </c>
      <c r="DR68" s="139" t="s">
        <v>183</v>
      </c>
      <c r="DS68" s="139" t="s">
        <v>183</v>
      </c>
      <c r="DT68" s="139" t="s">
        <v>183</v>
      </c>
      <c r="DU68" s="139" t="s">
        <v>183</v>
      </c>
      <c r="DV68" s="139" t="s">
        <v>183</v>
      </c>
      <c r="DW68" s="139" t="s">
        <v>183</v>
      </c>
      <c r="DX68" s="139" t="s">
        <v>183</v>
      </c>
      <c r="DY68" s="139" t="s">
        <v>183</v>
      </c>
      <c r="DZ68" s="139" t="s">
        <v>183</v>
      </c>
      <c r="EA68" s="139" t="s">
        <v>183</v>
      </c>
      <c r="EB68" s="139" t="s">
        <v>183</v>
      </c>
      <c r="EC68" s="139" t="s">
        <v>183</v>
      </c>
      <c r="ED68" s="139" t="s">
        <v>183</v>
      </c>
      <c r="EE68" s="139" t="s">
        <v>183</v>
      </c>
      <c r="EF68" s="139" t="s">
        <v>183</v>
      </c>
      <c r="EG68" s="139" t="s">
        <v>183</v>
      </c>
      <c r="EH68" s="139" t="s">
        <v>183</v>
      </c>
      <c r="EI68" s="139" t="s">
        <v>183</v>
      </c>
      <c r="EJ68" s="139" t="s">
        <v>183</v>
      </c>
      <c r="EK68" s="139" t="s">
        <v>183</v>
      </c>
      <c r="EL68" s="139" t="s">
        <v>183</v>
      </c>
      <c r="EM68" s="139" t="s">
        <v>183</v>
      </c>
      <c r="EN68" s="139" t="s">
        <v>183</v>
      </c>
      <c r="EO68" s="139" t="s">
        <v>183</v>
      </c>
      <c r="EP68" s="139" t="s">
        <v>183</v>
      </c>
      <c r="EQ68" s="139" t="s">
        <v>183</v>
      </c>
      <c r="ER68" s="139" t="s">
        <v>183</v>
      </c>
      <c r="ES68" s="139" t="s">
        <v>183</v>
      </c>
      <c r="ET68" s="139" t="s">
        <v>183</v>
      </c>
      <c r="EU68" s="139" t="s">
        <v>183</v>
      </c>
      <c r="EV68" s="139" t="s">
        <v>183</v>
      </c>
      <c r="EW68" s="139" t="s">
        <v>183</v>
      </c>
      <c r="EX68" s="139" t="s">
        <v>183</v>
      </c>
      <c r="EY68" s="139" t="s">
        <v>183</v>
      </c>
      <c r="EZ68" s="139" t="s">
        <v>183</v>
      </c>
      <c r="FA68" s="139" t="s">
        <v>183</v>
      </c>
      <c r="FB68" s="139" t="s">
        <v>183</v>
      </c>
      <c r="FC68" s="139" t="s">
        <v>183</v>
      </c>
      <c r="FD68" s="139" t="s">
        <v>183</v>
      </c>
      <c r="FE68" s="139" t="s">
        <v>183</v>
      </c>
      <c r="FF68" s="139" t="s">
        <v>183</v>
      </c>
      <c r="FG68" s="139" t="s">
        <v>183</v>
      </c>
      <c r="FH68" s="139" t="s">
        <v>183</v>
      </c>
      <c r="FI68" s="139" t="s">
        <v>183</v>
      </c>
      <c r="FJ68" s="139" t="s">
        <v>183</v>
      </c>
      <c r="FK68" s="139" t="s">
        <v>183</v>
      </c>
      <c r="FL68" s="139" t="s">
        <v>183</v>
      </c>
      <c r="FM68" s="139" t="s">
        <v>183</v>
      </c>
      <c r="FN68" s="139" t="s">
        <v>183</v>
      </c>
      <c r="FO68" s="139" t="s">
        <v>183</v>
      </c>
      <c r="FP68" s="139" t="s">
        <v>183</v>
      </c>
      <c r="FQ68" s="139" t="s">
        <v>183</v>
      </c>
      <c r="FR68" s="139" t="s">
        <v>183</v>
      </c>
      <c r="FS68" s="139" t="s">
        <v>183</v>
      </c>
      <c r="FT68" s="139" t="s">
        <v>183</v>
      </c>
      <c r="FU68" s="139" t="s">
        <v>183</v>
      </c>
      <c r="FV68" s="139" t="s">
        <v>183</v>
      </c>
      <c r="FW68" s="139" t="s">
        <v>183</v>
      </c>
      <c r="FX68" s="139" t="s">
        <v>183</v>
      </c>
      <c r="FY68" s="139" t="s">
        <v>183</v>
      </c>
      <c r="FZ68" s="139" t="s">
        <v>183</v>
      </c>
      <c r="GA68" s="139" t="s">
        <v>183</v>
      </c>
      <c r="GB68" s="139" t="s">
        <v>183</v>
      </c>
      <c r="GC68" s="139" t="s">
        <v>183</v>
      </c>
      <c r="GD68" s="139" t="s">
        <v>183</v>
      </c>
      <c r="GE68" s="139" t="s">
        <v>183</v>
      </c>
      <c r="GF68" s="139" t="s">
        <v>183</v>
      </c>
      <c r="GG68" s="139" t="s">
        <v>183</v>
      </c>
      <c r="GH68" s="139" t="s">
        <v>183</v>
      </c>
      <c r="GI68" s="139" t="s">
        <v>183</v>
      </c>
      <c r="GJ68" s="139" t="s">
        <v>183</v>
      </c>
      <c r="GK68" s="139" t="s">
        <v>183</v>
      </c>
      <c r="GL68" s="139" t="s">
        <v>183</v>
      </c>
      <c r="GM68" s="139" t="s">
        <v>183</v>
      </c>
      <c r="GN68" s="139" t="s">
        <v>183</v>
      </c>
      <c r="GO68" s="139" t="s">
        <v>183</v>
      </c>
      <c r="GP68" s="139" t="s">
        <v>183</v>
      </c>
      <c r="GQ68" s="139" t="s">
        <v>183</v>
      </c>
      <c r="GR68" s="139" t="s">
        <v>183</v>
      </c>
      <c r="GS68" s="139" t="s">
        <v>183</v>
      </c>
      <c r="GT68" s="139" t="s">
        <v>183</v>
      </c>
      <c r="GU68" s="139" t="s">
        <v>183</v>
      </c>
      <c r="GV68" s="139" t="s">
        <v>183</v>
      </c>
      <c r="GW68" s="139" t="s">
        <v>183</v>
      </c>
      <c r="GX68" s="139" t="s">
        <v>183</v>
      </c>
      <c r="GY68" s="139" t="s">
        <v>183</v>
      </c>
    </row>
    <row r="69" customFormat="false" ht="15" hidden="false" customHeight="false" outlineLevel="0" collapsed="false">
      <c r="A69" s="125" t="s">
        <v>104</v>
      </c>
      <c r="B69" s="139"/>
      <c r="C69" s="139" t="n">
        <v>1.94</v>
      </c>
      <c r="D69" s="139" t="n">
        <v>1.655</v>
      </c>
      <c r="E69" s="139" t="n">
        <v>1.655</v>
      </c>
      <c r="F69" s="139" t="n">
        <v>1.615</v>
      </c>
      <c r="G69" s="139" t="n">
        <v>1.68</v>
      </c>
      <c r="H69" s="139" t="n">
        <v>1.705</v>
      </c>
      <c r="I69" s="139" t="n">
        <v>1.69</v>
      </c>
      <c r="J69" s="139" t="n">
        <v>1.895</v>
      </c>
      <c r="K69" s="139" t="n">
        <v>1.895</v>
      </c>
      <c r="L69" s="139" t="n">
        <v>1.995</v>
      </c>
      <c r="M69" s="139" t="n">
        <v>1.95</v>
      </c>
      <c r="N69" s="139" t="n">
        <v>1.95</v>
      </c>
      <c r="O69" s="139" t="n">
        <v>1.735</v>
      </c>
      <c r="P69" s="139" t="n">
        <v>1.625</v>
      </c>
      <c r="Q69" s="139" t="n">
        <v>1.705</v>
      </c>
      <c r="R69" s="139" t="n">
        <v>1.725</v>
      </c>
      <c r="S69" s="139" t="n">
        <v>1.93</v>
      </c>
      <c r="T69" s="139" t="n">
        <v>1.58</v>
      </c>
      <c r="U69" s="139" t="n">
        <v>1.625</v>
      </c>
      <c r="V69" s="139" t="n">
        <v>1.74</v>
      </c>
      <c r="W69" s="139" t="n">
        <v>1.725</v>
      </c>
      <c r="X69" s="139" t="n">
        <v>1.745</v>
      </c>
      <c r="Y69" s="139" t="n">
        <v>1.815</v>
      </c>
      <c r="Z69" s="139" t="n">
        <v>1.685</v>
      </c>
      <c r="AA69" s="139" t="n">
        <v>1.725</v>
      </c>
      <c r="AB69" s="139" t="n">
        <v>1.74</v>
      </c>
      <c r="AC69" s="139" t="n">
        <v>1.74</v>
      </c>
      <c r="AD69" s="139" t="n">
        <v>1.61</v>
      </c>
      <c r="AE69" s="139" t="n">
        <v>1.525</v>
      </c>
      <c r="AF69" s="139" t="n">
        <v>1.575</v>
      </c>
      <c r="AG69" s="139" t="n">
        <v>1.63</v>
      </c>
      <c r="AH69" s="139" t="n">
        <v>1.57</v>
      </c>
      <c r="AI69" s="139" t="n">
        <v>1.57</v>
      </c>
      <c r="AJ69" s="139" t="n">
        <v>1.52</v>
      </c>
      <c r="AK69" s="139" t="n">
        <v>1.52</v>
      </c>
      <c r="AL69" s="139" t="n">
        <v>1.535</v>
      </c>
      <c r="AM69" s="139" t="n">
        <v>1.585</v>
      </c>
      <c r="AN69" s="139" t="n">
        <v>1.475</v>
      </c>
      <c r="AO69" s="139" t="n">
        <v>1.505</v>
      </c>
      <c r="AP69" s="139" t="n">
        <v>1.575</v>
      </c>
      <c r="AQ69" s="139" t="n">
        <v>1.665</v>
      </c>
      <c r="AR69" s="139" t="n">
        <v>1.705</v>
      </c>
      <c r="AS69" s="139" t="n">
        <v>1.7</v>
      </c>
      <c r="AT69" s="139" t="n">
        <v>1.69</v>
      </c>
      <c r="AU69" s="139" t="n">
        <v>1.7</v>
      </c>
      <c r="AV69" s="139" t="n">
        <v>1.715</v>
      </c>
      <c r="AW69" s="139" t="n">
        <v>1.71</v>
      </c>
      <c r="AX69" s="139" t="n">
        <v>1.72</v>
      </c>
      <c r="AY69" s="139" t="n">
        <v>1.65</v>
      </c>
      <c r="AZ69" s="139" t="n">
        <v>1.635</v>
      </c>
      <c r="BA69" s="139" t="n">
        <v>1.68</v>
      </c>
      <c r="BB69" s="139" t="n">
        <v>1.695</v>
      </c>
      <c r="BC69" s="139" t="n">
        <v>1.655</v>
      </c>
      <c r="BD69" s="139" t="n">
        <v>1.635</v>
      </c>
      <c r="BE69" s="139" t="n">
        <v>1.715</v>
      </c>
      <c r="BF69" s="139" t="n">
        <v>1.725</v>
      </c>
      <c r="BG69" s="139" t="n">
        <v>1.715</v>
      </c>
      <c r="BH69" s="139" t="n">
        <v>1.71</v>
      </c>
      <c r="BI69" s="139" t="n">
        <v>1.69</v>
      </c>
      <c r="BJ69" s="139" t="n">
        <v>1.8</v>
      </c>
      <c r="BK69" s="139" t="n">
        <v>1.805</v>
      </c>
      <c r="BL69" s="139" t="n">
        <v>1.81</v>
      </c>
      <c r="BM69" s="139" t="n">
        <v>1.81</v>
      </c>
      <c r="BN69" s="139" t="n">
        <v>1.71</v>
      </c>
      <c r="BO69" s="139" t="n">
        <v>1.73</v>
      </c>
      <c r="BP69" s="139" t="n">
        <v>1.755</v>
      </c>
      <c r="BQ69" s="139" t="n">
        <v>1.83</v>
      </c>
      <c r="BR69" s="139" t="n">
        <v>1.86</v>
      </c>
      <c r="BS69" s="139" t="n">
        <v>1.78</v>
      </c>
      <c r="BT69" s="139" t="n">
        <v>1.815</v>
      </c>
      <c r="BU69" s="139" t="n">
        <v>1.84</v>
      </c>
      <c r="BV69" s="139" t="n">
        <v>1.8</v>
      </c>
      <c r="BW69" s="139" t="n">
        <v>1.69</v>
      </c>
      <c r="BX69" s="139" t="n">
        <v>1.635</v>
      </c>
      <c r="BY69" s="139" t="n">
        <v>1.71</v>
      </c>
      <c r="BZ69" s="139" t="n">
        <v>1.655</v>
      </c>
      <c r="CA69" s="139" t="n">
        <v>1.6</v>
      </c>
      <c r="CB69" s="139" t="n">
        <v>1.625</v>
      </c>
      <c r="CC69" s="139" t="n">
        <v>1.585</v>
      </c>
      <c r="CD69" s="139" t="n">
        <v>1.7</v>
      </c>
      <c r="CE69" s="139" t="n">
        <v>1.605</v>
      </c>
      <c r="CF69" s="139" t="n">
        <v>1.56</v>
      </c>
      <c r="CG69" s="139" t="n">
        <v>1.55</v>
      </c>
      <c r="CH69" s="139" t="n">
        <v>1.6</v>
      </c>
      <c r="CI69" s="139" t="n">
        <v>1.635</v>
      </c>
      <c r="CJ69" s="139" t="n">
        <v>1.675</v>
      </c>
      <c r="CK69" s="140" t="n">
        <v>1.695</v>
      </c>
      <c r="CL69" s="139" t="n">
        <v>1.745</v>
      </c>
      <c r="CM69" s="139" t="n">
        <v>1.605</v>
      </c>
      <c r="CN69" s="139" t="n">
        <v>1.525</v>
      </c>
      <c r="CO69" s="139" t="n">
        <v>1.51</v>
      </c>
      <c r="CP69" s="139" t="n">
        <v>1.47</v>
      </c>
      <c r="CQ69" s="139" t="n">
        <v>1.395</v>
      </c>
      <c r="CR69" s="139" t="n">
        <v>1.415</v>
      </c>
      <c r="CS69" s="139" t="n">
        <v>1.4</v>
      </c>
      <c r="CT69" s="139" t="n">
        <v>1.375</v>
      </c>
      <c r="CU69" s="139" t="n">
        <v>1.36</v>
      </c>
      <c r="CV69" s="139" t="n">
        <v>1.375</v>
      </c>
      <c r="CW69" s="139" t="n">
        <v>1.46</v>
      </c>
      <c r="CX69" s="139" t="n">
        <v>1.555</v>
      </c>
      <c r="CY69" s="139" t="n">
        <v>1.595</v>
      </c>
      <c r="CZ69" s="139" t="n">
        <v>1.59</v>
      </c>
      <c r="DA69" s="139" t="n">
        <v>1.6</v>
      </c>
      <c r="DB69" s="139" t="n">
        <v>1.605</v>
      </c>
      <c r="DC69" s="139" t="n">
        <v>1.61</v>
      </c>
      <c r="DD69" s="139" t="n">
        <v>1.665</v>
      </c>
      <c r="DE69" s="139" t="n">
        <v>1.6</v>
      </c>
      <c r="DF69" s="139" t="n">
        <v>1.73</v>
      </c>
      <c r="DG69" s="139" t="n">
        <v>1.86</v>
      </c>
      <c r="DH69" s="139" t="n">
        <v>1.895</v>
      </c>
      <c r="DI69" s="139" t="n">
        <v>1.94</v>
      </c>
      <c r="DJ69" s="139" t="n">
        <v>1.845</v>
      </c>
      <c r="DK69" s="139" t="n">
        <v>1.88</v>
      </c>
      <c r="DL69" s="139" t="n">
        <v>1.96</v>
      </c>
      <c r="DM69" s="139" t="n">
        <v>1.915</v>
      </c>
      <c r="DN69" s="139" t="n">
        <v>1.855</v>
      </c>
      <c r="DO69" s="139" t="n">
        <v>1.83</v>
      </c>
      <c r="DP69" s="139" t="n">
        <v>1.86</v>
      </c>
      <c r="DQ69" s="139" t="n">
        <v>1.8</v>
      </c>
      <c r="DR69" s="139" t="n">
        <v>1.83</v>
      </c>
      <c r="DS69" s="139" t="n">
        <v>1.75</v>
      </c>
      <c r="DT69" s="139" t="n">
        <v>1.84</v>
      </c>
      <c r="DU69" s="139" t="n">
        <v>1.935</v>
      </c>
      <c r="DV69" s="139" t="n">
        <v>1.88</v>
      </c>
      <c r="DW69" s="139" t="n">
        <v>1.87</v>
      </c>
      <c r="DX69" s="139" t="n">
        <v>1.86</v>
      </c>
      <c r="DY69" s="139" t="n">
        <v>1.9</v>
      </c>
      <c r="DZ69" s="139" t="n">
        <v>2.015</v>
      </c>
      <c r="EA69" s="139" t="n">
        <v>2.105</v>
      </c>
      <c r="EB69" s="139" t="n">
        <v>2.08</v>
      </c>
      <c r="EC69" s="139" t="n">
        <v>2.115</v>
      </c>
      <c r="ED69" s="139" t="n">
        <v>2.19</v>
      </c>
      <c r="EE69" s="139" t="n">
        <v>2.24</v>
      </c>
      <c r="EF69" s="139" t="n">
        <v>2.225</v>
      </c>
      <c r="EG69" s="139" t="n">
        <v>2.17</v>
      </c>
      <c r="EH69" s="139" t="n">
        <v>2.185</v>
      </c>
      <c r="EI69" s="139" t="n">
        <v>2.23</v>
      </c>
      <c r="EJ69" s="139" t="n">
        <v>2.21</v>
      </c>
      <c r="EK69" s="139" t="n">
        <v>2.075</v>
      </c>
      <c r="EL69" s="139" t="n">
        <v>2.075</v>
      </c>
      <c r="EM69" s="139" t="n">
        <v>2.065</v>
      </c>
      <c r="EN69" s="139" t="n">
        <v>1.995</v>
      </c>
      <c r="EO69" s="139" t="n">
        <v>2.04</v>
      </c>
      <c r="EP69" s="139" t="n">
        <v>1.95</v>
      </c>
      <c r="EQ69" s="139" t="n">
        <v>1.88</v>
      </c>
      <c r="ER69" s="139" t="n">
        <v>1.89</v>
      </c>
      <c r="ES69" s="139" t="n">
        <v>1.89</v>
      </c>
      <c r="ET69" s="139" t="n">
        <v>1.915</v>
      </c>
      <c r="EU69" s="139" t="n">
        <v>1.93</v>
      </c>
      <c r="EV69" s="139" t="n">
        <v>1.945</v>
      </c>
      <c r="EW69" s="139" t="n">
        <v>1.945</v>
      </c>
      <c r="EX69" s="139" t="n">
        <v>1.945</v>
      </c>
      <c r="EY69" s="139" t="n">
        <v>1.97</v>
      </c>
      <c r="EZ69" s="139" t="n">
        <v>1.985</v>
      </c>
      <c r="FA69" s="139" t="n">
        <v>2.005</v>
      </c>
      <c r="FB69" s="139" t="n">
        <v>2.025</v>
      </c>
      <c r="FC69" s="139" t="n">
        <v>2.055</v>
      </c>
      <c r="FD69" s="139" t="n">
        <v>2.075</v>
      </c>
      <c r="FE69" s="139" t="n">
        <v>2.125</v>
      </c>
      <c r="FF69" s="139" t="n">
        <v>2.045</v>
      </c>
      <c r="FG69" s="139" t="n">
        <v>2</v>
      </c>
      <c r="FH69" s="139" t="n">
        <v>1.995</v>
      </c>
      <c r="FI69" s="139" t="n">
        <v>1.985</v>
      </c>
      <c r="FJ69" s="139" t="n">
        <v>1.965</v>
      </c>
      <c r="FK69" s="139" t="n">
        <v>1.96</v>
      </c>
      <c r="FL69" s="139" t="n">
        <v>1.92</v>
      </c>
      <c r="FM69" s="139" t="n">
        <v>1.94</v>
      </c>
      <c r="FN69" s="139" t="n">
        <v>1.925</v>
      </c>
      <c r="FO69" s="139" t="n">
        <v>1.895</v>
      </c>
      <c r="FP69" s="139" t="n">
        <v>1.845</v>
      </c>
      <c r="FQ69" s="139" t="n">
        <v>1.85</v>
      </c>
      <c r="FR69" s="139" t="n">
        <v>1.83</v>
      </c>
      <c r="FS69" s="139" t="n">
        <v>1.79</v>
      </c>
      <c r="FT69" s="139" t="n">
        <v>1.78</v>
      </c>
      <c r="FU69" s="139" t="n">
        <v>1.785</v>
      </c>
      <c r="FV69" s="139" t="n">
        <v>1.78</v>
      </c>
      <c r="FW69" s="139" t="n">
        <v>1.78</v>
      </c>
      <c r="FX69" s="139" t="n">
        <v>1.815</v>
      </c>
      <c r="FY69" s="139" t="n">
        <v>1.88</v>
      </c>
      <c r="FZ69" s="139" t="n">
        <v>1.88</v>
      </c>
      <c r="GA69" s="139" t="n">
        <v>1.87</v>
      </c>
      <c r="GB69" s="139" t="n">
        <v>1.845</v>
      </c>
      <c r="GC69" s="139" t="n">
        <v>1.9</v>
      </c>
      <c r="GD69" s="139" t="n">
        <v>1.8</v>
      </c>
      <c r="GE69" s="139" t="n">
        <v>1.695</v>
      </c>
      <c r="GF69" s="139" t="n">
        <v>1.695</v>
      </c>
      <c r="GG69" s="139" t="n">
        <v>1.69</v>
      </c>
      <c r="GH69" s="139" t="n">
        <v>1.705</v>
      </c>
      <c r="GI69" s="139" t="n">
        <v>1.77</v>
      </c>
      <c r="GJ69" s="139" t="n">
        <v>1.885</v>
      </c>
      <c r="GK69" s="139" t="n">
        <v>1.89</v>
      </c>
      <c r="GL69" s="139" t="n">
        <v>1.91</v>
      </c>
      <c r="GM69" s="139" t="n">
        <v>1.91</v>
      </c>
      <c r="GN69" s="139" t="n">
        <v>1.905</v>
      </c>
      <c r="GO69" s="139" t="n">
        <v>1.935</v>
      </c>
      <c r="GP69" s="139" t="n">
        <v>1.96</v>
      </c>
      <c r="GQ69" s="139" t="n">
        <v>2</v>
      </c>
      <c r="GR69" s="139" t="n">
        <v>2.05</v>
      </c>
      <c r="GS69" s="139" t="n">
        <v>2.04</v>
      </c>
      <c r="GT69" s="139" t="n">
        <v>2.07</v>
      </c>
      <c r="GU69" s="139" t="n">
        <v>2.055</v>
      </c>
      <c r="GV69" s="139" t="n">
        <v>2.04</v>
      </c>
      <c r="GW69" s="139" t="n">
        <v>2.04</v>
      </c>
      <c r="GX69" s="139" t="n">
        <v>2.02</v>
      </c>
      <c r="GY69" s="139" t="n">
        <v>2.02</v>
      </c>
    </row>
    <row r="70" customFormat="false" ht="15" hidden="false" customHeight="false" outlineLevel="0" collapsed="false">
      <c r="A70" s="125" t="s">
        <v>105</v>
      </c>
      <c r="B70" s="139"/>
      <c r="C70" s="139" t="n">
        <v>2.045</v>
      </c>
      <c r="D70" s="139" t="n">
        <v>1.765</v>
      </c>
      <c r="E70" s="139" t="n">
        <v>1.765</v>
      </c>
      <c r="F70" s="139" t="n">
        <v>1.645</v>
      </c>
      <c r="G70" s="139" t="n">
        <v>1.785</v>
      </c>
      <c r="H70" s="139" t="n">
        <v>1.695</v>
      </c>
      <c r="I70" s="139" t="n">
        <v>1.715</v>
      </c>
      <c r="J70" s="139" t="n">
        <v>1.95</v>
      </c>
      <c r="K70" s="139" t="n">
        <v>1.95</v>
      </c>
      <c r="L70" s="139" t="n">
        <v>2.045</v>
      </c>
      <c r="M70" s="139" t="n">
        <v>1.99</v>
      </c>
      <c r="N70" s="139" t="n">
        <v>1.99</v>
      </c>
      <c r="O70" s="139" t="n">
        <v>1.75</v>
      </c>
      <c r="P70" s="139" t="n">
        <v>1.65</v>
      </c>
      <c r="Q70" s="139" t="n">
        <v>1.69</v>
      </c>
      <c r="R70" s="139" t="n">
        <v>1.72</v>
      </c>
      <c r="S70" s="139" t="n">
        <v>1.94</v>
      </c>
      <c r="T70" s="139" t="n">
        <v>1.625</v>
      </c>
      <c r="U70" s="139" t="n">
        <v>1.645</v>
      </c>
      <c r="V70" s="139" t="n">
        <v>1.795</v>
      </c>
      <c r="W70" s="139" t="n">
        <v>1.76</v>
      </c>
      <c r="X70" s="139" t="n">
        <v>1.825</v>
      </c>
      <c r="Y70" s="139" t="n">
        <v>1.88</v>
      </c>
      <c r="Z70" s="139" t="n">
        <v>1.785</v>
      </c>
      <c r="AA70" s="139" t="n">
        <v>1.845</v>
      </c>
      <c r="AB70" s="139" t="n">
        <v>1.83</v>
      </c>
      <c r="AC70" s="139" t="n">
        <v>1.83</v>
      </c>
      <c r="AD70" s="139" t="n">
        <v>1.655</v>
      </c>
      <c r="AE70" s="139" t="n">
        <v>1.565</v>
      </c>
      <c r="AF70" s="139" t="n">
        <v>1.6</v>
      </c>
      <c r="AG70" s="139" t="n">
        <v>1.68</v>
      </c>
      <c r="AH70" s="139" t="n">
        <v>1.57</v>
      </c>
      <c r="AI70" s="139" t="n">
        <v>1.615</v>
      </c>
      <c r="AJ70" s="139" t="n">
        <v>1.57</v>
      </c>
      <c r="AK70" s="139" t="n">
        <v>1.57</v>
      </c>
      <c r="AL70" s="139" t="n">
        <v>1.62</v>
      </c>
      <c r="AM70" s="139" t="n">
        <v>1.73</v>
      </c>
      <c r="AN70" s="139" t="n">
        <v>1.565</v>
      </c>
      <c r="AO70" s="139" t="n">
        <v>1.52</v>
      </c>
      <c r="AP70" s="139" t="n">
        <v>1.605</v>
      </c>
      <c r="AQ70" s="139" t="n">
        <v>1.695</v>
      </c>
      <c r="AR70" s="139" t="n">
        <v>1.74</v>
      </c>
      <c r="AS70" s="139" t="n">
        <v>1.735</v>
      </c>
      <c r="AT70" s="139" t="n">
        <v>1.68</v>
      </c>
      <c r="AU70" s="139" t="n">
        <v>1.72</v>
      </c>
      <c r="AV70" s="139" t="n">
        <v>1.75</v>
      </c>
      <c r="AW70" s="139" t="n">
        <v>1.78</v>
      </c>
      <c r="AX70" s="139" t="n">
        <v>1.8</v>
      </c>
      <c r="AY70" s="139" t="n">
        <v>1.755</v>
      </c>
      <c r="AZ70" s="139" t="n">
        <v>1.76</v>
      </c>
      <c r="BA70" s="139" t="n">
        <v>1.78</v>
      </c>
      <c r="BB70" s="139" t="n">
        <v>1.815</v>
      </c>
      <c r="BC70" s="139" t="n">
        <v>1.785</v>
      </c>
      <c r="BD70" s="139" t="n">
        <v>1.7</v>
      </c>
      <c r="BE70" s="139" t="n">
        <v>1.83</v>
      </c>
      <c r="BF70" s="139" t="n">
        <v>1.85</v>
      </c>
      <c r="BG70" s="139" t="n">
        <v>1.835</v>
      </c>
      <c r="BH70" s="139" t="n">
        <v>1.81</v>
      </c>
      <c r="BI70" s="139" t="n">
        <v>1.76</v>
      </c>
      <c r="BJ70" s="139" t="n">
        <v>1.87</v>
      </c>
      <c r="BK70" s="139" t="n">
        <v>1.875</v>
      </c>
      <c r="BL70" s="139" t="n">
        <v>1.87</v>
      </c>
      <c r="BM70" s="139" t="n">
        <v>1.84</v>
      </c>
      <c r="BN70" s="139" t="n">
        <v>1.715</v>
      </c>
      <c r="BO70" s="139" t="n">
        <v>1.74</v>
      </c>
      <c r="BP70" s="139" t="n">
        <v>1.775</v>
      </c>
      <c r="BQ70" s="139" t="n">
        <v>1.83</v>
      </c>
      <c r="BR70" s="139" t="n">
        <v>1.875</v>
      </c>
      <c r="BS70" s="139" t="n">
        <v>1.79</v>
      </c>
      <c r="BT70" s="139" t="n">
        <v>1.805</v>
      </c>
      <c r="BU70" s="139" t="n">
        <v>1.815</v>
      </c>
      <c r="BV70" s="139" t="n">
        <v>1.82</v>
      </c>
      <c r="BW70" s="139" t="n">
        <v>1.73</v>
      </c>
      <c r="BX70" s="139" t="n">
        <v>1.635</v>
      </c>
      <c r="BY70" s="139" t="n">
        <v>1.725</v>
      </c>
      <c r="BZ70" s="139" t="n">
        <v>1.665</v>
      </c>
      <c r="CA70" s="139" t="n">
        <v>1.595</v>
      </c>
      <c r="CB70" s="139" t="n">
        <v>1.635</v>
      </c>
      <c r="CC70" s="139" t="n">
        <v>1.575</v>
      </c>
      <c r="CD70" s="139" t="n">
        <v>1.705</v>
      </c>
      <c r="CE70" s="139" t="n">
        <v>1.595</v>
      </c>
      <c r="CF70" s="139" t="n">
        <v>1.555</v>
      </c>
      <c r="CG70" s="139" t="n">
        <v>1.56</v>
      </c>
      <c r="CH70" s="139" t="n">
        <v>1.625</v>
      </c>
      <c r="CI70" s="139" t="n">
        <v>1.68</v>
      </c>
      <c r="CJ70" s="139" t="n">
        <v>1.705</v>
      </c>
      <c r="CK70" s="140" t="n">
        <v>1.735</v>
      </c>
      <c r="CL70" s="139" t="n">
        <v>1.775</v>
      </c>
      <c r="CM70" s="139" t="n">
        <v>1.605</v>
      </c>
      <c r="CN70" s="139" t="n">
        <v>1.54</v>
      </c>
      <c r="CO70" s="139" t="n">
        <v>1.52</v>
      </c>
      <c r="CP70" s="139" t="n">
        <v>1.47</v>
      </c>
      <c r="CQ70" s="139" t="n">
        <v>1.33</v>
      </c>
      <c r="CR70" s="139" t="n">
        <v>1.365</v>
      </c>
      <c r="CS70" s="139" t="n">
        <v>1.35</v>
      </c>
      <c r="CT70" s="139" t="n">
        <v>1.33</v>
      </c>
      <c r="CU70" s="139" t="n">
        <v>1.295</v>
      </c>
      <c r="CV70" s="139" t="n">
        <v>1.305</v>
      </c>
      <c r="CW70" s="139" t="n">
        <v>1.395</v>
      </c>
      <c r="CX70" s="139" t="n">
        <v>1.52</v>
      </c>
      <c r="CY70" s="139" t="n">
        <v>1.585</v>
      </c>
      <c r="CZ70" s="139" t="n">
        <v>1.6</v>
      </c>
      <c r="DA70" s="139" t="n">
        <v>1.605</v>
      </c>
      <c r="DB70" s="139" t="n">
        <v>1.615</v>
      </c>
      <c r="DC70" s="139" t="n">
        <v>1.64</v>
      </c>
      <c r="DD70" s="139" t="n">
        <v>1.71</v>
      </c>
      <c r="DE70" s="139" t="n">
        <v>1.605</v>
      </c>
      <c r="DF70" s="139" t="n">
        <v>1.745</v>
      </c>
      <c r="DG70" s="139" t="n">
        <v>1.865</v>
      </c>
      <c r="DH70" s="139" t="n">
        <v>1.915</v>
      </c>
      <c r="DI70" s="139" t="n">
        <v>1.94</v>
      </c>
      <c r="DJ70" s="139" t="n">
        <v>1.865</v>
      </c>
      <c r="DK70" s="139" t="n">
        <v>1.875</v>
      </c>
      <c r="DL70" s="139" t="n">
        <v>1.975</v>
      </c>
      <c r="DM70" s="139" t="n">
        <v>1.935</v>
      </c>
      <c r="DN70" s="139" t="n">
        <v>1.88</v>
      </c>
      <c r="DO70" s="139" t="n">
        <v>1.83</v>
      </c>
      <c r="DP70" s="139" t="n">
        <v>1.895</v>
      </c>
      <c r="DQ70" s="139" t="n">
        <v>1.8</v>
      </c>
      <c r="DR70" s="139" t="n">
        <v>1.835</v>
      </c>
      <c r="DS70" s="139" t="n">
        <v>1.755</v>
      </c>
      <c r="DT70" s="139" t="n">
        <v>1.8</v>
      </c>
      <c r="DU70" s="139" t="n">
        <v>1.94</v>
      </c>
      <c r="DV70" s="139" t="n">
        <v>1.955</v>
      </c>
      <c r="DW70" s="139" t="n">
        <v>1.93</v>
      </c>
      <c r="DX70" s="139" t="n">
        <v>1.905</v>
      </c>
      <c r="DY70" s="139" t="n">
        <v>1.975</v>
      </c>
      <c r="DZ70" s="139" t="n">
        <v>2.06</v>
      </c>
      <c r="EA70" s="139" t="n">
        <v>2.155</v>
      </c>
      <c r="EB70" s="139" t="n">
        <v>2.125</v>
      </c>
      <c r="EC70" s="139" t="n">
        <v>2.15</v>
      </c>
      <c r="ED70" s="139" t="n">
        <v>2.23</v>
      </c>
      <c r="EE70" s="139" t="n">
        <v>2.305</v>
      </c>
      <c r="EF70" s="139" t="n">
        <v>2.29</v>
      </c>
      <c r="EG70" s="139" t="n">
        <v>2.225</v>
      </c>
      <c r="EH70" s="139" t="n">
        <v>2.225</v>
      </c>
      <c r="EI70" s="139" t="n">
        <v>2.26</v>
      </c>
      <c r="EJ70" s="139" t="n">
        <v>2.29</v>
      </c>
      <c r="EK70" s="139" t="n">
        <v>2.09</v>
      </c>
      <c r="EL70" s="139" t="n">
        <v>2.09</v>
      </c>
      <c r="EM70" s="139" t="n">
        <v>2.08</v>
      </c>
      <c r="EN70" s="139" t="n">
        <v>2.06</v>
      </c>
      <c r="EO70" s="139" t="n">
        <v>2.095</v>
      </c>
      <c r="EP70" s="139" t="n">
        <v>2</v>
      </c>
      <c r="EQ70" s="139" t="n">
        <v>1.9</v>
      </c>
      <c r="ER70" s="139" t="n">
        <v>1.9</v>
      </c>
      <c r="ES70" s="139" t="n">
        <v>1.885</v>
      </c>
      <c r="ET70" s="139" t="n">
        <v>1.91</v>
      </c>
      <c r="EU70" s="139" t="n">
        <v>1.925</v>
      </c>
      <c r="EV70" s="139" t="n">
        <v>1.94</v>
      </c>
      <c r="EW70" s="139" t="n">
        <v>1.94</v>
      </c>
      <c r="EX70" s="139" t="n">
        <v>1.95</v>
      </c>
      <c r="EY70" s="139" t="n">
        <v>1.95</v>
      </c>
      <c r="EZ70" s="139" t="n">
        <v>1.975</v>
      </c>
      <c r="FA70" s="139" t="n">
        <v>2.01</v>
      </c>
      <c r="FB70" s="139" t="n">
        <v>2.03</v>
      </c>
      <c r="FC70" s="139" t="n">
        <v>2.05</v>
      </c>
      <c r="FD70" s="139" t="n">
        <v>2.085</v>
      </c>
      <c r="FE70" s="139" t="n">
        <v>2.08</v>
      </c>
      <c r="FF70" s="139" t="n">
        <v>2.055</v>
      </c>
      <c r="FG70" s="139" t="n">
        <v>2</v>
      </c>
      <c r="FH70" s="139" t="n">
        <v>1.985</v>
      </c>
      <c r="FI70" s="139" t="n">
        <v>1.99</v>
      </c>
      <c r="FJ70" s="139" t="n">
        <v>1.975</v>
      </c>
      <c r="FK70" s="139" t="n">
        <v>1.975</v>
      </c>
      <c r="FL70" s="139" t="n">
        <v>1.93</v>
      </c>
      <c r="FM70" s="139" t="n">
        <v>1.93</v>
      </c>
      <c r="FN70" s="139" t="n">
        <v>1.92</v>
      </c>
      <c r="FO70" s="139" t="n">
        <v>1.875</v>
      </c>
      <c r="FP70" s="139" t="n">
        <v>1.84</v>
      </c>
      <c r="FQ70" s="139" t="n">
        <v>1.835</v>
      </c>
      <c r="FR70" s="139" t="n">
        <v>1.83</v>
      </c>
      <c r="FS70" s="139" t="n">
        <v>1.79</v>
      </c>
      <c r="FT70" s="139" t="n">
        <v>1.775</v>
      </c>
      <c r="FU70" s="139" t="n">
        <v>1.78</v>
      </c>
      <c r="FV70" s="139" t="n">
        <v>1.79</v>
      </c>
      <c r="FW70" s="139" t="n">
        <v>1.775</v>
      </c>
      <c r="FX70" s="139" t="n">
        <v>1.795</v>
      </c>
      <c r="FY70" s="139" t="n">
        <v>1.885</v>
      </c>
      <c r="FZ70" s="139" t="n">
        <v>1.885</v>
      </c>
      <c r="GA70" s="139" t="n">
        <v>1.865</v>
      </c>
      <c r="GB70" s="139" t="n">
        <v>1.825</v>
      </c>
      <c r="GC70" s="139" t="n">
        <v>1.89</v>
      </c>
      <c r="GD70" s="139" t="n">
        <v>1.8</v>
      </c>
      <c r="GE70" s="139" t="n">
        <v>1.68</v>
      </c>
      <c r="GF70" s="139" t="n">
        <v>1.68</v>
      </c>
      <c r="GG70" s="139" t="n">
        <v>1.685</v>
      </c>
      <c r="GH70" s="139" t="n">
        <v>1.685</v>
      </c>
      <c r="GI70" s="139" t="n">
        <v>1.76</v>
      </c>
      <c r="GJ70" s="139" t="n">
        <v>1.88</v>
      </c>
      <c r="GK70" s="139" t="n">
        <v>1.885</v>
      </c>
      <c r="GL70" s="139" t="n">
        <v>1.895</v>
      </c>
      <c r="GM70" s="139" t="n">
        <v>1.9</v>
      </c>
      <c r="GN70" s="139" t="n">
        <v>1.905</v>
      </c>
      <c r="GO70" s="139" t="n">
        <v>1.94</v>
      </c>
      <c r="GP70" s="139" t="n">
        <v>1.955</v>
      </c>
      <c r="GQ70" s="139" t="n">
        <v>1.98</v>
      </c>
      <c r="GR70" s="139" t="n">
        <v>1.985</v>
      </c>
      <c r="GS70" s="139" t="n">
        <v>2.055</v>
      </c>
      <c r="GT70" s="139" t="n">
        <v>2.07</v>
      </c>
      <c r="GU70" s="139" t="n">
        <v>2.09</v>
      </c>
      <c r="GV70" s="139" t="n">
        <v>2.05</v>
      </c>
      <c r="GW70" s="139" t="n">
        <v>2.055</v>
      </c>
      <c r="GX70" s="139" t="n">
        <v>2.095</v>
      </c>
      <c r="GY70" s="139" t="n">
        <v>2.055</v>
      </c>
    </row>
    <row r="71" customFormat="false" ht="15" hidden="false" customHeight="false" outlineLevel="0" collapsed="false">
      <c r="A71" s="125"/>
      <c r="B71" s="139"/>
      <c r="C71" s="139" t="s">
        <v>183</v>
      </c>
      <c r="D71" s="139" t="s">
        <v>183</v>
      </c>
      <c r="E71" s="139" t="s">
        <v>183</v>
      </c>
      <c r="F71" s="139" t="s">
        <v>183</v>
      </c>
      <c r="G71" s="139" t="s">
        <v>183</v>
      </c>
      <c r="H71" s="139" t="s">
        <v>183</v>
      </c>
      <c r="I71" s="139" t="s">
        <v>183</v>
      </c>
      <c r="J71" s="139" t="s">
        <v>183</v>
      </c>
      <c r="K71" s="139" t="s">
        <v>183</v>
      </c>
      <c r="L71" s="139" t="s">
        <v>183</v>
      </c>
      <c r="M71" s="139" t="s">
        <v>183</v>
      </c>
      <c r="N71" s="139" t="s">
        <v>183</v>
      </c>
      <c r="O71" s="139" t="n">
        <v>1.735</v>
      </c>
      <c r="P71" s="139" t="n">
        <v>1.63</v>
      </c>
      <c r="Q71" s="139" t="n">
        <v>1.695</v>
      </c>
      <c r="R71" s="139" t="n">
        <v>1.66</v>
      </c>
      <c r="S71" s="139" t="n">
        <v>1.915</v>
      </c>
      <c r="T71" s="139" t="n">
        <v>1.595</v>
      </c>
      <c r="U71" s="139" t="n">
        <v>1.615</v>
      </c>
      <c r="V71" s="139" t="n">
        <v>1.69</v>
      </c>
      <c r="W71" s="139" t="n">
        <v>1.7</v>
      </c>
      <c r="X71" s="139" t="n">
        <v>1.74</v>
      </c>
      <c r="Y71" s="139" t="n">
        <v>1.82</v>
      </c>
      <c r="Z71" s="139" t="n">
        <v>1.735</v>
      </c>
      <c r="AA71" s="139" t="n">
        <v>1.755</v>
      </c>
      <c r="AB71" s="139" t="n">
        <v>1.805</v>
      </c>
      <c r="AC71" s="139" t="n">
        <v>1.805</v>
      </c>
      <c r="AD71" s="139" t="n">
        <v>1.635</v>
      </c>
      <c r="AE71" s="139" t="n">
        <v>1.54</v>
      </c>
      <c r="AF71" s="139" t="n">
        <v>1.565</v>
      </c>
      <c r="AG71" s="139" t="n">
        <v>1.665</v>
      </c>
      <c r="AH71" s="139" t="n">
        <v>1.575</v>
      </c>
      <c r="AI71" s="139" t="n">
        <v>1.605</v>
      </c>
      <c r="AJ71" s="139" t="n">
        <v>1.56</v>
      </c>
      <c r="AK71" s="139" t="n">
        <v>1.59</v>
      </c>
      <c r="AL71" s="139" t="n">
        <v>1.61</v>
      </c>
      <c r="AM71" s="139" t="n">
        <v>1.71</v>
      </c>
      <c r="AN71" s="139" t="n">
        <v>1.585</v>
      </c>
      <c r="AO71" s="139" t="n">
        <v>1.51</v>
      </c>
      <c r="AP71" s="139" t="n">
        <v>1.605</v>
      </c>
      <c r="AQ71" s="139" t="n">
        <v>1.64</v>
      </c>
      <c r="AR71" s="139" t="n">
        <v>1.72</v>
      </c>
      <c r="AS71" s="139" t="n">
        <v>1.775</v>
      </c>
      <c r="AT71" s="139" t="n">
        <v>1.645</v>
      </c>
      <c r="AU71" s="139" t="n">
        <v>1.67</v>
      </c>
      <c r="AV71" s="139" t="n">
        <v>1.715</v>
      </c>
      <c r="AW71" s="139" t="n">
        <v>1.745</v>
      </c>
      <c r="AX71" s="139" t="n">
        <v>1.77</v>
      </c>
      <c r="AY71" s="139" t="n">
        <v>1.71</v>
      </c>
      <c r="AZ71" s="139" t="n">
        <v>1.775</v>
      </c>
      <c r="BA71" s="139" t="n">
        <v>1.75</v>
      </c>
      <c r="BB71" s="139" t="n">
        <v>1.76</v>
      </c>
      <c r="BC71" s="139" t="n">
        <v>1.75</v>
      </c>
      <c r="BD71" s="139" t="n">
        <v>1.67</v>
      </c>
      <c r="BE71" s="139" t="n">
        <v>1.87</v>
      </c>
      <c r="BF71" s="139" t="n">
        <v>1.9</v>
      </c>
      <c r="BG71" s="139" t="n">
        <v>1.815</v>
      </c>
      <c r="BH71" s="139" t="n">
        <v>1.765</v>
      </c>
      <c r="BI71" s="139" t="n">
        <v>1.73</v>
      </c>
      <c r="BJ71" s="139" t="n">
        <v>1.83</v>
      </c>
      <c r="BK71" s="139" t="n">
        <v>1.85</v>
      </c>
      <c r="BL71" s="139" t="n">
        <v>1.83</v>
      </c>
      <c r="BM71" s="139" t="n">
        <v>1.825</v>
      </c>
      <c r="BN71" s="139" t="n">
        <v>1.715</v>
      </c>
      <c r="BO71" s="139" t="n">
        <v>1.755</v>
      </c>
      <c r="BP71" s="139" t="n">
        <v>1.775</v>
      </c>
      <c r="BQ71" s="139" t="n">
        <v>1.81</v>
      </c>
      <c r="BR71" s="139" t="n">
        <v>1.86</v>
      </c>
      <c r="BS71" s="139" t="n">
        <v>1.76</v>
      </c>
      <c r="BT71" s="139" t="n">
        <v>1.765</v>
      </c>
      <c r="BU71" s="139" t="n">
        <v>1.765</v>
      </c>
      <c r="BV71" s="139" t="n">
        <v>1.775</v>
      </c>
      <c r="BW71" s="139" t="n">
        <v>1.71</v>
      </c>
      <c r="BX71" s="139" t="n">
        <v>1.625</v>
      </c>
      <c r="BY71" s="139" t="n">
        <v>1.74</v>
      </c>
      <c r="BZ71" s="139" t="n">
        <v>1.71</v>
      </c>
      <c r="CA71" s="139" t="n">
        <v>1.63</v>
      </c>
      <c r="CB71" s="139" t="n">
        <v>1.635</v>
      </c>
      <c r="CC71" s="139" t="n">
        <v>1.58</v>
      </c>
      <c r="CD71" s="139" t="n">
        <v>1.725</v>
      </c>
      <c r="CE71" s="139" t="n">
        <v>1.615</v>
      </c>
      <c r="CF71" s="139" t="n">
        <v>1.56</v>
      </c>
      <c r="CG71" s="139" t="n">
        <v>1.555</v>
      </c>
      <c r="CH71" s="139" t="n">
        <v>1.625</v>
      </c>
      <c r="CI71" s="139" t="n">
        <v>1.68</v>
      </c>
      <c r="CJ71" s="139" t="n">
        <v>1.67</v>
      </c>
      <c r="CK71" s="140" t="n">
        <v>1.74</v>
      </c>
      <c r="CL71" s="139" t="n">
        <v>1.7</v>
      </c>
      <c r="CM71" s="139" t="n">
        <v>1.63</v>
      </c>
      <c r="CN71" s="139" t="n">
        <v>1.55</v>
      </c>
      <c r="CO71" s="139" t="n">
        <v>1.53</v>
      </c>
      <c r="CP71" s="139" t="n">
        <v>1.485</v>
      </c>
      <c r="CQ71" s="139" t="n">
        <v>1.275</v>
      </c>
      <c r="CR71" s="139" t="n">
        <v>1.345</v>
      </c>
      <c r="CS71" s="139" t="n">
        <v>1.33</v>
      </c>
      <c r="CT71" s="139" t="n">
        <v>1.305</v>
      </c>
      <c r="CU71" s="139" t="n">
        <v>1.275</v>
      </c>
      <c r="CV71" s="139" t="n">
        <v>1.28</v>
      </c>
      <c r="CW71" s="139" t="n">
        <v>1.35</v>
      </c>
      <c r="CX71" s="139" t="n">
        <v>1.51</v>
      </c>
      <c r="CY71" s="139" t="n">
        <v>1.57</v>
      </c>
      <c r="CZ71" s="139" t="n">
        <v>1.57</v>
      </c>
      <c r="DA71" s="139" t="n">
        <v>1.57</v>
      </c>
      <c r="DB71" s="139" t="n">
        <v>1.56</v>
      </c>
      <c r="DC71" s="139" t="n">
        <v>1.58</v>
      </c>
      <c r="DD71" s="139" t="n">
        <v>1.565</v>
      </c>
      <c r="DE71" s="139" t="n">
        <v>1.475</v>
      </c>
      <c r="DF71" s="139" t="n">
        <v>1.605</v>
      </c>
      <c r="DG71" s="139" t="n">
        <v>1.695</v>
      </c>
      <c r="DH71" s="139" t="n">
        <v>1.74</v>
      </c>
      <c r="DI71" s="139" t="n">
        <v>1.77</v>
      </c>
      <c r="DJ71" s="139" t="n">
        <v>1.675</v>
      </c>
      <c r="DK71" s="139" t="n">
        <v>1.685</v>
      </c>
      <c r="DL71" s="139" t="n">
        <v>1.77</v>
      </c>
      <c r="DM71" s="139" t="n">
        <v>1.72</v>
      </c>
      <c r="DN71" s="139" t="n">
        <v>1.675</v>
      </c>
      <c r="DO71" s="139" t="n">
        <v>1.63</v>
      </c>
      <c r="DP71" s="139" t="n">
        <v>1.68</v>
      </c>
      <c r="DQ71" s="139" t="n">
        <v>1.7</v>
      </c>
      <c r="DR71" s="139" t="n">
        <v>1.765</v>
      </c>
      <c r="DS71" s="139" t="n">
        <v>1.64</v>
      </c>
      <c r="DT71" s="139" t="n">
        <v>1.685</v>
      </c>
      <c r="DU71" s="139" t="n">
        <v>1.94</v>
      </c>
      <c r="DV71" s="139" t="n">
        <v>1.91</v>
      </c>
      <c r="DW71" s="139" t="n">
        <v>1.84</v>
      </c>
      <c r="DX71" s="139" t="n">
        <v>1.835</v>
      </c>
      <c r="DY71" s="139" t="n">
        <v>1.895</v>
      </c>
      <c r="DZ71" s="139" t="n">
        <v>2.03</v>
      </c>
      <c r="EA71" s="139" t="n">
        <v>2.14</v>
      </c>
      <c r="EB71" s="139" t="n">
        <v>2.12</v>
      </c>
      <c r="EC71" s="139" t="n">
        <v>2.145</v>
      </c>
      <c r="ED71" s="139" t="n">
        <v>2.17</v>
      </c>
      <c r="EE71" s="139" t="n">
        <v>2.28</v>
      </c>
      <c r="EF71" s="139" t="n">
        <v>2.28</v>
      </c>
      <c r="EG71" s="139" t="n">
        <v>2.225</v>
      </c>
      <c r="EH71" s="139" t="n">
        <v>2.2</v>
      </c>
      <c r="EI71" s="139" t="n">
        <v>2.255</v>
      </c>
      <c r="EJ71" s="139" t="n">
        <v>2.22</v>
      </c>
      <c r="EK71" s="139" t="n">
        <v>2.065</v>
      </c>
      <c r="EL71" s="139" t="n">
        <v>2.065</v>
      </c>
      <c r="EM71" s="139" t="n">
        <v>2.065</v>
      </c>
      <c r="EN71" s="139" t="n">
        <v>2.025</v>
      </c>
      <c r="EO71" s="139" t="n">
        <v>2.015</v>
      </c>
      <c r="EP71" s="139" t="n">
        <v>1.915</v>
      </c>
      <c r="EQ71" s="139" t="n">
        <v>1.81</v>
      </c>
      <c r="ER71" s="139" t="n">
        <v>1.8</v>
      </c>
      <c r="ES71" s="139" t="n">
        <v>1.8</v>
      </c>
      <c r="ET71" s="139" t="n">
        <v>1.815</v>
      </c>
      <c r="EU71" s="139" t="n">
        <v>1.825</v>
      </c>
      <c r="EV71" s="139" t="n">
        <v>1.845</v>
      </c>
      <c r="EW71" s="139" t="n">
        <v>1.855</v>
      </c>
      <c r="EX71" s="139" t="n">
        <v>1.86</v>
      </c>
      <c r="EY71" s="139" t="n">
        <v>1.87</v>
      </c>
      <c r="EZ71" s="139" t="n">
        <v>1.9</v>
      </c>
      <c r="FA71" s="139" t="n">
        <v>1.92</v>
      </c>
      <c r="FB71" s="139" t="n">
        <v>1.95</v>
      </c>
      <c r="FC71" s="139" t="n">
        <v>1.985</v>
      </c>
      <c r="FD71" s="139" t="n">
        <v>1.995</v>
      </c>
      <c r="FE71" s="139" t="n">
        <v>2.005</v>
      </c>
      <c r="FF71" s="139" t="n">
        <v>1.99</v>
      </c>
      <c r="FG71" s="139" t="n">
        <v>1.935</v>
      </c>
      <c r="FH71" s="139" t="n">
        <v>1.925</v>
      </c>
      <c r="FI71" s="139" t="n">
        <v>1.905</v>
      </c>
      <c r="FJ71" s="139" t="n">
        <v>1.905</v>
      </c>
      <c r="FK71" s="139" t="n">
        <v>1.92</v>
      </c>
      <c r="FL71" s="139" t="n">
        <v>1.91</v>
      </c>
      <c r="FM71" s="139" t="n">
        <v>1.86</v>
      </c>
      <c r="FN71" s="139" t="n">
        <v>1.82</v>
      </c>
      <c r="FO71" s="139" t="n">
        <v>1.725</v>
      </c>
      <c r="FP71" s="139" t="n">
        <v>1.73</v>
      </c>
      <c r="FQ71" s="139" t="n">
        <v>1.725</v>
      </c>
      <c r="FR71" s="139" t="n">
        <v>1.715</v>
      </c>
      <c r="FS71" s="139" t="n">
        <v>1.705</v>
      </c>
      <c r="FT71" s="139" t="n">
        <v>1.705</v>
      </c>
      <c r="FU71" s="139" t="n">
        <v>1.72</v>
      </c>
      <c r="FV71" s="139" t="n">
        <v>1.7</v>
      </c>
      <c r="FW71" s="139" t="n">
        <v>1.705</v>
      </c>
      <c r="FX71" s="139" t="n">
        <v>1.745</v>
      </c>
      <c r="FY71" s="139" t="n">
        <v>1.785</v>
      </c>
      <c r="FZ71" s="139" t="n">
        <v>1.785</v>
      </c>
      <c r="GA71" s="139" t="n">
        <v>1.8</v>
      </c>
      <c r="GB71" s="139" t="n">
        <v>1.75</v>
      </c>
      <c r="GC71" s="139" t="n">
        <v>1.83</v>
      </c>
      <c r="GD71" s="139" t="n">
        <v>1.76</v>
      </c>
      <c r="GE71" s="139" t="n">
        <v>1.63</v>
      </c>
      <c r="GF71" s="139" t="n">
        <v>1.63</v>
      </c>
      <c r="GG71" s="139" t="n">
        <v>1.625</v>
      </c>
      <c r="GH71" s="139" t="n">
        <v>1.64</v>
      </c>
      <c r="GI71" s="139" t="n">
        <v>1.75</v>
      </c>
      <c r="GJ71" s="139" t="n">
        <v>1.875</v>
      </c>
      <c r="GK71" s="139" t="n">
        <v>1.91</v>
      </c>
      <c r="GL71" s="139" t="n">
        <v>1.92</v>
      </c>
      <c r="GM71" s="139" t="n">
        <v>1.97</v>
      </c>
      <c r="GN71" s="139" t="n">
        <v>1.915</v>
      </c>
      <c r="GO71" s="139" t="n">
        <v>1.975</v>
      </c>
      <c r="GP71" s="139" t="n">
        <v>2.025</v>
      </c>
      <c r="GQ71" s="139" t="n">
        <v>2.045</v>
      </c>
      <c r="GR71" s="139" t="n">
        <v>2.08</v>
      </c>
      <c r="GS71" s="139" t="n">
        <v>2.09</v>
      </c>
      <c r="GT71" s="139" t="n">
        <v>2.08</v>
      </c>
      <c r="GU71" s="139" t="n">
        <v>2.095</v>
      </c>
      <c r="GV71" s="139" t="n">
        <v>2.065</v>
      </c>
      <c r="GW71" s="139" t="n">
        <v>2.055</v>
      </c>
      <c r="GX71" s="139" t="n">
        <v>2.04</v>
      </c>
      <c r="GY71" s="139" t="n">
        <v>1.975</v>
      </c>
    </row>
    <row r="72" customFormat="false" ht="15" hidden="false" customHeight="false" outlineLevel="0" collapsed="false">
      <c r="A72" s="135" t="s">
        <v>108</v>
      </c>
      <c r="B72" s="139"/>
      <c r="C72" s="139" t="s">
        <v>183</v>
      </c>
      <c r="D72" s="139" t="s">
        <v>183</v>
      </c>
      <c r="E72" s="139" t="s">
        <v>183</v>
      </c>
      <c r="F72" s="139" t="s">
        <v>183</v>
      </c>
      <c r="G72" s="139" t="s">
        <v>183</v>
      </c>
      <c r="H72" s="139" t="s">
        <v>183</v>
      </c>
      <c r="I72" s="139" t="s">
        <v>183</v>
      </c>
      <c r="J72" s="139" t="s">
        <v>183</v>
      </c>
      <c r="K72" s="139" t="s">
        <v>183</v>
      </c>
      <c r="L72" s="139" t="s">
        <v>183</v>
      </c>
      <c r="M72" s="139" t="s">
        <v>183</v>
      </c>
      <c r="N72" s="139" t="s">
        <v>183</v>
      </c>
      <c r="O72" s="139" t="s">
        <v>183</v>
      </c>
      <c r="P72" s="139" t="s">
        <v>183</v>
      </c>
      <c r="Q72" s="139" t="s">
        <v>183</v>
      </c>
      <c r="R72" s="139" t="s">
        <v>183</v>
      </c>
      <c r="S72" s="139" t="s">
        <v>183</v>
      </c>
      <c r="T72" s="139" t="s">
        <v>183</v>
      </c>
      <c r="U72" s="139" t="s">
        <v>183</v>
      </c>
      <c r="V72" s="139" t="s">
        <v>183</v>
      </c>
      <c r="W72" s="139" t="s">
        <v>183</v>
      </c>
      <c r="X72" s="139" t="s">
        <v>183</v>
      </c>
      <c r="Y72" s="139" t="s">
        <v>183</v>
      </c>
      <c r="Z72" s="139" t="s">
        <v>183</v>
      </c>
      <c r="AA72" s="139" t="s">
        <v>183</v>
      </c>
      <c r="AB72" s="139" t="s">
        <v>183</v>
      </c>
      <c r="AC72" s="139" t="s">
        <v>183</v>
      </c>
      <c r="AD72" s="139" t="s">
        <v>183</v>
      </c>
      <c r="AE72" s="139" t="s">
        <v>183</v>
      </c>
      <c r="AF72" s="139" t="s">
        <v>183</v>
      </c>
      <c r="AG72" s="139" t="s">
        <v>183</v>
      </c>
      <c r="AH72" s="139" t="s">
        <v>183</v>
      </c>
      <c r="AI72" s="139" t="s">
        <v>183</v>
      </c>
      <c r="AJ72" s="139" t="s">
        <v>183</v>
      </c>
      <c r="AK72" s="139" t="s">
        <v>183</v>
      </c>
      <c r="AL72" s="139" t="s">
        <v>183</v>
      </c>
      <c r="AM72" s="139" t="s">
        <v>183</v>
      </c>
      <c r="AN72" s="139" t="s">
        <v>183</v>
      </c>
      <c r="AO72" s="139" t="s">
        <v>183</v>
      </c>
      <c r="AP72" s="139" t="s">
        <v>183</v>
      </c>
      <c r="AQ72" s="139" t="s">
        <v>183</v>
      </c>
      <c r="AR72" s="139" t="s">
        <v>183</v>
      </c>
      <c r="AS72" s="139" t="s">
        <v>183</v>
      </c>
      <c r="AT72" s="139" t="s">
        <v>183</v>
      </c>
      <c r="AU72" s="139" t="s">
        <v>183</v>
      </c>
      <c r="AV72" s="139" t="s">
        <v>183</v>
      </c>
      <c r="AW72" s="139" t="s">
        <v>183</v>
      </c>
      <c r="AX72" s="139" t="s">
        <v>183</v>
      </c>
      <c r="AY72" s="139" t="s">
        <v>183</v>
      </c>
      <c r="AZ72" s="139" t="s">
        <v>183</v>
      </c>
      <c r="BA72" s="139" t="s">
        <v>183</v>
      </c>
      <c r="BB72" s="139" t="s">
        <v>183</v>
      </c>
      <c r="BC72" s="139" t="s">
        <v>183</v>
      </c>
      <c r="BD72" s="139" t="s">
        <v>183</v>
      </c>
      <c r="BE72" s="139" t="s">
        <v>183</v>
      </c>
      <c r="BF72" s="139" t="s">
        <v>183</v>
      </c>
      <c r="BG72" s="139" t="s">
        <v>183</v>
      </c>
      <c r="BH72" s="139" t="s">
        <v>183</v>
      </c>
      <c r="BI72" s="139" t="s">
        <v>183</v>
      </c>
      <c r="BJ72" s="139" t="s">
        <v>183</v>
      </c>
      <c r="BK72" s="139" t="s">
        <v>183</v>
      </c>
      <c r="BL72" s="139" t="s">
        <v>183</v>
      </c>
      <c r="BM72" s="139" t="s">
        <v>183</v>
      </c>
      <c r="BN72" s="139" t="s">
        <v>183</v>
      </c>
      <c r="BO72" s="139" t="s">
        <v>183</v>
      </c>
      <c r="BP72" s="139" t="s">
        <v>183</v>
      </c>
      <c r="BQ72" s="139" t="s">
        <v>183</v>
      </c>
      <c r="BR72" s="139" t="s">
        <v>183</v>
      </c>
      <c r="BS72" s="139" t="s">
        <v>183</v>
      </c>
      <c r="BT72" s="139" t="s">
        <v>183</v>
      </c>
      <c r="BU72" s="139" t="s">
        <v>183</v>
      </c>
      <c r="BV72" s="139" t="s">
        <v>183</v>
      </c>
      <c r="BW72" s="139" t="s">
        <v>183</v>
      </c>
      <c r="BX72" s="139" t="s">
        <v>183</v>
      </c>
      <c r="BY72" s="139" t="s">
        <v>183</v>
      </c>
      <c r="BZ72" s="139" t="s">
        <v>183</v>
      </c>
      <c r="CA72" s="139" t="s">
        <v>183</v>
      </c>
      <c r="CB72" s="139" t="s">
        <v>183</v>
      </c>
      <c r="CC72" s="139" t="s">
        <v>183</v>
      </c>
      <c r="CD72" s="139" t="s">
        <v>183</v>
      </c>
      <c r="CE72" s="139" t="s">
        <v>183</v>
      </c>
      <c r="CF72" s="139" t="s">
        <v>183</v>
      </c>
      <c r="CG72" s="139" t="s">
        <v>183</v>
      </c>
      <c r="CH72" s="139" t="s">
        <v>183</v>
      </c>
      <c r="CI72" s="139" t="s">
        <v>183</v>
      </c>
      <c r="CJ72" s="139" t="s">
        <v>183</v>
      </c>
      <c r="CK72" s="140" t="s">
        <v>183</v>
      </c>
      <c r="CL72" s="139" t="s">
        <v>183</v>
      </c>
      <c r="CM72" s="139" t="s">
        <v>183</v>
      </c>
      <c r="CN72" s="139" t="s">
        <v>183</v>
      </c>
      <c r="CO72" s="139" t="s">
        <v>183</v>
      </c>
      <c r="CP72" s="139" t="s">
        <v>183</v>
      </c>
      <c r="CQ72" s="139" t="s">
        <v>183</v>
      </c>
      <c r="CR72" s="139" t="s">
        <v>183</v>
      </c>
      <c r="CS72" s="139" t="s">
        <v>183</v>
      </c>
      <c r="CT72" s="139" t="s">
        <v>183</v>
      </c>
      <c r="CU72" s="139" t="s">
        <v>183</v>
      </c>
      <c r="CV72" s="139" t="s">
        <v>183</v>
      </c>
      <c r="CW72" s="139" t="s">
        <v>183</v>
      </c>
      <c r="CX72" s="139" t="s">
        <v>183</v>
      </c>
      <c r="CY72" s="139" t="s">
        <v>183</v>
      </c>
      <c r="CZ72" s="139" t="s">
        <v>183</v>
      </c>
      <c r="DA72" s="139" t="s">
        <v>183</v>
      </c>
      <c r="DB72" s="139" t="s">
        <v>183</v>
      </c>
      <c r="DC72" s="139" t="s">
        <v>183</v>
      </c>
      <c r="DD72" s="139" t="s">
        <v>183</v>
      </c>
      <c r="DE72" s="139" t="s">
        <v>183</v>
      </c>
      <c r="DF72" s="139" t="s">
        <v>183</v>
      </c>
      <c r="DG72" s="139" t="s">
        <v>183</v>
      </c>
      <c r="DH72" s="139" t="s">
        <v>183</v>
      </c>
      <c r="DI72" s="139" t="s">
        <v>183</v>
      </c>
      <c r="DJ72" s="139" t="s">
        <v>183</v>
      </c>
      <c r="DK72" s="139" t="s">
        <v>183</v>
      </c>
      <c r="DL72" s="139" t="s">
        <v>183</v>
      </c>
      <c r="DM72" s="139" t="s">
        <v>183</v>
      </c>
      <c r="DN72" s="139" t="s">
        <v>183</v>
      </c>
      <c r="DO72" s="139" t="s">
        <v>183</v>
      </c>
      <c r="DP72" s="139" t="s">
        <v>183</v>
      </c>
      <c r="DQ72" s="139" t="s">
        <v>183</v>
      </c>
      <c r="DR72" s="139" t="s">
        <v>183</v>
      </c>
      <c r="DS72" s="139" t="s">
        <v>183</v>
      </c>
      <c r="DT72" s="139" t="s">
        <v>183</v>
      </c>
      <c r="DU72" s="139" t="s">
        <v>183</v>
      </c>
      <c r="DV72" s="139" t="s">
        <v>183</v>
      </c>
      <c r="DW72" s="139" t="s">
        <v>183</v>
      </c>
      <c r="DX72" s="139" t="s">
        <v>183</v>
      </c>
      <c r="DY72" s="139" t="s">
        <v>183</v>
      </c>
      <c r="DZ72" s="139" t="s">
        <v>183</v>
      </c>
      <c r="EA72" s="139" t="s">
        <v>183</v>
      </c>
      <c r="EB72" s="139" t="s">
        <v>183</v>
      </c>
      <c r="EC72" s="139" t="s">
        <v>183</v>
      </c>
      <c r="ED72" s="139" t="s">
        <v>183</v>
      </c>
      <c r="EE72" s="139" t="s">
        <v>183</v>
      </c>
      <c r="EF72" s="139" t="s">
        <v>183</v>
      </c>
      <c r="EG72" s="139" t="s">
        <v>183</v>
      </c>
      <c r="EH72" s="139" t="s">
        <v>183</v>
      </c>
      <c r="EI72" s="139" t="s">
        <v>183</v>
      </c>
      <c r="EJ72" s="139" t="s">
        <v>183</v>
      </c>
      <c r="EK72" s="139" t="s">
        <v>183</v>
      </c>
      <c r="EL72" s="139" t="s">
        <v>183</v>
      </c>
      <c r="EM72" s="139" t="s">
        <v>183</v>
      </c>
      <c r="EN72" s="139" t="s">
        <v>183</v>
      </c>
      <c r="EO72" s="139" t="s">
        <v>183</v>
      </c>
      <c r="EP72" s="139" t="s">
        <v>183</v>
      </c>
      <c r="EQ72" s="139" t="s">
        <v>183</v>
      </c>
      <c r="ER72" s="139" t="s">
        <v>183</v>
      </c>
      <c r="ES72" s="139" t="s">
        <v>183</v>
      </c>
      <c r="ET72" s="139" t="s">
        <v>183</v>
      </c>
      <c r="EU72" s="139" t="s">
        <v>183</v>
      </c>
      <c r="EV72" s="139" t="s">
        <v>183</v>
      </c>
      <c r="EW72" s="139" t="s">
        <v>183</v>
      </c>
      <c r="EX72" s="139" t="s">
        <v>183</v>
      </c>
      <c r="EY72" s="139" t="s">
        <v>183</v>
      </c>
      <c r="EZ72" s="139" t="s">
        <v>183</v>
      </c>
      <c r="FA72" s="139" t="s">
        <v>183</v>
      </c>
      <c r="FB72" s="139" t="s">
        <v>183</v>
      </c>
      <c r="FC72" s="139" t="s">
        <v>183</v>
      </c>
      <c r="FD72" s="139" t="s">
        <v>183</v>
      </c>
      <c r="FE72" s="139" t="s">
        <v>183</v>
      </c>
      <c r="FF72" s="139" t="s">
        <v>183</v>
      </c>
      <c r="FG72" s="139" t="s">
        <v>183</v>
      </c>
      <c r="FH72" s="139" t="s">
        <v>183</v>
      </c>
      <c r="FI72" s="139" t="s">
        <v>183</v>
      </c>
      <c r="FJ72" s="139" t="s">
        <v>183</v>
      </c>
      <c r="FK72" s="139" t="s">
        <v>183</v>
      </c>
      <c r="FL72" s="139" t="s">
        <v>183</v>
      </c>
      <c r="FM72" s="139" t="s">
        <v>183</v>
      </c>
      <c r="FN72" s="139" t="s">
        <v>183</v>
      </c>
      <c r="FO72" s="139" t="s">
        <v>183</v>
      </c>
      <c r="FP72" s="139" t="s">
        <v>183</v>
      </c>
      <c r="FQ72" s="139" t="s">
        <v>183</v>
      </c>
      <c r="FR72" s="139" t="s">
        <v>183</v>
      </c>
      <c r="FS72" s="139" t="s">
        <v>183</v>
      </c>
      <c r="FT72" s="139" t="s">
        <v>183</v>
      </c>
      <c r="FU72" s="139" t="s">
        <v>183</v>
      </c>
      <c r="FV72" s="139" t="s">
        <v>183</v>
      </c>
      <c r="FW72" s="139" t="s">
        <v>183</v>
      </c>
      <c r="FX72" s="139" t="s">
        <v>183</v>
      </c>
      <c r="FY72" s="139" t="s">
        <v>183</v>
      </c>
      <c r="FZ72" s="139" t="s">
        <v>183</v>
      </c>
      <c r="GA72" s="139" t="s">
        <v>183</v>
      </c>
      <c r="GB72" s="139" t="s">
        <v>183</v>
      </c>
      <c r="GC72" s="139" t="s">
        <v>183</v>
      </c>
      <c r="GD72" s="139" t="s">
        <v>183</v>
      </c>
      <c r="GE72" s="139"/>
      <c r="GF72" s="139" t="s">
        <v>183</v>
      </c>
      <c r="GG72" s="139"/>
      <c r="GH72" s="139"/>
      <c r="GI72" s="139"/>
      <c r="GJ72" s="139"/>
      <c r="GK72" s="139"/>
      <c r="GL72" s="139"/>
      <c r="GM72" s="139"/>
      <c r="GN72" s="139"/>
      <c r="GO72" s="139"/>
      <c r="GP72" s="139"/>
      <c r="GQ72" s="139"/>
      <c r="GR72" s="139"/>
      <c r="GS72" s="139"/>
      <c r="GT72" s="139"/>
      <c r="GU72" s="139"/>
      <c r="GV72" s="139"/>
      <c r="GW72" s="139"/>
      <c r="GX72" s="139"/>
      <c r="GY72" s="139"/>
    </row>
    <row r="73" customFormat="false" ht="15" hidden="false" customHeight="false" outlineLevel="0" collapsed="false">
      <c r="A73" s="125" t="s">
        <v>112</v>
      </c>
      <c r="B73" s="139"/>
      <c r="C73" s="139" t="n">
        <v>2.46</v>
      </c>
      <c r="D73" s="139" t="n">
        <v>1.71</v>
      </c>
      <c r="E73" s="139" t="n">
        <v>1.71</v>
      </c>
      <c r="F73" s="139" t="n">
        <v>1.73</v>
      </c>
      <c r="G73" s="139" t="n">
        <v>1.93</v>
      </c>
      <c r="H73" s="139" t="n">
        <v>1.965</v>
      </c>
      <c r="I73" s="139" t="n">
        <v>1.965</v>
      </c>
      <c r="J73" s="139" t="n">
        <v>2.055</v>
      </c>
      <c r="K73" s="139" t="n">
        <v>2.055</v>
      </c>
      <c r="L73" s="139" t="n">
        <v>2.15</v>
      </c>
      <c r="M73" s="139" t="n">
        <v>2.07</v>
      </c>
      <c r="N73" s="139" t="n">
        <v>2.07</v>
      </c>
      <c r="O73" s="139" t="s">
        <v>183</v>
      </c>
      <c r="P73" s="139" t="s">
        <v>183</v>
      </c>
      <c r="Q73" s="139" t="s">
        <v>183</v>
      </c>
      <c r="R73" s="139" t="s">
        <v>183</v>
      </c>
      <c r="S73" s="139" t="s">
        <v>183</v>
      </c>
      <c r="T73" s="139" t="s">
        <v>183</v>
      </c>
      <c r="U73" s="139" t="s">
        <v>183</v>
      </c>
      <c r="V73" s="139" t="s">
        <v>183</v>
      </c>
      <c r="W73" s="139" t="s">
        <v>183</v>
      </c>
      <c r="X73" s="139" t="s">
        <v>183</v>
      </c>
      <c r="Y73" s="139" t="s">
        <v>183</v>
      </c>
      <c r="Z73" s="139" t="s">
        <v>183</v>
      </c>
      <c r="AA73" s="139" t="s">
        <v>183</v>
      </c>
      <c r="AB73" s="139" t="s">
        <v>183</v>
      </c>
      <c r="AC73" s="139" t="s">
        <v>183</v>
      </c>
      <c r="AD73" s="139" t="s">
        <v>183</v>
      </c>
      <c r="AE73" s="139" t="s">
        <v>183</v>
      </c>
      <c r="AF73" s="139" t="s">
        <v>183</v>
      </c>
      <c r="AG73" s="139" t="s">
        <v>183</v>
      </c>
      <c r="AH73" s="139" t="s">
        <v>183</v>
      </c>
      <c r="AI73" s="139" t="s">
        <v>183</v>
      </c>
      <c r="AJ73" s="139" t="s">
        <v>183</v>
      </c>
      <c r="AK73" s="139" t="s">
        <v>183</v>
      </c>
      <c r="AL73" s="139" t="s">
        <v>183</v>
      </c>
      <c r="AM73" s="139" t="s">
        <v>183</v>
      </c>
      <c r="AN73" s="139" t="s">
        <v>183</v>
      </c>
      <c r="AO73" s="139" t="s">
        <v>183</v>
      </c>
      <c r="AP73" s="139" t="s">
        <v>183</v>
      </c>
      <c r="AQ73" s="139" t="s">
        <v>183</v>
      </c>
      <c r="AR73" s="139" t="s">
        <v>183</v>
      </c>
      <c r="AS73" s="139" t="s">
        <v>183</v>
      </c>
      <c r="AT73" s="139" t="s">
        <v>183</v>
      </c>
      <c r="AU73" s="139" t="s">
        <v>183</v>
      </c>
      <c r="AV73" s="139" t="s">
        <v>183</v>
      </c>
      <c r="AW73" s="139" t="s">
        <v>183</v>
      </c>
      <c r="AX73" s="139" t="s">
        <v>183</v>
      </c>
      <c r="AY73" s="139" t="s">
        <v>183</v>
      </c>
      <c r="AZ73" s="139" t="s">
        <v>183</v>
      </c>
      <c r="BA73" s="139" t="s">
        <v>183</v>
      </c>
      <c r="BB73" s="139" t="s">
        <v>183</v>
      </c>
      <c r="BC73" s="139" t="s">
        <v>183</v>
      </c>
      <c r="BD73" s="139" t="s">
        <v>183</v>
      </c>
      <c r="BE73" s="139" t="s">
        <v>183</v>
      </c>
      <c r="BF73" s="139" t="s">
        <v>183</v>
      </c>
      <c r="BG73" s="139" t="s">
        <v>183</v>
      </c>
      <c r="BH73" s="139" t="s">
        <v>183</v>
      </c>
      <c r="BI73" s="139" t="s">
        <v>183</v>
      </c>
      <c r="BJ73" s="139" t="s">
        <v>183</v>
      </c>
      <c r="BK73" s="139" t="s">
        <v>183</v>
      </c>
      <c r="BL73" s="139" t="s">
        <v>183</v>
      </c>
      <c r="BM73" s="139" t="s">
        <v>183</v>
      </c>
      <c r="BN73" s="139" t="s">
        <v>183</v>
      </c>
      <c r="BO73" s="139" t="s">
        <v>183</v>
      </c>
      <c r="BP73" s="139" t="s">
        <v>183</v>
      </c>
      <c r="BQ73" s="139" t="s">
        <v>183</v>
      </c>
      <c r="BR73" s="139" t="s">
        <v>183</v>
      </c>
      <c r="BS73" s="139" t="s">
        <v>183</v>
      </c>
      <c r="BT73" s="139" t="s">
        <v>183</v>
      </c>
      <c r="BU73" s="139" t="s">
        <v>183</v>
      </c>
      <c r="BV73" s="139" t="s">
        <v>183</v>
      </c>
      <c r="BW73" s="139" t="s">
        <v>183</v>
      </c>
      <c r="BX73" s="139" t="s">
        <v>183</v>
      </c>
      <c r="BY73" s="139" t="s">
        <v>183</v>
      </c>
      <c r="BZ73" s="139" t="s">
        <v>183</v>
      </c>
      <c r="CA73" s="139" t="s">
        <v>183</v>
      </c>
      <c r="CB73" s="139" t="s">
        <v>183</v>
      </c>
      <c r="CC73" s="139" t="s">
        <v>183</v>
      </c>
      <c r="CD73" s="139" t="s">
        <v>183</v>
      </c>
      <c r="CE73" s="139" t="s">
        <v>183</v>
      </c>
      <c r="CF73" s="139" t="s">
        <v>183</v>
      </c>
      <c r="CG73" s="139" t="s">
        <v>183</v>
      </c>
      <c r="CH73" s="139" t="s">
        <v>183</v>
      </c>
      <c r="CI73" s="139" t="s">
        <v>183</v>
      </c>
      <c r="CJ73" s="139" t="s">
        <v>183</v>
      </c>
      <c r="CK73" s="140" t="s">
        <v>183</v>
      </c>
      <c r="CL73" s="139" t="s">
        <v>183</v>
      </c>
      <c r="CM73" s="139" t="s">
        <v>183</v>
      </c>
      <c r="CN73" s="139" t="s">
        <v>183</v>
      </c>
      <c r="CO73" s="139" t="s">
        <v>183</v>
      </c>
      <c r="CP73" s="139" t="s">
        <v>183</v>
      </c>
      <c r="CQ73" s="139" t="s">
        <v>183</v>
      </c>
      <c r="CR73" s="139" t="s">
        <v>183</v>
      </c>
      <c r="CS73" s="139" t="s">
        <v>183</v>
      </c>
      <c r="CT73" s="139" t="s">
        <v>183</v>
      </c>
      <c r="CU73" s="139" t="s">
        <v>183</v>
      </c>
      <c r="CV73" s="139" t="s">
        <v>183</v>
      </c>
      <c r="CW73" s="139" t="s">
        <v>183</v>
      </c>
      <c r="CX73" s="139" t="s">
        <v>183</v>
      </c>
      <c r="CY73" s="139" t="s">
        <v>183</v>
      </c>
      <c r="CZ73" s="139" t="s">
        <v>183</v>
      </c>
      <c r="DA73" s="139" t="s">
        <v>183</v>
      </c>
      <c r="DB73" s="139" t="s">
        <v>183</v>
      </c>
      <c r="DC73" s="139" t="s">
        <v>183</v>
      </c>
      <c r="DD73" s="139" t="s">
        <v>183</v>
      </c>
      <c r="DE73" s="139" t="s">
        <v>183</v>
      </c>
      <c r="DF73" s="139" t="s">
        <v>183</v>
      </c>
      <c r="DG73" s="139" t="s">
        <v>183</v>
      </c>
      <c r="DH73" s="139" t="s">
        <v>183</v>
      </c>
      <c r="DI73" s="139" t="s">
        <v>183</v>
      </c>
      <c r="DJ73" s="139" t="s">
        <v>183</v>
      </c>
      <c r="DK73" s="139" t="s">
        <v>183</v>
      </c>
      <c r="DL73" s="139" t="s">
        <v>183</v>
      </c>
      <c r="DM73" s="139" t="s">
        <v>183</v>
      </c>
      <c r="DN73" s="139" t="s">
        <v>183</v>
      </c>
      <c r="DO73" s="139" t="s">
        <v>183</v>
      </c>
      <c r="DP73" s="139" t="s">
        <v>183</v>
      </c>
      <c r="DQ73" s="139" t="s">
        <v>183</v>
      </c>
      <c r="DR73" s="139" t="s">
        <v>183</v>
      </c>
      <c r="DS73" s="139" t="s">
        <v>183</v>
      </c>
      <c r="DT73" s="139" t="s">
        <v>183</v>
      </c>
      <c r="DU73" s="139" t="s">
        <v>183</v>
      </c>
      <c r="DV73" s="139" t="s">
        <v>183</v>
      </c>
      <c r="DW73" s="139" t="s">
        <v>183</v>
      </c>
      <c r="DX73" s="139" t="s">
        <v>183</v>
      </c>
      <c r="DY73" s="139" t="s">
        <v>183</v>
      </c>
      <c r="DZ73" s="139" t="s">
        <v>183</v>
      </c>
      <c r="EA73" s="139" t="s">
        <v>183</v>
      </c>
      <c r="EB73" s="139" t="s">
        <v>183</v>
      </c>
      <c r="EC73" s="139" t="s">
        <v>183</v>
      </c>
      <c r="ED73" s="139" t="s">
        <v>183</v>
      </c>
      <c r="EE73" s="139" t="s">
        <v>183</v>
      </c>
      <c r="EF73" s="139" t="s">
        <v>183</v>
      </c>
      <c r="EG73" s="139" t="s">
        <v>183</v>
      </c>
      <c r="EH73" s="139" t="s">
        <v>183</v>
      </c>
      <c r="EI73" s="139" t="s">
        <v>183</v>
      </c>
      <c r="EJ73" s="139" t="s">
        <v>183</v>
      </c>
      <c r="EK73" s="139" t="s">
        <v>183</v>
      </c>
      <c r="EL73" s="139" t="s">
        <v>183</v>
      </c>
      <c r="EM73" s="139" t="s">
        <v>183</v>
      </c>
      <c r="EN73" s="139" t="s">
        <v>183</v>
      </c>
      <c r="EO73" s="139" t="s">
        <v>183</v>
      </c>
      <c r="EP73" s="139" t="s">
        <v>183</v>
      </c>
      <c r="EQ73" s="139" t="s">
        <v>183</v>
      </c>
      <c r="ER73" s="139" t="s">
        <v>183</v>
      </c>
      <c r="ES73" s="139" t="s">
        <v>183</v>
      </c>
      <c r="ET73" s="139" t="s">
        <v>183</v>
      </c>
      <c r="EU73" s="139" t="s">
        <v>183</v>
      </c>
      <c r="EV73" s="139" t="s">
        <v>183</v>
      </c>
      <c r="EW73" s="139" t="s">
        <v>183</v>
      </c>
      <c r="EX73" s="139" t="s">
        <v>183</v>
      </c>
      <c r="EY73" s="139" t="s">
        <v>183</v>
      </c>
      <c r="EZ73" s="139" t="s">
        <v>183</v>
      </c>
      <c r="FA73" s="139" t="s">
        <v>183</v>
      </c>
      <c r="FB73" s="139" t="s">
        <v>183</v>
      </c>
      <c r="FC73" s="139" t="s">
        <v>183</v>
      </c>
      <c r="FD73" s="139" t="s">
        <v>183</v>
      </c>
      <c r="FE73" s="139" t="s">
        <v>183</v>
      </c>
      <c r="FF73" s="139" t="s">
        <v>183</v>
      </c>
      <c r="FG73" s="139" t="s">
        <v>183</v>
      </c>
      <c r="FH73" s="139" t="s">
        <v>183</v>
      </c>
      <c r="FI73" s="139" t="s">
        <v>183</v>
      </c>
      <c r="FJ73" s="139" t="s">
        <v>183</v>
      </c>
      <c r="FK73" s="139" t="s">
        <v>183</v>
      </c>
      <c r="FL73" s="139" t="s">
        <v>183</v>
      </c>
      <c r="FM73" s="139" t="s">
        <v>183</v>
      </c>
      <c r="FN73" s="139" t="s">
        <v>183</v>
      </c>
      <c r="FO73" s="139" t="s">
        <v>183</v>
      </c>
      <c r="FP73" s="139" t="s">
        <v>183</v>
      </c>
      <c r="FQ73" s="139" t="s">
        <v>183</v>
      </c>
      <c r="FR73" s="139" t="s">
        <v>183</v>
      </c>
      <c r="FS73" s="139" t="s">
        <v>183</v>
      </c>
      <c r="FT73" s="139" t="s">
        <v>183</v>
      </c>
      <c r="FU73" s="139" t="s">
        <v>183</v>
      </c>
      <c r="FV73" s="139" t="s">
        <v>183</v>
      </c>
      <c r="FW73" s="139" t="s">
        <v>183</v>
      </c>
      <c r="FX73" s="139" t="s">
        <v>183</v>
      </c>
      <c r="FY73" s="139" t="s">
        <v>183</v>
      </c>
      <c r="FZ73" s="139" t="s">
        <v>183</v>
      </c>
      <c r="GA73" s="139" t="s">
        <v>183</v>
      </c>
      <c r="GB73" s="139" t="s">
        <v>183</v>
      </c>
      <c r="GC73" s="139" t="s">
        <v>183</v>
      </c>
      <c r="GD73" s="139" t="s">
        <v>183</v>
      </c>
      <c r="GE73" s="139" t="s">
        <v>183</v>
      </c>
      <c r="GF73" s="139" t="s">
        <v>183</v>
      </c>
      <c r="GG73" s="139" t="s">
        <v>183</v>
      </c>
      <c r="GH73" s="139" t="s">
        <v>183</v>
      </c>
      <c r="GI73" s="139" t="s">
        <v>183</v>
      </c>
      <c r="GJ73" s="139" t="s">
        <v>183</v>
      </c>
      <c r="GK73" s="139" t="s">
        <v>183</v>
      </c>
      <c r="GL73" s="139" t="s">
        <v>183</v>
      </c>
      <c r="GM73" s="139" t="s">
        <v>183</v>
      </c>
      <c r="GN73" s="139" t="s">
        <v>183</v>
      </c>
      <c r="GO73" s="139" t="s">
        <v>183</v>
      </c>
      <c r="GP73" s="139" t="s">
        <v>183</v>
      </c>
      <c r="GQ73" s="139" t="s">
        <v>183</v>
      </c>
      <c r="GR73" s="139" t="s">
        <v>183</v>
      </c>
      <c r="GS73" s="139" t="s">
        <v>183</v>
      </c>
      <c r="GT73" s="139" t="s">
        <v>183</v>
      </c>
      <c r="GU73" s="139" t="s">
        <v>183</v>
      </c>
      <c r="GV73" s="139" t="s">
        <v>183</v>
      </c>
      <c r="GW73" s="139" t="s">
        <v>183</v>
      </c>
      <c r="GX73" s="139" t="s">
        <v>183</v>
      </c>
      <c r="GY73" s="139" t="s">
        <v>183</v>
      </c>
    </row>
    <row r="74" customFormat="false" ht="15" hidden="false" customHeight="false" outlineLevel="0" collapsed="false">
      <c r="A74" s="125" t="s">
        <v>113</v>
      </c>
      <c r="B74" s="139"/>
      <c r="C74" s="139" t="n">
        <v>1.91</v>
      </c>
      <c r="D74" s="139" t="n">
        <v>1.69</v>
      </c>
      <c r="E74" s="139" t="n">
        <v>1.69</v>
      </c>
      <c r="F74" s="139" t="n">
        <v>1.64</v>
      </c>
      <c r="G74" s="139" t="n">
        <v>1.645</v>
      </c>
      <c r="H74" s="139" t="n">
        <v>1.695</v>
      </c>
      <c r="I74" s="139" t="n">
        <v>1.82</v>
      </c>
      <c r="J74" s="139" t="n">
        <v>1.95</v>
      </c>
      <c r="K74" s="139" t="n">
        <v>1.95</v>
      </c>
      <c r="L74" s="139" t="n">
        <v>1.985</v>
      </c>
      <c r="M74" s="139" t="n">
        <v>1.885</v>
      </c>
      <c r="N74" s="139" t="n">
        <v>1.885</v>
      </c>
      <c r="O74" s="139" t="n">
        <v>2.15</v>
      </c>
      <c r="P74" s="139" t="n">
        <v>2.115</v>
      </c>
      <c r="Q74" s="139" t="n">
        <v>2.19</v>
      </c>
      <c r="R74" s="139" t="n">
        <v>2.25</v>
      </c>
      <c r="S74" s="139" t="n">
        <v>2.405</v>
      </c>
      <c r="T74" s="139" t="n">
        <v>2.25</v>
      </c>
      <c r="U74" s="139" t="n">
        <v>2.26</v>
      </c>
      <c r="V74" s="139" t="n">
        <v>2.33</v>
      </c>
      <c r="W74" s="139" t="n">
        <v>2.215</v>
      </c>
      <c r="X74" s="139" t="n">
        <v>2.245</v>
      </c>
      <c r="Y74" s="139" t="n">
        <v>2.355</v>
      </c>
      <c r="Z74" s="139" t="n">
        <v>2.23</v>
      </c>
      <c r="AA74" s="139" t="n">
        <v>2.31</v>
      </c>
      <c r="AB74" s="139" t="n">
        <v>2.195</v>
      </c>
      <c r="AC74" s="139" t="n">
        <v>2.195</v>
      </c>
      <c r="AD74" s="139" t="n">
        <v>1.99</v>
      </c>
      <c r="AE74" s="139" t="n">
        <v>1.905</v>
      </c>
      <c r="AF74" s="139" t="n">
        <v>1.925</v>
      </c>
      <c r="AG74" s="139" t="n">
        <v>1.93</v>
      </c>
      <c r="AH74" s="139" t="n">
        <v>1.855</v>
      </c>
      <c r="AI74" s="139" t="n">
        <v>1.875</v>
      </c>
      <c r="AJ74" s="139" t="n">
        <v>1.785</v>
      </c>
      <c r="AK74" s="139" t="n">
        <v>1.76</v>
      </c>
      <c r="AL74" s="139" t="n">
        <v>1.75</v>
      </c>
      <c r="AM74" s="139" t="n">
        <v>1.855</v>
      </c>
      <c r="AN74" s="139" t="n">
        <v>1.72</v>
      </c>
      <c r="AO74" s="139" t="n">
        <v>1.705</v>
      </c>
      <c r="AP74" s="139" t="n">
        <v>1.83</v>
      </c>
      <c r="AQ74" s="139" t="n">
        <v>1.88</v>
      </c>
      <c r="AR74" s="139" t="n">
        <v>1.925</v>
      </c>
      <c r="AS74" s="139" t="n">
        <v>1.98</v>
      </c>
      <c r="AT74" s="139" t="n">
        <v>2.01</v>
      </c>
      <c r="AU74" s="139" t="n">
        <v>1.955</v>
      </c>
      <c r="AV74" s="139" t="n">
        <v>2.055</v>
      </c>
      <c r="AW74" s="139" t="n">
        <v>2.015</v>
      </c>
      <c r="AX74" s="139" t="n">
        <v>1.98</v>
      </c>
      <c r="AY74" s="139" t="n">
        <v>1.875</v>
      </c>
      <c r="AZ74" s="139" t="n">
        <v>1.86</v>
      </c>
      <c r="BA74" s="139" t="n">
        <v>1.84</v>
      </c>
      <c r="BB74" s="139" t="n">
        <v>1.9</v>
      </c>
      <c r="BC74" s="139" t="n">
        <v>1.85</v>
      </c>
      <c r="BD74" s="139" t="n">
        <v>1.865</v>
      </c>
      <c r="BE74" s="139" t="n">
        <v>1.83</v>
      </c>
      <c r="BF74" s="139" t="n">
        <v>1.89</v>
      </c>
      <c r="BG74" s="139" t="n">
        <v>1.895</v>
      </c>
      <c r="BH74" s="139" t="n">
        <v>1.835</v>
      </c>
      <c r="BI74" s="139" t="n">
        <v>1.92</v>
      </c>
      <c r="BJ74" s="139" t="n">
        <v>1.965</v>
      </c>
      <c r="BK74" s="139" t="n">
        <v>1.995</v>
      </c>
      <c r="BL74" s="139" t="n">
        <v>1.99</v>
      </c>
      <c r="BM74" s="139" t="n">
        <v>2</v>
      </c>
      <c r="BN74" s="139" t="n">
        <v>1.935</v>
      </c>
      <c r="BO74" s="139" t="n">
        <v>1.935</v>
      </c>
      <c r="BP74" s="139" t="n">
        <v>1.93</v>
      </c>
      <c r="BQ74" s="139" t="n">
        <v>2.005</v>
      </c>
      <c r="BR74" s="139" t="n">
        <v>2.115</v>
      </c>
      <c r="BS74" s="139" t="n">
        <v>2.1</v>
      </c>
      <c r="BT74" s="139" t="n">
        <v>2.1</v>
      </c>
      <c r="BU74" s="139" t="n">
        <v>2.155</v>
      </c>
      <c r="BV74" s="139" t="n">
        <v>2.16</v>
      </c>
      <c r="BW74" s="139" t="n">
        <v>2.215</v>
      </c>
      <c r="BX74" s="139" t="n">
        <v>2.27</v>
      </c>
      <c r="BY74" s="139" t="n">
        <v>2.345</v>
      </c>
      <c r="BZ74" s="139" t="n">
        <v>2.365</v>
      </c>
      <c r="CA74" s="139" t="n">
        <v>2.345</v>
      </c>
      <c r="CB74" s="139" t="n">
        <v>2.365</v>
      </c>
      <c r="CC74" s="139" t="n">
        <v>2.395</v>
      </c>
      <c r="CD74" s="139" t="n">
        <v>2.47</v>
      </c>
      <c r="CE74" s="139" t="n">
        <v>2.41</v>
      </c>
      <c r="CF74" s="139" t="n">
        <v>2.35</v>
      </c>
      <c r="CG74" s="139" t="n">
        <v>2.45</v>
      </c>
      <c r="CH74" s="139" t="n">
        <v>2.385</v>
      </c>
      <c r="CI74" s="139" t="n">
        <v>2.445</v>
      </c>
      <c r="CJ74" s="139" t="n">
        <v>2.41</v>
      </c>
      <c r="CK74" s="140" t="n">
        <v>2.4</v>
      </c>
      <c r="CL74" s="139" t="n">
        <v>2.25</v>
      </c>
      <c r="CM74" s="139" t="n">
        <v>2.15</v>
      </c>
      <c r="CN74" s="139" t="n">
        <v>2.085</v>
      </c>
      <c r="CO74" s="139" t="n">
        <v>2.125</v>
      </c>
      <c r="CP74" s="139" t="n">
        <v>2.1</v>
      </c>
      <c r="CQ74" s="139" t="n">
        <v>2.045</v>
      </c>
      <c r="CR74" s="139" t="n">
        <v>1.99</v>
      </c>
      <c r="CS74" s="139" t="n">
        <v>1.995</v>
      </c>
      <c r="CT74" s="139" t="n">
        <v>2.03</v>
      </c>
      <c r="CU74" s="139" t="n">
        <v>2.045</v>
      </c>
      <c r="CV74" s="139" t="n">
        <v>2.06</v>
      </c>
      <c r="CW74" s="139" t="n">
        <v>2.11</v>
      </c>
      <c r="CX74" s="139" t="n">
        <v>2.19</v>
      </c>
      <c r="CY74" s="139" t="n">
        <v>2.265</v>
      </c>
      <c r="CZ74" s="139" t="n">
        <v>2.245</v>
      </c>
      <c r="DA74" s="139" t="n">
        <v>2.2</v>
      </c>
      <c r="DB74" s="139" t="n">
        <v>2.165</v>
      </c>
      <c r="DC74" s="139" t="n">
        <v>2.18</v>
      </c>
      <c r="DD74" s="139" t="n">
        <v>2.2</v>
      </c>
      <c r="DE74" s="139" t="n">
        <v>2.125</v>
      </c>
      <c r="DF74" s="139" t="n">
        <v>2.225</v>
      </c>
      <c r="DG74" s="139" t="n">
        <v>2.29</v>
      </c>
      <c r="DH74" s="139" t="n">
        <v>2.275</v>
      </c>
      <c r="DI74" s="139" t="n">
        <v>2.315</v>
      </c>
      <c r="DJ74" s="139" t="n">
        <v>2.305</v>
      </c>
      <c r="DK74" s="139" t="n">
        <v>2.29</v>
      </c>
      <c r="DL74" s="139" t="n">
        <v>2.345</v>
      </c>
      <c r="DM74" s="139" t="n">
        <v>2.37</v>
      </c>
      <c r="DN74" s="139" t="n">
        <v>2.315</v>
      </c>
      <c r="DO74" s="139" t="n">
        <v>2.255</v>
      </c>
      <c r="DP74" s="139" t="n">
        <v>2.255</v>
      </c>
      <c r="DQ74" s="139" t="n">
        <v>2.26</v>
      </c>
      <c r="DR74" s="139" t="n">
        <v>2.305</v>
      </c>
      <c r="DS74" s="139" t="n">
        <v>2.235</v>
      </c>
      <c r="DT74" s="139" t="n">
        <v>2.265</v>
      </c>
      <c r="DU74" s="139" t="n">
        <v>2.295</v>
      </c>
      <c r="DV74" s="139" t="n">
        <v>2.44</v>
      </c>
      <c r="DW74" s="139" t="n">
        <v>2.395</v>
      </c>
      <c r="DX74" s="139" t="n">
        <v>2.405</v>
      </c>
      <c r="DY74" s="139" t="n">
        <v>2.425</v>
      </c>
      <c r="DZ74" s="139" t="n">
        <v>2.475</v>
      </c>
      <c r="EA74" s="139" t="n">
        <v>2.655</v>
      </c>
      <c r="EB74" s="139" t="n">
        <v>2.61</v>
      </c>
      <c r="EC74" s="139" t="n">
        <v>2.555</v>
      </c>
      <c r="ED74" s="139" t="n">
        <v>2.545</v>
      </c>
      <c r="EE74" s="139" t="n">
        <v>2.625</v>
      </c>
      <c r="EF74" s="139" t="n">
        <v>2.615</v>
      </c>
      <c r="EG74" s="139" t="n">
        <v>2.57</v>
      </c>
      <c r="EH74" s="139" t="n">
        <v>2.675</v>
      </c>
      <c r="EI74" s="139" t="n">
        <v>2.735</v>
      </c>
      <c r="EJ74" s="139" t="n">
        <v>2.8</v>
      </c>
      <c r="EK74" s="139" t="n">
        <v>2.655</v>
      </c>
      <c r="EL74" s="139" t="n">
        <v>2.655</v>
      </c>
      <c r="EM74" s="139" t="n">
        <v>2.66</v>
      </c>
      <c r="EN74" s="139" t="n">
        <v>2.6</v>
      </c>
      <c r="EO74" s="139" t="n">
        <v>2.62</v>
      </c>
      <c r="EP74" s="139" t="n">
        <v>2.49</v>
      </c>
      <c r="EQ74" s="139" t="n">
        <v>2.49</v>
      </c>
      <c r="ER74" s="139" t="n">
        <v>2.43</v>
      </c>
      <c r="ES74" s="139" t="n">
        <v>2.465</v>
      </c>
      <c r="ET74" s="139" t="n">
        <v>2.535</v>
      </c>
      <c r="EU74" s="139" t="n">
        <v>2.465</v>
      </c>
      <c r="EV74" s="139" t="n">
        <v>2.515</v>
      </c>
      <c r="EW74" s="139" t="n">
        <v>2.44</v>
      </c>
      <c r="EX74" s="139" t="n">
        <v>2.41</v>
      </c>
      <c r="EY74" s="139" t="n">
        <v>2.37</v>
      </c>
      <c r="EZ74" s="139" t="n">
        <v>2.365</v>
      </c>
      <c r="FA74" s="139" t="n">
        <v>2.32</v>
      </c>
      <c r="FB74" s="139" t="n">
        <v>2.345</v>
      </c>
      <c r="FC74" s="139" t="n">
        <v>2.43</v>
      </c>
      <c r="FD74" s="139" t="n">
        <v>2.445</v>
      </c>
      <c r="FE74" s="139" t="n">
        <v>2.42</v>
      </c>
      <c r="FF74" s="139" t="n">
        <v>2.355</v>
      </c>
      <c r="FG74" s="139" t="n">
        <v>2.305</v>
      </c>
      <c r="FH74" s="139" t="n">
        <v>2.325</v>
      </c>
      <c r="FI74" s="139" t="n">
        <v>2.38</v>
      </c>
      <c r="FJ74" s="139" t="n">
        <v>2.425</v>
      </c>
      <c r="FK74" s="139" t="n">
        <v>2.42</v>
      </c>
      <c r="FL74" s="139" t="n">
        <v>2.42</v>
      </c>
      <c r="FM74" s="139" t="n">
        <v>2.435</v>
      </c>
      <c r="FN74" s="139" t="n">
        <v>2.395</v>
      </c>
      <c r="FO74" s="139" t="n">
        <v>2.335</v>
      </c>
      <c r="FP74" s="139" t="n">
        <v>2.33</v>
      </c>
      <c r="FQ74" s="139" t="n">
        <v>2.315</v>
      </c>
      <c r="FR74" s="139" t="n">
        <v>2.355</v>
      </c>
      <c r="FS74" s="139" t="n">
        <v>2.315</v>
      </c>
      <c r="FT74" s="139" t="n">
        <v>2.295</v>
      </c>
      <c r="FU74" s="139" t="n">
        <v>2.4</v>
      </c>
      <c r="FV74" s="139" t="n">
        <v>2.355</v>
      </c>
      <c r="FW74" s="139" t="n">
        <v>2.355</v>
      </c>
      <c r="FX74" s="139" t="n">
        <v>2.37</v>
      </c>
      <c r="FY74" s="139" t="n">
        <v>2.475</v>
      </c>
      <c r="FZ74" s="139" t="n">
        <v>2.475</v>
      </c>
      <c r="GA74" s="139" t="n">
        <v>2.445</v>
      </c>
      <c r="GB74" s="139" t="n">
        <v>2.37</v>
      </c>
      <c r="GC74" s="139" t="n">
        <v>2.4</v>
      </c>
      <c r="GD74" s="139" t="n">
        <v>2.395</v>
      </c>
      <c r="GE74" s="139" t="n">
        <v>2.245</v>
      </c>
      <c r="GF74" s="139" t="n">
        <v>2.245</v>
      </c>
      <c r="GG74" s="139" t="n">
        <v>2.21</v>
      </c>
      <c r="GH74" s="139" t="n">
        <v>2.16</v>
      </c>
      <c r="GI74" s="139" t="n">
        <v>2.2</v>
      </c>
      <c r="GJ74" s="139" t="n">
        <v>2.17</v>
      </c>
      <c r="GK74" s="139" t="n">
        <v>2.205</v>
      </c>
      <c r="GL74" s="139" t="n">
        <v>2.245</v>
      </c>
      <c r="GM74" s="139" t="n">
        <v>2.27</v>
      </c>
      <c r="GN74" s="139" t="n">
        <v>2.245</v>
      </c>
      <c r="GO74" s="139" t="n">
        <v>2.215</v>
      </c>
      <c r="GP74" s="139" t="n">
        <v>2.135</v>
      </c>
      <c r="GQ74" s="139" t="n">
        <v>2.14</v>
      </c>
      <c r="GR74" s="139" t="n">
        <v>2.125</v>
      </c>
      <c r="GS74" s="139" t="n">
        <v>2.17</v>
      </c>
      <c r="GT74" s="139" t="n">
        <v>2.18</v>
      </c>
      <c r="GU74" s="139" t="n">
        <v>2.21</v>
      </c>
      <c r="GV74" s="139" t="n">
        <v>2.31</v>
      </c>
      <c r="GW74" s="139" t="n">
        <v>2.245</v>
      </c>
      <c r="GX74" s="139" t="n">
        <v>2.355</v>
      </c>
      <c r="GY74" s="139" t="n">
        <v>2.455</v>
      </c>
    </row>
    <row r="75" customFormat="false" ht="15" hidden="false" customHeight="false" outlineLevel="0" collapsed="false">
      <c r="A75" s="125" t="s">
        <v>219</v>
      </c>
      <c r="B75" s="139"/>
      <c r="C75" s="139" t="n">
        <v>2.71</v>
      </c>
      <c r="D75" s="139" t="n">
        <v>2.265</v>
      </c>
      <c r="E75" s="139" t="n">
        <v>2.265</v>
      </c>
      <c r="F75" s="139" t="n">
        <v>2.075</v>
      </c>
      <c r="G75" s="139" t="n">
        <v>1.52</v>
      </c>
      <c r="H75" s="139" t="n">
        <v>1.585</v>
      </c>
      <c r="I75" s="139" t="n">
        <v>2.555</v>
      </c>
      <c r="J75" s="139" t="n">
        <v>2.56</v>
      </c>
      <c r="K75" s="139" t="n">
        <v>2.56</v>
      </c>
      <c r="L75" s="139" t="n">
        <v>2.545</v>
      </c>
      <c r="M75" s="139" t="n">
        <v>2.61</v>
      </c>
      <c r="N75" s="139" t="n">
        <v>2.61</v>
      </c>
      <c r="O75" s="139" t="n">
        <v>1.68</v>
      </c>
      <c r="P75" s="139" t="n">
        <v>1.6</v>
      </c>
      <c r="Q75" s="139" t="n">
        <v>1.64</v>
      </c>
      <c r="R75" s="139" t="n">
        <v>1.62</v>
      </c>
      <c r="S75" s="139" t="n">
        <v>1.785</v>
      </c>
      <c r="T75" s="139" t="n">
        <v>1.555</v>
      </c>
      <c r="U75" s="139" t="n">
        <v>1.57</v>
      </c>
      <c r="V75" s="139" t="n">
        <v>1.585</v>
      </c>
      <c r="W75" s="139" t="n">
        <v>1.55</v>
      </c>
      <c r="X75" s="139" t="n">
        <v>1.57</v>
      </c>
      <c r="Y75" s="139" t="n">
        <v>1.62</v>
      </c>
      <c r="Z75" s="139" t="n">
        <v>1.57</v>
      </c>
      <c r="AA75" s="139" t="n">
        <v>1.66</v>
      </c>
      <c r="AB75" s="139" t="n">
        <v>1.705</v>
      </c>
      <c r="AC75" s="139" t="n">
        <v>1.705</v>
      </c>
      <c r="AD75" s="139" t="n">
        <v>1.595</v>
      </c>
      <c r="AE75" s="139" t="n">
        <v>1.5</v>
      </c>
      <c r="AF75" s="139" t="n">
        <v>1.5</v>
      </c>
      <c r="AG75" s="139" t="n">
        <v>1.54</v>
      </c>
      <c r="AH75" s="139" t="n">
        <v>1.495</v>
      </c>
      <c r="AI75" s="139" t="n">
        <v>1.505</v>
      </c>
      <c r="AJ75" s="139" t="n">
        <v>1.515</v>
      </c>
      <c r="AK75" s="139" t="n">
        <v>1.53</v>
      </c>
      <c r="AL75" s="139" t="n">
        <v>1.565</v>
      </c>
      <c r="AM75" s="139" t="n">
        <v>1.585</v>
      </c>
      <c r="AN75" s="139" t="n">
        <v>1.495</v>
      </c>
      <c r="AO75" s="139" t="n">
        <v>1.45</v>
      </c>
      <c r="AP75" s="139" t="n">
        <v>1.5</v>
      </c>
      <c r="AQ75" s="139" t="n">
        <v>1.53</v>
      </c>
      <c r="AR75" s="139" t="n">
        <v>1.53</v>
      </c>
      <c r="AS75" s="139" t="n">
        <v>1.575</v>
      </c>
      <c r="AT75" s="139" t="n">
        <v>1.62</v>
      </c>
      <c r="AU75" s="139" t="n">
        <v>1.61</v>
      </c>
      <c r="AV75" s="139" t="n">
        <v>1.67</v>
      </c>
      <c r="AW75" s="139" t="n">
        <v>1.72</v>
      </c>
      <c r="AX75" s="139" t="n">
        <v>1.635</v>
      </c>
      <c r="AY75" s="139" t="n">
        <v>1.45</v>
      </c>
      <c r="AZ75" s="139" t="n">
        <v>1.5</v>
      </c>
      <c r="BA75" s="139" t="n">
        <v>1.535</v>
      </c>
      <c r="BB75" s="139" t="n">
        <v>1.565</v>
      </c>
      <c r="BC75" s="139" t="n">
        <v>1.61</v>
      </c>
      <c r="BD75" s="139" t="n">
        <v>1.55</v>
      </c>
      <c r="BE75" s="139" t="n">
        <v>1.585</v>
      </c>
      <c r="BF75" s="139" t="n">
        <v>1.52</v>
      </c>
      <c r="BG75" s="139" t="n">
        <v>1.47</v>
      </c>
      <c r="BH75" s="139" t="n">
        <v>1.53</v>
      </c>
      <c r="BI75" s="139" t="n">
        <v>1.53</v>
      </c>
      <c r="BJ75" s="139" t="n">
        <v>1.54</v>
      </c>
      <c r="BK75" s="139" t="n">
        <v>1.55</v>
      </c>
      <c r="BL75" s="139" t="n">
        <v>1.565</v>
      </c>
      <c r="BM75" s="139" t="n">
        <v>1.535</v>
      </c>
      <c r="BN75" s="139" t="n">
        <v>1.475</v>
      </c>
      <c r="BO75" s="139" t="n">
        <v>1.485</v>
      </c>
      <c r="BP75" s="139" t="n">
        <v>1.53</v>
      </c>
      <c r="BQ75" s="139" t="n">
        <v>1.53</v>
      </c>
      <c r="BR75" s="139" t="n">
        <v>1.5</v>
      </c>
      <c r="BS75" s="139" t="n">
        <v>1.455</v>
      </c>
      <c r="BT75" s="139" t="n">
        <v>1.485</v>
      </c>
      <c r="BU75" s="139" t="n">
        <v>1.44</v>
      </c>
      <c r="BV75" s="139" t="n">
        <v>1.415</v>
      </c>
      <c r="BW75" s="139" t="n">
        <v>1.43</v>
      </c>
      <c r="BX75" s="139" t="n">
        <v>1.455</v>
      </c>
      <c r="BY75" s="139" t="n">
        <v>1.58</v>
      </c>
      <c r="BZ75" s="139" t="n">
        <v>1.55</v>
      </c>
      <c r="CA75" s="139" t="n">
        <v>1.515</v>
      </c>
      <c r="CB75" s="139" t="n">
        <v>1.43</v>
      </c>
      <c r="CC75" s="139" t="n">
        <v>1.465</v>
      </c>
      <c r="CD75" s="139" t="n">
        <v>1.465</v>
      </c>
      <c r="CE75" s="139" t="n">
        <v>1.465</v>
      </c>
      <c r="CF75" s="139" t="n">
        <v>1.42</v>
      </c>
      <c r="CG75" s="139" t="n">
        <v>1.475</v>
      </c>
      <c r="CH75" s="139" t="n">
        <v>1.51</v>
      </c>
      <c r="CI75" s="139" t="n">
        <v>1.53</v>
      </c>
      <c r="CJ75" s="139" t="n">
        <v>1.5</v>
      </c>
      <c r="CK75" s="140" t="n">
        <v>1.55</v>
      </c>
      <c r="CL75" s="139" t="n">
        <v>1.52</v>
      </c>
      <c r="CM75" s="139" t="n">
        <v>1.445</v>
      </c>
      <c r="CN75" s="139" t="n">
        <v>1.405</v>
      </c>
      <c r="CO75" s="139" t="n">
        <v>1.4</v>
      </c>
      <c r="CP75" s="139" t="n">
        <v>1.32</v>
      </c>
      <c r="CQ75" s="139" t="n">
        <v>1.225</v>
      </c>
      <c r="CR75" s="139" t="n">
        <v>1.25</v>
      </c>
      <c r="CS75" s="139" t="n">
        <v>1.25</v>
      </c>
      <c r="CT75" s="139" t="n">
        <v>1.24</v>
      </c>
      <c r="CU75" s="139" t="n">
        <v>1.24</v>
      </c>
      <c r="CV75" s="139" t="n">
        <v>1.26</v>
      </c>
      <c r="CW75" s="139" t="n">
        <v>1.325</v>
      </c>
      <c r="CX75" s="139" t="n">
        <v>1.375</v>
      </c>
      <c r="CY75" s="139" t="n">
        <v>1.385</v>
      </c>
      <c r="CZ75" s="139" t="n">
        <v>1.39</v>
      </c>
      <c r="DA75" s="139" t="n">
        <v>1.42</v>
      </c>
      <c r="DB75" s="139" t="n">
        <v>1.395</v>
      </c>
      <c r="DC75" s="139" t="n">
        <v>1.375</v>
      </c>
      <c r="DD75" s="139" t="n">
        <v>1.38</v>
      </c>
      <c r="DE75" s="139" t="n">
        <v>1.37</v>
      </c>
      <c r="DF75" s="139" t="n">
        <v>1.385</v>
      </c>
      <c r="DG75" s="139" t="n">
        <v>1.405</v>
      </c>
      <c r="DH75" s="139" t="n">
        <v>1.4</v>
      </c>
      <c r="DI75" s="139" t="n">
        <v>1.37</v>
      </c>
      <c r="DJ75" s="139" t="n">
        <v>1.44</v>
      </c>
      <c r="DK75" s="139" t="n">
        <v>1.39</v>
      </c>
      <c r="DL75" s="139" t="n">
        <v>1.42</v>
      </c>
      <c r="DM75" s="139" t="n">
        <v>1.375</v>
      </c>
      <c r="DN75" s="139" t="n">
        <v>1.42</v>
      </c>
      <c r="DO75" s="139" t="n">
        <v>1.445</v>
      </c>
      <c r="DP75" s="139" t="n">
        <v>1.515</v>
      </c>
      <c r="DQ75" s="139" t="n">
        <v>1.565</v>
      </c>
      <c r="DR75" s="139" t="n">
        <v>1.635</v>
      </c>
      <c r="DS75" s="139" t="n">
        <v>1.445</v>
      </c>
      <c r="DT75" s="139" t="n">
        <v>1.555</v>
      </c>
      <c r="DU75" s="139" t="n">
        <v>1.65</v>
      </c>
      <c r="DV75" s="139" t="n">
        <v>1.665</v>
      </c>
      <c r="DW75" s="139" t="n">
        <v>1.65</v>
      </c>
      <c r="DX75" s="139" t="n">
        <v>1.64</v>
      </c>
      <c r="DY75" s="139" t="n">
        <v>1.65</v>
      </c>
      <c r="DZ75" s="139" t="n">
        <v>1.66</v>
      </c>
      <c r="EA75" s="139" t="n">
        <v>1.84</v>
      </c>
      <c r="EB75" s="139" t="n">
        <v>1.9</v>
      </c>
      <c r="EC75" s="139" t="n">
        <v>1.945</v>
      </c>
      <c r="ED75" s="139" t="n">
        <v>1.985</v>
      </c>
      <c r="EE75" s="139" t="n">
        <v>2.015</v>
      </c>
      <c r="EF75" s="139" t="n">
        <v>1.97</v>
      </c>
      <c r="EG75" s="139" t="n">
        <v>1.915</v>
      </c>
      <c r="EH75" s="139" t="n">
        <v>1.905</v>
      </c>
      <c r="EI75" s="139" t="n">
        <v>1.895</v>
      </c>
      <c r="EJ75" s="139" t="n">
        <v>1.87</v>
      </c>
      <c r="EK75" s="139" t="n">
        <v>1.785</v>
      </c>
      <c r="EL75" s="139" t="n">
        <v>1.785</v>
      </c>
      <c r="EM75" s="139" t="n">
        <v>1.805</v>
      </c>
      <c r="EN75" s="139" t="n">
        <v>1.7</v>
      </c>
      <c r="EO75" s="139" t="n">
        <v>1.655</v>
      </c>
      <c r="EP75" s="139" t="n">
        <v>1.565</v>
      </c>
      <c r="EQ75" s="139" t="n">
        <v>1.445</v>
      </c>
      <c r="ER75" s="139" t="n">
        <v>1.405</v>
      </c>
      <c r="ES75" s="139" t="n">
        <v>1.4</v>
      </c>
      <c r="ET75" s="139" t="n">
        <v>1.395</v>
      </c>
      <c r="EU75" s="139" t="n">
        <v>1.39</v>
      </c>
      <c r="EV75" s="139" t="n">
        <v>1.39</v>
      </c>
      <c r="EW75" s="139" t="n">
        <v>1.395</v>
      </c>
      <c r="EX75" s="139" t="n">
        <v>1.4</v>
      </c>
      <c r="EY75" s="139" t="n">
        <v>1.405</v>
      </c>
      <c r="EZ75" s="139" t="n">
        <v>1.41</v>
      </c>
      <c r="FA75" s="139" t="n">
        <v>1.41</v>
      </c>
      <c r="FB75" s="139" t="n">
        <v>1.405</v>
      </c>
      <c r="FC75" s="139" t="n">
        <v>1.485</v>
      </c>
      <c r="FD75" s="139" t="n">
        <v>1.63</v>
      </c>
      <c r="FE75" s="139" t="n">
        <v>1.645</v>
      </c>
      <c r="FF75" s="139" t="n">
        <v>1.655</v>
      </c>
      <c r="FG75" s="139" t="n">
        <v>1.63</v>
      </c>
      <c r="FH75" s="139" t="n">
        <v>1.605</v>
      </c>
      <c r="FI75" s="139" t="n">
        <v>1.55</v>
      </c>
      <c r="FJ75" s="139" t="n">
        <v>1.445</v>
      </c>
      <c r="FK75" s="139" t="n">
        <v>1.355</v>
      </c>
      <c r="FL75" s="139" t="n">
        <v>1.305</v>
      </c>
      <c r="FM75" s="139" t="n">
        <v>1.27</v>
      </c>
      <c r="FN75" s="139" t="n">
        <v>1.23</v>
      </c>
      <c r="FO75" s="139" t="n">
        <v>1.135</v>
      </c>
      <c r="FP75" s="139" t="n">
        <v>1.145</v>
      </c>
      <c r="FQ75" s="139" t="n">
        <v>1.14</v>
      </c>
      <c r="FR75" s="139" t="n">
        <v>1.17</v>
      </c>
      <c r="FS75" s="139" t="n">
        <v>1.2</v>
      </c>
      <c r="FT75" s="139" t="n">
        <v>1.205</v>
      </c>
      <c r="FU75" s="139" t="n">
        <v>1.21</v>
      </c>
      <c r="FV75" s="139" t="n">
        <v>1.21</v>
      </c>
      <c r="FW75" s="139" t="n">
        <v>1.2</v>
      </c>
      <c r="FX75" s="139" t="n">
        <v>1.29</v>
      </c>
      <c r="FY75" s="139" t="n">
        <v>1.33</v>
      </c>
      <c r="FZ75" s="139" t="n">
        <v>1.33</v>
      </c>
      <c r="GA75" s="139" t="n">
        <v>1.35</v>
      </c>
      <c r="GB75" s="139" t="n">
        <v>1.36</v>
      </c>
      <c r="GC75" s="139" t="n">
        <v>1.38</v>
      </c>
      <c r="GD75" s="139" t="n">
        <v>1.4</v>
      </c>
      <c r="GE75" s="139" t="n">
        <v>1.44</v>
      </c>
      <c r="GF75" s="139" t="n">
        <v>1.44</v>
      </c>
      <c r="GG75" s="139" t="n">
        <v>1.475</v>
      </c>
      <c r="GH75" s="139" t="n">
        <v>1.53</v>
      </c>
      <c r="GI75" s="139" t="n">
        <v>1.635</v>
      </c>
      <c r="GJ75" s="139" t="n">
        <v>1.785</v>
      </c>
      <c r="GK75" s="139" t="n">
        <v>1.81</v>
      </c>
      <c r="GL75" s="139" t="n">
        <v>1.825</v>
      </c>
      <c r="GM75" s="139" t="n">
        <v>1.84</v>
      </c>
      <c r="GN75" s="139" t="n">
        <v>1.865</v>
      </c>
      <c r="GO75" s="139" t="n">
        <v>1.995</v>
      </c>
      <c r="GP75" s="139" t="n">
        <v>2.08</v>
      </c>
      <c r="GQ75" s="139" t="n">
        <v>2.1</v>
      </c>
      <c r="GR75" s="139" t="n">
        <v>2.245</v>
      </c>
      <c r="GS75" s="139" t="n">
        <v>2.1</v>
      </c>
      <c r="GT75" s="139" t="n">
        <v>2.1</v>
      </c>
      <c r="GU75" s="139" t="n">
        <v>2.11</v>
      </c>
      <c r="GV75" s="139" t="n">
        <v>2.06</v>
      </c>
      <c r="GW75" s="139" t="n">
        <v>2.19</v>
      </c>
      <c r="GX75" s="139" t="n">
        <v>2.24</v>
      </c>
      <c r="GY75" s="139" t="n">
        <v>1.995</v>
      </c>
    </row>
    <row r="76" customFormat="false" ht="15" hidden="false" customHeight="false" outlineLevel="0" collapsed="false">
      <c r="A76" s="125" t="s">
        <v>236</v>
      </c>
      <c r="B76" s="139"/>
      <c r="C76" s="139" t="n">
        <v>2.485</v>
      </c>
      <c r="D76" s="139" t="n">
        <v>1.63</v>
      </c>
      <c r="E76" s="139" t="n">
        <v>1.63</v>
      </c>
      <c r="F76" s="139" t="n">
        <v>1.67</v>
      </c>
      <c r="G76" s="139" t="n">
        <v>1.86</v>
      </c>
      <c r="H76" s="139" t="n">
        <v>1.94</v>
      </c>
      <c r="I76" s="139" t="n">
        <v>1.96</v>
      </c>
      <c r="J76" s="139" t="n">
        <v>2.025</v>
      </c>
      <c r="K76" s="139" t="n">
        <v>2.025</v>
      </c>
      <c r="L76" s="139" t="n">
        <v>2.155</v>
      </c>
      <c r="M76" s="139" t="n">
        <v>2.08</v>
      </c>
      <c r="N76" s="139" t="n">
        <v>2.08</v>
      </c>
      <c r="O76" s="139" t="n">
        <v>2.28</v>
      </c>
      <c r="P76" s="139" t="n">
        <v>2.235</v>
      </c>
      <c r="Q76" s="139" t="n">
        <v>2.335</v>
      </c>
      <c r="R76" s="139" t="n">
        <v>2.305</v>
      </c>
      <c r="S76" s="139" t="n">
        <v>2.525</v>
      </c>
      <c r="T76" s="139" t="n">
        <v>2.26</v>
      </c>
      <c r="U76" s="139" t="n">
        <v>2.16</v>
      </c>
      <c r="V76" s="139" t="n">
        <v>2.225</v>
      </c>
      <c r="W76" s="139" t="n">
        <v>2.165</v>
      </c>
      <c r="X76" s="139" t="n">
        <v>2.155</v>
      </c>
      <c r="Y76" s="139" t="n">
        <v>2.275</v>
      </c>
      <c r="Z76" s="139" t="n">
        <v>2.195</v>
      </c>
      <c r="AA76" s="139" t="n">
        <v>2.2</v>
      </c>
      <c r="AB76" s="139" t="n">
        <v>2.28</v>
      </c>
      <c r="AC76" s="139" t="n">
        <v>2.28</v>
      </c>
      <c r="AD76" s="139" t="n">
        <v>2.135</v>
      </c>
      <c r="AE76" s="139" t="n">
        <v>2.005</v>
      </c>
      <c r="AF76" s="139" t="n">
        <v>1.925</v>
      </c>
      <c r="AG76" s="139" t="n">
        <v>1.965</v>
      </c>
      <c r="AH76" s="139" t="n">
        <v>1.66</v>
      </c>
      <c r="AI76" s="139" t="n">
        <v>1.485</v>
      </c>
      <c r="AJ76" s="139" t="n">
        <v>1.795</v>
      </c>
      <c r="AK76" s="139" t="n">
        <v>1.955</v>
      </c>
      <c r="AL76" s="139" t="n">
        <v>1.75</v>
      </c>
      <c r="AM76" s="139" t="n">
        <v>1.69</v>
      </c>
      <c r="AN76" s="139" t="n">
        <v>1.685</v>
      </c>
      <c r="AO76" s="139" t="n">
        <v>1.39</v>
      </c>
      <c r="AP76" s="139" t="n">
        <v>1.48</v>
      </c>
      <c r="AQ76" s="139" t="n">
        <v>1.495</v>
      </c>
      <c r="AR76" s="139" t="n">
        <v>1.15</v>
      </c>
      <c r="AS76" s="139" t="n">
        <v>1.58</v>
      </c>
      <c r="AT76" s="139" t="n">
        <v>1.55</v>
      </c>
      <c r="AU76" s="139" t="n">
        <v>1.845</v>
      </c>
      <c r="AV76" s="139" t="n">
        <v>1.985</v>
      </c>
      <c r="AW76" s="139" t="n">
        <v>1.98</v>
      </c>
      <c r="AX76" s="139" t="n">
        <v>1.93</v>
      </c>
      <c r="AY76" s="139" t="n">
        <v>1.795</v>
      </c>
      <c r="AZ76" s="139" t="n">
        <v>1.87</v>
      </c>
      <c r="BA76" s="139" t="n">
        <v>1.995</v>
      </c>
      <c r="BB76" s="139" t="n">
        <v>1.915</v>
      </c>
      <c r="BC76" s="139" t="n">
        <v>2.09</v>
      </c>
      <c r="BD76" s="139" t="n">
        <v>1.855</v>
      </c>
      <c r="BE76" s="139" t="n">
        <v>2.005</v>
      </c>
      <c r="BF76" s="139" t="n">
        <v>1.84</v>
      </c>
      <c r="BG76" s="139" t="n">
        <v>1.885</v>
      </c>
      <c r="BH76" s="139" t="n">
        <v>1.8</v>
      </c>
      <c r="BI76" s="139" t="n">
        <v>2.005</v>
      </c>
      <c r="BJ76" s="139" t="n">
        <v>2.035</v>
      </c>
      <c r="BK76" s="139" t="n">
        <v>2.06</v>
      </c>
      <c r="BL76" s="139" t="n">
        <v>2.105</v>
      </c>
      <c r="BM76" s="139" t="n">
        <v>2.025</v>
      </c>
      <c r="BN76" s="139" t="n">
        <v>1.92</v>
      </c>
      <c r="BO76" s="139" t="n">
        <v>1.92</v>
      </c>
      <c r="BP76" s="139" t="n">
        <v>1.965</v>
      </c>
      <c r="BQ76" s="139" t="n">
        <v>2.005</v>
      </c>
      <c r="BR76" s="139" t="n">
        <v>1.97</v>
      </c>
      <c r="BS76" s="139" t="n">
        <v>1.925</v>
      </c>
      <c r="BT76" s="139" t="n">
        <v>1.955</v>
      </c>
      <c r="BU76" s="139" t="n">
        <v>1.895</v>
      </c>
      <c r="BV76" s="139" t="n">
        <v>1.85</v>
      </c>
      <c r="BW76" s="139" t="n">
        <v>1.825</v>
      </c>
      <c r="BX76" s="139" t="n">
        <v>2.01</v>
      </c>
      <c r="BY76" s="139" t="n">
        <v>2.125</v>
      </c>
      <c r="BZ76" s="139" t="n">
        <v>2.07</v>
      </c>
      <c r="CA76" s="139" t="n">
        <v>2.03</v>
      </c>
      <c r="CB76" s="139" t="n">
        <v>1.925</v>
      </c>
      <c r="CC76" s="139" t="n">
        <v>1.97</v>
      </c>
      <c r="CD76" s="139" t="n">
        <v>1.995</v>
      </c>
      <c r="CE76" s="139" t="n">
        <v>2</v>
      </c>
      <c r="CF76" s="139" t="n">
        <v>1.975</v>
      </c>
      <c r="CG76" s="139" t="n">
        <v>2.02</v>
      </c>
      <c r="CH76" s="139" t="n">
        <v>2.055</v>
      </c>
      <c r="CI76" s="139" t="n">
        <v>2.045</v>
      </c>
      <c r="CJ76" s="139" t="n">
        <v>1.925</v>
      </c>
      <c r="CK76" s="140" t="n">
        <v>1.98</v>
      </c>
      <c r="CL76" s="139" t="n">
        <v>1.95</v>
      </c>
      <c r="CM76" s="139" t="n">
        <v>1.88</v>
      </c>
      <c r="CN76" s="139" t="n">
        <v>1.85</v>
      </c>
      <c r="CO76" s="139" t="n">
        <v>1.84</v>
      </c>
      <c r="CP76" s="139" t="n">
        <v>1.71</v>
      </c>
      <c r="CQ76" s="139" t="n">
        <v>1.655</v>
      </c>
      <c r="CR76" s="139" t="n">
        <v>1.665</v>
      </c>
      <c r="CS76" s="139" t="n">
        <v>1.645</v>
      </c>
      <c r="CT76" s="139" t="n">
        <v>1.61</v>
      </c>
      <c r="CU76" s="139" t="n">
        <v>1.59</v>
      </c>
      <c r="CV76" s="139" t="n">
        <v>1.635</v>
      </c>
      <c r="CW76" s="139" t="n">
        <v>1.675</v>
      </c>
      <c r="CX76" s="139" t="n">
        <v>1.755</v>
      </c>
      <c r="CY76" s="139" t="n">
        <v>1.75</v>
      </c>
      <c r="CZ76" s="139" t="n">
        <v>1.7</v>
      </c>
      <c r="DA76" s="139" t="n">
        <v>1.79</v>
      </c>
      <c r="DB76" s="139" t="n">
        <v>1.725</v>
      </c>
      <c r="DC76" s="139" t="n">
        <v>1.7</v>
      </c>
      <c r="DD76" s="139" t="n">
        <v>1.7</v>
      </c>
      <c r="DE76" s="139" t="n">
        <v>1.69</v>
      </c>
      <c r="DF76" s="139" t="n">
        <v>1.595</v>
      </c>
      <c r="DG76" s="139" t="n">
        <v>1.565</v>
      </c>
      <c r="DH76" s="139" t="n">
        <v>1.635</v>
      </c>
      <c r="DI76" s="139" t="n">
        <v>1.56</v>
      </c>
      <c r="DJ76" s="139" t="n">
        <v>1.645</v>
      </c>
      <c r="DK76" s="139" t="n">
        <v>1.77</v>
      </c>
      <c r="DL76" s="139" t="n">
        <v>1.78</v>
      </c>
      <c r="DM76" s="139" t="n">
        <v>1.31</v>
      </c>
      <c r="DN76" s="139" t="n">
        <v>1.615</v>
      </c>
      <c r="DO76" s="139" t="n">
        <v>1.85</v>
      </c>
      <c r="DP76" s="139" t="n">
        <v>1.87</v>
      </c>
      <c r="DQ76" s="139" t="n">
        <v>1.95</v>
      </c>
      <c r="DR76" s="139" t="n">
        <v>2.125</v>
      </c>
      <c r="DS76" s="139" t="n">
        <v>1.915</v>
      </c>
      <c r="DT76" s="139" t="n">
        <v>1.97</v>
      </c>
      <c r="DU76" s="139" t="n">
        <v>2.025</v>
      </c>
      <c r="DV76" s="139" t="n">
        <v>2.07</v>
      </c>
      <c r="DW76" s="139" t="n">
        <v>2.04</v>
      </c>
      <c r="DX76" s="139" t="n">
        <v>2.05</v>
      </c>
      <c r="DY76" s="139" t="n">
        <v>2.005</v>
      </c>
      <c r="DZ76" s="139" t="n">
        <v>2.03</v>
      </c>
      <c r="EA76" s="139" t="n">
        <v>2.16</v>
      </c>
      <c r="EB76" s="139" t="n">
        <v>2.27</v>
      </c>
      <c r="EC76" s="139" t="n">
        <v>2.28</v>
      </c>
      <c r="ED76" s="139" t="n">
        <v>2.365</v>
      </c>
      <c r="EE76" s="139" t="n">
        <v>2.365</v>
      </c>
      <c r="EF76" s="139" t="n">
        <v>2.335</v>
      </c>
      <c r="EG76" s="139" t="n">
        <v>2.3</v>
      </c>
      <c r="EH76" s="139" t="n">
        <v>2.285</v>
      </c>
      <c r="EI76" s="139" t="n">
        <v>2.36</v>
      </c>
      <c r="EJ76" s="139" t="n">
        <v>2.305</v>
      </c>
      <c r="EK76" s="139" t="n">
        <v>2.18</v>
      </c>
      <c r="EL76" s="139" t="n">
        <v>2.18</v>
      </c>
      <c r="EM76" s="139" t="n">
        <v>2.28</v>
      </c>
      <c r="EN76" s="139" t="n">
        <v>2.21</v>
      </c>
      <c r="EO76" s="139" t="n">
        <v>2.04</v>
      </c>
      <c r="EP76" s="139" t="n">
        <v>1.945</v>
      </c>
      <c r="EQ76" s="139" t="n">
        <v>1.93</v>
      </c>
      <c r="ER76" s="139" t="n">
        <v>1.845</v>
      </c>
      <c r="ES76" s="139" t="n">
        <v>1.8</v>
      </c>
      <c r="ET76" s="139" t="n">
        <v>1.795</v>
      </c>
      <c r="EU76" s="139" t="n">
        <v>1.775</v>
      </c>
      <c r="EV76" s="139" t="n">
        <v>1.785</v>
      </c>
      <c r="EW76" s="139" t="n">
        <v>1.795</v>
      </c>
      <c r="EX76" s="139" t="n">
        <v>1.79</v>
      </c>
      <c r="EY76" s="139" t="n">
        <v>1.765</v>
      </c>
      <c r="EZ76" s="139" t="n">
        <v>1.765</v>
      </c>
      <c r="FA76" s="139" t="n">
        <v>1.735</v>
      </c>
      <c r="FB76" s="139" t="n">
        <v>1.705</v>
      </c>
      <c r="FC76" s="139" t="n">
        <v>1.705</v>
      </c>
      <c r="FD76" s="139" t="n">
        <v>1.71</v>
      </c>
      <c r="FE76" s="139" t="n">
        <v>1.76</v>
      </c>
      <c r="FF76" s="139" t="n">
        <v>1.8</v>
      </c>
      <c r="FG76" s="139" t="n">
        <v>1.705</v>
      </c>
      <c r="FH76" s="139" t="n">
        <v>1.72</v>
      </c>
      <c r="FI76" s="139" t="n">
        <v>1.69</v>
      </c>
      <c r="FJ76" s="139" t="n">
        <v>1.68</v>
      </c>
      <c r="FK76" s="139" t="n">
        <v>1.685</v>
      </c>
      <c r="FL76" s="139" t="n">
        <v>1.665</v>
      </c>
      <c r="FM76" s="139" t="n">
        <v>1.645</v>
      </c>
      <c r="FN76" s="139" t="n">
        <v>1.635</v>
      </c>
      <c r="FO76" s="139" t="n">
        <v>1.615</v>
      </c>
      <c r="FP76" s="139" t="n">
        <v>1.625</v>
      </c>
      <c r="FQ76" s="139" t="n">
        <v>1.61</v>
      </c>
      <c r="FR76" s="139" t="n">
        <v>1.645</v>
      </c>
      <c r="FS76" s="139" t="n">
        <v>1.635</v>
      </c>
      <c r="FT76" s="139" t="n">
        <v>1.61</v>
      </c>
      <c r="FU76" s="139" t="n">
        <v>1.61</v>
      </c>
      <c r="FV76" s="139" t="n">
        <v>1.675</v>
      </c>
      <c r="FW76" s="139" t="n">
        <v>1.715</v>
      </c>
      <c r="FX76" s="139" t="n">
        <v>1.655</v>
      </c>
      <c r="FY76" s="139" t="n">
        <v>1.67</v>
      </c>
      <c r="FZ76" s="139" t="n">
        <v>1.67</v>
      </c>
      <c r="GA76" s="139" t="n">
        <v>1.635</v>
      </c>
      <c r="GB76" s="139" t="n">
        <v>1.59</v>
      </c>
      <c r="GC76" s="139" t="n">
        <v>1.605</v>
      </c>
      <c r="GD76" s="139" t="n">
        <v>1.635</v>
      </c>
      <c r="GE76" s="139" t="n">
        <v>1.61</v>
      </c>
      <c r="GF76" s="139" t="n">
        <v>1.61</v>
      </c>
      <c r="GG76" s="139" t="n">
        <v>1.57</v>
      </c>
      <c r="GH76" s="139" t="n">
        <v>1.545</v>
      </c>
      <c r="GI76" s="139" t="n">
        <v>1.475</v>
      </c>
      <c r="GJ76" s="139" t="n">
        <v>1.44</v>
      </c>
      <c r="GK76" s="139" t="n">
        <v>1.415</v>
      </c>
      <c r="GL76" s="139" t="n">
        <v>1.395</v>
      </c>
      <c r="GM76" s="139" t="n">
        <v>1.39</v>
      </c>
      <c r="GN76" s="139" t="n">
        <v>1.405</v>
      </c>
      <c r="GO76" s="139" t="n">
        <v>1.405</v>
      </c>
      <c r="GP76" s="139" t="n">
        <v>1.405</v>
      </c>
      <c r="GQ76" s="139" t="n">
        <v>1.42</v>
      </c>
      <c r="GR76" s="139" t="n">
        <v>1.425</v>
      </c>
      <c r="GS76" s="139" t="n">
        <v>1.45</v>
      </c>
      <c r="GT76" s="139" t="n">
        <v>1.46</v>
      </c>
      <c r="GU76" s="139" t="n">
        <v>1.465</v>
      </c>
      <c r="GV76" s="139" t="n">
        <v>1.59</v>
      </c>
      <c r="GW76" s="139" t="n">
        <v>1.57</v>
      </c>
      <c r="GX76" s="139" t="n">
        <v>1.42</v>
      </c>
      <c r="GY76" s="139" t="n">
        <v>1.34</v>
      </c>
    </row>
    <row r="77" customFormat="false" ht="15" hidden="false" customHeight="false" outlineLevel="0" collapsed="false">
      <c r="A77" s="125" t="s">
        <v>220</v>
      </c>
      <c r="B77" s="139"/>
      <c r="C77" s="139" t="n">
        <v>1.96</v>
      </c>
      <c r="D77" s="139" t="n">
        <v>1.72</v>
      </c>
      <c r="E77" s="139" t="n">
        <v>1.72</v>
      </c>
      <c r="F77" s="139" t="n">
        <v>1.675</v>
      </c>
      <c r="G77" s="139" t="n">
        <v>1.645</v>
      </c>
      <c r="H77" s="139" t="n">
        <v>1.515</v>
      </c>
      <c r="I77" s="139" t="n">
        <v>1.835</v>
      </c>
      <c r="J77" s="139" t="n">
        <v>1.84</v>
      </c>
      <c r="K77" s="139" t="n">
        <v>1.84</v>
      </c>
      <c r="L77" s="139" t="n">
        <v>1.89</v>
      </c>
      <c r="M77" s="139" t="n">
        <v>1.89</v>
      </c>
      <c r="N77" s="139" t="n">
        <v>1.89</v>
      </c>
      <c r="O77" s="139" t="n">
        <v>2.105</v>
      </c>
      <c r="P77" s="139" t="n">
        <v>2.05</v>
      </c>
      <c r="Q77" s="139" t="n">
        <v>2.17</v>
      </c>
      <c r="R77" s="139" t="n">
        <v>2.195</v>
      </c>
      <c r="S77" s="139" t="n">
        <v>2.365</v>
      </c>
      <c r="T77" s="139" t="n">
        <v>2.13</v>
      </c>
      <c r="U77" s="139" t="n">
        <v>2.165</v>
      </c>
      <c r="V77" s="139" t="n">
        <v>2.29</v>
      </c>
      <c r="W77" s="139" t="n">
        <v>2.185</v>
      </c>
      <c r="X77" s="139" t="n">
        <v>2.205</v>
      </c>
      <c r="Y77" s="139" t="n">
        <v>2.315</v>
      </c>
      <c r="Z77" s="139" t="n">
        <v>2.195</v>
      </c>
      <c r="AA77" s="139" t="n">
        <v>2.3</v>
      </c>
      <c r="AB77" s="139" t="n">
        <v>2.15</v>
      </c>
      <c r="AC77" s="139" t="n">
        <v>2.15</v>
      </c>
      <c r="AD77" s="139" t="n">
        <v>1.97</v>
      </c>
      <c r="AE77" s="139" t="n">
        <v>1.835</v>
      </c>
      <c r="AF77" s="139" t="n">
        <v>1.9</v>
      </c>
      <c r="AG77" s="139" t="n">
        <v>1.885</v>
      </c>
      <c r="AH77" s="139" t="n">
        <v>1.79</v>
      </c>
      <c r="AI77" s="139" t="n">
        <v>1.825</v>
      </c>
      <c r="AJ77" s="139" t="n">
        <v>1.76</v>
      </c>
      <c r="AK77" s="139" t="n">
        <v>1.705</v>
      </c>
      <c r="AL77" s="139" t="n">
        <v>1.655</v>
      </c>
      <c r="AM77" s="139" t="n">
        <v>1.785</v>
      </c>
      <c r="AN77" s="139" t="n">
        <v>1.63</v>
      </c>
      <c r="AO77" s="139" t="n">
        <v>1.63</v>
      </c>
      <c r="AP77" s="139" t="n">
        <v>1.75</v>
      </c>
      <c r="AQ77" s="139" t="n">
        <v>1.81</v>
      </c>
      <c r="AR77" s="139" t="n">
        <v>1.885</v>
      </c>
      <c r="AS77" s="139" t="n">
        <v>1.94</v>
      </c>
      <c r="AT77" s="139" t="n">
        <v>1.97</v>
      </c>
      <c r="AU77" s="139" t="n">
        <v>1.955</v>
      </c>
      <c r="AV77" s="139" t="n">
        <v>2.05</v>
      </c>
      <c r="AW77" s="139" t="n">
        <v>1.98</v>
      </c>
      <c r="AX77" s="139" t="n">
        <v>1.975</v>
      </c>
      <c r="AY77" s="139" t="n">
        <v>1.85</v>
      </c>
      <c r="AZ77" s="139" t="n">
        <v>1.835</v>
      </c>
      <c r="BA77" s="139" t="n">
        <v>1.83</v>
      </c>
      <c r="BB77" s="139" t="n">
        <v>1.845</v>
      </c>
      <c r="BC77" s="139" t="n">
        <v>1.835</v>
      </c>
      <c r="BD77" s="139" t="n">
        <v>1.85</v>
      </c>
      <c r="BE77" s="139" t="n">
        <v>1.825</v>
      </c>
      <c r="BF77" s="139" t="n">
        <v>1.885</v>
      </c>
      <c r="BG77" s="139" t="n">
        <v>1.885</v>
      </c>
      <c r="BH77" s="139" t="n">
        <v>1.805</v>
      </c>
      <c r="BI77" s="139" t="n">
        <v>1.855</v>
      </c>
      <c r="BJ77" s="139" t="n">
        <v>1.945</v>
      </c>
      <c r="BK77" s="139" t="n">
        <v>1.98</v>
      </c>
      <c r="BL77" s="139" t="n">
        <v>1.98</v>
      </c>
      <c r="BM77" s="139" t="n">
        <v>1.945</v>
      </c>
      <c r="BN77" s="139" t="n">
        <v>1.895</v>
      </c>
      <c r="BO77" s="139" t="n">
        <v>1.87</v>
      </c>
      <c r="BP77" s="139" t="n">
        <v>1.88</v>
      </c>
      <c r="BQ77" s="139" t="n">
        <v>1.97</v>
      </c>
      <c r="BR77" s="139" t="n">
        <v>2.09</v>
      </c>
      <c r="BS77" s="139" t="n">
        <v>2.055</v>
      </c>
      <c r="BT77" s="139" t="n">
        <v>2.04</v>
      </c>
      <c r="BU77" s="139" t="n">
        <v>2.125</v>
      </c>
      <c r="BV77" s="139" t="n">
        <v>2.105</v>
      </c>
      <c r="BW77" s="139" t="n">
        <v>2.145</v>
      </c>
      <c r="BX77" s="139" t="n">
        <v>2.21</v>
      </c>
      <c r="BY77" s="139" t="n">
        <v>2.285</v>
      </c>
      <c r="BZ77" s="139" t="n">
        <v>2.315</v>
      </c>
      <c r="CA77" s="139" t="n">
        <v>2.29</v>
      </c>
      <c r="CB77" s="139" t="n">
        <v>2.335</v>
      </c>
      <c r="CC77" s="139" t="n">
        <v>2.355</v>
      </c>
      <c r="CD77" s="139" t="n">
        <v>2.44</v>
      </c>
      <c r="CE77" s="139" t="n">
        <v>2.38</v>
      </c>
      <c r="CF77" s="139" t="n">
        <v>2.355</v>
      </c>
      <c r="CG77" s="139" t="n">
        <v>2.39</v>
      </c>
      <c r="CH77" s="139" t="n">
        <v>2.375</v>
      </c>
      <c r="CI77" s="139" t="n">
        <v>2.4</v>
      </c>
      <c r="CJ77" s="139" t="n">
        <v>2.375</v>
      </c>
      <c r="CK77" s="140" t="n">
        <v>2.385</v>
      </c>
      <c r="CL77" s="139" t="n">
        <v>2.23</v>
      </c>
      <c r="CM77" s="139" t="n">
        <v>2.165</v>
      </c>
      <c r="CN77" s="139" t="n">
        <v>2.04</v>
      </c>
      <c r="CO77" s="139" t="n">
        <v>2.095</v>
      </c>
      <c r="CP77" s="139" t="n">
        <v>2.095</v>
      </c>
      <c r="CQ77" s="139" t="n">
        <v>2</v>
      </c>
      <c r="CR77" s="139" t="n">
        <v>1.955</v>
      </c>
      <c r="CS77" s="139" t="n">
        <v>1.955</v>
      </c>
      <c r="CT77" s="139" t="n">
        <v>1.995</v>
      </c>
      <c r="CU77" s="139" t="n">
        <v>2.01</v>
      </c>
      <c r="CV77" s="139" t="n">
        <v>2.035</v>
      </c>
      <c r="CW77" s="139" t="n">
        <v>2.09</v>
      </c>
      <c r="CX77" s="139" t="n">
        <v>2.18</v>
      </c>
      <c r="CY77" s="139" t="n">
        <v>2.235</v>
      </c>
      <c r="CZ77" s="139" t="n">
        <v>2.23</v>
      </c>
      <c r="DA77" s="139" t="n">
        <v>2.19</v>
      </c>
      <c r="DB77" s="139" t="n">
        <v>2.145</v>
      </c>
      <c r="DC77" s="139" t="n">
        <v>2.16</v>
      </c>
      <c r="DD77" s="139" t="n">
        <v>2.185</v>
      </c>
      <c r="DE77" s="139" t="n">
        <v>2.105</v>
      </c>
      <c r="DF77" s="139" t="n">
        <v>2.19</v>
      </c>
      <c r="DG77" s="139" t="n">
        <v>2.27</v>
      </c>
      <c r="DH77" s="139" t="n">
        <v>2.265</v>
      </c>
      <c r="DI77" s="139" t="n">
        <v>2.31</v>
      </c>
      <c r="DJ77" s="139" t="n">
        <v>2.3</v>
      </c>
      <c r="DK77" s="139" t="n">
        <v>2.29</v>
      </c>
      <c r="DL77" s="139" t="n">
        <v>2.365</v>
      </c>
      <c r="DM77" s="139" t="n">
        <v>2.355</v>
      </c>
      <c r="DN77" s="139" t="n">
        <v>2.27</v>
      </c>
      <c r="DO77" s="139" t="n">
        <v>2.27</v>
      </c>
      <c r="DP77" s="139" t="n">
        <v>2.27</v>
      </c>
      <c r="DQ77" s="139" t="n">
        <v>2.255</v>
      </c>
      <c r="DR77" s="139" t="n">
        <v>2.32</v>
      </c>
      <c r="DS77" s="139" t="n">
        <v>2.215</v>
      </c>
      <c r="DT77" s="139" t="n">
        <v>2.275</v>
      </c>
      <c r="DU77" s="139" t="n">
        <v>2.3</v>
      </c>
      <c r="DV77" s="139" t="n">
        <v>2.425</v>
      </c>
      <c r="DW77" s="139" t="n">
        <v>2.385</v>
      </c>
      <c r="DX77" s="139" t="n">
        <v>2.395</v>
      </c>
      <c r="DY77" s="139" t="n">
        <v>2.43</v>
      </c>
      <c r="DZ77" s="139" t="n">
        <v>2.49</v>
      </c>
      <c r="EA77" s="139" t="n">
        <v>2.61</v>
      </c>
      <c r="EB77" s="139" t="n">
        <v>2.6</v>
      </c>
      <c r="EC77" s="139" t="n">
        <v>2.545</v>
      </c>
      <c r="ED77" s="139" t="n">
        <v>2.645</v>
      </c>
      <c r="EE77" s="139" t="n">
        <v>2.645</v>
      </c>
      <c r="EF77" s="139" t="n">
        <v>2.61</v>
      </c>
      <c r="EG77" s="139" t="n">
        <v>2.58</v>
      </c>
      <c r="EH77" s="139" t="n">
        <v>2.63</v>
      </c>
      <c r="EI77" s="139" t="n">
        <v>2.73</v>
      </c>
      <c r="EJ77" s="139" t="n">
        <v>2.77</v>
      </c>
      <c r="EK77" s="139" t="n">
        <v>2.645</v>
      </c>
      <c r="EL77" s="139" t="n">
        <v>2.645</v>
      </c>
      <c r="EM77" s="139" t="n">
        <v>2.655</v>
      </c>
      <c r="EN77" s="139" t="n">
        <v>2.56</v>
      </c>
      <c r="EO77" s="139" t="n">
        <v>2.62</v>
      </c>
      <c r="EP77" s="139" t="n">
        <v>2.47</v>
      </c>
      <c r="EQ77" s="139" t="n">
        <v>2.415</v>
      </c>
      <c r="ER77" s="139" t="n">
        <v>2.405</v>
      </c>
      <c r="ES77" s="139" t="n">
        <v>2.455</v>
      </c>
      <c r="ET77" s="139" t="n">
        <v>2.45</v>
      </c>
      <c r="EU77" s="139" t="n">
        <v>2.45</v>
      </c>
      <c r="EV77" s="139" t="n">
        <v>2.51</v>
      </c>
      <c r="EW77" s="139" t="n">
        <v>2.44</v>
      </c>
      <c r="EX77" s="139" t="n">
        <v>2.395</v>
      </c>
      <c r="EY77" s="139" t="n">
        <v>2.355</v>
      </c>
      <c r="EZ77" s="139" t="n">
        <v>2.34</v>
      </c>
      <c r="FA77" s="139" t="n">
        <v>2.305</v>
      </c>
      <c r="FB77" s="139" t="n">
        <v>2.315</v>
      </c>
      <c r="FC77" s="139" t="n">
        <v>2.33</v>
      </c>
      <c r="FD77" s="139" t="n">
        <v>2.36</v>
      </c>
      <c r="FE77" s="139" t="n">
        <v>2.38</v>
      </c>
      <c r="FF77" s="139" t="n">
        <v>2.33</v>
      </c>
      <c r="FG77" s="139" t="n">
        <v>2.3</v>
      </c>
      <c r="FH77" s="139" t="n">
        <v>2.34</v>
      </c>
      <c r="FI77" s="139" t="n">
        <v>2.375</v>
      </c>
      <c r="FJ77" s="139" t="n">
        <v>2.395</v>
      </c>
      <c r="FK77" s="139" t="n">
        <v>2.41</v>
      </c>
      <c r="FL77" s="139" t="n">
        <v>2.395</v>
      </c>
      <c r="FM77" s="139" t="n">
        <v>2.44</v>
      </c>
      <c r="FN77" s="139" t="n">
        <v>2.395</v>
      </c>
      <c r="FO77" s="139" t="n">
        <v>2.345</v>
      </c>
      <c r="FP77" s="139" t="n">
        <v>2.335</v>
      </c>
      <c r="FQ77" s="139" t="n">
        <v>2.325</v>
      </c>
      <c r="FR77" s="139" t="n">
        <v>2.36</v>
      </c>
      <c r="FS77" s="139" t="n">
        <v>2.305</v>
      </c>
      <c r="FT77" s="139" t="n">
        <v>2.29</v>
      </c>
      <c r="FU77" s="139" t="n">
        <v>2.39</v>
      </c>
      <c r="FV77" s="139" t="n">
        <v>2.345</v>
      </c>
      <c r="FW77" s="139" t="n">
        <v>2.345</v>
      </c>
      <c r="FX77" s="139" t="n">
        <v>2.37</v>
      </c>
      <c r="FY77" s="139" t="n">
        <v>2.46</v>
      </c>
      <c r="FZ77" s="139" t="n">
        <v>2.46</v>
      </c>
      <c r="GA77" s="139" t="n">
        <v>2.425</v>
      </c>
      <c r="GB77" s="139" t="n">
        <v>2.315</v>
      </c>
      <c r="GC77" s="139" t="n">
        <v>2.42</v>
      </c>
      <c r="GD77" s="139" t="n">
        <v>2.39</v>
      </c>
      <c r="GE77" s="139" t="n">
        <v>2.24</v>
      </c>
      <c r="GF77" s="139" t="n">
        <v>2.24</v>
      </c>
      <c r="GG77" s="139" t="n">
        <v>2.195</v>
      </c>
      <c r="GH77" s="139" t="n">
        <v>2.13</v>
      </c>
      <c r="GI77" s="139" t="n">
        <v>2.155</v>
      </c>
      <c r="GJ77" s="139" t="n">
        <v>2.2</v>
      </c>
      <c r="GK77" s="139" t="n">
        <v>2.175</v>
      </c>
      <c r="GL77" s="139" t="n">
        <v>2.2</v>
      </c>
      <c r="GM77" s="139" t="n">
        <v>2.245</v>
      </c>
      <c r="GN77" s="139" t="n">
        <v>2.22</v>
      </c>
      <c r="GO77" s="139" t="n">
        <v>2.175</v>
      </c>
      <c r="GP77" s="139" t="n">
        <v>2.14</v>
      </c>
      <c r="GQ77" s="139" t="n">
        <v>2.14</v>
      </c>
      <c r="GR77" s="139" t="n">
        <v>2.08</v>
      </c>
      <c r="GS77" s="139" t="n">
        <v>2.19</v>
      </c>
      <c r="GT77" s="139" t="n">
        <v>2.145</v>
      </c>
      <c r="GU77" s="139" t="n">
        <v>2.18</v>
      </c>
      <c r="GV77" s="139" t="n">
        <v>2.265</v>
      </c>
      <c r="GW77" s="139" t="n">
        <v>2.175</v>
      </c>
      <c r="GX77" s="139" t="n">
        <v>2.25</v>
      </c>
      <c r="GY77" s="139" t="n">
        <v>2.35</v>
      </c>
    </row>
    <row r="78" customFormat="false" ht="15" hidden="false" customHeight="false" outlineLevel="0" collapsed="false">
      <c r="A78" s="125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 t="n">
        <v>1.65</v>
      </c>
      <c r="P78" s="139" t="n">
        <v>1.625</v>
      </c>
      <c r="Q78" s="139" t="n">
        <v>1.7</v>
      </c>
      <c r="R78" s="139" t="n">
        <v>1.71</v>
      </c>
      <c r="S78" s="139" t="n">
        <v>1.835</v>
      </c>
      <c r="T78" s="139" t="n">
        <v>1.52</v>
      </c>
      <c r="U78" s="139" t="n">
        <v>1.52</v>
      </c>
      <c r="V78" s="139" t="n">
        <v>1.57</v>
      </c>
      <c r="W78" s="139" t="n">
        <v>1.57</v>
      </c>
      <c r="X78" s="139" t="n">
        <v>1.605</v>
      </c>
      <c r="Y78" s="139" t="n">
        <v>1.655</v>
      </c>
      <c r="Z78" s="139" t="n">
        <v>1.595</v>
      </c>
      <c r="AA78" s="139" t="n">
        <v>1.63</v>
      </c>
      <c r="AB78" s="139" t="n">
        <v>1.65</v>
      </c>
      <c r="AC78" s="139" t="n">
        <v>1.65</v>
      </c>
      <c r="AD78" s="139" t="n">
        <v>1.49</v>
      </c>
      <c r="AE78" s="139" t="n">
        <v>1.45</v>
      </c>
      <c r="AF78" s="139" t="n">
        <v>1.425</v>
      </c>
      <c r="AG78" s="139" t="n">
        <v>1.5</v>
      </c>
      <c r="AH78" s="139" t="n">
        <v>1.375</v>
      </c>
      <c r="AI78" s="139" t="n">
        <v>1.35</v>
      </c>
      <c r="AJ78" s="139" t="n">
        <v>1.4</v>
      </c>
      <c r="AK78" s="139" t="n">
        <v>1.405</v>
      </c>
      <c r="AL78" s="139" t="n">
        <v>1.405</v>
      </c>
      <c r="AM78" s="139" t="n">
        <v>1.41</v>
      </c>
      <c r="AN78" s="139" t="n">
        <v>1.415</v>
      </c>
      <c r="AO78" s="139" t="n">
        <v>1.285</v>
      </c>
      <c r="AP78" s="139" t="n">
        <v>1.445</v>
      </c>
      <c r="AQ78" s="139" t="n">
        <v>1.43</v>
      </c>
      <c r="AR78" s="139" t="n">
        <v>1.445</v>
      </c>
      <c r="AS78" s="139" t="n">
        <v>1.5</v>
      </c>
      <c r="AT78" s="139" t="n">
        <v>1.3</v>
      </c>
      <c r="AU78" s="139" t="n">
        <v>1.43</v>
      </c>
      <c r="AV78" s="139" t="n">
        <v>1.815</v>
      </c>
      <c r="AW78" s="139" t="n">
        <v>1.605</v>
      </c>
      <c r="AX78" s="139" t="n">
        <v>1.58</v>
      </c>
      <c r="AY78" s="139" t="n">
        <v>1.505</v>
      </c>
      <c r="AZ78" s="139" t="n">
        <v>1.545</v>
      </c>
      <c r="BA78" s="139" t="n">
        <v>1.575</v>
      </c>
      <c r="BB78" s="139" t="n">
        <v>1.65</v>
      </c>
      <c r="BC78" s="139" t="n">
        <v>1.63</v>
      </c>
      <c r="BD78" s="139" t="n">
        <v>1.575</v>
      </c>
      <c r="BE78" s="139" t="n">
        <v>1.575</v>
      </c>
      <c r="BF78" s="139" t="n">
        <v>1.575</v>
      </c>
      <c r="BG78" s="139" t="n">
        <v>1.555</v>
      </c>
      <c r="BH78" s="139" t="n">
        <v>1.58</v>
      </c>
      <c r="BI78" s="139" t="n">
        <v>1.58</v>
      </c>
      <c r="BJ78" s="139" t="n">
        <v>1.66</v>
      </c>
      <c r="BK78" s="139" t="n">
        <v>1.66</v>
      </c>
      <c r="BL78" s="139" t="n">
        <v>1.665</v>
      </c>
      <c r="BM78" s="139" t="n">
        <v>1.65</v>
      </c>
      <c r="BN78" s="139" t="n">
        <v>1.58</v>
      </c>
      <c r="BO78" s="139" t="n">
        <v>1.58</v>
      </c>
      <c r="BP78" s="139" t="n">
        <v>1.605</v>
      </c>
      <c r="BQ78" s="139" t="n">
        <v>1.65</v>
      </c>
      <c r="BR78" s="139" t="n">
        <v>1.645</v>
      </c>
      <c r="BS78" s="139" t="n">
        <v>1.595</v>
      </c>
      <c r="BT78" s="139" t="n">
        <v>1.61</v>
      </c>
      <c r="BU78" s="139" t="n">
        <v>1.58</v>
      </c>
      <c r="BV78" s="139" t="n">
        <v>1.59</v>
      </c>
      <c r="BW78" s="139" t="n">
        <v>1.535</v>
      </c>
      <c r="BX78" s="139" t="n">
        <v>1.54</v>
      </c>
      <c r="BY78" s="139" t="n">
        <v>1.615</v>
      </c>
      <c r="BZ78" s="139" t="n">
        <v>1.585</v>
      </c>
      <c r="CA78" s="139" t="n">
        <v>1.545</v>
      </c>
      <c r="CB78" s="139" t="n">
        <v>1.48</v>
      </c>
      <c r="CC78" s="139" t="n">
        <v>1.49</v>
      </c>
      <c r="CD78" s="139" t="n">
        <v>1.565</v>
      </c>
      <c r="CE78" s="139" t="n">
        <v>1.535</v>
      </c>
      <c r="CF78" s="139" t="n">
        <v>1.43</v>
      </c>
      <c r="CG78" s="139" t="n">
        <v>1.58</v>
      </c>
      <c r="CH78" s="139" t="n">
        <v>1.58</v>
      </c>
      <c r="CI78" s="139" t="n">
        <v>1.6</v>
      </c>
      <c r="CJ78" s="139" t="n">
        <v>1.6</v>
      </c>
      <c r="CK78" s="140" t="n">
        <v>1.625</v>
      </c>
      <c r="CL78" s="139" t="n">
        <v>1.57</v>
      </c>
      <c r="CM78" s="139" t="n">
        <v>1.485</v>
      </c>
      <c r="CN78" s="139" t="n">
        <v>1.4</v>
      </c>
      <c r="CO78" s="139" t="n">
        <v>1.4</v>
      </c>
      <c r="CP78" s="139" t="n">
        <v>1.4</v>
      </c>
      <c r="CQ78" s="139" t="n">
        <v>1.24</v>
      </c>
      <c r="CR78" s="139" t="n">
        <v>1.24</v>
      </c>
      <c r="CS78" s="139" t="n">
        <v>1.24</v>
      </c>
      <c r="CT78" s="139" t="n">
        <v>1.235</v>
      </c>
      <c r="CU78" s="139" t="n">
        <v>1.24</v>
      </c>
      <c r="CV78" s="139" t="n">
        <v>1.395</v>
      </c>
      <c r="CW78" s="139" t="n">
        <v>1.395</v>
      </c>
      <c r="CX78" s="139" t="n">
        <v>1.41</v>
      </c>
      <c r="CY78" s="139" t="n">
        <v>1.42</v>
      </c>
      <c r="CZ78" s="139" t="n">
        <v>1.42</v>
      </c>
      <c r="DA78" s="139" t="n">
        <v>1.39</v>
      </c>
      <c r="DB78" s="139" t="n">
        <v>1.315</v>
      </c>
      <c r="DC78" s="139" t="n">
        <v>1.315</v>
      </c>
      <c r="DD78" s="139" t="n">
        <v>1.305</v>
      </c>
      <c r="DE78" s="139" t="n">
        <v>1.26</v>
      </c>
      <c r="DF78" s="139" t="n">
        <v>1.305</v>
      </c>
      <c r="DG78" s="139" t="n">
        <v>1.355</v>
      </c>
      <c r="DH78" s="139" t="n">
        <v>1.365</v>
      </c>
      <c r="DI78" s="139" t="n">
        <v>1.385</v>
      </c>
      <c r="DJ78" s="139" t="n">
        <v>1.385</v>
      </c>
      <c r="DK78" s="139" t="n">
        <v>1.415</v>
      </c>
      <c r="DL78" s="139" t="n">
        <v>1.405</v>
      </c>
      <c r="DM78" s="139" t="n">
        <v>1.32</v>
      </c>
      <c r="DN78" s="139" t="n">
        <v>1.405</v>
      </c>
      <c r="DO78" s="139" t="n">
        <v>1.455</v>
      </c>
      <c r="DP78" s="139" t="n">
        <v>1.48</v>
      </c>
      <c r="DQ78" s="139" t="n">
        <v>1.5</v>
      </c>
      <c r="DR78" s="139" t="n">
        <v>1.665</v>
      </c>
      <c r="DS78" s="139" t="n">
        <v>1.51</v>
      </c>
      <c r="DT78" s="139" t="n">
        <v>1.56</v>
      </c>
      <c r="DU78" s="139" t="n">
        <v>1.65</v>
      </c>
      <c r="DV78" s="139" t="n">
        <v>1.75</v>
      </c>
      <c r="DW78" s="139" t="n">
        <v>1.735</v>
      </c>
      <c r="DX78" s="139" t="n">
        <v>1.725</v>
      </c>
      <c r="DY78" s="139" t="n">
        <v>1.735</v>
      </c>
      <c r="DZ78" s="139" t="n">
        <v>1.785</v>
      </c>
      <c r="EA78" s="139" t="n">
        <v>1.93</v>
      </c>
      <c r="EB78" s="139" t="n">
        <v>1.96</v>
      </c>
      <c r="EC78" s="139" t="n">
        <v>1.96</v>
      </c>
      <c r="ED78" s="139" t="n">
        <v>1.99</v>
      </c>
      <c r="EE78" s="139" t="n">
        <v>2.05</v>
      </c>
      <c r="EF78" s="139" t="n">
        <v>2.005</v>
      </c>
      <c r="EG78" s="139" t="n">
        <v>1.97</v>
      </c>
      <c r="EH78" s="139" t="n">
        <v>1.97</v>
      </c>
      <c r="EI78" s="139" t="n">
        <v>2.015</v>
      </c>
      <c r="EJ78" s="139" t="n">
        <v>1.97</v>
      </c>
      <c r="EK78" s="139" t="n">
        <v>1.845</v>
      </c>
      <c r="EL78" s="139" t="n">
        <v>1.845</v>
      </c>
      <c r="EM78" s="139" t="n">
        <v>1.88</v>
      </c>
      <c r="EN78" s="139" t="n">
        <v>1.81</v>
      </c>
      <c r="EO78" s="139" t="n">
        <v>1.775</v>
      </c>
      <c r="EP78" s="139" t="n">
        <v>1.68</v>
      </c>
      <c r="EQ78" s="139" t="n">
        <v>1.665</v>
      </c>
      <c r="ER78" s="139" t="n">
        <v>1.62</v>
      </c>
      <c r="ES78" s="139" t="n">
        <v>1.615</v>
      </c>
      <c r="ET78" s="139" t="n">
        <v>1.625</v>
      </c>
      <c r="EU78" s="139" t="n">
        <v>1.625</v>
      </c>
      <c r="EV78" s="139" t="n">
        <v>1.625</v>
      </c>
      <c r="EW78" s="139" t="n">
        <v>1.65</v>
      </c>
      <c r="EX78" s="139" t="n">
        <v>1.64</v>
      </c>
      <c r="EY78" s="139" t="n">
        <v>1.63</v>
      </c>
      <c r="EZ78" s="139" t="n">
        <v>1.635</v>
      </c>
      <c r="FA78" s="139" t="n">
        <v>1.61</v>
      </c>
      <c r="FB78" s="139" t="n">
        <v>1.635</v>
      </c>
      <c r="FC78" s="139" t="n">
        <v>1.64</v>
      </c>
      <c r="FD78" s="139" t="n">
        <v>1.645</v>
      </c>
      <c r="FE78" s="139" t="n">
        <v>1.635</v>
      </c>
      <c r="FF78" s="139" t="n">
        <v>1.65</v>
      </c>
      <c r="FG78" s="139" t="n">
        <v>1.595</v>
      </c>
      <c r="FH78" s="139" t="n">
        <v>1.595</v>
      </c>
      <c r="FI78" s="139" t="n">
        <v>1.565</v>
      </c>
      <c r="FJ78" s="139" t="n">
        <v>1.56</v>
      </c>
      <c r="FK78" s="139" t="n">
        <v>1.55</v>
      </c>
      <c r="FL78" s="139" t="n">
        <v>1.505</v>
      </c>
      <c r="FM78" s="139" t="n">
        <v>1.5</v>
      </c>
      <c r="FN78" s="139" t="n">
        <v>1.45</v>
      </c>
      <c r="FO78" s="139" t="n">
        <v>1.425</v>
      </c>
      <c r="FP78" s="139" t="n">
        <v>1.415</v>
      </c>
      <c r="FQ78" s="139" t="n">
        <v>1.415</v>
      </c>
      <c r="FR78" s="139" t="n">
        <v>1.415</v>
      </c>
      <c r="FS78" s="139" t="n">
        <v>1.41</v>
      </c>
      <c r="FT78" s="139" t="n">
        <v>1.415</v>
      </c>
      <c r="FU78" s="139" t="n">
        <v>1.43</v>
      </c>
      <c r="FV78" s="139" t="n">
        <v>1.435</v>
      </c>
      <c r="FW78" s="139" t="n">
        <v>1.45</v>
      </c>
      <c r="FX78" s="139" t="n">
        <v>1.445</v>
      </c>
      <c r="FY78" s="139" t="n">
        <v>1.44</v>
      </c>
      <c r="FZ78" s="139" t="n">
        <v>1.44</v>
      </c>
      <c r="GA78" s="139" t="n">
        <v>1.45</v>
      </c>
      <c r="GB78" s="139" t="n">
        <v>1.465</v>
      </c>
      <c r="GC78" s="139" t="n">
        <v>1.475</v>
      </c>
      <c r="GD78" s="139" t="n">
        <v>1.425</v>
      </c>
      <c r="GE78" s="139" t="n">
        <v>1.42</v>
      </c>
      <c r="GF78" s="139" t="n">
        <v>1.42</v>
      </c>
      <c r="GG78" s="139" t="n">
        <v>1.41</v>
      </c>
      <c r="GH78" s="139" t="n">
        <v>1.44</v>
      </c>
      <c r="GI78" s="139" t="n">
        <v>1.535</v>
      </c>
      <c r="GJ78" s="139" t="n">
        <v>1.665</v>
      </c>
      <c r="GK78" s="139" t="n">
        <v>1.685</v>
      </c>
      <c r="GL78" s="139" t="n">
        <v>1.69</v>
      </c>
      <c r="GM78" s="139" t="n">
        <v>1.66</v>
      </c>
      <c r="GN78" s="139" t="n">
        <v>1.695</v>
      </c>
      <c r="GO78" s="139" t="n">
        <v>1.805</v>
      </c>
      <c r="GP78" s="139" t="n">
        <v>1.825</v>
      </c>
      <c r="GQ78" s="139" t="n">
        <v>1.78</v>
      </c>
      <c r="GR78" s="139" t="n">
        <v>1.89</v>
      </c>
      <c r="GS78" s="139" t="n">
        <v>1.815</v>
      </c>
      <c r="GT78" s="139" t="n">
        <v>1.765</v>
      </c>
      <c r="GU78" s="139" t="n">
        <v>1.9</v>
      </c>
      <c r="GV78" s="139" t="n">
        <v>1.85</v>
      </c>
      <c r="GW78" s="139" t="n">
        <v>1.8</v>
      </c>
      <c r="GX78" s="139" t="n">
        <v>1.835</v>
      </c>
      <c r="GY78" s="139" t="n">
        <v>1.835</v>
      </c>
    </row>
    <row r="79" customFormat="false" ht="15" hidden="false" customHeight="false" outlineLevel="0" collapsed="false">
      <c r="B79" s="139"/>
      <c r="C79" s="139" t="s">
        <v>183</v>
      </c>
      <c r="D79" s="139" t="s">
        <v>183</v>
      </c>
      <c r="E79" s="139" t="s">
        <v>183</v>
      </c>
      <c r="F79" s="139" t="s">
        <v>183</v>
      </c>
      <c r="G79" s="139" t="s">
        <v>183</v>
      </c>
      <c r="H79" s="139" t="s">
        <v>183</v>
      </c>
      <c r="I79" s="139" t="s">
        <v>183</v>
      </c>
      <c r="J79" s="139" t="s">
        <v>183</v>
      </c>
      <c r="K79" s="139" t="s">
        <v>183</v>
      </c>
      <c r="L79" s="139" t="s">
        <v>183</v>
      </c>
      <c r="M79" s="139" t="s">
        <v>183</v>
      </c>
      <c r="N79" s="139" t="s">
        <v>183</v>
      </c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  <c r="BP79" s="139"/>
      <c r="BQ79" s="139"/>
      <c r="BR79" s="139"/>
      <c r="BS79" s="139"/>
      <c r="BT79" s="139"/>
      <c r="BU79" s="139"/>
      <c r="BV79" s="139"/>
      <c r="BW79" s="139"/>
      <c r="BX79" s="139"/>
      <c r="BY79" s="139"/>
      <c r="BZ79" s="139"/>
      <c r="CA79" s="139"/>
      <c r="CB79" s="139"/>
      <c r="CC79" s="139"/>
      <c r="CD79" s="139"/>
      <c r="CE79" s="139"/>
      <c r="CF79" s="139"/>
      <c r="CG79" s="139"/>
      <c r="CH79" s="139"/>
      <c r="CI79" s="139"/>
      <c r="CJ79" s="139"/>
      <c r="CK79" s="140"/>
      <c r="CL79" s="139"/>
      <c r="CM79" s="139"/>
      <c r="CN79" s="139"/>
      <c r="CO79" s="139"/>
      <c r="CP79" s="139"/>
      <c r="CQ79" s="139"/>
      <c r="CR79" s="139"/>
      <c r="CS79" s="139"/>
      <c r="CT79" s="139"/>
      <c r="CU79" s="139"/>
      <c r="CV79" s="139"/>
      <c r="CW79" s="139"/>
      <c r="CX79" s="139"/>
      <c r="CY79" s="139"/>
      <c r="CZ79" s="139"/>
      <c r="DA79" s="139"/>
      <c r="DB79" s="139"/>
      <c r="DC79" s="139"/>
      <c r="DD79" s="139"/>
      <c r="DE79" s="139"/>
      <c r="DF79" s="139"/>
      <c r="DG79" s="139"/>
      <c r="DH79" s="139"/>
      <c r="DI79" s="139"/>
      <c r="DJ79" s="139"/>
      <c r="DK79" s="139"/>
      <c r="DL79" s="139"/>
      <c r="DM79" s="139"/>
      <c r="DN79" s="139"/>
      <c r="DO79" s="139"/>
      <c r="DP79" s="139"/>
      <c r="DQ79" s="139"/>
      <c r="DR79" s="139"/>
      <c r="DS79" s="139"/>
      <c r="DT79" s="139"/>
      <c r="DU79" s="139"/>
      <c r="DV79" s="139"/>
      <c r="DW79" s="139"/>
      <c r="DX79" s="139"/>
      <c r="DY79" s="139"/>
      <c r="DZ79" s="139"/>
      <c r="EA79" s="139"/>
      <c r="EB79" s="139"/>
      <c r="EC79" s="139"/>
      <c r="ED79" s="139"/>
      <c r="EE79" s="139"/>
      <c r="EF79" s="139"/>
      <c r="EG79" s="139"/>
      <c r="EH79" s="139"/>
      <c r="EI79" s="139"/>
      <c r="EJ79" s="139"/>
      <c r="EK79" s="139"/>
      <c r="EL79" s="139"/>
      <c r="EM79" s="139"/>
      <c r="EN79" s="139"/>
      <c r="EO79" s="139"/>
      <c r="EP79" s="139"/>
      <c r="EQ79" s="139"/>
      <c r="ER79" s="139"/>
      <c r="ES79" s="139"/>
      <c r="ET79" s="139"/>
      <c r="EU79" s="139"/>
      <c r="EV79" s="139"/>
      <c r="EW79" s="139"/>
      <c r="EX79" s="139"/>
      <c r="EY79" s="139"/>
      <c r="EZ79" s="139"/>
      <c r="FA79" s="139"/>
      <c r="FB79" s="139"/>
      <c r="FC79" s="139"/>
      <c r="FD79" s="139"/>
      <c r="FE79" s="139"/>
      <c r="FF79" s="139"/>
      <c r="FG79" s="139"/>
      <c r="FH79" s="139"/>
      <c r="FI79" s="139"/>
      <c r="FJ79" s="139"/>
      <c r="FK79" s="139"/>
      <c r="FL79" s="139"/>
      <c r="FM79" s="139"/>
      <c r="FN79" s="139"/>
      <c r="FO79" s="139"/>
      <c r="FP79" s="139"/>
      <c r="FQ79" s="139"/>
      <c r="FR79" s="139"/>
      <c r="FS79" s="139"/>
      <c r="FT79" s="139"/>
      <c r="FU79" s="139"/>
      <c r="FV79" s="139"/>
      <c r="FW79" s="139"/>
      <c r="FX79" s="139"/>
      <c r="FY79" s="139"/>
      <c r="FZ79" s="139"/>
      <c r="GA79" s="139"/>
      <c r="GB79" s="139"/>
      <c r="GC79" s="139"/>
      <c r="GD79" s="139"/>
      <c r="GE79" s="139"/>
      <c r="GF79" s="139"/>
      <c r="GG79" s="139"/>
      <c r="GH79" s="139"/>
      <c r="GI79" s="139"/>
      <c r="GJ79" s="139"/>
      <c r="GK79" s="139"/>
      <c r="GL79" s="139"/>
      <c r="GM79" s="139"/>
      <c r="GN79" s="139"/>
      <c r="GO79" s="139"/>
      <c r="GP79" s="139"/>
      <c r="GQ79" s="139"/>
      <c r="GR79" s="139"/>
      <c r="GS79" s="139"/>
      <c r="GT79" s="139"/>
      <c r="GU79" s="139"/>
      <c r="GV79" s="139"/>
      <c r="GW79" s="139"/>
      <c r="GX79" s="139"/>
      <c r="GY79" s="139"/>
    </row>
    <row r="80" customFormat="false" ht="15" hidden="false" customHeight="false" outlineLevel="0" collapsed="false">
      <c r="A80" s="135" t="s">
        <v>118</v>
      </c>
      <c r="B80" s="139"/>
      <c r="C80" s="139" t="s">
        <v>183</v>
      </c>
      <c r="D80" s="139" t="s">
        <v>183</v>
      </c>
      <c r="E80" s="139" t="s">
        <v>183</v>
      </c>
      <c r="F80" s="139" t="s">
        <v>183</v>
      </c>
      <c r="G80" s="139" t="s">
        <v>183</v>
      </c>
      <c r="H80" s="139" t="s">
        <v>183</v>
      </c>
      <c r="I80" s="139" t="s">
        <v>183</v>
      </c>
      <c r="J80" s="139" t="s">
        <v>183</v>
      </c>
      <c r="K80" s="139" t="s">
        <v>183</v>
      </c>
      <c r="L80" s="139" t="s">
        <v>183</v>
      </c>
      <c r="M80" s="139" t="s">
        <v>183</v>
      </c>
      <c r="N80" s="139" t="s">
        <v>183</v>
      </c>
      <c r="O80" s="139" t="s">
        <v>183</v>
      </c>
      <c r="P80" s="139" t="s">
        <v>183</v>
      </c>
      <c r="Q80" s="139" t="s">
        <v>183</v>
      </c>
      <c r="R80" s="139" t="s">
        <v>183</v>
      </c>
      <c r="S80" s="139" t="s">
        <v>183</v>
      </c>
      <c r="T80" s="139" t="s">
        <v>183</v>
      </c>
      <c r="U80" s="139" t="s">
        <v>183</v>
      </c>
      <c r="V80" s="139" t="s">
        <v>183</v>
      </c>
      <c r="W80" s="139" t="s">
        <v>183</v>
      </c>
      <c r="X80" s="139" t="s">
        <v>183</v>
      </c>
      <c r="Y80" s="139" t="s">
        <v>183</v>
      </c>
      <c r="Z80" s="139" t="s">
        <v>183</v>
      </c>
      <c r="AA80" s="139" t="s">
        <v>183</v>
      </c>
      <c r="AB80" s="139" t="s">
        <v>183</v>
      </c>
      <c r="AC80" s="139" t="s">
        <v>183</v>
      </c>
      <c r="AD80" s="139" t="s">
        <v>183</v>
      </c>
      <c r="AE80" s="139" t="s">
        <v>183</v>
      </c>
      <c r="AF80" s="139" t="s">
        <v>183</v>
      </c>
      <c r="AG80" s="139" t="s">
        <v>183</v>
      </c>
      <c r="AH80" s="139" t="s">
        <v>183</v>
      </c>
      <c r="AI80" s="139" t="s">
        <v>183</v>
      </c>
      <c r="AJ80" s="139" t="s">
        <v>183</v>
      </c>
      <c r="AK80" s="139" t="s">
        <v>183</v>
      </c>
      <c r="AL80" s="139" t="s">
        <v>183</v>
      </c>
      <c r="AM80" s="139" t="s">
        <v>183</v>
      </c>
      <c r="AN80" s="139" t="s">
        <v>183</v>
      </c>
      <c r="AO80" s="139" t="s">
        <v>183</v>
      </c>
      <c r="AP80" s="139" t="s">
        <v>183</v>
      </c>
      <c r="AQ80" s="139" t="s">
        <v>183</v>
      </c>
      <c r="AR80" s="139" t="s">
        <v>183</v>
      </c>
      <c r="AS80" s="139" t="s">
        <v>183</v>
      </c>
      <c r="AT80" s="139" t="s">
        <v>183</v>
      </c>
      <c r="AU80" s="139" t="s">
        <v>183</v>
      </c>
      <c r="AV80" s="139" t="s">
        <v>183</v>
      </c>
      <c r="AW80" s="139" t="s">
        <v>183</v>
      </c>
      <c r="AX80" s="139" t="s">
        <v>183</v>
      </c>
      <c r="AY80" s="139" t="s">
        <v>183</v>
      </c>
      <c r="AZ80" s="139" t="s">
        <v>183</v>
      </c>
      <c r="BA80" s="139" t="s">
        <v>183</v>
      </c>
      <c r="BB80" s="139" t="s">
        <v>183</v>
      </c>
      <c r="BC80" s="139" t="s">
        <v>183</v>
      </c>
      <c r="BD80" s="139" t="s">
        <v>183</v>
      </c>
      <c r="BE80" s="139" t="s">
        <v>183</v>
      </c>
      <c r="BF80" s="139" t="s">
        <v>183</v>
      </c>
      <c r="BG80" s="139" t="s">
        <v>183</v>
      </c>
      <c r="BH80" s="139" t="s">
        <v>183</v>
      </c>
      <c r="BI80" s="139" t="s">
        <v>183</v>
      </c>
      <c r="BJ80" s="139" t="s">
        <v>183</v>
      </c>
      <c r="BK80" s="139" t="s">
        <v>183</v>
      </c>
      <c r="BL80" s="139" t="s">
        <v>183</v>
      </c>
      <c r="BM80" s="139" t="s">
        <v>183</v>
      </c>
      <c r="BN80" s="139" t="s">
        <v>183</v>
      </c>
      <c r="BO80" s="139" t="s">
        <v>183</v>
      </c>
      <c r="BP80" s="139" t="s">
        <v>183</v>
      </c>
      <c r="BQ80" s="139" t="s">
        <v>183</v>
      </c>
      <c r="BR80" s="139" t="s">
        <v>183</v>
      </c>
      <c r="BS80" s="139" t="s">
        <v>183</v>
      </c>
      <c r="BT80" s="139" t="s">
        <v>183</v>
      </c>
      <c r="BU80" s="139" t="s">
        <v>183</v>
      </c>
      <c r="BV80" s="139" t="s">
        <v>183</v>
      </c>
      <c r="BW80" s="139" t="s">
        <v>183</v>
      </c>
      <c r="BX80" s="139" t="s">
        <v>183</v>
      </c>
      <c r="BY80" s="139" t="s">
        <v>183</v>
      </c>
      <c r="BZ80" s="139" t="s">
        <v>183</v>
      </c>
      <c r="CA80" s="139" t="s">
        <v>183</v>
      </c>
      <c r="CB80" s="139" t="s">
        <v>183</v>
      </c>
      <c r="CC80" s="139" t="s">
        <v>183</v>
      </c>
      <c r="CD80" s="139" t="s">
        <v>183</v>
      </c>
      <c r="CE80" s="139" t="s">
        <v>183</v>
      </c>
      <c r="CF80" s="139" t="s">
        <v>183</v>
      </c>
      <c r="CG80" s="139" t="s">
        <v>183</v>
      </c>
      <c r="CH80" s="139" t="s">
        <v>183</v>
      </c>
      <c r="CI80" s="139" t="s">
        <v>183</v>
      </c>
      <c r="CJ80" s="139" t="s">
        <v>183</v>
      </c>
      <c r="CK80" s="140" t="s">
        <v>183</v>
      </c>
      <c r="CL80" s="139" t="s">
        <v>183</v>
      </c>
      <c r="CM80" s="139" t="s">
        <v>183</v>
      </c>
      <c r="CN80" s="139" t="s">
        <v>183</v>
      </c>
      <c r="CO80" s="139" t="s">
        <v>183</v>
      </c>
      <c r="CP80" s="139" t="s">
        <v>183</v>
      </c>
      <c r="CQ80" s="139" t="s">
        <v>183</v>
      </c>
      <c r="CR80" s="139" t="s">
        <v>183</v>
      </c>
      <c r="CS80" s="139" t="s">
        <v>183</v>
      </c>
      <c r="CT80" s="139" t="s">
        <v>183</v>
      </c>
      <c r="CU80" s="139" t="s">
        <v>183</v>
      </c>
      <c r="CV80" s="139" t="s">
        <v>183</v>
      </c>
      <c r="CW80" s="139" t="s">
        <v>183</v>
      </c>
      <c r="CX80" s="139" t="s">
        <v>183</v>
      </c>
      <c r="CY80" s="139" t="s">
        <v>183</v>
      </c>
      <c r="CZ80" s="139" t="s">
        <v>183</v>
      </c>
      <c r="DA80" s="139" t="s">
        <v>183</v>
      </c>
      <c r="DB80" s="139" t="s">
        <v>183</v>
      </c>
      <c r="DC80" s="139" t="s">
        <v>183</v>
      </c>
      <c r="DD80" s="139" t="s">
        <v>183</v>
      </c>
      <c r="DE80" s="139" t="s">
        <v>183</v>
      </c>
      <c r="DF80" s="139" t="s">
        <v>183</v>
      </c>
      <c r="DG80" s="139" t="s">
        <v>183</v>
      </c>
      <c r="DH80" s="139" t="s">
        <v>183</v>
      </c>
      <c r="DI80" s="139" t="s">
        <v>183</v>
      </c>
      <c r="DJ80" s="139" t="s">
        <v>183</v>
      </c>
      <c r="DK80" s="139" t="s">
        <v>183</v>
      </c>
      <c r="DL80" s="139" t="s">
        <v>183</v>
      </c>
      <c r="DM80" s="139" t="s">
        <v>183</v>
      </c>
      <c r="DN80" s="139" t="s">
        <v>183</v>
      </c>
      <c r="DO80" s="139" t="s">
        <v>183</v>
      </c>
      <c r="DP80" s="139" t="s">
        <v>183</v>
      </c>
      <c r="DQ80" s="139" t="s">
        <v>183</v>
      </c>
      <c r="DR80" s="139" t="s">
        <v>183</v>
      </c>
      <c r="DS80" s="139" t="s">
        <v>183</v>
      </c>
      <c r="DT80" s="139" t="s">
        <v>183</v>
      </c>
      <c r="DU80" s="139" t="s">
        <v>183</v>
      </c>
      <c r="DV80" s="139" t="s">
        <v>183</v>
      </c>
      <c r="DW80" s="139" t="s">
        <v>183</v>
      </c>
      <c r="DX80" s="139" t="s">
        <v>183</v>
      </c>
      <c r="DY80" s="139" t="s">
        <v>183</v>
      </c>
      <c r="DZ80" s="139" t="s">
        <v>183</v>
      </c>
      <c r="EA80" s="139" t="s">
        <v>183</v>
      </c>
      <c r="EB80" s="139" t="s">
        <v>183</v>
      </c>
      <c r="EC80" s="139" t="s">
        <v>183</v>
      </c>
      <c r="ED80" s="139" t="s">
        <v>183</v>
      </c>
      <c r="EE80" s="139" t="s">
        <v>183</v>
      </c>
      <c r="EF80" s="139" t="s">
        <v>183</v>
      </c>
      <c r="EG80" s="139" t="s">
        <v>183</v>
      </c>
      <c r="EH80" s="139" t="s">
        <v>183</v>
      </c>
      <c r="EI80" s="139" t="s">
        <v>183</v>
      </c>
      <c r="EJ80" s="139" t="s">
        <v>183</v>
      </c>
      <c r="EK80" s="139" t="s">
        <v>183</v>
      </c>
      <c r="EL80" s="139" t="s">
        <v>183</v>
      </c>
      <c r="EM80" s="139" t="s">
        <v>183</v>
      </c>
      <c r="EN80" s="139" t="s">
        <v>183</v>
      </c>
      <c r="EO80" s="139" t="s">
        <v>183</v>
      </c>
      <c r="EP80" s="139" t="s">
        <v>183</v>
      </c>
      <c r="EQ80" s="139" t="s">
        <v>183</v>
      </c>
      <c r="ER80" s="139" t="s">
        <v>183</v>
      </c>
      <c r="ES80" s="139" t="s">
        <v>183</v>
      </c>
      <c r="ET80" s="139" t="s">
        <v>183</v>
      </c>
      <c r="EU80" s="139" t="s">
        <v>183</v>
      </c>
      <c r="EV80" s="139" t="s">
        <v>183</v>
      </c>
      <c r="EW80" s="139" t="s">
        <v>183</v>
      </c>
      <c r="EX80" s="139" t="s">
        <v>183</v>
      </c>
      <c r="EY80" s="139" t="s">
        <v>183</v>
      </c>
      <c r="EZ80" s="139" t="s">
        <v>183</v>
      </c>
      <c r="FA80" s="139" t="s">
        <v>183</v>
      </c>
      <c r="FB80" s="139" t="s">
        <v>183</v>
      </c>
      <c r="FC80" s="139" t="s">
        <v>183</v>
      </c>
      <c r="FD80" s="139" t="s">
        <v>183</v>
      </c>
      <c r="FE80" s="139" t="s">
        <v>183</v>
      </c>
      <c r="FF80" s="139" t="s">
        <v>183</v>
      </c>
      <c r="FG80" s="139" t="s">
        <v>183</v>
      </c>
      <c r="FH80" s="139" t="s">
        <v>183</v>
      </c>
      <c r="FI80" s="139" t="s">
        <v>183</v>
      </c>
      <c r="FJ80" s="139" t="s">
        <v>183</v>
      </c>
      <c r="FK80" s="139" t="s">
        <v>183</v>
      </c>
      <c r="FL80" s="139" t="s">
        <v>183</v>
      </c>
      <c r="FM80" s="139" t="s">
        <v>183</v>
      </c>
      <c r="FN80" s="139" t="s">
        <v>183</v>
      </c>
      <c r="FO80" s="139" t="s">
        <v>183</v>
      </c>
      <c r="FP80" s="139" t="s">
        <v>183</v>
      </c>
      <c r="FQ80" s="139" t="s">
        <v>183</v>
      </c>
      <c r="FR80" s="139" t="s">
        <v>183</v>
      </c>
      <c r="FS80" s="139" t="s">
        <v>183</v>
      </c>
      <c r="FT80" s="139" t="s">
        <v>183</v>
      </c>
      <c r="FU80" s="139" t="s">
        <v>183</v>
      </c>
      <c r="FV80" s="139" t="s">
        <v>183</v>
      </c>
      <c r="FW80" s="139" t="s">
        <v>183</v>
      </c>
      <c r="FX80" s="139" t="s">
        <v>183</v>
      </c>
      <c r="FY80" s="139" t="s">
        <v>183</v>
      </c>
      <c r="FZ80" s="139" t="s">
        <v>183</v>
      </c>
      <c r="GA80" s="139" t="s">
        <v>183</v>
      </c>
      <c r="GB80" s="139" t="s">
        <v>183</v>
      </c>
      <c r="GC80" s="139" t="s">
        <v>183</v>
      </c>
      <c r="GD80" s="139" t="s">
        <v>183</v>
      </c>
      <c r="GE80" s="139"/>
      <c r="GF80" s="139"/>
      <c r="GG80" s="139"/>
      <c r="GH80" s="139"/>
      <c r="GI80" s="139"/>
      <c r="GJ80" s="139"/>
      <c r="GK80" s="139"/>
      <c r="GL80" s="139"/>
      <c r="GM80" s="139"/>
      <c r="GN80" s="139"/>
      <c r="GO80" s="139"/>
      <c r="GP80" s="139"/>
      <c r="GQ80" s="139"/>
      <c r="GR80" s="139"/>
      <c r="GS80" s="139"/>
      <c r="GT80" s="139"/>
      <c r="GU80" s="139"/>
      <c r="GV80" s="139"/>
      <c r="GW80" s="139"/>
      <c r="GX80" s="139"/>
      <c r="GY80" s="139"/>
    </row>
    <row r="81" customFormat="false" ht="15" hidden="false" customHeight="false" outlineLevel="0" collapsed="false">
      <c r="A81" s="125" t="s">
        <v>119</v>
      </c>
      <c r="B81" s="139"/>
      <c r="C81" s="139" t="n">
        <v>2.51</v>
      </c>
      <c r="D81" s="139" t="n">
        <v>2.02</v>
      </c>
      <c r="E81" s="139" t="n">
        <v>2.02</v>
      </c>
      <c r="F81" s="139" t="n">
        <v>2.02</v>
      </c>
      <c r="G81" s="139" t="n">
        <v>2.02</v>
      </c>
      <c r="H81" s="139" t="n">
        <v>2.06</v>
      </c>
      <c r="I81" s="139" t="n">
        <v>2.065</v>
      </c>
      <c r="J81" s="139" t="n">
        <v>2.155</v>
      </c>
      <c r="K81" s="139" t="n">
        <v>2.155</v>
      </c>
      <c r="L81" s="139" t="n">
        <v>2.215</v>
      </c>
      <c r="M81" s="139" t="n">
        <v>2.165</v>
      </c>
      <c r="N81" s="139" t="n">
        <v>2.165</v>
      </c>
      <c r="O81" s="139" t="s">
        <v>183</v>
      </c>
      <c r="P81" s="139" t="s">
        <v>183</v>
      </c>
      <c r="Q81" s="139" t="s">
        <v>183</v>
      </c>
      <c r="R81" s="139" t="s">
        <v>183</v>
      </c>
      <c r="S81" s="139" t="s">
        <v>183</v>
      </c>
      <c r="T81" s="139" t="s">
        <v>183</v>
      </c>
      <c r="U81" s="139" t="s">
        <v>183</v>
      </c>
      <c r="V81" s="139" t="s">
        <v>183</v>
      </c>
      <c r="W81" s="139" t="s">
        <v>183</v>
      </c>
      <c r="X81" s="139" t="s">
        <v>183</v>
      </c>
      <c r="Y81" s="139" t="s">
        <v>183</v>
      </c>
      <c r="Z81" s="139" t="s">
        <v>183</v>
      </c>
      <c r="AA81" s="139" t="s">
        <v>183</v>
      </c>
      <c r="AB81" s="139" t="s">
        <v>183</v>
      </c>
      <c r="AC81" s="139" t="s">
        <v>183</v>
      </c>
      <c r="AD81" s="139" t="s">
        <v>183</v>
      </c>
      <c r="AE81" s="139" t="s">
        <v>183</v>
      </c>
      <c r="AF81" s="139" t="s">
        <v>183</v>
      </c>
      <c r="AG81" s="139" t="s">
        <v>183</v>
      </c>
      <c r="AH81" s="139" t="s">
        <v>183</v>
      </c>
      <c r="AI81" s="139" t="s">
        <v>183</v>
      </c>
      <c r="AJ81" s="139" t="s">
        <v>183</v>
      </c>
      <c r="AK81" s="139" t="s">
        <v>183</v>
      </c>
      <c r="AL81" s="139" t="s">
        <v>183</v>
      </c>
      <c r="AM81" s="139" t="s">
        <v>183</v>
      </c>
      <c r="AN81" s="139" t="s">
        <v>183</v>
      </c>
      <c r="AO81" s="139" t="s">
        <v>183</v>
      </c>
      <c r="AP81" s="139" t="s">
        <v>183</v>
      </c>
      <c r="AQ81" s="139" t="s">
        <v>183</v>
      </c>
      <c r="AR81" s="139" t="s">
        <v>183</v>
      </c>
      <c r="AS81" s="139" t="s">
        <v>183</v>
      </c>
      <c r="AT81" s="139" t="s">
        <v>183</v>
      </c>
      <c r="AU81" s="139" t="s">
        <v>183</v>
      </c>
      <c r="AV81" s="139" t="s">
        <v>183</v>
      </c>
      <c r="AW81" s="139" t="s">
        <v>183</v>
      </c>
      <c r="AX81" s="139" t="s">
        <v>183</v>
      </c>
      <c r="AY81" s="139" t="s">
        <v>183</v>
      </c>
      <c r="AZ81" s="139" t="s">
        <v>183</v>
      </c>
      <c r="BA81" s="139" t="s">
        <v>183</v>
      </c>
      <c r="BB81" s="139" t="s">
        <v>183</v>
      </c>
      <c r="BC81" s="139" t="s">
        <v>183</v>
      </c>
      <c r="BD81" s="139" t="s">
        <v>183</v>
      </c>
      <c r="BE81" s="139" t="s">
        <v>183</v>
      </c>
      <c r="BF81" s="139" t="s">
        <v>183</v>
      </c>
      <c r="BG81" s="139" t="s">
        <v>183</v>
      </c>
      <c r="BH81" s="139" t="s">
        <v>183</v>
      </c>
      <c r="BI81" s="139" t="s">
        <v>183</v>
      </c>
      <c r="BJ81" s="139" t="s">
        <v>183</v>
      </c>
      <c r="BK81" s="139" t="s">
        <v>183</v>
      </c>
      <c r="BL81" s="139" t="s">
        <v>183</v>
      </c>
      <c r="BM81" s="139" t="s">
        <v>183</v>
      </c>
      <c r="BN81" s="139" t="s">
        <v>183</v>
      </c>
      <c r="BO81" s="139" t="s">
        <v>183</v>
      </c>
      <c r="BP81" s="139" t="s">
        <v>183</v>
      </c>
      <c r="BQ81" s="139" t="s">
        <v>183</v>
      </c>
      <c r="BR81" s="139" t="s">
        <v>183</v>
      </c>
      <c r="BS81" s="139" t="s">
        <v>183</v>
      </c>
      <c r="BT81" s="139" t="s">
        <v>183</v>
      </c>
      <c r="BU81" s="139" t="s">
        <v>183</v>
      </c>
      <c r="BV81" s="139" t="s">
        <v>183</v>
      </c>
      <c r="BW81" s="139" t="s">
        <v>183</v>
      </c>
      <c r="BX81" s="139" t="s">
        <v>183</v>
      </c>
      <c r="BY81" s="139" t="s">
        <v>183</v>
      </c>
      <c r="BZ81" s="139" t="s">
        <v>183</v>
      </c>
      <c r="CA81" s="139" t="s">
        <v>183</v>
      </c>
      <c r="CB81" s="139" t="s">
        <v>183</v>
      </c>
      <c r="CC81" s="139" t="s">
        <v>183</v>
      </c>
      <c r="CD81" s="139" t="s">
        <v>183</v>
      </c>
      <c r="CE81" s="139" t="s">
        <v>183</v>
      </c>
      <c r="CF81" s="139" t="s">
        <v>183</v>
      </c>
      <c r="CG81" s="139" t="s">
        <v>183</v>
      </c>
      <c r="CH81" s="139" t="s">
        <v>183</v>
      </c>
      <c r="CI81" s="139" t="s">
        <v>183</v>
      </c>
      <c r="CJ81" s="139" t="s">
        <v>183</v>
      </c>
      <c r="CK81" s="140" t="s">
        <v>183</v>
      </c>
      <c r="CL81" s="139" t="s">
        <v>183</v>
      </c>
      <c r="CM81" s="139" t="s">
        <v>183</v>
      </c>
      <c r="CN81" s="139" t="s">
        <v>183</v>
      </c>
      <c r="CO81" s="139" t="s">
        <v>183</v>
      </c>
      <c r="CP81" s="139" t="s">
        <v>183</v>
      </c>
      <c r="CQ81" s="139" t="s">
        <v>183</v>
      </c>
      <c r="CR81" s="139" t="s">
        <v>183</v>
      </c>
      <c r="CS81" s="139" t="s">
        <v>183</v>
      </c>
      <c r="CT81" s="139" t="s">
        <v>183</v>
      </c>
      <c r="CU81" s="139" t="s">
        <v>183</v>
      </c>
      <c r="CV81" s="139" t="s">
        <v>183</v>
      </c>
      <c r="CW81" s="139" t="s">
        <v>183</v>
      </c>
      <c r="CX81" s="139" t="s">
        <v>183</v>
      </c>
      <c r="CY81" s="139" t="s">
        <v>183</v>
      </c>
      <c r="CZ81" s="139" t="s">
        <v>183</v>
      </c>
      <c r="DA81" s="139" t="s">
        <v>183</v>
      </c>
      <c r="DB81" s="139" t="s">
        <v>183</v>
      </c>
      <c r="DC81" s="139" t="s">
        <v>183</v>
      </c>
      <c r="DD81" s="139" t="s">
        <v>183</v>
      </c>
      <c r="DE81" s="139" t="s">
        <v>183</v>
      </c>
      <c r="DF81" s="139" t="s">
        <v>183</v>
      </c>
      <c r="DG81" s="139" t="s">
        <v>183</v>
      </c>
      <c r="DH81" s="139" t="s">
        <v>183</v>
      </c>
      <c r="DI81" s="139" t="s">
        <v>183</v>
      </c>
      <c r="DJ81" s="139" t="s">
        <v>183</v>
      </c>
      <c r="DK81" s="139" t="s">
        <v>183</v>
      </c>
      <c r="DL81" s="139" t="s">
        <v>183</v>
      </c>
      <c r="DM81" s="139" t="s">
        <v>183</v>
      </c>
      <c r="DN81" s="139" t="s">
        <v>183</v>
      </c>
      <c r="DO81" s="139" t="s">
        <v>183</v>
      </c>
      <c r="DP81" s="139" t="s">
        <v>183</v>
      </c>
      <c r="DQ81" s="139" t="s">
        <v>183</v>
      </c>
      <c r="DR81" s="139" t="s">
        <v>183</v>
      </c>
      <c r="DS81" s="139" t="s">
        <v>183</v>
      </c>
      <c r="DT81" s="139" t="s">
        <v>183</v>
      </c>
      <c r="DU81" s="139" t="s">
        <v>183</v>
      </c>
      <c r="DV81" s="139" t="s">
        <v>183</v>
      </c>
      <c r="DW81" s="139" t="s">
        <v>183</v>
      </c>
      <c r="DX81" s="139" t="s">
        <v>183</v>
      </c>
      <c r="DY81" s="139" t="s">
        <v>183</v>
      </c>
      <c r="DZ81" s="139" t="s">
        <v>183</v>
      </c>
      <c r="EA81" s="139" t="s">
        <v>183</v>
      </c>
      <c r="EB81" s="139" t="s">
        <v>183</v>
      </c>
      <c r="EC81" s="139" t="s">
        <v>183</v>
      </c>
      <c r="ED81" s="139" t="s">
        <v>183</v>
      </c>
      <c r="EE81" s="139" t="s">
        <v>183</v>
      </c>
      <c r="EF81" s="139" t="s">
        <v>183</v>
      </c>
      <c r="EG81" s="139" t="s">
        <v>183</v>
      </c>
      <c r="EH81" s="139" t="s">
        <v>183</v>
      </c>
      <c r="EI81" s="139" t="s">
        <v>183</v>
      </c>
      <c r="EJ81" s="139" t="s">
        <v>183</v>
      </c>
      <c r="EK81" s="139" t="s">
        <v>183</v>
      </c>
      <c r="EL81" s="139" t="s">
        <v>183</v>
      </c>
      <c r="EM81" s="139" t="s">
        <v>183</v>
      </c>
      <c r="EN81" s="139" t="s">
        <v>183</v>
      </c>
      <c r="EO81" s="139" t="s">
        <v>183</v>
      </c>
      <c r="EP81" s="139" t="s">
        <v>183</v>
      </c>
      <c r="EQ81" s="139" t="s">
        <v>183</v>
      </c>
      <c r="ER81" s="139" t="s">
        <v>183</v>
      </c>
      <c r="ES81" s="139" t="s">
        <v>183</v>
      </c>
      <c r="ET81" s="139" t="s">
        <v>183</v>
      </c>
      <c r="EU81" s="139" t="s">
        <v>183</v>
      </c>
      <c r="EV81" s="139" t="s">
        <v>183</v>
      </c>
      <c r="EW81" s="139" t="s">
        <v>183</v>
      </c>
      <c r="EX81" s="139" t="s">
        <v>183</v>
      </c>
      <c r="EY81" s="139" t="s">
        <v>183</v>
      </c>
      <c r="EZ81" s="139" t="s">
        <v>183</v>
      </c>
      <c r="FA81" s="139" t="s">
        <v>183</v>
      </c>
      <c r="FB81" s="139" t="s">
        <v>183</v>
      </c>
      <c r="FC81" s="139" t="s">
        <v>183</v>
      </c>
      <c r="FD81" s="139" t="s">
        <v>183</v>
      </c>
      <c r="FE81" s="139" t="s">
        <v>183</v>
      </c>
      <c r="FF81" s="139" t="s">
        <v>183</v>
      </c>
      <c r="FG81" s="139" t="s">
        <v>183</v>
      </c>
      <c r="FH81" s="139" t="s">
        <v>183</v>
      </c>
      <c r="FI81" s="139" t="s">
        <v>183</v>
      </c>
      <c r="FJ81" s="139" t="s">
        <v>183</v>
      </c>
      <c r="FK81" s="139" t="s">
        <v>183</v>
      </c>
      <c r="FL81" s="139" t="s">
        <v>183</v>
      </c>
      <c r="FM81" s="139" t="s">
        <v>183</v>
      </c>
      <c r="FN81" s="139" t="s">
        <v>183</v>
      </c>
      <c r="FO81" s="139" t="s">
        <v>183</v>
      </c>
      <c r="FP81" s="139" t="s">
        <v>183</v>
      </c>
      <c r="FQ81" s="139" t="s">
        <v>183</v>
      </c>
      <c r="FR81" s="139" t="s">
        <v>183</v>
      </c>
      <c r="FS81" s="139" t="s">
        <v>183</v>
      </c>
      <c r="FT81" s="139" t="s">
        <v>183</v>
      </c>
      <c r="FU81" s="139" t="s">
        <v>183</v>
      </c>
      <c r="FV81" s="139" t="s">
        <v>183</v>
      </c>
      <c r="FW81" s="139" t="s">
        <v>183</v>
      </c>
      <c r="FX81" s="139" t="s">
        <v>183</v>
      </c>
      <c r="FY81" s="139" t="s">
        <v>183</v>
      </c>
      <c r="FZ81" s="139" t="s">
        <v>183</v>
      </c>
      <c r="GA81" s="139" t="s">
        <v>183</v>
      </c>
      <c r="GB81" s="139" t="s">
        <v>183</v>
      </c>
      <c r="GC81" s="139" t="s">
        <v>183</v>
      </c>
      <c r="GD81" s="139" t="s">
        <v>183</v>
      </c>
      <c r="GE81" s="139" t="s">
        <v>183</v>
      </c>
      <c r="GF81" s="139" t="s">
        <v>183</v>
      </c>
      <c r="GG81" s="139" t="s">
        <v>183</v>
      </c>
      <c r="GH81" s="139" t="s">
        <v>183</v>
      </c>
      <c r="GI81" s="139" t="s">
        <v>183</v>
      </c>
      <c r="GJ81" s="139" t="s">
        <v>183</v>
      </c>
      <c r="GK81" s="139" t="s">
        <v>183</v>
      </c>
      <c r="GL81" s="139" t="s">
        <v>183</v>
      </c>
      <c r="GM81" s="139" t="s">
        <v>183</v>
      </c>
      <c r="GN81" s="139" t="s">
        <v>183</v>
      </c>
      <c r="GO81" s="139" t="s">
        <v>183</v>
      </c>
      <c r="GP81" s="139" t="s">
        <v>183</v>
      </c>
      <c r="GQ81" s="139" t="s">
        <v>183</v>
      </c>
      <c r="GR81" s="139" t="s">
        <v>183</v>
      </c>
      <c r="GS81" s="139" t="s">
        <v>183</v>
      </c>
      <c r="GT81" s="139" t="s">
        <v>183</v>
      </c>
      <c r="GU81" s="139" t="s">
        <v>183</v>
      </c>
      <c r="GV81" s="139" t="s">
        <v>183</v>
      </c>
      <c r="GW81" s="139" t="s">
        <v>183</v>
      </c>
      <c r="GX81" s="139" t="s">
        <v>183</v>
      </c>
      <c r="GY81" s="139" t="s">
        <v>183</v>
      </c>
    </row>
    <row r="82" customFormat="false" ht="16.5" hidden="false" customHeight="true" outlineLevel="0" collapsed="false">
      <c r="A82" s="125" t="s">
        <v>120</v>
      </c>
      <c r="B82" s="139"/>
      <c r="C82" s="139" t="n">
        <v>2.49</v>
      </c>
      <c r="D82" s="139" t="n">
        <v>1.955</v>
      </c>
      <c r="E82" s="139" t="n">
        <v>1.955</v>
      </c>
      <c r="F82" s="139" t="n">
        <v>1.895</v>
      </c>
      <c r="G82" s="139" t="n">
        <v>2.065</v>
      </c>
      <c r="H82" s="139" t="n">
        <v>2.075</v>
      </c>
      <c r="I82" s="139" t="n">
        <v>2.055</v>
      </c>
      <c r="J82" s="139" t="n">
        <v>2.155</v>
      </c>
      <c r="K82" s="139" t="n">
        <v>2.155</v>
      </c>
      <c r="L82" s="139" t="n">
        <v>2.21</v>
      </c>
      <c r="M82" s="139" t="n">
        <v>2.16</v>
      </c>
      <c r="N82" s="139" t="n">
        <v>2.16</v>
      </c>
      <c r="O82" s="139" t="n">
        <v>2.22</v>
      </c>
      <c r="P82" s="139" t="n">
        <v>2.16</v>
      </c>
      <c r="Q82" s="139" t="n">
        <v>2.235</v>
      </c>
      <c r="R82" s="139" t="n">
        <v>2.305</v>
      </c>
      <c r="S82" s="139" t="n">
        <v>2.485</v>
      </c>
      <c r="T82" s="139" t="n">
        <v>2.37</v>
      </c>
      <c r="U82" s="139" t="n">
        <v>2.37</v>
      </c>
      <c r="V82" s="139" t="n">
        <v>2.44</v>
      </c>
      <c r="W82" s="139" t="n">
        <v>2.34</v>
      </c>
      <c r="X82" s="139" t="n">
        <v>2.385</v>
      </c>
      <c r="Y82" s="139" t="n">
        <v>2.485</v>
      </c>
      <c r="Z82" s="139" t="n">
        <v>2.33</v>
      </c>
      <c r="AA82" s="139" t="n">
        <v>2.305</v>
      </c>
      <c r="AB82" s="139" t="n">
        <v>2.3</v>
      </c>
      <c r="AC82" s="139" t="n">
        <v>2.3</v>
      </c>
      <c r="AD82" s="139" t="n">
        <v>2.11</v>
      </c>
      <c r="AE82" s="139" t="n">
        <v>1.96</v>
      </c>
      <c r="AF82" s="139" t="n">
        <v>1.94</v>
      </c>
      <c r="AG82" s="139" t="n">
        <v>1.94</v>
      </c>
      <c r="AH82" s="139" t="n">
        <v>1.88</v>
      </c>
      <c r="AI82" s="139" t="n">
        <v>1.925</v>
      </c>
      <c r="AJ82" s="139" t="n">
        <v>1.795</v>
      </c>
      <c r="AK82" s="139" t="n">
        <v>1.795</v>
      </c>
      <c r="AL82" s="139" t="n">
        <v>1.995</v>
      </c>
      <c r="AM82" s="139" t="n">
        <v>1.995</v>
      </c>
      <c r="AN82" s="139" t="n">
        <v>1.795</v>
      </c>
      <c r="AO82" s="139" t="n">
        <v>1.87</v>
      </c>
      <c r="AP82" s="139" t="n">
        <v>1.945</v>
      </c>
      <c r="AQ82" s="139" t="n">
        <v>2.045</v>
      </c>
      <c r="AR82" s="139" t="n">
        <v>2.075</v>
      </c>
      <c r="AS82" s="139" t="n">
        <v>2.05</v>
      </c>
      <c r="AT82" s="139" t="n">
        <v>2.06</v>
      </c>
      <c r="AU82" s="139" t="n">
        <v>2.075</v>
      </c>
      <c r="AV82" s="139" t="n">
        <v>2.11</v>
      </c>
      <c r="AW82" s="139" t="n">
        <v>2.115</v>
      </c>
      <c r="AX82" s="139" t="n">
        <v>2.075</v>
      </c>
      <c r="AY82" s="139" t="n">
        <v>1.995</v>
      </c>
      <c r="AZ82" s="139" t="n">
        <v>1.985</v>
      </c>
      <c r="BA82" s="139" t="n">
        <v>1.99</v>
      </c>
      <c r="BB82" s="139" t="n">
        <v>2.025</v>
      </c>
      <c r="BC82" s="139" t="n">
        <v>2</v>
      </c>
      <c r="BD82" s="139" t="n">
        <v>1.97</v>
      </c>
      <c r="BE82" s="139" t="n">
        <v>1.975</v>
      </c>
      <c r="BF82" s="139" t="n">
        <v>2.005</v>
      </c>
      <c r="BG82" s="139" t="n">
        <v>2.005</v>
      </c>
      <c r="BH82" s="139" t="n">
        <v>1.97</v>
      </c>
      <c r="BI82" s="139" t="n">
        <v>2.02</v>
      </c>
      <c r="BJ82" s="139" t="n">
        <v>2.145</v>
      </c>
      <c r="BK82" s="139" t="n">
        <v>2.195</v>
      </c>
      <c r="BL82" s="139" t="n">
        <v>2.155</v>
      </c>
      <c r="BM82" s="139" t="n">
        <v>2.165</v>
      </c>
      <c r="BN82" s="139" t="n">
        <v>2.15</v>
      </c>
      <c r="BO82" s="139" t="n">
        <v>2.185</v>
      </c>
      <c r="BP82" s="139" t="n">
        <v>2.175</v>
      </c>
      <c r="BQ82" s="139" t="n">
        <v>2.29</v>
      </c>
      <c r="BR82" s="139" t="n">
        <v>2.415</v>
      </c>
      <c r="BS82" s="139" t="n">
        <v>2.345</v>
      </c>
      <c r="BT82" s="139" t="n">
        <v>2.335</v>
      </c>
      <c r="BU82" s="139" t="n">
        <v>2.395</v>
      </c>
      <c r="BV82" s="139" t="n">
        <v>2.39</v>
      </c>
      <c r="BW82" s="139" t="n">
        <v>2.425</v>
      </c>
      <c r="BX82" s="139" t="n">
        <v>2.445</v>
      </c>
      <c r="BY82" s="139" t="n">
        <v>2.505</v>
      </c>
      <c r="BZ82" s="139" t="n">
        <v>2.525</v>
      </c>
      <c r="CA82" s="139" t="n">
        <v>2.48</v>
      </c>
      <c r="CB82" s="139" t="n">
        <v>2.51</v>
      </c>
      <c r="CC82" s="139" t="n">
        <v>2.49</v>
      </c>
      <c r="CD82" s="139" t="n">
        <v>2.57</v>
      </c>
      <c r="CE82" s="139" t="n">
        <v>2.53</v>
      </c>
      <c r="CF82" s="139" t="n">
        <v>2.515</v>
      </c>
      <c r="CG82" s="139" t="n">
        <v>2.595</v>
      </c>
      <c r="CH82" s="139" t="n">
        <v>2.575</v>
      </c>
      <c r="CI82" s="139" t="n">
        <v>2.595</v>
      </c>
      <c r="CJ82" s="139" t="n">
        <v>2.505</v>
      </c>
      <c r="CK82" s="140" t="n">
        <v>2.515</v>
      </c>
      <c r="CL82" s="139" t="n">
        <v>2.305</v>
      </c>
      <c r="CM82" s="139" t="n">
        <v>2.25</v>
      </c>
      <c r="CN82" s="139" t="n">
        <v>2.195</v>
      </c>
      <c r="CO82" s="139" t="n">
        <v>2.22</v>
      </c>
      <c r="CP82" s="139" t="n">
        <v>2.2</v>
      </c>
      <c r="CQ82" s="139" t="n">
        <v>2.15</v>
      </c>
      <c r="CR82" s="139" t="n">
        <v>2.14</v>
      </c>
      <c r="CS82" s="139" t="n">
        <v>2.095</v>
      </c>
      <c r="CT82" s="139" t="n">
        <v>2.11</v>
      </c>
      <c r="CU82" s="139" t="n">
        <v>2.145</v>
      </c>
      <c r="CV82" s="139" t="n">
        <v>2.17</v>
      </c>
      <c r="CW82" s="139" t="n">
        <v>2.19</v>
      </c>
      <c r="CX82" s="139" t="n">
        <v>2.25</v>
      </c>
      <c r="CY82" s="139" t="n">
        <v>2.3</v>
      </c>
      <c r="CZ82" s="139" t="n">
        <v>2.285</v>
      </c>
      <c r="DA82" s="139" t="n">
        <v>2.26</v>
      </c>
      <c r="DB82" s="139" t="n">
        <v>2.235</v>
      </c>
      <c r="DC82" s="139" t="n">
        <v>2.24</v>
      </c>
      <c r="DD82" s="139" t="n">
        <v>2.28</v>
      </c>
      <c r="DE82" s="139" t="n">
        <v>2.2</v>
      </c>
      <c r="DF82" s="139" t="n">
        <v>2.31</v>
      </c>
      <c r="DG82" s="139" t="n">
        <v>2.375</v>
      </c>
      <c r="DH82" s="139" t="n">
        <v>2.39</v>
      </c>
      <c r="DI82" s="139" t="n">
        <v>2.405</v>
      </c>
      <c r="DJ82" s="139" t="n">
        <v>2.385</v>
      </c>
      <c r="DK82" s="139" t="n">
        <v>2.385</v>
      </c>
      <c r="DL82" s="139" t="n">
        <v>2.43</v>
      </c>
      <c r="DM82" s="139" t="n">
        <v>2.43</v>
      </c>
      <c r="DN82" s="139" t="n">
        <v>2.36</v>
      </c>
      <c r="DO82" s="139" t="n">
        <v>2.315</v>
      </c>
      <c r="DP82" s="139" t="n">
        <v>2.315</v>
      </c>
      <c r="DQ82" s="139" t="n">
        <v>2.345</v>
      </c>
      <c r="DR82" s="139" t="n">
        <v>2.345</v>
      </c>
      <c r="DS82" s="139" t="n">
        <v>2.245</v>
      </c>
      <c r="DT82" s="139" t="n">
        <v>2.325</v>
      </c>
      <c r="DU82" s="139" t="n">
        <v>2.45</v>
      </c>
      <c r="DV82" s="139" t="n">
        <v>2.495</v>
      </c>
      <c r="DW82" s="139" t="n">
        <v>2.475</v>
      </c>
      <c r="DX82" s="139" t="n">
        <v>2.49</v>
      </c>
      <c r="DY82" s="139" t="n">
        <v>2.485</v>
      </c>
      <c r="DZ82" s="139" t="n">
        <v>2.555</v>
      </c>
      <c r="EA82" s="139" t="n">
        <v>2.72</v>
      </c>
      <c r="EB82" s="139" t="n">
        <v>2.655</v>
      </c>
      <c r="EC82" s="139" t="n">
        <v>2.585</v>
      </c>
      <c r="ED82" s="139" t="n">
        <v>2.62</v>
      </c>
      <c r="EE82" s="139" t="n">
        <v>2.67</v>
      </c>
      <c r="EF82" s="139" t="n">
        <v>2.67</v>
      </c>
      <c r="EG82" s="139" t="n">
        <v>2.635</v>
      </c>
      <c r="EH82" s="139" t="n">
        <v>2.735</v>
      </c>
      <c r="EI82" s="139" t="n">
        <v>2.815</v>
      </c>
      <c r="EJ82" s="139" t="n">
        <v>2.835</v>
      </c>
      <c r="EK82" s="139" t="n">
        <v>2.725</v>
      </c>
      <c r="EL82" s="139" t="n">
        <v>2.725</v>
      </c>
      <c r="EM82" s="139" t="n">
        <v>2.72</v>
      </c>
      <c r="EN82" s="139" t="n">
        <v>2.595</v>
      </c>
      <c r="EO82" s="139" t="n">
        <v>2.635</v>
      </c>
      <c r="EP82" s="139" t="n">
        <v>2.53</v>
      </c>
      <c r="EQ82" s="139" t="n">
        <v>2.405</v>
      </c>
      <c r="ER82" s="139" t="n">
        <v>2.405</v>
      </c>
      <c r="ES82" s="139" t="n">
        <v>2.455</v>
      </c>
      <c r="ET82" s="139" t="n">
        <v>2.535</v>
      </c>
      <c r="EU82" s="139" t="n">
        <v>2.46</v>
      </c>
      <c r="EV82" s="139" t="n">
        <v>2.505</v>
      </c>
      <c r="EW82" s="139" t="n">
        <v>2.43</v>
      </c>
      <c r="EX82" s="139" t="n">
        <v>2.42</v>
      </c>
      <c r="EY82" s="139" t="n">
        <v>2.42</v>
      </c>
      <c r="EZ82" s="139" t="n">
        <v>2.41</v>
      </c>
      <c r="FA82" s="139" t="n">
        <v>2.41</v>
      </c>
      <c r="FB82" s="139" t="n">
        <v>2.395</v>
      </c>
      <c r="FC82" s="139" t="n">
        <v>2.47</v>
      </c>
      <c r="FD82" s="139" t="n">
        <v>2.495</v>
      </c>
      <c r="FE82" s="139" t="n">
        <v>2.485</v>
      </c>
      <c r="FF82" s="139" t="n">
        <v>2.39</v>
      </c>
      <c r="FG82" s="139" t="n">
        <v>2.295</v>
      </c>
      <c r="FH82" s="139" t="n">
        <v>2.335</v>
      </c>
      <c r="FI82" s="139" t="n">
        <v>2.375</v>
      </c>
      <c r="FJ82" s="139" t="n">
        <v>2.415</v>
      </c>
      <c r="FK82" s="139" t="n">
        <v>2.46</v>
      </c>
      <c r="FL82" s="139" t="n">
        <v>2.395</v>
      </c>
      <c r="FM82" s="139" t="n">
        <v>2.435</v>
      </c>
      <c r="FN82" s="139" t="n">
        <v>2.35</v>
      </c>
      <c r="FO82" s="139" t="n">
        <v>2.315</v>
      </c>
      <c r="FP82" s="139" t="n">
        <v>2.31</v>
      </c>
      <c r="FQ82" s="139" t="n">
        <v>2.32</v>
      </c>
      <c r="FR82" s="139" t="n">
        <v>2.325</v>
      </c>
      <c r="FS82" s="139" t="n">
        <v>2.31</v>
      </c>
      <c r="FT82" s="139" t="n">
        <v>2.325</v>
      </c>
      <c r="FU82" s="139" t="n">
        <v>2.37</v>
      </c>
      <c r="FV82" s="139" t="n">
        <v>2.345</v>
      </c>
      <c r="FW82" s="139" t="n">
        <v>2.33</v>
      </c>
      <c r="FX82" s="139" t="n">
        <v>2.42</v>
      </c>
      <c r="FY82" s="139" t="n">
        <v>2.51</v>
      </c>
      <c r="FZ82" s="139" t="n">
        <v>2.51</v>
      </c>
      <c r="GA82" s="139" t="n">
        <v>2.445</v>
      </c>
      <c r="GB82" s="139" t="n">
        <v>2.385</v>
      </c>
      <c r="GC82" s="139" t="n">
        <v>2.43</v>
      </c>
      <c r="GD82" s="139" t="n">
        <v>2.375</v>
      </c>
      <c r="GE82" s="139" t="n">
        <v>2.275</v>
      </c>
      <c r="GF82" s="139" t="n">
        <v>2.275</v>
      </c>
      <c r="GG82" s="139" t="n">
        <v>2.28</v>
      </c>
      <c r="GH82" s="139" t="n">
        <v>2.26</v>
      </c>
      <c r="GI82" s="139" t="n">
        <v>2.27</v>
      </c>
      <c r="GJ82" s="139" t="n">
        <v>2.275</v>
      </c>
      <c r="GK82" s="139" t="n">
        <v>2.26</v>
      </c>
      <c r="GL82" s="139" t="n">
        <v>2.265</v>
      </c>
      <c r="GM82" s="139" t="n">
        <v>2.28</v>
      </c>
      <c r="GN82" s="139" t="n">
        <v>2.24</v>
      </c>
      <c r="GO82" s="139" t="n">
        <v>2.225</v>
      </c>
      <c r="GP82" s="139" t="n">
        <v>2.22</v>
      </c>
      <c r="GQ82" s="139" t="n">
        <v>2.185</v>
      </c>
      <c r="GR82" s="139" t="n">
        <v>2.19</v>
      </c>
      <c r="GS82" s="139" t="n">
        <v>2.275</v>
      </c>
      <c r="GT82" s="139" t="n">
        <v>2.31</v>
      </c>
      <c r="GU82" s="139" t="n">
        <v>2.28</v>
      </c>
      <c r="GV82" s="139" t="n">
        <v>2.34</v>
      </c>
      <c r="GW82" s="139" t="n">
        <v>2.205</v>
      </c>
      <c r="GX82" s="139" t="n">
        <v>2.57</v>
      </c>
      <c r="GY82" s="139" t="n">
        <v>2.575</v>
      </c>
    </row>
    <row r="83" customFormat="false" ht="15" hidden="false" customHeight="false" outlineLevel="0" collapsed="false">
      <c r="A83" s="125" t="s">
        <v>121</v>
      </c>
      <c r="B83" s="139"/>
      <c r="C83" s="139" t="n">
        <v>2.555</v>
      </c>
      <c r="D83" s="139" t="n">
        <v>2.28</v>
      </c>
      <c r="E83" s="139" t="n">
        <v>2.28</v>
      </c>
      <c r="F83" s="139" t="n">
        <v>2.205</v>
      </c>
      <c r="G83" s="139" t="n">
        <v>2.27</v>
      </c>
      <c r="H83" s="139" t="n">
        <v>2.21</v>
      </c>
      <c r="I83" s="139" t="n">
        <v>2.095</v>
      </c>
      <c r="J83" s="139" t="n">
        <v>2.13</v>
      </c>
      <c r="K83" s="139" t="n">
        <v>2.13</v>
      </c>
      <c r="L83" s="139" t="n">
        <v>2.195</v>
      </c>
      <c r="M83" s="139" t="n">
        <v>2.145</v>
      </c>
      <c r="N83" s="139" t="n">
        <v>2.145</v>
      </c>
      <c r="O83" s="139" t="n">
        <v>2.225</v>
      </c>
      <c r="P83" s="139" t="n">
        <v>2.16</v>
      </c>
      <c r="Q83" s="139" t="n">
        <v>2.255</v>
      </c>
      <c r="R83" s="139" t="n">
        <v>2.3</v>
      </c>
      <c r="S83" s="139" t="n">
        <v>2.495</v>
      </c>
      <c r="T83" s="139" t="n">
        <v>2.335</v>
      </c>
      <c r="U83" s="139" t="n">
        <v>2.39</v>
      </c>
      <c r="V83" s="139" t="n">
        <v>2.45</v>
      </c>
      <c r="W83" s="139" t="n">
        <v>2.335</v>
      </c>
      <c r="X83" s="139" t="n">
        <v>2.365</v>
      </c>
      <c r="Y83" s="139" t="n">
        <v>2.465</v>
      </c>
      <c r="Z83" s="139" t="n">
        <v>2.32</v>
      </c>
      <c r="AA83" s="139" t="n">
        <v>2.465</v>
      </c>
      <c r="AB83" s="139" t="n">
        <v>2.28</v>
      </c>
      <c r="AC83" s="139" t="n">
        <v>2.28</v>
      </c>
      <c r="AD83" s="139" t="n">
        <v>2.085</v>
      </c>
      <c r="AE83" s="139" t="n">
        <v>1.97</v>
      </c>
      <c r="AF83" s="139" t="n">
        <v>1.965</v>
      </c>
      <c r="AG83" s="139" t="n">
        <v>1.985</v>
      </c>
      <c r="AH83" s="139" t="n">
        <v>1.865</v>
      </c>
      <c r="AI83" s="139" t="n">
        <v>1.905</v>
      </c>
      <c r="AJ83" s="139" t="n">
        <v>1.815</v>
      </c>
      <c r="AK83" s="139" t="n">
        <v>1.78</v>
      </c>
      <c r="AL83" s="139" t="n">
        <v>1.785</v>
      </c>
      <c r="AM83" s="139" t="n">
        <v>1.965</v>
      </c>
      <c r="AN83" s="139" t="n">
        <v>1.765</v>
      </c>
      <c r="AO83" s="139" t="n">
        <v>1.85</v>
      </c>
      <c r="AP83" s="139" t="n">
        <v>1.935</v>
      </c>
      <c r="AQ83" s="139" t="n">
        <v>2.01</v>
      </c>
      <c r="AR83" s="139" t="n">
        <v>2.055</v>
      </c>
      <c r="AS83" s="139" t="n">
        <v>2.03</v>
      </c>
      <c r="AT83" s="139" t="n">
        <v>2.045</v>
      </c>
      <c r="AU83" s="139" t="n">
        <v>2.05</v>
      </c>
      <c r="AV83" s="139" t="n">
        <v>2.105</v>
      </c>
      <c r="AW83" s="139" t="n">
        <v>2.095</v>
      </c>
      <c r="AX83" s="139" t="n">
        <v>2.065</v>
      </c>
      <c r="AY83" s="139" t="n">
        <v>1.985</v>
      </c>
      <c r="AZ83" s="139" t="n">
        <v>1.98</v>
      </c>
      <c r="BA83" s="139" t="n">
        <v>1.98</v>
      </c>
      <c r="BB83" s="139" t="n">
        <v>2.01</v>
      </c>
      <c r="BC83" s="139" t="n">
        <v>1.99</v>
      </c>
      <c r="BD83" s="139" t="n">
        <v>1.97</v>
      </c>
      <c r="BE83" s="139" t="n">
        <v>1.97</v>
      </c>
      <c r="BF83" s="139" t="n">
        <v>2.04</v>
      </c>
      <c r="BG83" s="139" t="n">
        <v>2.035</v>
      </c>
      <c r="BH83" s="139" t="n">
        <v>1.945</v>
      </c>
      <c r="BI83" s="139" t="n">
        <v>1.995</v>
      </c>
      <c r="BJ83" s="139" t="n">
        <v>2.165</v>
      </c>
      <c r="BK83" s="139" t="n">
        <v>2.18</v>
      </c>
      <c r="BL83" s="139" t="n">
        <v>2.155</v>
      </c>
      <c r="BM83" s="139" t="n">
        <v>2.17</v>
      </c>
      <c r="BN83" s="139" t="n">
        <v>2.14</v>
      </c>
      <c r="BO83" s="139" t="n">
        <v>2.165</v>
      </c>
      <c r="BP83" s="139" t="n">
        <v>2.17</v>
      </c>
      <c r="BQ83" s="139" t="n">
        <v>2.285</v>
      </c>
      <c r="BR83" s="139" t="n">
        <v>2.405</v>
      </c>
      <c r="BS83" s="139" t="n">
        <v>2.335</v>
      </c>
      <c r="BT83" s="139" t="n">
        <v>2.33</v>
      </c>
      <c r="BU83" s="139" t="n">
        <v>2.395</v>
      </c>
      <c r="BV83" s="139" t="n">
        <v>2.39</v>
      </c>
      <c r="BW83" s="139" t="n">
        <v>2.425</v>
      </c>
      <c r="BX83" s="139" t="n">
        <v>2.45</v>
      </c>
      <c r="BY83" s="139" t="n">
        <v>2.51</v>
      </c>
      <c r="BZ83" s="139" t="n">
        <v>2.5</v>
      </c>
      <c r="CA83" s="139" t="n">
        <v>2.455</v>
      </c>
      <c r="CB83" s="139" t="n">
        <v>2.495</v>
      </c>
      <c r="CC83" s="139" t="n">
        <v>2.48</v>
      </c>
      <c r="CD83" s="139" t="n">
        <v>2.57</v>
      </c>
      <c r="CE83" s="139" t="n">
        <v>2.515</v>
      </c>
      <c r="CF83" s="139" t="n">
        <v>2.505</v>
      </c>
      <c r="CG83" s="139" t="n">
        <v>2.575</v>
      </c>
      <c r="CH83" s="139" t="n">
        <v>2.57</v>
      </c>
      <c r="CI83" s="139" t="n">
        <v>2.585</v>
      </c>
      <c r="CJ83" s="139" t="n">
        <v>2.5</v>
      </c>
      <c r="CK83" s="140" t="n">
        <v>2.48</v>
      </c>
      <c r="CL83" s="139" t="n">
        <v>2.3</v>
      </c>
      <c r="CM83" s="139" t="n">
        <v>2.245</v>
      </c>
      <c r="CN83" s="139" t="n">
        <v>2.17</v>
      </c>
      <c r="CO83" s="139" t="n">
        <v>2.205</v>
      </c>
      <c r="CP83" s="139" t="n">
        <v>2.19</v>
      </c>
      <c r="CQ83" s="139" t="n">
        <v>2.145</v>
      </c>
      <c r="CR83" s="139" t="n">
        <v>2.125</v>
      </c>
      <c r="CS83" s="139" t="n">
        <v>2.085</v>
      </c>
      <c r="CT83" s="139" t="n">
        <v>2.1</v>
      </c>
      <c r="CU83" s="139" t="n">
        <v>2.135</v>
      </c>
      <c r="CV83" s="139" t="n">
        <v>2.165</v>
      </c>
      <c r="CW83" s="139" t="n">
        <v>2.18</v>
      </c>
      <c r="CX83" s="139" t="n">
        <v>2.255</v>
      </c>
      <c r="CY83" s="139" t="n">
        <v>2.315</v>
      </c>
      <c r="CZ83" s="139" t="n">
        <v>2.29</v>
      </c>
      <c r="DA83" s="139" t="n">
        <v>2.255</v>
      </c>
      <c r="DB83" s="139" t="n">
        <v>2.24</v>
      </c>
      <c r="DC83" s="139" t="n">
        <v>2.235</v>
      </c>
      <c r="DD83" s="139" t="n">
        <v>2.265</v>
      </c>
      <c r="DE83" s="139" t="n">
        <v>2.175</v>
      </c>
      <c r="DF83" s="139" t="n">
        <v>2.3</v>
      </c>
      <c r="DG83" s="139" t="n">
        <v>2.37</v>
      </c>
      <c r="DH83" s="139" t="n">
        <v>2.355</v>
      </c>
      <c r="DI83" s="139" t="n">
        <v>2.39</v>
      </c>
      <c r="DJ83" s="139" t="n">
        <v>2.365</v>
      </c>
      <c r="DK83" s="139" t="n">
        <v>2.37</v>
      </c>
      <c r="DL83" s="139" t="n">
        <v>2.43</v>
      </c>
      <c r="DM83" s="139" t="n">
        <v>2.42</v>
      </c>
      <c r="DN83" s="139" t="n">
        <v>2.365</v>
      </c>
      <c r="DO83" s="139" t="n">
        <v>2.31</v>
      </c>
      <c r="DP83" s="139" t="n">
        <v>2.335</v>
      </c>
      <c r="DQ83" s="139" t="n">
        <v>2.3</v>
      </c>
      <c r="DR83" s="139" t="n">
        <v>2.36</v>
      </c>
      <c r="DS83" s="139" t="n">
        <v>2.28</v>
      </c>
      <c r="DT83" s="139" t="n">
        <v>2.33</v>
      </c>
      <c r="DU83" s="139" t="n">
        <v>2.42</v>
      </c>
      <c r="DV83" s="139" t="n">
        <v>2.48</v>
      </c>
      <c r="DW83" s="139" t="n">
        <v>2.475</v>
      </c>
      <c r="DX83" s="139" t="n">
        <v>2.485</v>
      </c>
      <c r="DY83" s="139" t="n">
        <v>2.485</v>
      </c>
      <c r="DZ83" s="139" t="n">
        <v>2.545</v>
      </c>
      <c r="EA83" s="139" t="n">
        <v>2.725</v>
      </c>
      <c r="EB83" s="139" t="n">
        <v>2.645</v>
      </c>
      <c r="EC83" s="139" t="n">
        <v>2.575</v>
      </c>
      <c r="ED83" s="139" t="n">
        <v>2.59</v>
      </c>
      <c r="EE83" s="139" t="n">
        <v>2.66</v>
      </c>
      <c r="EF83" s="139" t="n">
        <v>2.66</v>
      </c>
      <c r="EG83" s="139" t="n">
        <v>2.615</v>
      </c>
      <c r="EH83" s="139" t="n">
        <v>2.735</v>
      </c>
      <c r="EI83" s="139" t="n">
        <v>2.79</v>
      </c>
      <c r="EJ83" s="139" t="n">
        <v>2.825</v>
      </c>
      <c r="EK83" s="139" t="n">
        <v>2.695</v>
      </c>
      <c r="EL83" s="139" t="n">
        <v>2.695</v>
      </c>
      <c r="EM83" s="139" t="n">
        <v>2.675</v>
      </c>
      <c r="EN83" s="139" t="n">
        <v>2.58</v>
      </c>
      <c r="EO83" s="139" t="n">
        <v>2.595</v>
      </c>
      <c r="EP83" s="139" t="n">
        <v>2.525</v>
      </c>
      <c r="EQ83" s="139" t="n">
        <v>2.41</v>
      </c>
      <c r="ER83" s="139" t="n">
        <v>2.415</v>
      </c>
      <c r="ES83" s="139" t="n">
        <v>2.465</v>
      </c>
      <c r="ET83" s="139" t="n">
        <v>2.51</v>
      </c>
      <c r="EU83" s="139" t="n">
        <v>2.475</v>
      </c>
      <c r="EV83" s="139" t="n">
        <v>2.51</v>
      </c>
      <c r="EW83" s="139" t="n">
        <v>2.455</v>
      </c>
      <c r="EX83" s="139" t="n">
        <v>2.43</v>
      </c>
      <c r="EY83" s="139" t="n">
        <v>2.395</v>
      </c>
      <c r="EZ83" s="139" t="n">
        <v>2.395</v>
      </c>
      <c r="FA83" s="139" t="n">
        <v>2.385</v>
      </c>
      <c r="FB83" s="139" t="n">
        <v>2.395</v>
      </c>
      <c r="FC83" s="139" t="n">
        <v>2.445</v>
      </c>
      <c r="FD83" s="139" t="n">
        <v>2.475</v>
      </c>
      <c r="FE83" s="139" t="n">
        <v>2.435</v>
      </c>
      <c r="FF83" s="139" t="n">
        <v>2.365</v>
      </c>
      <c r="FG83" s="139" t="n">
        <v>2.28</v>
      </c>
      <c r="FH83" s="139" t="n">
        <v>2.31</v>
      </c>
      <c r="FI83" s="139" t="n">
        <v>2.35</v>
      </c>
      <c r="FJ83" s="139" t="n">
        <v>2.375</v>
      </c>
      <c r="FK83" s="139" t="n">
        <v>2.44</v>
      </c>
      <c r="FL83" s="139" t="n">
        <v>2.375</v>
      </c>
      <c r="FM83" s="139" t="n">
        <v>2.37</v>
      </c>
      <c r="FN83" s="139" t="n">
        <v>2.325</v>
      </c>
      <c r="FO83" s="139" t="n">
        <v>2.295</v>
      </c>
      <c r="FP83" s="139" t="n">
        <v>2.305</v>
      </c>
      <c r="FQ83" s="139" t="n">
        <v>2.29</v>
      </c>
      <c r="FR83" s="139" t="n">
        <v>2.315</v>
      </c>
      <c r="FS83" s="139" t="n">
        <v>2.3</v>
      </c>
      <c r="FT83" s="139" t="n">
        <v>2.315</v>
      </c>
      <c r="FU83" s="139" t="n">
        <v>2.355</v>
      </c>
      <c r="FV83" s="139" t="n">
        <v>2.335</v>
      </c>
      <c r="FW83" s="139" t="n">
        <v>2.335</v>
      </c>
      <c r="FX83" s="139" t="n">
        <v>2.415</v>
      </c>
      <c r="FY83" s="139" t="n">
        <v>2.5</v>
      </c>
      <c r="FZ83" s="139" t="n">
        <v>2.5</v>
      </c>
      <c r="GA83" s="139" t="n">
        <v>2.435</v>
      </c>
      <c r="GB83" s="139" t="n">
        <v>2.375</v>
      </c>
      <c r="GC83" s="139" t="n">
        <v>2.41</v>
      </c>
      <c r="GD83" s="139" t="n">
        <v>2.375</v>
      </c>
      <c r="GE83" s="139" t="n">
        <v>2.26</v>
      </c>
      <c r="GF83" s="139" t="n">
        <v>2.26</v>
      </c>
      <c r="GG83" s="139" t="n">
        <v>2.255</v>
      </c>
      <c r="GH83" s="139" t="n">
        <v>2.24</v>
      </c>
      <c r="GI83" s="139" t="n">
        <v>2.26</v>
      </c>
      <c r="GJ83" s="139" t="n">
        <v>2.26</v>
      </c>
      <c r="GK83" s="139" t="n">
        <v>2.255</v>
      </c>
      <c r="GL83" s="139" t="n">
        <v>2.275</v>
      </c>
      <c r="GM83" s="139" t="n">
        <v>2.26</v>
      </c>
      <c r="GN83" s="139" t="n">
        <v>2.235</v>
      </c>
      <c r="GO83" s="139" t="n">
        <v>2.225</v>
      </c>
      <c r="GP83" s="139" t="n">
        <v>2.21</v>
      </c>
      <c r="GQ83" s="139" t="n">
        <v>2.16</v>
      </c>
      <c r="GR83" s="139" t="n">
        <v>2.18</v>
      </c>
      <c r="GS83" s="139" t="n">
        <v>2.255</v>
      </c>
      <c r="GT83" s="139" t="n">
        <v>2.265</v>
      </c>
      <c r="GU83" s="139" t="n">
        <v>2.29</v>
      </c>
      <c r="GV83" s="139" t="n">
        <v>2.315</v>
      </c>
      <c r="GW83" s="139" t="n">
        <v>2.245</v>
      </c>
      <c r="GX83" s="139" t="n">
        <v>2.41</v>
      </c>
      <c r="GY83" s="139" t="n">
        <v>2.525</v>
      </c>
    </row>
    <row r="84" customFormat="false" ht="15" hidden="false" customHeight="false" outlineLevel="0" collapsed="false">
      <c r="A84" s="125"/>
      <c r="B84" s="139"/>
      <c r="C84" s="139" t="s">
        <v>183</v>
      </c>
      <c r="D84" s="139" t="s">
        <v>183</v>
      </c>
      <c r="E84" s="139" t="s">
        <v>183</v>
      </c>
      <c r="F84" s="139" t="s">
        <v>183</v>
      </c>
      <c r="G84" s="139" t="s">
        <v>183</v>
      </c>
      <c r="H84" s="139" t="s">
        <v>183</v>
      </c>
      <c r="I84" s="139" t="s">
        <v>183</v>
      </c>
      <c r="J84" s="139" t="s">
        <v>183</v>
      </c>
      <c r="K84" s="139" t="s">
        <v>183</v>
      </c>
      <c r="L84" s="139" t="s">
        <v>183</v>
      </c>
      <c r="M84" s="139" t="s">
        <v>183</v>
      </c>
      <c r="N84" s="139" t="s">
        <v>183</v>
      </c>
      <c r="O84" s="139" t="n">
        <v>2.21</v>
      </c>
      <c r="P84" s="139" t="n">
        <v>2.15</v>
      </c>
      <c r="Q84" s="139" t="n">
        <v>2.225</v>
      </c>
      <c r="R84" s="139" t="n">
        <v>2.24</v>
      </c>
      <c r="S84" s="139" t="n">
        <v>2.435</v>
      </c>
      <c r="T84" s="139" t="n">
        <v>2.355</v>
      </c>
      <c r="U84" s="139" t="n">
        <v>2.38</v>
      </c>
      <c r="V84" s="139" t="n">
        <v>2.475</v>
      </c>
      <c r="W84" s="139" t="n">
        <v>2.355</v>
      </c>
      <c r="X84" s="139" t="n">
        <v>2.36</v>
      </c>
      <c r="Y84" s="139" t="n">
        <v>2.455</v>
      </c>
      <c r="Z84" s="139" t="n">
        <v>2.315</v>
      </c>
      <c r="AA84" s="139" t="n">
        <v>2.45</v>
      </c>
      <c r="AB84" s="139" t="n">
        <v>2.255</v>
      </c>
      <c r="AC84" s="139" t="n">
        <v>2.255</v>
      </c>
      <c r="AD84" s="139" t="n">
        <v>2.07</v>
      </c>
      <c r="AE84" s="139" t="n">
        <v>1.98</v>
      </c>
      <c r="AF84" s="139" t="n">
        <v>1.98</v>
      </c>
      <c r="AG84" s="139" t="n">
        <v>1.99</v>
      </c>
      <c r="AH84" s="139" t="n">
        <v>1.875</v>
      </c>
      <c r="AI84" s="139" t="n">
        <v>1.92</v>
      </c>
      <c r="AJ84" s="139" t="n">
        <v>1.845</v>
      </c>
      <c r="AK84" s="139" t="n">
        <v>1.795</v>
      </c>
      <c r="AL84" s="139" t="n">
        <v>1.78</v>
      </c>
      <c r="AM84" s="139" t="n">
        <v>1.95</v>
      </c>
      <c r="AN84" s="139" t="n">
        <v>1.78</v>
      </c>
      <c r="AO84" s="139" t="n">
        <v>1.875</v>
      </c>
      <c r="AP84" s="139" t="n">
        <v>1.94</v>
      </c>
      <c r="AQ84" s="139" t="n">
        <v>2.02</v>
      </c>
      <c r="AR84" s="139" t="n">
        <v>2.06</v>
      </c>
      <c r="AS84" s="139" t="n">
        <v>2.06</v>
      </c>
      <c r="AT84" s="139" t="n">
        <v>2.095</v>
      </c>
      <c r="AU84" s="139" t="n">
        <v>2.065</v>
      </c>
      <c r="AV84" s="139" t="n">
        <v>2.115</v>
      </c>
      <c r="AW84" s="139" t="n">
        <v>2.08</v>
      </c>
      <c r="AX84" s="139" t="n">
        <v>2.06</v>
      </c>
      <c r="AY84" s="139" t="n">
        <v>1.98</v>
      </c>
      <c r="AZ84" s="139" t="n">
        <v>1.955</v>
      </c>
      <c r="BA84" s="139" t="n">
        <v>1.965</v>
      </c>
      <c r="BB84" s="139" t="n">
        <v>1.985</v>
      </c>
      <c r="BC84" s="139" t="n">
        <v>1.98</v>
      </c>
      <c r="BD84" s="139" t="n">
        <v>1.95</v>
      </c>
      <c r="BE84" s="139" t="n">
        <v>1.95</v>
      </c>
      <c r="BF84" s="139" t="n">
        <v>2.035</v>
      </c>
      <c r="BG84" s="139" t="n">
        <v>2.025</v>
      </c>
      <c r="BH84" s="139" t="n">
        <v>1.945</v>
      </c>
      <c r="BI84" s="139" t="n">
        <v>1.97</v>
      </c>
      <c r="BJ84" s="139" t="n">
        <v>2.15</v>
      </c>
      <c r="BK84" s="139" t="n">
        <v>2.145</v>
      </c>
      <c r="BL84" s="139" t="n">
        <v>2.115</v>
      </c>
      <c r="BM84" s="139" t="n">
        <v>2.14</v>
      </c>
      <c r="BN84" s="139" t="n">
        <v>2.12</v>
      </c>
      <c r="BO84" s="139" t="n">
        <v>2.135</v>
      </c>
      <c r="BP84" s="139" t="n">
        <v>2.155</v>
      </c>
      <c r="BQ84" s="139" t="n">
        <v>2.265</v>
      </c>
      <c r="BR84" s="139" t="n">
        <v>2.38</v>
      </c>
      <c r="BS84" s="139" t="n">
        <v>2.335</v>
      </c>
      <c r="BT84" s="139" t="n">
        <v>2.325</v>
      </c>
      <c r="BU84" s="139" t="n">
        <v>2.39</v>
      </c>
      <c r="BV84" s="139" t="n">
        <v>2.39</v>
      </c>
      <c r="BW84" s="139" t="n">
        <v>2.405</v>
      </c>
      <c r="BX84" s="139" t="n">
        <v>2.44</v>
      </c>
      <c r="BY84" s="139" t="n">
        <v>2.49</v>
      </c>
      <c r="BZ84" s="139" t="n">
        <v>2.5</v>
      </c>
      <c r="CA84" s="139" t="n">
        <v>2.455</v>
      </c>
      <c r="CB84" s="139" t="n">
        <v>2.48</v>
      </c>
      <c r="CC84" s="139" t="n">
        <v>2.47</v>
      </c>
      <c r="CD84" s="139" t="n">
        <v>2.55</v>
      </c>
      <c r="CE84" s="139" t="n">
        <v>2.48</v>
      </c>
      <c r="CF84" s="139" t="n">
        <v>2.44</v>
      </c>
      <c r="CG84" s="139" t="n">
        <v>2.515</v>
      </c>
      <c r="CH84" s="139" t="n">
        <v>2.49</v>
      </c>
      <c r="CI84" s="139" t="n">
        <v>2.495</v>
      </c>
      <c r="CJ84" s="139" t="n">
        <v>2.455</v>
      </c>
      <c r="CK84" s="140" t="n">
        <v>2.445</v>
      </c>
      <c r="CL84" s="139" t="n">
        <v>2.265</v>
      </c>
      <c r="CM84" s="139" t="n">
        <v>2.22</v>
      </c>
      <c r="CN84" s="139" t="n">
        <v>2.125</v>
      </c>
      <c r="CO84" s="139" t="n">
        <v>2.185</v>
      </c>
      <c r="CP84" s="139" t="n">
        <v>2.17</v>
      </c>
      <c r="CQ84" s="139" t="n">
        <v>2.11</v>
      </c>
      <c r="CR84" s="139" t="n">
        <v>2.07</v>
      </c>
      <c r="CS84" s="139" t="n">
        <v>2.04</v>
      </c>
      <c r="CT84" s="139" t="n">
        <v>2.075</v>
      </c>
      <c r="CU84" s="139" t="n">
        <v>2.09</v>
      </c>
      <c r="CV84" s="139" t="n">
        <v>2.105</v>
      </c>
      <c r="CW84" s="139" t="n">
        <v>2.13</v>
      </c>
      <c r="CX84" s="139" t="n">
        <v>2.195</v>
      </c>
      <c r="CY84" s="139" t="n">
        <v>2.255</v>
      </c>
      <c r="CZ84" s="139" t="n">
        <v>2.24</v>
      </c>
      <c r="DA84" s="139" t="n">
        <v>2.245</v>
      </c>
      <c r="DB84" s="139" t="n">
        <v>2.205</v>
      </c>
      <c r="DC84" s="139" t="n">
        <v>2.215</v>
      </c>
      <c r="DD84" s="139" t="n">
        <v>2.25</v>
      </c>
      <c r="DE84" s="139" t="n">
        <v>2.17</v>
      </c>
      <c r="DF84" s="139" t="n">
        <v>2.275</v>
      </c>
      <c r="DG84" s="139" t="n">
        <v>2.335</v>
      </c>
      <c r="DH84" s="139" t="n">
        <v>2.31</v>
      </c>
      <c r="DI84" s="139" t="n">
        <v>2.35</v>
      </c>
      <c r="DJ84" s="139" t="n">
        <v>2.33</v>
      </c>
      <c r="DK84" s="139" t="n">
        <v>2.325</v>
      </c>
      <c r="DL84" s="139" t="n">
        <v>2.39</v>
      </c>
      <c r="DM84" s="139" t="n">
        <v>2.38</v>
      </c>
      <c r="DN84" s="139" t="n">
        <v>2.355</v>
      </c>
      <c r="DO84" s="139" t="n">
        <v>2.29</v>
      </c>
      <c r="DP84" s="139" t="n">
        <v>2.295</v>
      </c>
      <c r="DQ84" s="139" t="n">
        <v>2.265</v>
      </c>
      <c r="DR84" s="139" t="n">
        <v>2.34</v>
      </c>
      <c r="DS84" s="139" t="n">
        <v>2.26</v>
      </c>
      <c r="DT84" s="139" t="n">
        <v>2.265</v>
      </c>
      <c r="DU84" s="139" t="n">
        <v>2.345</v>
      </c>
      <c r="DV84" s="139" t="n">
        <v>2.45</v>
      </c>
      <c r="DW84" s="139" t="n">
        <v>2.43</v>
      </c>
      <c r="DX84" s="139" t="n">
        <v>2.43</v>
      </c>
      <c r="DY84" s="139" t="n">
        <v>2.445</v>
      </c>
      <c r="DZ84" s="139" t="n">
        <v>2.5</v>
      </c>
      <c r="EA84" s="139" t="n">
        <v>2.645</v>
      </c>
      <c r="EB84" s="139" t="n">
        <v>2.605</v>
      </c>
      <c r="EC84" s="139" t="n">
        <v>2.535</v>
      </c>
      <c r="ED84" s="139" t="n">
        <v>2.545</v>
      </c>
      <c r="EE84" s="139" t="n">
        <v>2.625</v>
      </c>
      <c r="EF84" s="139" t="n">
        <v>2.62</v>
      </c>
      <c r="EG84" s="139" t="n">
        <v>2.56</v>
      </c>
      <c r="EH84" s="139" t="n">
        <v>2.685</v>
      </c>
      <c r="EI84" s="139" t="n">
        <v>2.735</v>
      </c>
      <c r="EJ84" s="139" t="n">
        <v>2.785</v>
      </c>
      <c r="EK84" s="139" t="n">
        <v>2.655</v>
      </c>
      <c r="EL84" s="139" t="n">
        <v>2.655</v>
      </c>
      <c r="EM84" s="139" t="n">
        <v>2.66</v>
      </c>
      <c r="EN84" s="139" t="n">
        <v>2.56</v>
      </c>
      <c r="EO84" s="139" t="n">
        <v>2.595</v>
      </c>
      <c r="EP84" s="139" t="n">
        <v>2.475</v>
      </c>
      <c r="EQ84" s="139" t="n">
        <v>2.385</v>
      </c>
      <c r="ER84" s="139" t="n">
        <v>2.39</v>
      </c>
      <c r="ES84" s="139" t="n">
        <v>2.43</v>
      </c>
      <c r="ET84" s="139" t="n">
        <v>2.475</v>
      </c>
      <c r="EU84" s="139" t="n">
        <v>2.435</v>
      </c>
      <c r="EV84" s="139" t="n">
        <v>2.465</v>
      </c>
      <c r="EW84" s="139" t="n">
        <v>2.405</v>
      </c>
      <c r="EX84" s="139" t="n">
        <v>2.37</v>
      </c>
      <c r="EY84" s="139" t="n">
        <v>2.335</v>
      </c>
      <c r="EZ84" s="139" t="n">
        <v>2.345</v>
      </c>
      <c r="FA84" s="139" t="n">
        <v>2.33</v>
      </c>
      <c r="FB84" s="139" t="n">
        <v>2.325</v>
      </c>
      <c r="FC84" s="139" t="n">
        <v>2.345</v>
      </c>
      <c r="FD84" s="139" t="n">
        <v>2.35</v>
      </c>
      <c r="FE84" s="139" t="n">
        <v>2.32</v>
      </c>
      <c r="FF84" s="139" t="n">
        <v>2.285</v>
      </c>
      <c r="FG84" s="139" t="n">
        <v>2.225</v>
      </c>
      <c r="FH84" s="139" t="n">
        <v>2.255</v>
      </c>
      <c r="FI84" s="139" t="n">
        <v>2.3</v>
      </c>
      <c r="FJ84" s="139" t="n">
        <v>2.355</v>
      </c>
      <c r="FK84" s="139" t="n">
        <v>2.4</v>
      </c>
      <c r="FL84" s="139" t="n">
        <v>2.34</v>
      </c>
      <c r="FM84" s="139" t="n">
        <v>2.335</v>
      </c>
      <c r="FN84" s="139" t="n">
        <v>2.315</v>
      </c>
      <c r="FO84" s="139" t="n">
        <v>2.27</v>
      </c>
      <c r="FP84" s="139" t="n">
        <v>2.275</v>
      </c>
      <c r="FQ84" s="139" t="n">
        <v>2.275</v>
      </c>
      <c r="FR84" s="139" t="n">
        <v>2.29</v>
      </c>
      <c r="FS84" s="139" t="n">
        <v>2.265</v>
      </c>
      <c r="FT84" s="139" t="n">
        <v>2.265</v>
      </c>
      <c r="FU84" s="139" t="n">
        <v>2.325</v>
      </c>
      <c r="FV84" s="139" t="n">
        <v>2.27</v>
      </c>
      <c r="FW84" s="139" t="n">
        <v>2.285</v>
      </c>
      <c r="FX84" s="139" t="n">
        <v>2.35</v>
      </c>
      <c r="FY84" s="139" t="n">
        <v>2.42</v>
      </c>
      <c r="FZ84" s="139" t="n">
        <v>2.42</v>
      </c>
      <c r="GA84" s="139" t="n">
        <v>2.36</v>
      </c>
      <c r="GB84" s="139" t="n">
        <v>2.29</v>
      </c>
      <c r="GC84" s="139" t="n">
        <v>2.335</v>
      </c>
      <c r="GD84" s="139" t="n">
        <v>2.28</v>
      </c>
      <c r="GE84" s="139" t="n">
        <v>2.225</v>
      </c>
      <c r="GF84" s="139" t="n">
        <v>2.225</v>
      </c>
      <c r="GG84" s="139" t="n">
        <v>2.21</v>
      </c>
      <c r="GH84" s="139" t="n">
        <v>2.185</v>
      </c>
      <c r="GI84" s="139" t="n">
        <v>2.195</v>
      </c>
      <c r="GJ84" s="139" t="n">
        <v>2.215</v>
      </c>
      <c r="GK84" s="139" t="n">
        <v>2.21</v>
      </c>
      <c r="GL84" s="139" t="n">
        <v>2.245</v>
      </c>
      <c r="GM84" s="139" t="n">
        <v>2.245</v>
      </c>
      <c r="GN84" s="139" t="n">
        <v>2.2</v>
      </c>
      <c r="GO84" s="139" t="n">
        <v>2.175</v>
      </c>
      <c r="GP84" s="139" t="n">
        <v>2.16</v>
      </c>
      <c r="GQ84" s="139" t="n">
        <v>2.12</v>
      </c>
      <c r="GR84" s="139" t="n">
        <v>2.135</v>
      </c>
      <c r="GS84" s="139" t="n">
        <v>2.205</v>
      </c>
      <c r="GT84" s="139" t="n">
        <v>2.205</v>
      </c>
      <c r="GU84" s="139" t="n">
        <v>2.23</v>
      </c>
      <c r="GV84" s="139" t="n">
        <v>2.27</v>
      </c>
      <c r="GW84" s="139" t="n">
        <v>2.2</v>
      </c>
      <c r="GX84" s="139" t="n">
        <v>2.36</v>
      </c>
      <c r="GY84" s="139" t="n">
        <v>2.395</v>
      </c>
    </row>
    <row r="85" customFormat="false" ht="15" hidden="false" customHeight="false" outlineLevel="0" collapsed="false">
      <c r="A85" s="20" t="s">
        <v>221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 t="s">
        <v>183</v>
      </c>
      <c r="P85" s="139" t="s">
        <v>183</v>
      </c>
      <c r="Q85" s="139" t="s">
        <v>183</v>
      </c>
      <c r="R85" s="139" t="s">
        <v>183</v>
      </c>
      <c r="S85" s="139" t="s">
        <v>183</v>
      </c>
      <c r="T85" s="139" t="s">
        <v>183</v>
      </c>
      <c r="U85" s="139" t="s">
        <v>183</v>
      </c>
      <c r="V85" s="139" t="s">
        <v>183</v>
      </c>
      <c r="W85" s="139" t="s">
        <v>183</v>
      </c>
      <c r="X85" s="139" t="s">
        <v>183</v>
      </c>
      <c r="Y85" s="139" t="s">
        <v>183</v>
      </c>
      <c r="Z85" s="139" t="s">
        <v>183</v>
      </c>
      <c r="AA85" s="139" t="s">
        <v>183</v>
      </c>
      <c r="AB85" s="139" t="s">
        <v>183</v>
      </c>
      <c r="AC85" s="139" t="s">
        <v>183</v>
      </c>
      <c r="AD85" s="139" t="s">
        <v>183</v>
      </c>
      <c r="AE85" s="139" t="s">
        <v>183</v>
      </c>
      <c r="AF85" s="139" t="s">
        <v>183</v>
      </c>
      <c r="AG85" s="139" t="s">
        <v>183</v>
      </c>
      <c r="AH85" s="139" t="s">
        <v>183</v>
      </c>
      <c r="AI85" s="139" t="s">
        <v>183</v>
      </c>
      <c r="AJ85" s="139" t="s">
        <v>183</v>
      </c>
      <c r="AK85" s="139" t="s">
        <v>183</v>
      </c>
      <c r="AL85" s="139" t="s">
        <v>183</v>
      </c>
      <c r="AM85" s="139" t="s">
        <v>183</v>
      </c>
      <c r="AN85" s="139" t="s">
        <v>183</v>
      </c>
      <c r="AO85" s="139" t="s">
        <v>183</v>
      </c>
      <c r="AP85" s="139" t="s">
        <v>183</v>
      </c>
      <c r="AQ85" s="139" t="s">
        <v>183</v>
      </c>
      <c r="AR85" s="139" t="s">
        <v>183</v>
      </c>
      <c r="AS85" s="139" t="s">
        <v>183</v>
      </c>
      <c r="AT85" s="139" t="s">
        <v>183</v>
      </c>
      <c r="AU85" s="139" t="s">
        <v>183</v>
      </c>
      <c r="AV85" s="139" t="s">
        <v>183</v>
      </c>
      <c r="AW85" s="139" t="s">
        <v>183</v>
      </c>
      <c r="AX85" s="139" t="s">
        <v>183</v>
      </c>
      <c r="AY85" s="139" t="s">
        <v>183</v>
      </c>
      <c r="AZ85" s="139" t="s">
        <v>183</v>
      </c>
      <c r="BA85" s="139" t="s">
        <v>183</v>
      </c>
      <c r="BB85" s="139" t="s">
        <v>183</v>
      </c>
      <c r="BC85" s="139" t="s">
        <v>183</v>
      </c>
      <c r="BD85" s="139" t="s">
        <v>183</v>
      </c>
      <c r="BE85" s="139" t="s">
        <v>183</v>
      </c>
      <c r="BF85" s="139" t="s">
        <v>183</v>
      </c>
      <c r="BG85" s="139" t="s">
        <v>183</v>
      </c>
      <c r="BH85" s="139" t="s">
        <v>183</v>
      </c>
      <c r="BI85" s="139" t="s">
        <v>183</v>
      </c>
      <c r="BJ85" s="139" t="s">
        <v>183</v>
      </c>
      <c r="BK85" s="139" t="s">
        <v>183</v>
      </c>
      <c r="BL85" s="139" t="s">
        <v>183</v>
      </c>
      <c r="BM85" s="139" t="s">
        <v>183</v>
      </c>
      <c r="BN85" s="139" t="s">
        <v>183</v>
      </c>
      <c r="BO85" s="139" t="s">
        <v>183</v>
      </c>
      <c r="BP85" s="139" t="s">
        <v>183</v>
      </c>
      <c r="BQ85" s="139" t="s">
        <v>183</v>
      </c>
      <c r="BR85" s="139" t="s">
        <v>183</v>
      </c>
      <c r="BS85" s="139" t="s">
        <v>183</v>
      </c>
      <c r="BT85" s="139" t="s">
        <v>183</v>
      </c>
      <c r="BU85" s="139" t="s">
        <v>183</v>
      </c>
      <c r="BV85" s="139" t="s">
        <v>183</v>
      </c>
      <c r="BW85" s="139" t="s">
        <v>183</v>
      </c>
      <c r="BX85" s="139" t="s">
        <v>183</v>
      </c>
      <c r="BY85" s="139" t="s">
        <v>183</v>
      </c>
      <c r="BZ85" s="139" t="s">
        <v>183</v>
      </c>
      <c r="CA85" s="139" t="s">
        <v>183</v>
      </c>
      <c r="CB85" s="139" t="s">
        <v>183</v>
      </c>
      <c r="CC85" s="139" t="s">
        <v>183</v>
      </c>
      <c r="CD85" s="139" t="s">
        <v>183</v>
      </c>
      <c r="CE85" s="139" t="s">
        <v>183</v>
      </c>
      <c r="CF85" s="139" t="s">
        <v>183</v>
      </c>
      <c r="CG85" s="139" t="s">
        <v>183</v>
      </c>
      <c r="CH85" s="139" t="s">
        <v>183</v>
      </c>
      <c r="CI85" s="139" t="s">
        <v>183</v>
      </c>
      <c r="CJ85" s="139" t="s">
        <v>183</v>
      </c>
      <c r="CK85" s="140" t="s">
        <v>183</v>
      </c>
      <c r="CL85" s="139" t="s">
        <v>183</v>
      </c>
      <c r="CM85" s="139" t="s">
        <v>183</v>
      </c>
      <c r="CN85" s="139" t="s">
        <v>183</v>
      </c>
      <c r="CO85" s="139" t="s">
        <v>183</v>
      </c>
      <c r="CP85" s="139" t="s">
        <v>183</v>
      </c>
      <c r="CQ85" s="139" t="s">
        <v>183</v>
      </c>
      <c r="CR85" s="139" t="s">
        <v>183</v>
      </c>
      <c r="CS85" s="139" t="s">
        <v>183</v>
      </c>
      <c r="CT85" s="139" t="s">
        <v>183</v>
      </c>
      <c r="CU85" s="139" t="s">
        <v>183</v>
      </c>
      <c r="CV85" s="139" t="s">
        <v>183</v>
      </c>
      <c r="CW85" s="139" t="s">
        <v>183</v>
      </c>
      <c r="CX85" s="139" t="s">
        <v>183</v>
      </c>
      <c r="CY85" s="139" t="s">
        <v>183</v>
      </c>
      <c r="CZ85" s="139" t="s">
        <v>183</v>
      </c>
      <c r="DA85" s="139" t="s">
        <v>183</v>
      </c>
      <c r="DB85" s="139" t="s">
        <v>183</v>
      </c>
      <c r="DC85" s="139" t="s">
        <v>183</v>
      </c>
      <c r="DD85" s="139" t="s">
        <v>183</v>
      </c>
      <c r="DE85" s="139" t="s">
        <v>183</v>
      </c>
      <c r="DF85" s="139" t="s">
        <v>183</v>
      </c>
      <c r="DG85" s="139" t="s">
        <v>183</v>
      </c>
      <c r="DH85" s="139" t="s">
        <v>183</v>
      </c>
      <c r="DI85" s="139" t="s">
        <v>183</v>
      </c>
      <c r="DJ85" s="139" t="s">
        <v>183</v>
      </c>
      <c r="DK85" s="139" t="s">
        <v>183</v>
      </c>
      <c r="DL85" s="139" t="s">
        <v>183</v>
      </c>
      <c r="DM85" s="139" t="s">
        <v>183</v>
      </c>
      <c r="DN85" s="139" t="s">
        <v>183</v>
      </c>
      <c r="DO85" s="139" t="s">
        <v>183</v>
      </c>
      <c r="DP85" s="139" t="s">
        <v>183</v>
      </c>
      <c r="DQ85" s="139" t="s">
        <v>183</v>
      </c>
      <c r="DR85" s="139" t="s">
        <v>183</v>
      </c>
      <c r="DS85" s="139" t="s">
        <v>183</v>
      </c>
      <c r="DT85" s="139" t="s">
        <v>183</v>
      </c>
      <c r="DU85" s="139" t="s">
        <v>183</v>
      </c>
      <c r="DV85" s="139" t="s">
        <v>183</v>
      </c>
      <c r="DW85" s="139" t="s">
        <v>183</v>
      </c>
      <c r="DX85" s="139" t="s">
        <v>183</v>
      </c>
      <c r="DY85" s="139" t="s">
        <v>183</v>
      </c>
      <c r="DZ85" s="139" t="s">
        <v>183</v>
      </c>
      <c r="EA85" s="139" t="s">
        <v>183</v>
      </c>
      <c r="EB85" s="139" t="s">
        <v>183</v>
      </c>
      <c r="EC85" s="139" t="s">
        <v>183</v>
      </c>
      <c r="ED85" s="139" t="s">
        <v>183</v>
      </c>
      <c r="EE85" s="139" t="s">
        <v>183</v>
      </c>
      <c r="EF85" s="139" t="s">
        <v>183</v>
      </c>
      <c r="EG85" s="139" t="s">
        <v>183</v>
      </c>
      <c r="EH85" s="139" t="s">
        <v>183</v>
      </c>
      <c r="EI85" s="139" t="s">
        <v>183</v>
      </c>
      <c r="EJ85" s="139" t="s">
        <v>183</v>
      </c>
      <c r="EK85" s="139" t="s">
        <v>183</v>
      </c>
      <c r="EL85" s="139" t="s">
        <v>183</v>
      </c>
      <c r="EM85" s="139" t="s">
        <v>183</v>
      </c>
      <c r="EN85" s="139" t="s">
        <v>183</v>
      </c>
      <c r="EO85" s="139" t="s">
        <v>183</v>
      </c>
      <c r="EP85" s="139" t="s">
        <v>183</v>
      </c>
      <c r="EQ85" s="139" t="s">
        <v>183</v>
      </c>
      <c r="ER85" s="139" t="s">
        <v>183</v>
      </c>
      <c r="ES85" s="139" t="s">
        <v>183</v>
      </c>
      <c r="ET85" s="139" t="s">
        <v>183</v>
      </c>
      <c r="EU85" s="139" t="s">
        <v>183</v>
      </c>
      <c r="EV85" s="139" t="s">
        <v>183</v>
      </c>
      <c r="EW85" s="139" t="s">
        <v>183</v>
      </c>
      <c r="EX85" s="139" t="s">
        <v>183</v>
      </c>
      <c r="EY85" s="139" t="s">
        <v>183</v>
      </c>
      <c r="EZ85" s="139" t="s">
        <v>183</v>
      </c>
      <c r="FA85" s="139" t="s">
        <v>183</v>
      </c>
      <c r="FB85" s="139" t="s">
        <v>183</v>
      </c>
      <c r="FC85" s="139" t="s">
        <v>183</v>
      </c>
      <c r="FD85" s="139" t="s">
        <v>183</v>
      </c>
      <c r="FE85" s="139" t="s">
        <v>183</v>
      </c>
      <c r="FF85" s="139" t="s">
        <v>183</v>
      </c>
      <c r="FG85" s="139" t="s">
        <v>183</v>
      </c>
      <c r="FH85" s="139" t="s">
        <v>183</v>
      </c>
      <c r="FI85" s="139" t="s">
        <v>183</v>
      </c>
      <c r="FJ85" s="139" t="s">
        <v>183</v>
      </c>
      <c r="FK85" s="139" t="s">
        <v>183</v>
      </c>
      <c r="FL85" s="139" t="s">
        <v>183</v>
      </c>
      <c r="FM85" s="139" t="s">
        <v>183</v>
      </c>
      <c r="FN85" s="139" t="s">
        <v>183</v>
      </c>
      <c r="FO85" s="139" t="s">
        <v>183</v>
      </c>
      <c r="FP85" s="139" t="s">
        <v>183</v>
      </c>
      <c r="FQ85" s="139" t="s">
        <v>183</v>
      </c>
      <c r="FR85" s="139" t="s">
        <v>183</v>
      </c>
      <c r="FS85" s="139" t="s">
        <v>183</v>
      </c>
      <c r="FT85" s="139" t="s">
        <v>183</v>
      </c>
      <c r="FU85" s="139" t="s">
        <v>183</v>
      </c>
      <c r="FV85" s="139" t="s">
        <v>183</v>
      </c>
      <c r="FW85" s="139" t="s">
        <v>183</v>
      </c>
      <c r="FX85" s="139" t="s">
        <v>183</v>
      </c>
      <c r="FY85" s="139" t="s">
        <v>183</v>
      </c>
      <c r="FZ85" s="139" t="s">
        <v>183</v>
      </c>
      <c r="GA85" s="139" t="s">
        <v>183</v>
      </c>
      <c r="GB85" s="139" t="s">
        <v>183</v>
      </c>
      <c r="GC85" s="139" t="s">
        <v>183</v>
      </c>
      <c r="GD85" s="139" t="s">
        <v>183</v>
      </c>
      <c r="GE85" s="139" t="s">
        <v>183</v>
      </c>
      <c r="GF85" s="139" t="s">
        <v>183</v>
      </c>
      <c r="GG85" s="139" t="s">
        <v>183</v>
      </c>
      <c r="GH85" s="139" t="s">
        <v>183</v>
      </c>
      <c r="GI85" s="139" t="s">
        <v>183</v>
      </c>
      <c r="GJ85" s="139" t="s">
        <v>183</v>
      </c>
      <c r="GK85" s="139" t="s">
        <v>183</v>
      </c>
      <c r="GL85" s="139" t="s">
        <v>183</v>
      </c>
      <c r="GM85" s="139" t="s">
        <v>183</v>
      </c>
      <c r="GN85" s="139" t="s">
        <v>183</v>
      </c>
      <c r="GO85" s="139" t="s">
        <v>183</v>
      </c>
      <c r="GP85" s="139" t="s">
        <v>183</v>
      </c>
      <c r="GQ85" s="139" t="s">
        <v>183</v>
      </c>
      <c r="GR85" s="139" t="s">
        <v>183</v>
      </c>
      <c r="GS85" s="139" t="s">
        <v>183</v>
      </c>
      <c r="GT85" s="139" t="s">
        <v>183</v>
      </c>
      <c r="GU85" s="139" t="s">
        <v>183</v>
      </c>
      <c r="GV85" s="139" t="s">
        <v>183</v>
      </c>
      <c r="GW85" s="139" t="s">
        <v>183</v>
      </c>
      <c r="GX85" s="139" t="s">
        <v>183</v>
      </c>
      <c r="GY85" s="139" t="s">
        <v>183</v>
      </c>
    </row>
    <row r="86" customFormat="false" ht="15" hidden="false" customHeight="false" outlineLevel="0" collapsed="false">
      <c r="A86" s="125" t="s">
        <v>222</v>
      </c>
      <c r="B86" s="139"/>
      <c r="C86" s="139" t="n">
        <v>2.29</v>
      </c>
      <c r="D86" s="139" t="n">
        <v>1.76</v>
      </c>
      <c r="E86" s="139" t="n">
        <v>1.76</v>
      </c>
      <c r="F86" s="139" t="n">
        <v>1.735</v>
      </c>
      <c r="G86" s="139" t="n">
        <v>1.88</v>
      </c>
      <c r="H86" s="139" t="n">
        <v>1.925</v>
      </c>
      <c r="I86" s="139" t="n">
        <v>1.865</v>
      </c>
      <c r="J86" s="139" t="n">
        <v>1.985</v>
      </c>
      <c r="K86" s="139" t="n">
        <v>1.985</v>
      </c>
      <c r="L86" s="139" t="n">
        <v>2.06</v>
      </c>
      <c r="M86" s="139" t="n">
        <v>1.97</v>
      </c>
      <c r="N86" s="139" t="n">
        <v>1.97</v>
      </c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39"/>
      <c r="BR86" s="139"/>
      <c r="BS86" s="139"/>
      <c r="BT86" s="139"/>
      <c r="BU86" s="139"/>
      <c r="BV86" s="139"/>
      <c r="BW86" s="139"/>
      <c r="BX86" s="139"/>
      <c r="BY86" s="139"/>
      <c r="BZ86" s="139"/>
      <c r="CA86" s="139"/>
      <c r="CB86" s="139"/>
      <c r="CC86" s="139"/>
      <c r="CD86" s="139"/>
      <c r="CE86" s="139"/>
      <c r="CF86" s="139"/>
      <c r="CG86" s="139"/>
      <c r="CH86" s="139"/>
      <c r="CI86" s="139"/>
      <c r="CJ86" s="139"/>
      <c r="CK86" s="140"/>
      <c r="CL86" s="139"/>
      <c r="CM86" s="139"/>
      <c r="CN86" s="139"/>
      <c r="CO86" s="139"/>
      <c r="CP86" s="139"/>
      <c r="CQ86" s="139"/>
      <c r="CR86" s="139"/>
      <c r="CS86" s="139"/>
      <c r="CT86" s="139"/>
      <c r="CU86" s="139"/>
      <c r="CV86" s="139"/>
      <c r="CW86" s="139"/>
      <c r="CX86" s="139"/>
      <c r="CY86" s="139"/>
      <c r="CZ86" s="139"/>
      <c r="DA86" s="139"/>
      <c r="DB86" s="139"/>
      <c r="DC86" s="139"/>
      <c r="DD86" s="139"/>
      <c r="DE86" s="139"/>
      <c r="DF86" s="139"/>
      <c r="DG86" s="139"/>
      <c r="DH86" s="139"/>
      <c r="DI86" s="139"/>
      <c r="DJ86" s="139"/>
      <c r="DK86" s="139"/>
      <c r="DL86" s="139"/>
      <c r="DM86" s="139"/>
      <c r="DN86" s="139"/>
      <c r="DO86" s="139"/>
      <c r="DP86" s="139"/>
      <c r="DQ86" s="139"/>
      <c r="DR86" s="139"/>
      <c r="DS86" s="139"/>
      <c r="DT86" s="139"/>
      <c r="DU86" s="139"/>
      <c r="DV86" s="139"/>
      <c r="DW86" s="139"/>
      <c r="DX86" s="139"/>
      <c r="DY86" s="139"/>
      <c r="DZ86" s="139"/>
      <c r="EA86" s="139"/>
      <c r="EB86" s="139"/>
      <c r="EC86" s="139"/>
      <c r="ED86" s="139"/>
      <c r="EE86" s="139"/>
      <c r="EF86" s="139"/>
      <c r="EG86" s="139"/>
      <c r="EH86" s="139"/>
      <c r="EI86" s="139"/>
      <c r="EJ86" s="139"/>
      <c r="EK86" s="139"/>
      <c r="EL86" s="139"/>
      <c r="EM86" s="139"/>
      <c r="EN86" s="139"/>
      <c r="EO86" s="139"/>
      <c r="EP86" s="139"/>
      <c r="EQ86" s="139"/>
      <c r="ER86" s="139"/>
      <c r="ES86" s="139"/>
      <c r="ET86" s="139"/>
      <c r="EU86" s="139"/>
      <c r="EV86" s="139"/>
      <c r="EW86" s="139"/>
      <c r="EX86" s="139"/>
      <c r="EY86" s="139"/>
      <c r="EZ86" s="139"/>
      <c r="FA86" s="139"/>
      <c r="FB86" s="139"/>
      <c r="FC86" s="139"/>
      <c r="FD86" s="139"/>
      <c r="FE86" s="139"/>
      <c r="FF86" s="139"/>
      <c r="FG86" s="139"/>
      <c r="FH86" s="139"/>
      <c r="FI86" s="139"/>
      <c r="FJ86" s="139"/>
      <c r="FK86" s="139"/>
      <c r="FL86" s="139"/>
      <c r="FM86" s="139"/>
      <c r="FN86" s="139"/>
      <c r="FO86" s="139"/>
      <c r="FP86" s="139"/>
      <c r="FQ86" s="139"/>
      <c r="FR86" s="139"/>
      <c r="FS86" s="139"/>
      <c r="FT86" s="139"/>
      <c r="FU86" s="139"/>
      <c r="FV86" s="139"/>
      <c r="FW86" s="139"/>
      <c r="FX86" s="139"/>
      <c r="FY86" s="139"/>
      <c r="FZ86" s="139"/>
      <c r="GA86" s="139"/>
      <c r="GB86" s="139"/>
      <c r="GC86" s="139"/>
      <c r="GD86" s="139"/>
      <c r="GE86" s="139" t="s">
        <v>183</v>
      </c>
      <c r="GF86" s="139" t="s">
        <v>183</v>
      </c>
      <c r="GG86" s="139" t="s">
        <v>183</v>
      </c>
      <c r="GH86" s="139" t="s">
        <v>183</v>
      </c>
      <c r="GI86" s="139" t="s">
        <v>183</v>
      </c>
      <c r="GJ86" s="139" t="s">
        <v>183</v>
      </c>
      <c r="GK86" s="139" t="s">
        <v>183</v>
      </c>
      <c r="GL86" s="139" t="s">
        <v>183</v>
      </c>
      <c r="GM86" s="139" t="s">
        <v>183</v>
      </c>
      <c r="GN86" s="139" t="s">
        <v>183</v>
      </c>
      <c r="GO86" s="139" t="s">
        <v>183</v>
      </c>
      <c r="GP86" s="139" t="s">
        <v>183</v>
      </c>
      <c r="GQ86" s="139" t="s">
        <v>183</v>
      </c>
      <c r="GR86" s="139" t="s">
        <v>183</v>
      </c>
      <c r="GS86" s="139" t="s">
        <v>183</v>
      </c>
      <c r="GT86" s="139" t="s">
        <v>183</v>
      </c>
      <c r="GU86" s="139" t="s">
        <v>183</v>
      </c>
      <c r="GV86" s="139" t="s">
        <v>183</v>
      </c>
      <c r="GW86" s="139" t="s">
        <v>183</v>
      </c>
      <c r="GX86" s="139" t="s">
        <v>183</v>
      </c>
      <c r="GY86" s="139" t="s">
        <v>183</v>
      </c>
    </row>
    <row r="87" customFormat="false" ht="15" hidden="false" customHeight="false" outlineLevel="0" collapsed="false">
      <c r="A87" s="125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 t="n">
        <v>2.09</v>
      </c>
      <c r="P87" s="139" t="n">
        <v>2.05</v>
      </c>
      <c r="Q87" s="139" t="n">
        <v>2.115</v>
      </c>
      <c r="R87" s="139" t="n">
        <v>2.17</v>
      </c>
      <c r="S87" s="139" t="n">
        <v>2.385</v>
      </c>
      <c r="T87" s="139" t="n">
        <v>2.3</v>
      </c>
      <c r="U87" s="139" t="n">
        <v>2.305</v>
      </c>
      <c r="V87" s="139" t="n">
        <v>2.43</v>
      </c>
      <c r="W87" s="139" t="n">
        <v>2.195</v>
      </c>
      <c r="X87" s="139" t="n">
        <v>2.23</v>
      </c>
      <c r="Y87" s="139" t="n">
        <v>2.31</v>
      </c>
      <c r="Z87" s="139" t="n">
        <v>2.205</v>
      </c>
      <c r="AA87" s="139" t="n">
        <v>2.31</v>
      </c>
      <c r="AB87" s="139" t="n">
        <v>2.145</v>
      </c>
      <c r="AC87" s="139" t="n">
        <v>2.145</v>
      </c>
      <c r="AD87" s="139" t="n">
        <v>1.92</v>
      </c>
      <c r="AE87" s="139" t="n">
        <v>1.8</v>
      </c>
      <c r="AF87" s="139" t="n">
        <v>1.84</v>
      </c>
      <c r="AG87" s="139" t="n">
        <v>1.89</v>
      </c>
      <c r="AH87" s="139" t="n">
        <v>1.78</v>
      </c>
      <c r="AI87" s="139" t="n">
        <v>1.81</v>
      </c>
      <c r="AJ87" s="139" t="n">
        <v>1.675</v>
      </c>
      <c r="AK87" s="139" t="n">
        <v>1.72</v>
      </c>
      <c r="AL87" s="139" t="n">
        <v>1.765</v>
      </c>
      <c r="AM87" s="139" t="n">
        <v>1.87</v>
      </c>
      <c r="AN87" s="139" t="n">
        <v>1.66</v>
      </c>
      <c r="AO87" s="139" t="n">
        <v>1.74</v>
      </c>
      <c r="AP87" s="139" t="n">
        <v>1.83</v>
      </c>
      <c r="AQ87" s="139" t="n">
        <v>1.9</v>
      </c>
      <c r="AR87" s="139" t="n">
        <v>1.94</v>
      </c>
      <c r="AS87" s="139" t="n">
        <v>1.93</v>
      </c>
      <c r="AT87" s="139" t="n">
        <v>1.96</v>
      </c>
      <c r="AU87" s="139" t="n">
        <v>1.93</v>
      </c>
      <c r="AV87" s="139" t="n">
        <v>1.985</v>
      </c>
      <c r="AW87" s="139" t="n">
        <v>1.97</v>
      </c>
      <c r="AX87" s="139" t="n">
        <v>1.95</v>
      </c>
      <c r="AY87" s="139" t="n">
        <v>1.855</v>
      </c>
      <c r="AZ87" s="139" t="n">
        <v>1.855</v>
      </c>
      <c r="BA87" s="139" t="n">
        <v>1.86</v>
      </c>
      <c r="BB87" s="139" t="n">
        <v>1.9</v>
      </c>
      <c r="BC87" s="139" t="n">
        <v>1.865</v>
      </c>
      <c r="BD87" s="139" t="n">
        <v>1.835</v>
      </c>
      <c r="BE87" s="139" t="n">
        <v>1.865</v>
      </c>
      <c r="BF87" s="139" t="n">
        <v>1.935</v>
      </c>
      <c r="BG87" s="139" t="n">
        <v>1.925</v>
      </c>
      <c r="BH87" s="139" t="n">
        <v>1.845</v>
      </c>
      <c r="BI87" s="139" t="n">
        <v>1.86</v>
      </c>
      <c r="BJ87" s="139" t="n">
        <v>2.02</v>
      </c>
      <c r="BK87" s="139" t="n">
        <v>2.02</v>
      </c>
      <c r="BL87" s="139" t="n">
        <v>1.975</v>
      </c>
      <c r="BM87" s="139" t="n">
        <v>2.025</v>
      </c>
      <c r="BN87" s="139" t="n">
        <v>2.01</v>
      </c>
      <c r="BO87" s="139" t="n">
        <v>2.045</v>
      </c>
      <c r="BP87" s="139" t="n">
        <v>2.05</v>
      </c>
      <c r="BQ87" s="139" t="n">
        <v>2.11</v>
      </c>
      <c r="BR87" s="139" t="n">
        <v>2.235</v>
      </c>
      <c r="BS87" s="139" t="n">
        <v>2.155</v>
      </c>
      <c r="BT87" s="139" t="n">
        <v>2.145</v>
      </c>
      <c r="BU87" s="139" t="n">
        <v>2.225</v>
      </c>
      <c r="BV87" s="139" t="n">
        <v>2.245</v>
      </c>
      <c r="BW87" s="139" t="n">
        <v>2.29</v>
      </c>
      <c r="BX87" s="139" t="n">
        <v>2.31</v>
      </c>
      <c r="BY87" s="139" t="n">
        <v>2.365</v>
      </c>
      <c r="BZ87" s="139" t="n">
        <v>2.375</v>
      </c>
      <c r="CA87" s="139" t="n">
        <v>2.345</v>
      </c>
      <c r="CB87" s="139" t="n">
        <v>2.365</v>
      </c>
      <c r="CC87" s="139" t="n">
        <v>2.35</v>
      </c>
      <c r="CD87" s="139" t="n">
        <v>2.475</v>
      </c>
      <c r="CE87" s="139" t="n">
        <v>2.395</v>
      </c>
      <c r="CF87" s="139" t="n">
        <v>2.385</v>
      </c>
      <c r="CG87" s="139" t="n">
        <v>2.42</v>
      </c>
      <c r="CH87" s="139" t="n">
        <v>2.375</v>
      </c>
      <c r="CI87" s="139" t="n">
        <v>2.405</v>
      </c>
      <c r="CJ87" s="139" t="n">
        <v>2.375</v>
      </c>
      <c r="CK87" s="140" t="n">
        <v>2.36</v>
      </c>
      <c r="CL87" s="139" t="n">
        <v>2.175</v>
      </c>
      <c r="CM87" s="139" t="n">
        <v>2.14</v>
      </c>
      <c r="CN87" s="139" t="n">
        <v>2.03</v>
      </c>
      <c r="CO87" s="139" t="n">
        <v>2.07</v>
      </c>
      <c r="CP87" s="139" t="n">
        <v>2.075</v>
      </c>
      <c r="CQ87" s="139" t="n">
        <v>2.015</v>
      </c>
      <c r="CR87" s="139" t="n">
        <v>1.985</v>
      </c>
      <c r="CS87" s="139" t="n">
        <v>1.985</v>
      </c>
      <c r="CT87" s="139" t="n">
        <v>2</v>
      </c>
      <c r="CU87" s="139" t="n">
        <v>2</v>
      </c>
      <c r="CV87" s="139" t="n">
        <v>2.005</v>
      </c>
      <c r="CW87" s="139" t="n">
        <v>2.045</v>
      </c>
      <c r="CX87" s="139" t="n">
        <v>2.125</v>
      </c>
      <c r="CY87" s="139" t="n">
        <v>2.21</v>
      </c>
      <c r="CZ87" s="139" t="n">
        <v>2.215</v>
      </c>
      <c r="DA87" s="139" t="n">
        <v>2.11</v>
      </c>
      <c r="DB87" s="139" t="n">
        <v>2.105</v>
      </c>
      <c r="DC87" s="139" t="n">
        <v>2.105</v>
      </c>
      <c r="DD87" s="139" t="n">
        <v>2.11</v>
      </c>
      <c r="DE87" s="139" t="n">
        <v>2.01</v>
      </c>
      <c r="DF87" s="139" t="n">
        <v>2.13</v>
      </c>
      <c r="DG87" s="139" t="n">
        <v>2.215</v>
      </c>
      <c r="DH87" s="139" t="n">
        <v>2.175</v>
      </c>
      <c r="DI87" s="139" t="n">
        <v>2.205</v>
      </c>
      <c r="DJ87" s="139" t="n">
        <v>2.185</v>
      </c>
      <c r="DK87" s="139" t="n">
        <v>2.195</v>
      </c>
      <c r="DL87" s="139" t="n">
        <v>2.245</v>
      </c>
      <c r="DM87" s="139" t="n">
        <v>2.24</v>
      </c>
      <c r="DN87" s="139" t="n">
        <v>2.21</v>
      </c>
      <c r="DO87" s="139" t="n">
        <v>2.13</v>
      </c>
      <c r="DP87" s="139" t="n">
        <v>2.14</v>
      </c>
      <c r="DQ87" s="139" t="n">
        <v>2.135</v>
      </c>
      <c r="DR87" s="139" t="n">
        <v>2.205</v>
      </c>
      <c r="DS87" s="139" t="n">
        <v>2.08</v>
      </c>
      <c r="DT87" s="139" t="n">
        <v>2.23</v>
      </c>
      <c r="DU87" s="139" t="n">
        <v>2.25</v>
      </c>
      <c r="DV87" s="139" t="n">
        <v>2.345</v>
      </c>
      <c r="DW87" s="139" t="n">
        <v>2.32</v>
      </c>
      <c r="DX87" s="139" t="n">
        <v>2.335</v>
      </c>
      <c r="DY87" s="139" t="n">
        <v>2.32</v>
      </c>
      <c r="DZ87" s="139" t="n">
        <v>2.38</v>
      </c>
      <c r="EA87" s="139" t="n">
        <v>2.55</v>
      </c>
      <c r="EB87" s="139" t="n">
        <v>2.465</v>
      </c>
      <c r="EC87" s="139" t="n">
        <v>2.43</v>
      </c>
      <c r="ED87" s="139" t="n">
        <v>2.425</v>
      </c>
      <c r="EE87" s="139" t="n">
        <v>2.485</v>
      </c>
      <c r="EF87" s="139" t="n">
        <v>2.495</v>
      </c>
      <c r="EG87" s="139" t="n">
        <v>2.41</v>
      </c>
      <c r="EH87" s="139" t="n">
        <v>2.65</v>
      </c>
      <c r="EI87" s="139" t="n">
        <v>2.595</v>
      </c>
      <c r="EJ87" s="139" t="n">
        <v>2.67</v>
      </c>
      <c r="EK87" s="139" t="n">
        <v>2.53</v>
      </c>
      <c r="EL87" s="139" t="n">
        <v>2.53</v>
      </c>
      <c r="EM87" s="139" t="n">
        <v>2.525</v>
      </c>
      <c r="EN87" s="139" t="n">
        <v>2.395</v>
      </c>
      <c r="EO87" s="139" t="n">
        <v>2.445</v>
      </c>
      <c r="EP87" s="139" t="n">
        <v>2.335</v>
      </c>
      <c r="EQ87" s="139" t="n">
        <v>2.25</v>
      </c>
      <c r="ER87" s="139" t="n">
        <v>2.245</v>
      </c>
      <c r="ES87" s="139" t="n">
        <v>2.275</v>
      </c>
      <c r="ET87" s="139" t="n">
        <v>2.325</v>
      </c>
      <c r="EU87" s="139" t="n">
        <v>2.295</v>
      </c>
      <c r="EV87" s="139" t="n">
        <v>2.34</v>
      </c>
      <c r="EW87" s="139" t="n">
        <v>2.315</v>
      </c>
      <c r="EX87" s="139" t="n">
        <v>2.28</v>
      </c>
      <c r="EY87" s="139" t="n">
        <v>2.235</v>
      </c>
      <c r="EZ87" s="139" t="n">
        <v>2.225</v>
      </c>
      <c r="FA87" s="139" t="n">
        <v>2.21</v>
      </c>
      <c r="FB87" s="139" t="n">
        <v>2.235</v>
      </c>
      <c r="FC87" s="139" t="n">
        <v>2.28</v>
      </c>
      <c r="FD87" s="139" t="n">
        <v>2.265</v>
      </c>
      <c r="FE87" s="139" t="n">
        <v>2.26</v>
      </c>
      <c r="FF87" s="139" t="n">
        <v>2.205</v>
      </c>
      <c r="FG87" s="139" t="n">
        <v>2.125</v>
      </c>
      <c r="FH87" s="139" t="n">
        <v>2.145</v>
      </c>
      <c r="FI87" s="139" t="n">
        <v>2.2</v>
      </c>
      <c r="FJ87" s="139" t="n">
        <v>2.245</v>
      </c>
      <c r="FK87" s="139" t="n">
        <v>2.29</v>
      </c>
      <c r="FL87" s="139" t="n">
        <v>2.265</v>
      </c>
      <c r="FM87" s="139" t="n">
        <v>2.2</v>
      </c>
      <c r="FN87" s="139" t="n">
        <v>2.21</v>
      </c>
      <c r="FO87" s="139" t="n">
        <v>2.23</v>
      </c>
      <c r="FP87" s="139" t="n">
        <v>2.21</v>
      </c>
      <c r="FQ87" s="139" t="n">
        <v>2.225</v>
      </c>
      <c r="FR87" s="139" t="n">
        <v>2.235</v>
      </c>
      <c r="FS87" s="139" t="n">
        <v>2.185</v>
      </c>
      <c r="FT87" s="139" t="n">
        <v>2.205</v>
      </c>
      <c r="FU87" s="139" t="n">
        <v>2.23</v>
      </c>
      <c r="FV87" s="139" t="n">
        <v>2.2</v>
      </c>
      <c r="FW87" s="139" t="n">
        <v>2.2</v>
      </c>
      <c r="FX87" s="139" t="n">
        <v>2.25</v>
      </c>
      <c r="FY87" s="139" t="n">
        <v>2.37</v>
      </c>
      <c r="FZ87" s="139" t="n">
        <v>2.37</v>
      </c>
      <c r="GA87" s="139" t="n">
        <v>2.31</v>
      </c>
      <c r="GB87" s="139" t="n">
        <v>2.205</v>
      </c>
      <c r="GC87" s="139" t="n">
        <v>2.245</v>
      </c>
      <c r="GD87" s="139" t="n">
        <v>2.19</v>
      </c>
      <c r="GE87" s="139" t="n">
        <v>2.1</v>
      </c>
      <c r="GF87" s="139" t="n">
        <v>2.15</v>
      </c>
      <c r="GG87" s="139" t="n">
        <v>2.11</v>
      </c>
      <c r="GH87" s="139" t="n">
        <v>2.07</v>
      </c>
      <c r="GI87" s="139" t="n">
        <v>2.095</v>
      </c>
      <c r="GJ87" s="139" t="n">
        <v>2.145</v>
      </c>
      <c r="GK87" s="139" t="n">
        <v>2.16</v>
      </c>
      <c r="GL87" s="139" t="n">
        <v>2.185</v>
      </c>
      <c r="GM87" s="139" t="n">
        <v>2.205</v>
      </c>
      <c r="GN87" s="139" t="n">
        <v>2.15</v>
      </c>
      <c r="GO87" s="139" t="n">
        <v>2.14</v>
      </c>
      <c r="GP87" s="139" t="n">
        <v>2.115</v>
      </c>
      <c r="GQ87" s="139" t="n">
        <v>2.045</v>
      </c>
      <c r="GR87" s="139" t="n">
        <v>2.065</v>
      </c>
      <c r="GS87" s="139" t="n">
        <v>2.165</v>
      </c>
      <c r="GT87" s="139" t="n">
        <v>2.165</v>
      </c>
      <c r="GU87" s="139" t="n">
        <v>2.18</v>
      </c>
      <c r="GV87" s="139" t="n">
        <v>2.195</v>
      </c>
      <c r="GW87" s="139" t="n">
        <v>2.095</v>
      </c>
      <c r="GX87" s="139" t="n">
        <v>2.22</v>
      </c>
      <c r="GY87" s="139" t="n">
        <v>2.325</v>
      </c>
    </row>
    <row r="88" customFormat="false" ht="15" hidden="false" customHeight="false" outlineLevel="0" collapsed="false">
      <c r="A88" s="135" t="s">
        <v>130</v>
      </c>
      <c r="B88" s="139"/>
      <c r="C88" s="139" t="s">
        <v>183</v>
      </c>
      <c r="D88" s="139" t="s">
        <v>183</v>
      </c>
      <c r="E88" s="139" t="s">
        <v>183</v>
      </c>
      <c r="F88" s="139" t="s">
        <v>183</v>
      </c>
      <c r="G88" s="139" t="s">
        <v>183</v>
      </c>
      <c r="H88" s="139" t="s">
        <v>183</v>
      </c>
      <c r="I88" s="139" t="s">
        <v>183</v>
      </c>
      <c r="J88" s="139" t="s">
        <v>183</v>
      </c>
      <c r="K88" s="139" t="s">
        <v>183</v>
      </c>
      <c r="L88" s="139" t="s">
        <v>183</v>
      </c>
      <c r="M88" s="139" t="s">
        <v>183</v>
      </c>
      <c r="N88" s="139" t="s">
        <v>183</v>
      </c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39"/>
      <c r="BR88" s="139"/>
      <c r="BS88" s="139"/>
      <c r="BT88" s="139"/>
      <c r="BU88" s="139"/>
      <c r="BV88" s="139"/>
      <c r="BW88" s="139"/>
      <c r="BX88" s="139"/>
      <c r="BY88" s="139"/>
      <c r="BZ88" s="139"/>
      <c r="CA88" s="139"/>
      <c r="CB88" s="139"/>
      <c r="CC88" s="139"/>
      <c r="CD88" s="139"/>
      <c r="CE88" s="139"/>
      <c r="CF88" s="139"/>
      <c r="CG88" s="139"/>
      <c r="CH88" s="139"/>
      <c r="CI88" s="139"/>
      <c r="CJ88" s="139"/>
      <c r="CK88" s="140"/>
      <c r="CL88" s="139"/>
      <c r="CM88" s="139"/>
      <c r="CN88" s="139"/>
      <c r="CO88" s="139"/>
      <c r="CP88" s="139"/>
      <c r="CQ88" s="139"/>
      <c r="CR88" s="139"/>
      <c r="CS88" s="139"/>
      <c r="CT88" s="139"/>
      <c r="CU88" s="139"/>
      <c r="CV88" s="139"/>
      <c r="CW88" s="139"/>
      <c r="CX88" s="139"/>
      <c r="CY88" s="139"/>
      <c r="CZ88" s="139"/>
      <c r="DA88" s="139"/>
      <c r="DB88" s="139"/>
      <c r="DC88" s="139"/>
      <c r="DD88" s="139"/>
      <c r="DE88" s="139"/>
      <c r="DF88" s="139"/>
      <c r="DG88" s="139"/>
      <c r="DH88" s="139"/>
      <c r="DI88" s="139"/>
      <c r="DJ88" s="139"/>
      <c r="DK88" s="139"/>
      <c r="DL88" s="139"/>
      <c r="DM88" s="139"/>
      <c r="DN88" s="139"/>
      <c r="DO88" s="139"/>
      <c r="DP88" s="139"/>
      <c r="DQ88" s="139"/>
      <c r="DR88" s="139"/>
      <c r="DS88" s="139"/>
      <c r="DT88" s="139"/>
      <c r="DU88" s="139"/>
      <c r="DV88" s="139"/>
      <c r="DW88" s="139"/>
      <c r="DX88" s="139"/>
      <c r="DY88" s="139"/>
      <c r="DZ88" s="139"/>
      <c r="EA88" s="139"/>
      <c r="EB88" s="139"/>
      <c r="EC88" s="139"/>
      <c r="ED88" s="139"/>
      <c r="EE88" s="139"/>
      <c r="EF88" s="139"/>
      <c r="EG88" s="139"/>
      <c r="EH88" s="139"/>
      <c r="EI88" s="139"/>
      <c r="EJ88" s="139"/>
      <c r="EK88" s="139"/>
      <c r="EL88" s="139"/>
      <c r="EM88" s="139"/>
      <c r="EN88" s="139"/>
      <c r="EO88" s="139"/>
      <c r="EP88" s="139"/>
      <c r="EQ88" s="139"/>
      <c r="ER88" s="139"/>
      <c r="ES88" s="139"/>
      <c r="ET88" s="139"/>
      <c r="EU88" s="139"/>
      <c r="EV88" s="139"/>
      <c r="EW88" s="139"/>
      <c r="EX88" s="139"/>
      <c r="EY88" s="139"/>
      <c r="EZ88" s="139"/>
      <c r="FA88" s="139"/>
      <c r="FB88" s="139"/>
      <c r="FC88" s="139"/>
      <c r="FD88" s="139"/>
      <c r="FE88" s="139"/>
      <c r="FF88" s="139"/>
      <c r="FG88" s="139"/>
      <c r="FH88" s="139"/>
      <c r="FI88" s="139"/>
      <c r="FJ88" s="139"/>
      <c r="FK88" s="139"/>
      <c r="FL88" s="139"/>
      <c r="FM88" s="139"/>
      <c r="FN88" s="139"/>
      <c r="FO88" s="139"/>
      <c r="FP88" s="139"/>
      <c r="FQ88" s="139"/>
      <c r="FR88" s="139"/>
      <c r="FS88" s="139"/>
      <c r="FT88" s="139"/>
      <c r="FU88" s="139"/>
      <c r="FV88" s="139"/>
      <c r="FW88" s="139"/>
      <c r="FX88" s="139"/>
      <c r="FY88" s="139"/>
      <c r="FZ88" s="139"/>
      <c r="GA88" s="139"/>
      <c r="GB88" s="139"/>
      <c r="GC88" s="139"/>
      <c r="GD88" s="139"/>
      <c r="GE88" s="139"/>
      <c r="GF88" s="139"/>
      <c r="GG88" s="139"/>
      <c r="GH88" s="139"/>
      <c r="GI88" s="139"/>
      <c r="GJ88" s="139"/>
      <c r="GK88" s="139"/>
      <c r="GL88" s="139"/>
      <c r="GM88" s="139"/>
      <c r="GN88" s="139"/>
      <c r="GO88" s="139"/>
      <c r="GP88" s="139"/>
      <c r="GQ88" s="139"/>
      <c r="GR88" s="139"/>
      <c r="GS88" s="139"/>
      <c r="GT88" s="139"/>
      <c r="GU88" s="139"/>
      <c r="GV88" s="139"/>
      <c r="GW88" s="139"/>
      <c r="GX88" s="139"/>
      <c r="GY88" s="139"/>
    </row>
    <row r="89" customFormat="false" ht="15" hidden="false" customHeight="false" outlineLevel="0" collapsed="false">
      <c r="A89" s="125" t="s">
        <v>223</v>
      </c>
      <c r="B89" s="139"/>
      <c r="C89" s="139" t="n">
        <v>2.425</v>
      </c>
      <c r="D89" s="139" t="n">
        <v>1.77</v>
      </c>
      <c r="E89" s="139" t="n">
        <v>1.77</v>
      </c>
      <c r="F89" s="139" t="n">
        <v>1.73</v>
      </c>
      <c r="G89" s="139" t="n">
        <v>1.925</v>
      </c>
      <c r="H89" s="139" t="n">
        <v>1.95</v>
      </c>
      <c r="I89" s="139" t="n">
        <v>1.935</v>
      </c>
      <c r="J89" s="139" t="n">
        <v>2.025</v>
      </c>
      <c r="K89" s="139" t="n">
        <v>2.025</v>
      </c>
      <c r="L89" s="139" t="n">
        <v>2.18</v>
      </c>
      <c r="M89" s="139" t="n">
        <v>2.16</v>
      </c>
      <c r="N89" s="139" t="n">
        <v>2.16</v>
      </c>
      <c r="O89" s="139" t="s">
        <v>183</v>
      </c>
      <c r="P89" s="139" t="s">
        <v>183</v>
      </c>
      <c r="Q89" s="139" t="s">
        <v>183</v>
      </c>
      <c r="R89" s="139" t="s">
        <v>183</v>
      </c>
      <c r="S89" s="139" t="s">
        <v>183</v>
      </c>
      <c r="T89" s="139" t="s">
        <v>183</v>
      </c>
      <c r="U89" s="139" t="s">
        <v>183</v>
      </c>
      <c r="V89" s="139" t="s">
        <v>183</v>
      </c>
      <c r="W89" s="139" t="s">
        <v>183</v>
      </c>
      <c r="X89" s="139" t="s">
        <v>183</v>
      </c>
      <c r="Y89" s="139" t="s">
        <v>183</v>
      </c>
      <c r="Z89" s="139" t="s">
        <v>183</v>
      </c>
      <c r="AA89" s="139" t="s">
        <v>183</v>
      </c>
      <c r="AB89" s="139" t="s">
        <v>183</v>
      </c>
      <c r="AC89" s="139" t="s">
        <v>183</v>
      </c>
      <c r="AD89" s="139" t="s">
        <v>183</v>
      </c>
      <c r="AE89" s="139" t="s">
        <v>183</v>
      </c>
      <c r="AF89" s="139" t="s">
        <v>183</v>
      </c>
      <c r="AG89" s="139" t="s">
        <v>183</v>
      </c>
      <c r="AH89" s="139" t="s">
        <v>183</v>
      </c>
      <c r="AI89" s="139" t="s">
        <v>183</v>
      </c>
      <c r="AJ89" s="139" t="s">
        <v>183</v>
      </c>
      <c r="AK89" s="139" t="s">
        <v>183</v>
      </c>
      <c r="AL89" s="139" t="s">
        <v>183</v>
      </c>
      <c r="AM89" s="139" t="s">
        <v>183</v>
      </c>
      <c r="AN89" s="139" t="s">
        <v>183</v>
      </c>
      <c r="AO89" s="139" t="s">
        <v>183</v>
      </c>
      <c r="AP89" s="139" t="s">
        <v>183</v>
      </c>
      <c r="AQ89" s="139" t="s">
        <v>183</v>
      </c>
      <c r="AR89" s="139" t="s">
        <v>183</v>
      </c>
      <c r="AS89" s="139" t="s">
        <v>183</v>
      </c>
      <c r="AT89" s="139" t="s">
        <v>183</v>
      </c>
      <c r="AU89" s="139" t="s">
        <v>183</v>
      </c>
      <c r="AV89" s="139" t="s">
        <v>183</v>
      </c>
      <c r="AW89" s="139" t="s">
        <v>183</v>
      </c>
      <c r="AX89" s="139" t="s">
        <v>183</v>
      </c>
      <c r="AY89" s="139" t="s">
        <v>183</v>
      </c>
      <c r="AZ89" s="139" t="s">
        <v>183</v>
      </c>
      <c r="BA89" s="139" t="s">
        <v>183</v>
      </c>
      <c r="BB89" s="139" t="s">
        <v>183</v>
      </c>
      <c r="BC89" s="139" t="s">
        <v>183</v>
      </c>
      <c r="BD89" s="139" t="s">
        <v>183</v>
      </c>
      <c r="BE89" s="139" t="s">
        <v>183</v>
      </c>
      <c r="BF89" s="139" t="s">
        <v>183</v>
      </c>
      <c r="BG89" s="139" t="s">
        <v>183</v>
      </c>
      <c r="BH89" s="139" t="s">
        <v>183</v>
      </c>
      <c r="BI89" s="139" t="s">
        <v>183</v>
      </c>
      <c r="BJ89" s="139" t="s">
        <v>183</v>
      </c>
      <c r="BK89" s="139" t="s">
        <v>183</v>
      </c>
      <c r="BL89" s="139" t="s">
        <v>183</v>
      </c>
      <c r="BM89" s="139" t="s">
        <v>183</v>
      </c>
      <c r="BN89" s="139" t="s">
        <v>183</v>
      </c>
      <c r="BO89" s="139" t="s">
        <v>183</v>
      </c>
      <c r="BP89" s="139" t="s">
        <v>183</v>
      </c>
      <c r="BQ89" s="139" t="s">
        <v>183</v>
      </c>
      <c r="BR89" s="139" t="s">
        <v>183</v>
      </c>
      <c r="BS89" s="139" t="s">
        <v>183</v>
      </c>
      <c r="BT89" s="139" t="s">
        <v>183</v>
      </c>
      <c r="BU89" s="139" t="s">
        <v>183</v>
      </c>
      <c r="BV89" s="139" t="s">
        <v>183</v>
      </c>
      <c r="BW89" s="139" t="s">
        <v>183</v>
      </c>
      <c r="BX89" s="139" t="s">
        <v>183</v>
      </c>
      <c r="BY89" s="139" t="s">
        <v>183</v>
      </c>
      <c r="BZ89" s="139" t="s">
        <v>183</v>
      </c>
      <c r="CA89" s="139" t="s">
        <v>183</v>
      </c>
      <c r="CB89" s="139" t="s">
        <v>183</v>
      </c>
      <c r="CC89" s="139" t="s">
        <v>183</v>
      </c>
      <c r="CD89" s="139" t="s">
        <v>183</v>
      </c>
      <c r="CE89" s="139" t="s">
        <v>183</v>
      </c>
      <c r="CF89" s="139" t="s">
        <v>183</v>
      </c>
      <c r="CG89" s="139" t="s">
        <v>183</v>
      </c>
      <c r="CH89" s="139" t="s">
        <v>183</v>
      </c>
      <c r="CI89" s="139" t="s">
        <v>183</v>
      </c>
      <c r="CJ89" s="139" t="s">
        <v>183</v>
      </c>
      <c r="CK89" s="140" t="s">
        <v>183</v>
      </c>
      <c r="CL89" s="139" t="s">
        <v>183</v>
      </c>
      <c r="CM89" s="139" t="s">
        <v>183</v>
      </c>
      <c r="CN89" s="139" t="s">
        <v>183</v>
      </c>
      <c r="CO89" s="139" t="s">
        <v>183</v>
      </c>
      <c r="CP89" s="139" t="s">
        <v>183</v>
      </c>
      <c r="CQ89" s="139" t="s">
        <v>183</v>
      </c>
      <c r="CR89" s="139" t="s">
        <v>183</v>
      </c>
      <c r="CS89" s="139" t="s">
        <v>183</v>
      </c>
      <c r="CT89" s="139" t="s">
        <v>183</v>
      </c>
      <c r="CU89" s="139" t="s">
        <v>183</v>
      </c>
      <c r="CV89" s="139" t="s">
        <v>183</v>
      </c>
      <c r="CW89" s="139" t="s">
        <v>183</v>
      </c>
      <c r="CX89" s="139" t="s">
        <v>183</v>
      </c>
      <c r="CY89" s="139" t="s">
        <v>183</v>
      </c>
      <c r="CZ89" s="139" t="s">
        <v>183</v>
      </c>
      <c r="DA89" s="139" t="s">
        <v>183</v>
      </c>
      <c r="DB89" s="139" t="s">
        <v>183</v>
      </c>
      <c r="DC89" s="139" t="s">
        <v>183</v>
      </c>
      <c r="DD89" s="139" t="s">
        <v>183</v>
      </c>
      <c r="DE89" s="139" t="s">
        <v>183</v>
      </c>
      <c r="DF89" s="139" t="s">
        <v>183</v>
      </c>
      <c r="DG89" s="139" t="s">
        <v>183</v>
      </c>
      <c r="DH89" s="139" t="s">
        <v>183</v>
      </c>
      <c r="DI89" s="139" t="s">
        <v>183</v>
      </c>
      <c r="DJ89" s="139" t="s">
        <v>183</v>
      </c>
      <c r="DK89" s="139" t="s">
        <v>183</v>
      </c>
      <c r="DL89" s="139" t="s">
        <v>183</v>
      </c>
      <c r="DM89" s="139" t="s">
        <v>183</v>
      </c>
      <c r="DN89" s="139" t="s">
        <v>183</v>
      </c>
      <c r="DO89" s="139" t="s">
        <v>183</v>
      </c>
      <c r="DP89" s="139" t="s">
        <v>183</v>
      </c>
      <c r="DQ89" s="139" t="s">
        <v>183</v>
      </c>
      <c r="DR89" s="139" t="s">
        <v>183</v>
      </c>
      <c r="DS89" s="139" t="s">
        <v>183</v>
      </c>
      <c r="DT89" s="139" t="s">
        <v>183</v>
      </c>
      <c r="DU89" s="139" t="s">
        <v>183</v>
      </c>
      <c r="DV89" s="139" t="s">
        <v>183</v>
      </c>
      <c r="DW89" s="139" t="s">
        <v>183</v>
      </c>
      <c r="DX89" s="139" t="s">
        <v>183</v>
      </c>
      <c r="DY89" s="139" t="s">
        <v>183</v>
      </c>
      <c r="DZ89" s="139" t="s">
        <v>183</v>
      </c>
      <c r="EA89" s="139" t="s">
        <v>183</v>
      </c>
      <c r="EB89" s="139" t="s">
        <v>183</v>
      </c>
      <c r="EC89" s="139" t="s">
        <v>183</v>
      </c>
      <c r="ED89" s="139" t="s">
        <v>183</v>
      </c>
      <c r="EE89" s="139" t="s">
        <v>183</v>
      </c>
      <c r="EF89" s="139" t="s">
        <v>183</v>
      </c>
      <c r="EG89" s="139" t="s">
        <v>183</v>
      </c>
      <c r="EH89" s="139" t="s">
        <v>183</v>
      </c>
      <c r="EI89" s="139" t="s">
        <v>183</v>
      </c>
      <c r="EJ89" s="139" t="s">
        <v>183</v>
      </c>
      <c r="EK89" s="139" t="s">
        <v>183</v>
      </c>
      <c r="EL89" s="139" t="s">
        <v>183</v>
      </c>
      <c r="EM89" s="139" t="s">
        <v>183</v>
      </c>
      <c r="EN89" s="139" t="s">
        <v>183</v>
      </c>
      <c r="EO89" s="139" t="s">
        <v>183</v>
      </c>
      <c r="EP89" s="139" t="s">
        <v>183</v>
      </c>
      <c r="EQ89" s="139" t="s">
        <v>183</v>
      </c>
      <c r="ER89" s="139" t="s">
        <v>183</v>
      </c>
      <c r="ES89" s="139" t="s">
        <v>183</v>
      </c>
      <c r="ET89" s="139" t="s">
        <v>183</v>
      </c>
      <c r="EU89" s="139" t="s">
        <v>183</v>
      </c>
      <c r="EV89" s="139" t="s">
        <v>183</v>
      </c>
      <c r="EW89" s="139" t="s">
        <v>183</v>
      </c>
      <c r="EX89" s="139" t="s">
        <v>183</v>
      </c>
      <c r="EY89" s="139" t="s">
        <v>183</v>
      </c>
      <c r="EZ89" s="139" t="s">
        <v>183</v>
      </c>
      <c r="FA89" s="139" t="s">
        <v>183</v>
      </c>
      <c r="FB89" s="139" t="s">
        <v>183</v>
      </c>
      <c r="FC89" s="139" t="s">
        <v>183</v>
      </c>
      <c r="FD89" s="139" t="s">
        <v>183</v>
      </c>
      <c r="FE89" s="139" t="s">
        <v>183</v>
      </c>
      <c r="FF89" s="139" t="s">
        <v>183</v>
      </c>
      <c r="FG89" s="139" t="s">
        <v>183</v>
      </c>
      <c r="FH89" s="139" t="s">
        <v>183</v>
      </c>
      <c r="FI89" s="139" t="s">
        <v>183</v>
      </c>
      <c r="FJ89" s="139" t="s">
        <v>183</v>
      </c>
      <c r="FK89" s="139" t="s">
        <v>183</v>
      </c>
      <c r="FL89" s="139" t="s">
        <v>183</v>
      </c>
      <c r="FM89" s="139" t="s">
        <v>183</v>
      </c>
      <c r="FN89" s="139" t="s">
        <v>183</v>
      </c>
      <c r="FO89" s="139" t="s">
        <v>183</v>
      </c>
      <c r="FP89" s="139" t="s">
        <v>183</v>
      </c>
      <c r="FQ89" s="139" t="s">
        <v>183</v>
      </c>
      <c r="FR89" s="139" t="s">
        <v>183</v>
      </c>
      <c r="FS89" s="139" t="s">
        <v>183</v>
      </c>
      <c r="FT89" s="139" t="s">
        <v>183</v>
      </c>
      <c r="FU89" s="139" t="s">
        <v>183</v>
      </c>
      <c r="FV89" s="139" t="s">
        <v>183</v>
      </c>
      <c r="FW89" s="139" t="s">
        <v>183</v>
      </c>
      <c r="FX89" s="139" t="s">
        <v>183</v>
      </c>
      <c r="FY89" s="139" t="s">
        <v>183</v>
      </c>
      <c r="FZ89" s="139" t="s">
        <v>183</v>
      </c>
      <c r="GA89" s="139" t="s">
        <v>183</v>
      </c>
      <c r="GB89" s="139" t="s">
        <v>183</v>
      </c>
      <c r="GC89" s="139" t="s">
        <v>183</v>
      </c>
      <c r="GD89" s="139" t="s">
        <v>183</v>
      </c>
      <c r="GE89" s="139"/>
      <c r="GF89" s="139"/>
      <c r="GG89" s="139"/>
      <c r="GH89" s="139"/>
      <c r="GI89" s="139"/>
      <c r="GJ89" s="139"/>
      <c r="GK89" s="139"/>
      <c r="GL89" s="139"/>
      <c r="GM89" s="139"/>
      <c r="GN89" s="139"/>
      <c r="GO89" s="139"/>
      <c r="GP89" s="139"/>
      <c r="GQ89" s="139"/>
      <c r="GR89" s="139"/>
      <c r="GS89" s="139"/>
      <c r="GT89" s="139"/>
      <c r="GU89" s="139"/>
      <c r="GV89" s="139"/>
      <c r="GW89" s="139"/>
      <c r="GX89" s="139"/>
      <c r="GY89" s="139"/>
    </row>
    <row r="90" customFormat="false" ht="15" hidden="false" customHeight="false" outlineLevel="0" collapsed="false">
      <c r="A90" s="125" t="s">
        <v>237</v>
      </c>
      <c r="B90" s="139"/>
      <c r="C90" s="139" t="n">
        <v>2.24</v>
      </c>
      <c r="D90" s="139" t="n">
        <v>1.7</v>
      </c>
      <c r="E90" s="139" t="n">
        <v>1.7</v>
      </c>
      <c r="F90" s="139" t="n">
        <v>1.675</v>
      </c>
      <c r="G90" s="139" t="n">
        <v>1.76</v>
      </c>
      <c r="H90" s="139" t="n">
        <v>1.785</v>
      </c>
      <c r="I90" s="139" t="n">
        <v>1.785</v>
      </c>
      <c r="J90" s="139" t="n">
        <v>1.88</v>
      </c>
      <c r="K90" s="139" t="n">
        <v>1.88</v>
      </c>
      <c r="L90" s="139" t="n">
        <v>2.005</v>
      </c>
      <c r="M90" s="139" t="n">
        <v>1.97</v>
      </c>
      <c r="N90" s="139" t="n">
        <v>1.97</v>
      </c>
      <c r="O90" s="139" t="n">
        <v>2.095</v>
      </c>
      <c r="P90" s="139" t="n">
        <v>2.065</v>
      </c>
      <c r="Q90" s="139" t="n">
        <v>2.15</v>
      </c>
      <c r="R90" s="139" t="n">
        <v>2.2</v>
      </c>
      <c r="S90" s="139" t="n">
        <v>2.425</v>
      </c>
      <c r="T90" s="139" t="n">
        <v>2.195</v>
      </c>
      <c r="U90" s="139" t="n">
        <v>2.23</v>
      </c>
      <c r="V90" s="139" t="n">
        <v>2.325</v>
      </c>
      <c r="W90" s="139" t="n">
        <v>2.215</v>
      </c>
      <c r="X90" s="139" t="n">
        <v>2.23</v>
      </c>
      <c r="Y90" s="139" t="n">
        <v>2.33</v>
      </c>
      <c r="Z90" s="139" t="n">
        <v>2.21</v>
      </c>
      <c r="AA90" s="139" t="n">
        <v>2.295</v>
      </c>
      <c r="AB90" s="139" t="n">
        <v>2.17</v>
      </c>
      <c r="AC90" s="139" t="n">
        <v>2.17</v>
      </c>
      <c r="AD90" s="139" t="n">
        <v>1.98</v>
      </c>
      <c r="AE90" s="139" t="n">
        <v>1.895</v>
      </c>
      <c r="AF90" s="139" t="n">
        <v>1.91</v>
      </c>
      <c r="AG90" s="139" t="n">
        <v>1.905</v>
      </c>
      <c r="AH90" s="139" t="n">
        <v>1.805</v>
      </c>
      <c r="AI90" s="139" t="n">
        <v>1.815</v>
      </c>
      <c r="AJ90" s="139" t="n">
        <v>1.74</v>
      </c>
      <c r="AK90" s="139" t="n">
        <v>1.71</v>
      </c>
      <c r="AL90" s="139" t="n">
        <v>1.71</v>
      </c>
      <c r="AM90" s="139" t="n">
        <v>1.825</v>
      </c>
      <c r="AN90" s="139" t="n">
        <v>1.7</v>
      </c>
      <c r="AO90" s="139" t="n">
        <v>1.7</v>
      </c>
      <c r="AP90" s="139" t="n">
        <v>1.795</v>
      </c>
      <c r="AQ90" s="139" t="n">
        <v>1.865</v>
      </c>
      <c r="AR90" s="139" t="n">
        <v>1.95</v>
      </c>
      <c r="AS90" s="139" t="n">
        <v>1.985</v>
      </c>
      <c r="AT90" s="139" t="n">
        <v>2.01</v>
      </c>
      <c r="AU90" s="139" t="n">
        <v>1.98</v>
      </c>
      <c r="AV90" s="139" t="n">
        <v>2.04</v>
      </c>
      <c r="AW90" s="139" t="n">
        <v>2.01</v>
      </c>
      <c r="AX90" s="139" t="n">
        <v>2.005</v>
      </c>
      <c r="AY90" s="139" t="n">
        <v>1.88</v>
      </c>
      <c r="AZ90" s="139" t="n">
        <v>1.875</v>
      </c>
      <c r="BA90" s="139" t="n">
        <v>1.89</v>
      </c>
      <c r="BB90" s="139" t="n">
        <v>1.945</v>
      </c>
      <c r="BC90" s="139" t="n">
        <v>1.92</v>
      </c>
      <c r="BD90" s="139" t="n">
        <v>1.86</v>
      </c>
      <c r="BE90" s="139" t="n">
        <v>1.895</v>
      </c>
      <c r="BF90" s="139" t="n">
        <v>1.955</v>
      </c>
      <c r="BG90" s="139" t="n">
        <v>1.96</v>
      </c>
      <c r="BH90" s="139" t="n">
        <v>1.89</v>
      </c>
      <c r="BI90" s="139" t="n">
        <v>1.965</v>
      </c>
      <c r="BJ90" s="139" t="n">
        <v>2.02</v>
      </c>
      <c r="BK90" s="139" t="n">
        <v>2.025</v>
      </c>
      <c r="BL90" s="139" t="n">
        <v>2.015</v>
      </c>
      <c r="BM90" s="139" t="n">
        <v>2.03</v>
      </c>
      <c r="BN90" s="139" t="n">
        <v>1.99</v>
      </c>
      <c r="BO90" s="139" t="n">
        <v>2.025</v>
      </c>
      <c r="BP90" s="139" t="n">
        <v>2.04</v>
      </c>
      <c r="BQ90" s="139" t="n">
        <v>2.125</v>
      </c>
      <c r="BR90" s="139" t="n">
        <v>2.25</v>
      </c>
      <c r="BS90" s="139" t="n">
        <v>2.195</v>
      </c>
      <c r="BT90" s="139" t="n">
        <v>2.195</v>
      </c>
      <c r="BU90" s="139" t="n">
        <v>2.275</v>
      </c>
      <c r="BV90" s="139" t="n">
        <v>2.285</v>
      </c>
      <c r="BW90" s="139" t="n">
        <v>2.315</v>
      </c>
      <c r="BX90" s="139" t="n">
        <v>2.32</v>
      </c>
      <c r="BY90" s="139" t="n">
        <v>2.41</v>
      </c>
      <c r="BZ90" s="139" t="n">
        <v>2.42</v>
      </c>
      <c r="CA90" s="139" t="n">
        <v>2.385</v>
      </c>
      <c r="CB90" s="139" t="n">
        <v>2.38</v>
      </c>
      <c r="CC90" s="139" t="n">
        <v>2.385</v>
      </c>
      <c r="CD90" s="139" t="n">
        <v>2.47</v>
      </c>
      <c r="CE90" s="139" t="n">
        <v>2.44</v>
      </c>
      <c r="CF90" s="139" t="n">
        <v>2.46</v>
      </c>
      <c r="CG90" s="139" t="n">
        <v>2.48</v>
      </c>
      <c r="CH90" s="139" t="n">
        <v>2.465</v>
      </c>
      <c r="CI90" s="139" t="n">
        <v>2.505</v>
      </c>
      <c r="CJ90" s="139" t="n">
        <v>2.435</v>
      </c>
      <c r="CK90" s="140" t="n">
        <v>2.435</v>
      </c>
      <c r="CL90" s="139" t="n">
        <v>2.265</v>
      </c>
      <c r="CM90" s="139" t="n">
        <v>2.19</v>
      </c>
      <c r="CN90" s="139" t="n">
        <v>2.08</v>
      </c>
      <c r="CO90" s="139" t="n">
        <v>2.14</v>
      </c>
      <c r="CP90" s="139" t="n">
        <v>2.13</v>
      </c>
      <c r="CQ90" s="139" t="n">
        <v>2.055</v>
      </c>
      <c r="CR90" s="139" t="n">
        <v>2.04</v>
      </c>
      <c r="CS90" s="139" t="n">
        <v>2.015</v>
      </c>
      <c r="CT90" s="139" t="n">
        <v>2.04</v>
      </c>
      <c r="CU90" s="139" t="n">
        <v>2.06</v>
      </c>
      <c r="CV90" s="139" t="n">
        <v>2.07</v>
      </c>
      <c r="CW90" s="139" t="n">
        <v>2.095</v>
      </c>
      <c r="CX90" s="139" t="n">
        <v>2.19</v>
      </c>
      <c r="CY90" s="139" t="n">
        <v>2.255</v>
      </c>
      <c r="CZ90" s="139" t="n">
        <v>2.255</v>
      </c>
      <c r="DA90" s="139" t="n">
        <v>2.225</v>
      </c>
      <c r="DB90" s="139" t="n">
        <v>2.2</v>
      </c>
      <c r="DC90" s="139" t="n">
        <v>2.175</v>
      </c>
      <c r="DD90" s="139" t="n">
        <v>2.19</v>
      </c>
      <c r="DE90" s="139" t="n">
        <v>2.065</v>
      </c>
      <c r="DF90" s="139" t="n">
        <v>2.215</v>
      </c>
      <c r="DG90" s="139" t="n">
        <v>2.29</v>
      </c>
      <c r="DH90" s="139" t="n">
        <v>2.265</v>
      </c>
      <c r="DI90" s="139" t="n">
        <v>2.34</v>
      </c>
      <c r="DJ90" s="139" t="n">
        <v>2.285</v>
      </c>
      <c r="DK90" s="139" t="n">
        <v>2.29</v>
      </c>
      <c r="DL90" s="139" t="n">
        <v>2.355</v>
      </c>
      <c r="DM90" s="139" t="n">
        <v>2.345</v>
      </c>
      <c r="DN90" s="139" t="n">
        <v>2.32</v>
      </c>
      <c r="DO90" s="139" t="n">
        <v>2.25</v>
      </c>
      <c r="DP90" s="139" t="n">
        <v>2.26</v>
      </c>
      <c r="DQ90" s="139" t="n">
        <v>2.235</v>
      </c>
      <c r="DR90" s="139" t="n">
        <v>2.31</v>
      </c>
      <c r="DS90" s="139" t="n">
        <v>2.235</v>
      </c>
      <c r="DT90" s="139" t="n">
        <v>2.245</v>
      </c>
      <c r="DU90" s="139" t="n">
        <v>2.45</v>
      </c>
      <c r="DV90" s="139" t="n">
        <v>2.37</v>
      </c>
      <c r="DW90" s="139" t="n">
        <v>2.335</v>
      </c>
      <c r="DX90" s="139" t="n">
        <v>2.335</v>
      </c>
      <c r="DY90" s="139" t="n">
        <v>2.345</v>
      </c>
      <c r="DZ90" s="139" t="n">
        <v>2.415</v>
      </c>
      <c r="EA90" s="139" t="n">
        <v>2.57</v>
      </c>
      <c r="EB90" s="139" t="n">
        <v>2.495</v>
      </c>
      <c r="EC90" s="139" t="n">
        <v>2.445</v>
      </c>
      <c r="ED90" s="139" t="n">
        <v>2.455</v>
      </c>
      <c r="EE90" s="139" t="n">
        <v>2.545</v>
      </c>
      <c r="EF90" s="139" t="n">
        <v>2.53</v>
      </c>
      <c r="EG90" s="139" t="n">
        <v>2.47</v>
      </c>
      <c r="EH90" s="139" t="n">
        <v>2.59</v>
      </c>
      <c r="EI90" s="139" t="n">
        <v>2.64</v>
      </c>
      <c r="EJ90" s="139" t="n">
        <v>2.7</v>
      </c>
      <c r="EK90" s="139" t="n">
        <v>2.56</v>
      </c>
      <c r="EL90" s="139" t="n">
        <v>2.56</v>
      </c>
      <c r="EM90" s="139" t="n">
        <v>2.57</v>
      </c>
      <c r="EN90" s="139" t="n">
        <v>2.505</v>
      </c>
      <c r="EO90" s="139" t="n">
        <v>2.57</v>
      </c>
      <c r="EP90" s="139" t="n">
        <v>2.43</v>
      </c>
      <c r="EQ90" s="139" t="n">
        <v>2.35</v>
      </c>
      <c r="ER90" s="139" t="n">
        <v>2.315</v>
      </c>
      <c r="ES90" s="139" t="n">
        <v>2.335</v>
      </c>
      <c r="ET90" s="139" t="n">
        <v>2.375</v>
      </c>
      <c r="EU90" s="139" t="n">
        <v>2.325</v>
      </c>
      <c r="EV90" s="139" t="n">
        <v>2.375</v>
      </c>
      <c r="EW90" s="139" t="n">
        <v>2.365</v>
      </c>
      <c r="EX90" s="139" t="n">
        <v>2.335</v>
      </c>
      <c r="EY90" s="139" t="n">
        <v>2.275</v>
      </c>
      <c r="EZ90" s="139" t="n">
        <v>2.295</v>
      </c>
      <c r="FA90" s="139" t="n">
        <v>2.28</v>
      </c>
      <c r="FB90" s="139" t="n">
        <v>2.31</v>
      </c>
      <c r="FC90" s="139" t="n">
        <v>2.33</v>
      </c>
      <c r="FD90" s="139" t="n">
        <v>2.36</v>
      </c>
      <c r="FE90" s="139" t="n">
        <v>2.38</v>
      </c>
      <c r="FF90" s="139" t="n">
        <v>2.335</v>
      </c>
      <c r="FG90" s="139" t="n">
        <v>2.21</v>
      </c>
      <c r="FH90" s="139" t="n">
        <v>2.22</v>
      </c>
      <c r="FI90" s="139" t="n">
        <v>2.26</v>
      </c>
      <c r="FJ90" s="139" t="n">
        <v>2.305</v>
      </c>
      <c r="FK90" s="139" t="n">
        <v>2.345</v>
      </c>
      <c r="FL90" s="139" t="n">
        <v>2.29</v>
      </c>
      <c r="FM90" s="139" t="n">
        <v>2.305</v>
      </c>
      <c r="FN90" s="139" t="n">
        <v>2.245</v>
      </c>
      <c r="FO90" s="139" t="n">
        <v>2.215</v>
      </c>
      <c r="FP90" s="139" t="n">
        <v>2.215</v>
      </c>
      <c r="FQ90" s="139" t="n">
        <v>2.195</v>
      </c>
      <c r="FR90" s="139" t="n">
        <v>2.25</v>
      </c>
      <c r="FS90" s="139" t="n">
        <v>2.185</v>
      </c>
      <c r="FT90" s="139" t="n">
        <v>2.185</v>
      </c>
      <c r="FU90" s="139" t="n">
        <v>2.245</v>
      </c>
      <c r="FV90" s="139" t="n">
        <v>2.22</v>
      </c>
      <c r="FW90" s="139" t="n">
        <v>2.225</v>
      </c>
      <c r="FX90" s="139" t="n">
        <v>2.265</v>
      </c>
      <c r="FY90" s="139" t="n">
        <v>2.365</v>
      </c>
      <c r="FZ90" s="139" t="n">
        <v>2.365</v>
      </c>
      <c r="GA90" s="139" t="n">
        <v>2.335</v>
      </c>
      <c r="GB90" s="139" t="n">
        <v>2.26</v>
      </c>
      <c r="GC90" s="139" t="n">
        <v>2.315</v>
      </c>
      <c r="GD90" s="139" t="n">
        <v>2.265</v>
      </c>
      <c r="GE90" s="139" t="n">
        <v>2.1</v>
      </c>
      <c r="GF90" s="139" t="n">
        <v>2.1</v>
      </c>
      <c r="GG90" s="139" t="n">
        <v>2.11</v>
      </c>
      <c r="GH90" s="139" t="n">
        <v>2.07</v>
      </c>
      <c r="GI90" s="139" t="n">
        <v>2.095</v>
      </c>
      <c r="GJ90" s="139" t="n">
        <v>2.145</v>
      </c>
      <c r="GK90" s="139" t="n">
        <v>2.16</v>
      </c>
      <c r="GL90" s="139" t="n">
        <v>2.185</v>
      </c>
      <c r="GM90" s="139" t="n">
        <v>2.205</v>
      </c>
      <c r="GN90" s="139" t="n">
        <v>2.15</v>
      </c>
      <c r="GO90" s="139" t="n">
        <v>2.14</v>
      </c>
      <c r="GP90" s="139" t="n">
        <v>2.115</v>
      </c>
      <c r="GQ90" s="139" t="n">
        <v>2.045</v>
      </c>
      <c r="GR90" s="139" t="n">
        <v>2.065</v>
      </c>
      <c r="GS90" s="139" t="n">
        <v>2.165</v>
      </c>
      <c r="GT90" s="139" t="n">
        <v>2.165</v>
      </c>
      <c r="GU90" s="139" t="n">
        <v>2.18</v>
      </c>
      <c r="GV90" s="139" t="n">
        <v>2.195</v>
      </c>
      <c r="GW90" s="139" t="n">
        <v>2.095</v>
      </c>
      <c r="GX90" s="139" t="n">
        <v>2.22</v>
      </c>
      <c r="GY90" s="139" t="n">
        <v>2.325</v>
      </c>
    </row>
    <row r="91" customFormat="false" ht="15" hidden="false" customHeight="false" outlineLevel="0" collapsed="false">
      <c r="A91" s="125" t="s">
        <v>225</v>
      </c>
      <c r="B91" s="139"/>
      <c r="C91" s="139" t="n">
        <v>2.335</v>
      </c>
      <c r="D91" s="139" t="n">
        <v>1.75</v>
      </c>
      <c r="E91" s="139" t="n">
        <v>1.75</v>
      </c>
      <c r="F91" s="139" t="n">
        <v>1.695</v>
      </c>
      <c r="G91" s="139" t="n">
        <v>1.885</v>
      </c>
      <c r="H91" s="139" t="n">
        <v>1.9</v>
      </c>
      <c r="I91" s="139" t="n">
        <v>1.895</v>
      </c>
      <c r="J91" s="139" t="n">
        <v>1.98</v>
      </c>
      <c r="K91" s="139" t="n">
        <v>1.98</v>
      </c>
      <c r="L91" s="139" t="n">
        <v>2.115</v>
      </c>
      <c r="M91" s="139" t="n">
        <v>2.095</v>
      </c>
      <c r="N91" s="139" t="n">
        <v>2.095</v>
      </c>
      <c r="O91" s="139" t="n">
        <v>1.99</v>
      </c>
      <c r="P91" s="139" t="n">
        <v>1.915</v>
      </c>
      <c r="Q91" s="139" t="n">
        <v>1.99</v>
      </c>
      <c r="R91" s="139" t="n">
        <v>2.04</v>
      </c>
      <c r="S91" s="139" t="n">
        <v>2.255</v>
      </c>
      <c r="T91" s="139" t="n">
        <v>1.935</v>
      </c>
      <c r="U91" s="139" t="n">
        <v>2.08</v>
      </c>
      <c r="V91" s="139" t="n">
        <v>2.185</v>
      </c>
      <c r="W91" s="139" t="n">
        <v>2.065</v>
      </c>
      <c r="X91" s="139" t="n">
        <v>2.095</v>
      </c>
      <c r="Y91" s="139" t="n">
        <v>2.205</v>
      </c>
      <c r="Z91" s="139" t="n">
        <v>2.08</v>
      </c>
      <c r="AA91" s="139" t="n">
        <v>2.135</v>
      </c>
      <c r="AB91" s="139" t="n">
        <v>2.055</v>
      </c>
      <c r="AC91" s="139" t="n">
        <v>2.055</v>
      </c>
      <c r="AD91" s="139" t="n">
        <v>1.875</v>
      </c>
      <c r="AE91" s="139" t="n">
        <v>1.77</v>
      </c>
      <c r="AF91" s="139" t="n">
        <v>1.765</v>
      </c>
      <c r="AG91" s="139" t="n">
        <v>1.775</v>
      </c>
      <c r="AH91" s="139" t="n">
        <v>1.72</v>
      </c>
      <c r="AI91" s="139" t="n">
        <v>1.745</v>
      </c>
      <c r="AJ91" s="139" t="n">
        <v>1.65</v>
      </c>
      <c r="AK91" s="139" t="n">
        <v>1.605</v>
      </c>
      <c r="AL91" s="139" t="n">
        <v>1.61</v>
      </c>
      <c r="AM91" s="139" t="n">
        <v>1.73</v>
      </c>
      <c r="AN91" s="139" t="n">
        <v>1.58</v>
      </c>
      <c r="AO91" s="139" t="n">
        <v>1.59</v>
      </c>
      <c r="AP91" s="139" t="n">
        <v>1.695</v>
      </c>
      <c r="AQ91" s="139" t="n">
        <v>1.76</v>
      </c>
      <c r="AR91" s="139" t="n">
        <v>1.84</v>
      </c>
      <c r="AS91" s="139" t="n">
        <v>1.855</v>
      </c>
      <c r="AT91" s="139" t="n">
        <v>1.87</v>
      </c>
      <c r="AU91" s="139" t="n">
        <v>1.865</v>
      </c>
      <c r="AV91" s="139" t="n">
        <v>1.915</v>
      </c>
      <c r="AW91" s="139" t="n">
        <v>1.9</v>
      </c>
      <c r="AX91" s="139" t="n">
        <v>1.9</v>
      </c>
      <c r="AY91" s="139" t="n">
        <v>1.8</v>
      </c>
      <c r="AZ91" s="139" t="n">
        <v>1.795</v>
      </c>
      <c r="BA91" s="139" t="n">
        <v>1.79</v>
      </c>
      <c r="BB91" s="139" t="n">
        <v>1.82</v>
      </c>
      <c r="BC91" s="139" t="n">
        <v>1.815</v>
      </c>
      <c r="BD91" s="139" t="n">
        <v>1.775</v>
      </c>
      <c r="BE91" s="139" t="n">
        <v>1.785</v>
      </c>
      <c r="BF91" s="139" t="n">
        <v>1.835</v>
      </c>
      <c r="BG91" s="139" t="n">
        <v>1.835</v>
      </c>
      <c r="BH91" s="139" t="n">
        <v>1.8</v>
      </c>
      <c r="BI91" s="139" t="n">
        <v>1.815</v>
      </c>
      <c r="BJ91" s="139" t="n">
        <v>1.925</v>
      </c>
      <c r="BK91" s="139" t="n">
        <v>1.93</v>
      </c>
      <c r="BL91" s="139" t="n">
        <v>1.92</v>
      </c>
      <c r="BM91" s="139" t="n">
        <v>1.955</v>
      </c>
      <c r="BN91" s="139" t="n">
        <v>1.92</v>
      </c>
      <c r="BO91" s="139" t="n">
        <v>1.97</v>
      </c>
      <c r="BP91" s="139" t="n">
        <v>1.97</v>
      </c>
      <c r="BQ91" s="139" t="n">
        <v>2.02</v>
      </c>
      <c r="BR91" s="139" t="n">
        <v>2.12</v>
      </c>
      <c r="BS91" s="139" t="n">
        <v>2.11</v>
      </c>
      <c r="BT91" s="139" t="n">
        <v>2.115</v>
      </c>
      <c r="BU91" s="139" t="n">
        <v>2.18</v>
      </c>
      <c r="BV91" s="139" t="n">
        <v>2.19</v>
      </c>
      <c r="BW91" s="139" t="n">
        <v>2.205</v>
      </c>
      <c r="BX91" s="139" t="n">
        <v>2.235</v>
      </c>
      <c r="BY91" s="139" t="n">
        <v>2.295</v>
      </c>
      <c r="BZ91" s="139" t="n">
        <v>2.3</v>
      </c>
      <c r="CA91" s="139" t="n">
        <v>2.275</v>
      </c>
      <c r="CB91" s="139" t="n">
        <v>2.285</v>
      </c>
      <c r="CC91" s="139" t="n">
        <v>2.28</v>
      </c>
      <c r="CD91" s="139" t="n">
        <v>2.365</v>
      </c>
      <c r="CE91" s="139" t="n">
        <v>2.335</v>
      </c>
      <c r="CF91" s="139" t="n">
        <v>2.33</v>
      </c>
      <c r="CG91" s="139" t="n">
        <v>2.325</v>
      </c>
      <c r="CH91" s="139" t="n">
        <v>2.335</v>
      </c>
      <c r="CI91" s="139" t="n">
        <v>2.32</v>
      </c>
      <c r="CJ91" s="139" t="n">
        <v>2.31</v>
      </c>
      <c r="CK91" s="140" t="n">
        <v>2.305</v>
      </c>
      <c r="CL91" s="139" t="n">
        <v>2.145</v>
      </c>
      <c r="CM91" s="139" t="n">
        <v>2.11</v>
      </c>
      <c r="CN91" s="139" t="n">
        <v>1.995</v>
      </c>
      <c r="CO91" s="139" t="n">
        <v>2.01</v>
      </c>
      <c r="CP91" s="139" t="n">
        <v>2.015</v>
      </c>
      <c r="CQ91" s="139" t="n">
        <v>1.925</v>
      </c>
      <c r="CR91" s="139" t="n">
        <v>1.92</v>
      </c>
      <c r="CS91" s="139" t="n">
        <v>1.89</v>
      </c>
      <c r="CT91" s="139" t="n">
        <v>1.925</v>
      </c>
      <c r="CU91" s="139" t="n">
        <v>1.915</v>
      </c>
      <c r="CV91" s="139" t="n">
        <v>1.93</v>
      </c>
      <c r="CW91" s="139" t="n">
        <v>1.98</v>
      </c>
      <c r="CX91" s="139" t="n">
        <v>2.06</v>
      </c>
      <c r="CY91" s="139" t="n">
        <v>2.135</v>
      </c>
      <c r="CZ91" s="139" t="n">
        <v>2.14</v>
      </c>
      <c r="DA91" s="139" t="n">
        <v>2.03</v>
      </c>
      <c r="DB91" s="139" t="n">
        <v>1.975</v>
      </c>
      <c r="DC91" s="139" t="n">
        <v>1.975</v>
      </c>
      <c r="DD91" s="139" t="n">
        <v>2.025</v>
      </c>
      <c r="DE91" s="139" t="n">
        <v>1.935</v>
      </c>
      <c r="DF91" s="139" t="n">
        <v>2.045</v>
      </c>
      <c r="DG91" s="139" t="n">
        <v>2.13</v>
      </c>
      <c r="DH91" s="139" t="n">
        <v>2.125</v>
      </c>
      <c r="DI91" s="139" t="n">
        <v>2.15</v>
      </c>
      <c r="DJ91" s="139" t="n">
        <v>2.11</v>
      </c>
      <c r="DK91" s="139" t="n">
        <v>2.11</v>
      </c>
      <c r="DL91" s="139" t="n">
        <v>2.17</v>
      </c>
      <c r="DM91" s="139" t="n">
        <v>2.175</v>
      </c>
      <c r="DN91" s="139" t="n">
        <v>2.165</v>
      </c>
      <c r="DO91" s="139" t="n">
        <v>2.095</v>
      </c>
      <c r="DP91" s="139" t="n">
        <v>2.11</v>
      </c>
      <c r="DQ91" s="139" t="n">
        <v>2.075</v>
      </c>
      <c r="DR91" s="139" t="n">
        <v>2.14</v>
      </c>
      <c r="DS91" s="139" t="n">
        <v>2.025</v>
      </c>
      <c r="DT91" s="139" t="n">
        <v>2.05</v>
      </c>
      <c r="DU91" s="139" t="n">
        <v>2.315</v>
      </c>
      <c r="DV91" s="139" t="n">
        <v>2.2</v>
      </c>
      <c r="DW91" s="139" t="n">
        <v>2.195</v>
      </c>
      <c r="DX91" s="139" t="n">
        <v>2.185</v>
      </c>
      <c r="DY91" s="139" t="n">
        <v>2.205</v>
      </c>
      <c r="DZ91" s="139" t="n">
        <v>2.31</v>
      </c>
      <c r="EA91" s="139" t="n">
        <v>2.44</v>
      </c>
      <c r="EB91" s="139" t="n">
        <v>2.38</v>
      </c>
      <c r="EC91" s="139" t="n">
        <v>2.32</v>
      </c>
      <c r="ED91" s="139" t="n">
        <v>2.345</v>
      </c>
      <c r="EE91" s="139" t="n">
        <v>2.435</v>
      </c>
      <c r="EF91" s="139" t="n">
        <v>2.42</v>
      </c>
      <c r="EG91" s="139" t="n">
        <v>2.35</v>
      </c>
      <c r="EH91" s="139" t="n">
        <v>2.395</v>
      </c>
      <c r="EI91" s="139" t="n">
        <v>2.475</v>
      </c>
      <c r="EJ91" s="139" t="n">
        <v>2.55</v>
      </c>
      <c r="EK91" s="139" t="n">
        <v>2.4</v>
      </c>
      <c r="EL91" s="139" t="n">
        <v>2.4</v>
      </c>
      <c r="EM91" s="139" t="n">
        <v>2.4</v>
      </c>
      <c r="EN91" s="139" t="n">
        <v>2.33</v>
      </c>
      <c r="EO91" s="139" t="n">
        <v>2.41</v>
      </c>
      <c r="EP91" s="139" t="n">
        <v>2.23</v>
      </c>
      <c r="EQ91" s="139" t="n">
        <v>2.155</v>
      </c>
      <c r="ER91" s="139" t="n">
        <v>2.19</v>
      </c>
      <c r="ES91" s="139" t="n">
        <v>2.19</v>
      </c>
      <c r="ET91" s="139" t="n">
        <v>2.19</v>
      </c>
      <c r="EU91" s="139" t="n">
        <v>2.19</v>
      </c>
      <c r="EV91" s="139" t="n">
        <v>2.225</v>
      </c>
      <c r="EW91" s="139" t="n">
        <v>2.25</v>
      </c>
      <c r="EX91" s="139" t="n">
        <v>2.235</v>
      </c>
      <c r="EY91" s="139" t="n">
        <v>2.18</v>
      </c>
      <c r="EZ91" s="139" t="n">
        <v>2.195</v>
      </c>
      <c r="FA91" s="139" t="n">
        <v>2.2</v>
      </c>
      <c r="FB91" s="139" t="n">
        <v>2.275</v>
      </c>
      <c r="FC91" s="139" t="n">
        <v>2.3</v>
      </c>
      <c r="FD91" s="139" t="n">
        <v>2.36</v>
      </c>
      <c r="FE91" s="139" t="n">
        <v>2.365</v>
      </c>
      <c r="FF91" s="139" t="n">
        <v>2.27</v>
      </c>
      <c r="FG91" s="139" t="n">
        <v>2.1</v>
      </c>
      <c r="FH91" s="139" t="n">
        <v>2.145</v>
      </c>
      <c r="FI91" s="139" t="n">
        <v>2.15</v>
      </c>
      <c r="FJ91" s="139" t="n">
        <v>2.195</v>
      </c>
      <c r="FK91" s="139" t="n">
        <v>2.285</v>
      </c>
      <c r="FL91" s="139" t="n">
        <v>2.17</v>
      </c>
      <c r="FM91" s="139" t="n">
        <v>2.155</v>
      </c>
      <c r="FN91" s="139" t="n">
        <v>2.12</v>
      </c>
      <c r="FO91" s="139" t="n">
        <v>2.105</v>
      </c>
      <c r="FP91" s="139" t="n">
        <v>2.09</v>
      </c>
      <c r="FQ91" s="139" t="n">
        <v>2.105</v>
      </c>
      <c r="FR91" s="139" t="n">
        <v>2.12</v>
      </c>
      <c r="FS91" s="139" t="n">
        <v>2.095</v>
      </c>
      <c r="FT91" s="139" t="n">
        <v>2.1</v>
      </c>
      <c r="FU91" s="139" t="n">
        <v>2.115</v>
      </c>
      <c r="FV91" s="139" t="n">
        <v>2.115</v>
      </c>
      <c r="FW91" s="139" t="n">
        <v>2.125</v>
      </c>
      <c r="FX91" s="139" t="n">
        <v>2.165</v>
      </c>
      <c r="FY91" s="139" t="n">
        <v>2.235</v>
      </c>
      <c r="FZ91" s="139" t="n">
        <v>2.235</v>
      </c>
      <c r="GA91" s="139" t="n">
        <v>2.225</v>
      </c>
      <c r="GB91" s="139" t="n">
        <v>2.155</v>
      </c>
      <c r="GC91" s="139" t="n">
        <v>2.21</v>
      </c>
      <c r="GD91" s="139" t="n">
        <v>2.135</v>
      </c>
      <c r="GE91" s="139" t="n">
        <v>1.935</v>
      </c>
      <c r="GF91" s="139" t="n">
        <v>1.94</v>
      </c>
      <c r="GG91" s="139" t="n">
        <v>1.955</v>
      </c>
      <c r="GH91" s="139" t="n">
        <v>1.935</v>
      </c>
      <c r="GI91" s="139" t="n">
        <v>1.98</v>
      </c>
      <c r="GJ91" s="139" t="n">
        <v>2.045</v>
      </c>
      <c r="GK91" s="139" t="n">
        <v>2.045</v>
      </c>
      <c r="GL91" s="139" t="n">
        <v>2.05</v>
      </c>
      <c r="GM91" s="139" t="n">
        <v>2.06</v>
      </c>
      <c r="GN91" s="139" t="n">
        <v>2.04</v>
      </c>
      <c r="GO91" s="139" t="n">
        <v>2.055</v>
      </c>
      <c r="GP91" s="139" t="n">
        <v>2.03</v>
      </c>
      <c r="GQ91" s="139" t="n">
        <v>2.005</v>
      </c>
      <c r="GR91" s="139" t="n">
        <v>2.04</v>
      </c>
      <c r="GS91" s="139" t="n">
        <v>2.13</v>
      </c>
      <c r="GT91" s="139" t="n">
        <v>2.115</v>
      </c>
      <c r="GU91" s="139" t="n">
        <v>2.12</v>
      </c>
      <c r="GV91" s="139" t="n">
        <v>2.12</v>
      </c>
      <c r="GW91" s="139" t="n">
        <v>2.055</v>
      </c>
      <c r="GX91" s="139" t="n">
        <v>2.19</v>
      </c>
      <c r="GY91" s="139" t="n">
        <v>2.19</v>
      </c>
    </row>
    <row r="92" customFormat="false" ht="15" hidden="false" customHeight="false" outlineLevel="0" collapsed="false">
      <c r="A92" s="125" t="s">
        <v>151</v>
      </c>
      <c r="B92" s="139"/>
      <c r="C92" s="139" t="n">
        <v>2.26</v>
      </c>
      <c r="D92" s="139" t="n">
        <v>1.715</v>
      </c>
      <c r="E92" s="139" t="n">
        <v>1.715</v>
      </c>
      <c r="F92" s="139" t="n">
        <v>1.625</v>
      </c>
      <c r="G92" s="139" t="n">
        <v>1.725</v>
      </c>
      <c r="H92" s="139" t="n">
        <v>1.76</v>
      </c>
      <c r="I92" s="139" t="n">
        <v>1.705</v>
      </c>
      <c r="J92" s="139" t="n">
        <v>1.825</v>
      </c>
      <c r="K92" s="139" t="n">
        <v>1.825</v>
      </c>
      <c r="L92" s="139" t="n">
        <v>1.97</v>
      </c>
      <c r="M92" s="139" t="n">
        <v>1.99</v>
      </c>
      <c r="N92" s="139" t="n">
        <v>1.99</v>
      </c>
      <c r="O92" s="139" t="n">
        <v>2.045</v>
      </c>
      <c r="P92" s="139" t="n">
        <v>1.99</v>
      </c>
      <c r="Q92" s="139" t="n">
        <v>2.08</v>
      </c>
      <c r="R92" s="139" t="n">
        <v>2.11</v>
      </c>
      <c r="S92" s="139" t="n">
        <v>2.35</v>
      </c>
      <c r="T92" s="139" t="n">
        <v>2.05</v>
      </c>
      <c r="U92" s="139" t="n">
        <v>2.135</v>
      </c>
      <c r="V92" s="139" t="n">
        <v>2.24</v>
      </c>
      <c r="W92" s="139" t="n">
        <v>2.13</v>
      </c>
      <c r="X92" s="139" t="n">
        <v>2.165</v>
      </c>
      <c r="Y92" s="139" t="n">
        <v>2.26</v>
      </c>
      <c r="Z92" s="139" t="n">
        <v>2.125</v>
      </c>
      <c r="AA92" s="139" t="n">
        <v>2.225</v>
      </c>
      <c r="AB92" s="139" t="n">
        <v>2.095</v>
      </c>
      <c r="AC92" s="139" t="n">
        <v>2.095</v>
      </c>
      <c r="AD92" s="139" t="n">
        <v>1.9</v>
      </c>
      <c r="AE92" s="139" t="n">
        <v>1.82</v>
      </c>
      <c r="AF92" s="139" t="n">
        <v>1.84</v>
      </c>
      <c r="AG92" s="139" t="n">
        <v>1.845</v>
      </c>
      <c r="AH92" s="139" t="n">
        <v>1.765</v>
      </c>
      <c r="AI92" s="139" t="n">
        <v>1.785</v>
      </c>
      <c r="AJ92" s="139" t="n">
        <v>1.69</v>
      </c>
      <c r="AK92" s="139" t="n">
        <v>1.645</v>
      </c>
      <c r="AL92" s="139" t="n">
        <v>1.645</v>
      </c>
      <c r="AM92" s="139" t="n">
        <v>1.745</v>
      </c>
      <c r="AN92" s="139" t="n">
        <v>1.675</v>
      </c>
      <c r="AO92" s="139" t="n">
        <v>1.635</v>
      </c>
      <c r="AP92" s="139" t="n">
        <v>1.735</v>
      </c>
      <c r="AQ92" s="139" t="n">
        <v>1.81</v>
      </c>
      <c r="AR92" s="139" t="n">
        <v>1.88</v>
      </c>
      <c r="AS92" s="139" t="n">
        <v>1.905</v>
      </c>
      <c r="AT92" s="139" t="n">
        <v>1.925</v>
      </c>
      <c r="AU92" s="139" t="n">
        <v>1.91</v>
      </c>
      <c r="AV92" s="139" t="n">
        <v>1.965</v>
      </c>
      <c r="AW92" s="139" t="n">
        <v>1.94</v>
      </c>
      <c r="AX92" s="139" t="n">
        <v>1.945</v>
      </c>
      <c r="AY92" s="139" t="n">
        <v>1.825</v>
      </c>
      <c r="AZ92" s="139" t="n">
        <v>1.825</v>
      </c>
      <c r="BA92" s="139" t="n">
        <v>1.85</v>
      </c>
      <c r="BB92" s="139" t="n">
        <v>1.865</v>
      </c>
      <c r="BC92" s="139" t="n">
        <v>1.84</v>
      </c>
      <c r="BD92" s="139" t="n">
        <v>1.82</v>
      </c>
      <c r="BE92" s="139" t="n">
        <v>1.84</v>
      </c>
      <c r="BF92" s="139" t="n">
        <v>1.875</v>
      </c>
      <c r="BG92" s="139" t="n">
        <v>1.875</v>
      </c>
      <c r="BH92" s="139" t="n">
        <v>1.885</v>
      </c>
      <c r="BI92" s="139" t="n">
        <v>1.875</v>
      </c>
      <c r="BJ92" s="139" t="n">
        <v>1.965</v>
      </c>
      <c r="BK92" s="139" t="n">
        <v>1.99</v>
      </c>
      <c r="BL92" s="139" t="n">
        <v>1.97</v>
      </c>
      <c r="BM92" s="139" t="n">
        <v>1.98</v>
      </c>
      <c r="BN92" s="139" t="n">
        <v>1.96</v>
      </c>
      <c r="BO92" s="139" t="n">
        <v>1.97</v>
      </c>
      <c r="BP92" s="139" t="n">
        <v>1.985</v>
      </c>
      <c r="BQ92" s="139" t="n">
        <v>2.075</v>
      </c>
      <c r="BR92" s="139" t="n">
        <v>2.18</v>
      </c>
      <c r="BS92" s="139" t="n">
        <v>2.17</v>
      </c>
      <c r="BT92" s="139" t="n">
        <v>2.155</v>
      </c>
      <c r="BU92" s="139" t="n">
        <v>2.25</v>
      </c>
      <c r="BV92" s="139" t="n">
        <v>2.26</v>
      </c>
      <c r="BW92" s="139" t="n">
        <v>2.265</v>
      </c>
      <c r="BX92" s="139" t="n">
        <v>2.28</v>
      </c>
      <c r="BY92" s="139" t="n">
        <v>2.345</v>
      </c>
      <c r="BZ92" s="139" t="n">
        <v>2.345</v>
      </c>
      <c r="CA92" s="139" t="n">
        <v>2.31</v>
      </c>
      <c r="CB92" s="139" t="n">
        <v>2.335</v>
      </c>
      <c r="CC92" s="139" t="n">
        <v>2.345</v>
      </c>
      <c r="CD92" s="139" t="n">
        <v>2.45</v>
      </c>
      <c r="CE92" s="139" t="n">
        <v>2.375</v>
      </c>
      <c r="CF92" s="139" t="n">
        <v>2.385</v>
      </c>
      <c r="CG92" s="139" t="n">
        <v>2.39</v>
      </c>
      <c r="CH92" s="139" t="n">
        <v>2.4</v>
      </c>
      <c r="CI92" s="139" t="n">
        <v>2.4</v>
      </c>
      <c r="CJ92" s="139" t="n">
        <v>2.37</v>
      </c>
      <c r="CK92" s="140" t="n">
        <v>2.35</v>
      </c>
      <c r="CL92" s="139" t="n">
        <v>2.195</v>
      </c>
      <c r="CM92" s="139" t="n">
        <v>2.14</v>
      </c>
      <c r="CN92" s="139" t="n">
        <v>2.02</v>
      </c>
      <c r="CO92" s="139" t="n">
        <v>2.055</v>
      </c>
      <c r="CP92" s="139" t="n">
        <v>2.07</v>
      </c>
      <c r="CQ92" s="139" t="n">
        <v>1.99</v>
      </c>
      <c r="CR92" s="139" t="n">
        <v>1.96</v>
      </c>
      <c r="CS92" s="139" t="n">
        <v>1.95</v>
      </c>
      <c r="CT92" s="139" t="n">
        <v>1.965</v>
      </c>
      <c r="CU92" s="139" t="n">
        <v>1.98</v>
      </c>
      <c r="CV92" s="139" t="n">
        <v>2.005</v>
      </c>
      <c r="CW92" s="139" t="n">
        <v>2.05</v>
      </c>
      <c r="CX92" s="139" t="n">
        <v>2.15</v>
      </c>
      <c r="CY92" s="139" t="n">
        <v>2.195</v>
      </c>
      <c r="CZ92" s="139" t="n">
        <v>2.195</v>
      </c>
      <c r="DA92" s="139" t="n">
        <v>2.085</v>
      </c>
      <c r="DB92" s="139" t="n">
        <v>2.035</v>
      </c>
      <c r="DC92" s="139" t="n">
        <v>2.055</v>
      </c>
      <c r="DD92" s="139" t="n">
        <v>2.085</v>
      </c>
      <c r="DE92" s="139" t="n">
        <v>1.975</v>
      </c>
      <c r="DF92" s="139" t="n">
        <v>2.11</v>
      </c>
      <c r="DG92" s="139" t="n">
        <v>2.175</v>
      </c>
      <c r="DH92" s="139" t="n">
        <v>2.165</v>
      </c>
      <c r="DI92" s="139" t="n">
        <v>2.205</v>
      </c>
      <c r="DJ92" s="139" t="n">
        <v>2.155</v>
      </c>
      <c r="DK92" s="139" t="n">
        <v>2.17</v>
      </c>
      <c r="DL92" s="139" t="n">
        <v>2.21</v>
      </c>
      <c r="DM92" s="139" t="n">
        <v>2.22</v>
      </c>
      <c r="DN92" s="139" t="n">
        <v>2.195</v>
      </c>
      <c r="DO92" s="139" t="n">
        <v>2.15</v>
      </c>
      <c r="DP92" s="139" t="n">
        <v>2.17</v>
      </c>
      <c r="DQ92" s="139" t="n">
        <v>2.125</v>
      </c>
      <c r="DR92" s="139" t="n">
        <v>2.19</v>
      </c>
      <c r="DS92" s="139" t="n">
        <v>2.095</v>
      </c>
      <c r="DT92" s="139" t="n">
        <v>2.145</v>
      </c>
      <c r="DU92" s="139" t="n">
        <v>2.16</v>
      </c>
      <c r="DV92" s="139" t="n">
        <v>2.255</v>
      </c>
      <c r="DW92" s="139" t="n">
        <v>2.225</v>
      </c>
      <c r="DX92" s="139" t="n">
        <v>2.225</v>
      </c>
      <c r="DY92" s="139" t="n">
        <v>2.245</v>
      </c>
      <c r="DZ92" s="139" t="n">
        <v>2.35</v>
      </c>
      <c r="EA92" s="139" t="n">
        <v>2.48</v>
      </c>
      <c r="EB92" s="139" t="n">
        <v>2.435</v>
      </c>
      <c r="EC92" s="139" t="n">
        <v>2.385</v>
      </c>
      <c r="ED92" s="139" t="n">
        <v>2.395</v>
      </c>
      <c r="EE92" s="139" t="n">
        <v>2.535</v>
      </c>
      <c r="EF92" s="139" t="n">
        <v>2.475</v>
      </c>
      <c r="EG92" s="139" t="n">
        <v>2.395</v>
      </c>
      <c r="EH92" s="139" t="n">
        <v>2.48</v>
      </c>
      <c r="EI92" s="139" t="n">
        <v>2.545</v>
      </c>
      <c r="EJ92" s="139" t="n">
        <v>2.6</v>
      </c>
      <c r="EK92" s="139" t="n">
        <v>2.465</v>
      </c>
      <c r="EL92" s="139" t="n">
        <v>2.465</v>
      </c>
      <c r="EM92" s="139" t="n">
        <v>2.475</v>
      </c>
      <c r="EN92" s="139" t="n">
        <v>2.395</v>
      </c>
      <c r="EO92" s="139" t="n">
        <v>2.46</v>
      </c>
      <c r="EP92" s="139" t="n">
        <v>2.315</v>
      </c>
      <c r="EQ92" s="139" t="n">
        <v>2.21</v>
      </c>
      <c r="ER92" s="139" t="n">
        <v>2.195</v>
      </c>
      <c r="ES92" s="139" t="n">
        <v>2.22</v>
      </c>
      <c r="ET92" s="139" t="n">
        <v>2.24</v>
      </c>
      <c r="EU92" s="139" t="n">
        <v>2.2</v>
      </c>
      <c r="EV92" s="139" t="n">
        <v>2.28</v>
      </c>
      <c r="EW92" s="139" t="n">
        <v>2.3</v>
      </c>
      <c r="EX92" s="139" t="n">
        <v>2.28</v>
      </c>
      <c r="EY92" s="139" t="n">
        <v>2.215</v>
      </c>
      <c r="EZ92" s="139" t="n">
        <v>2.225</v>
      </c>
      <c r="FA92" s="139" t="n">
        <v>2.23</v>
      </c>
      <c r="FB92" s="139" t="n">
        <v>2.28</v>
      </c>
      <c r="FC92" s="139" t="n">
        <v>2.345</v>
      </c>
      <c r="FD92" s="139" t="n">
        <v>2.35</v>
      </c>
      <c r="FE92" s="139" t="n">
        <v>2.355</v>
      </c>
      <c r="FF92" s="139" t="n">
        <v>2.335</v>
      </c>
      <c r="FG92" s="139" t="n">
        <v>2.155</v>
      </c>
      <c r="FH92" s="139" t="n">
        <v>2.23</v>
      </c>
      <c r="FI92" s="139" t="n">
        <v>2.23</v>
      </c>
      <c r="FJ92" s="139" t="n">
        <v>2.255</v>
      </c>
      <c r="FK92" s="139" t="n">
        <v>2.155</v>
      </c>
      <c r="FL92" s="139" t="n">
        <v>2.25</v>
      </c>
      <c r="FM92" s="139" t="n">
        <v>2.255</v>
      </c>
      <c r="FN92" s="139" t="n">
        <v>2.195</v>
      </c>
      <c r="FO92" s="139" t="n">
        <v>2.155</v>
      </c>
      <c r="FP92" s="139" t="n">
        <v>2.15</v>
      </c>
      <c r="FQ92" s="139" t="n">
        <v>2.145</v>
      </c>
      <c r="FR92" s="139" t="n">
        <v>2.17</v>
      </c>
      <c r="FS92" s="139" t="n">
        <v>2.145</v>
      </c>
      <c r="FT92" s="139" t="n">
        <v>2.135</v>
      </c>
      <c r="FU92" s="139" t="n">
        <v>2.18</v>
      </c>
      <c r="FV92" s="139" t="n">
        <v>2.165</v>
      </c>
      <c r="FW92" s="139" t="n">
        <v>2.17</v>
      </c>
      <c r="FX92" s="139" t="n">
        <v>2.185</v>
      </c>
      <c r="FY92" s="139" t="n">
        <v>2.28</v>
      </c>
      <c r="FZ92" s="139" t="n">
        <v>2.28</v>
      </c>
      <c r="GA92" s="139" t="n">
        <v>2.24</v>
      </c>
      <c r="GB92" s="139" t="n">
        <v>2.19</v>
      </c>
      <c r="GC92" s="139" t="n">
        <v>2.25</v>
      </c>
      <c r="GD92" s="139" t="n">
        <v>2.17</v>
      </c>
      <c r="GE92" s="139" t="n">
        <v>2.15</v>
      </c>
      <c r="GF92" s="139" t="n">
        <v>2.15</v>
      </c>
      <c r="GG92" s="139" t="n">
        <v>2.105</v>
      </c>
      <c r="GH92" s="139" t="n">
        <v>2.1</v>
      </c>
      <c r="GI92" s="139" t="n">
        <v>2.11</v>
      </c>
      <c r="GJ92" s="139" t="n">
        <v>2.15</v>
      </c>
      <c r="GK92" s="139" t="n">
        <v>2.14</v>
      </c>
      <c r="GL92" s="139" t="n">
        <v>2.17</v>
      </c>
      <c r="GM92" s="139" t="n">
        <v>2.195</v>
      </c>
      <c r="GN92" s="139" t="n">
        <v>2.16</v>
      </c>
      <c r="GO92" s="139" t="n">
        <v>2.16</v>
      </c>
      <c r="GP92" s="139" t="n">
        <v>2.115</v>
      </c>
      <c r="GQ92" s="139" t="n">
        <v>2.09</v>
      </c>
      <c r="GR92" s="139" t="n">
        <v>2.065</v>
      </c>
      <c r="GS92" s="139" t="n">
        <v>2.155</v>
      </c>
      <c r="GT92" s="139" t="n">
        <v>2.165</v>
      </c>
      <c r="GU92" s="139" t="n">
        <v>2.185</v>
      </c>
      <c r="GV92" s="139" t="n">
        <v>2.225</v>
      </c>
      <c r="GW92" s="139" t="n">
        <v>2.13</v>
      </c>
      <c r="GX92" s="139" t="n">
        <v>2.275</v>
      </c>
      <c r="GY92" s="139" t="n">
        <v>2.325</v>
      </c>
    </row>
    <row r="93" customFormat="false" ht="15" hidden="false" customHeight="false" outlineLevel="0" collapsed="false">
      <c r="A93" s="125" t="s">
        <v>152</v>
      </c>
      <c r="B93" s="139"/>
      <c r="C93" s="139" t="n">
        <v>2.24</v>
      </c>
      <c r="D93" s="139" t="n">
        <v>1.73</v>
      </c>
      <c r="E93" s="139" t="n">
        <v>1.73</v>
      </c>
      <c r="F93" s="139" t="n">
        <v>1.64</v>
      </c>
      <c r="G93" s="139" t="n">
        <v>1.735</v>
      </c>
      <c r="H93" s="139" t="n">
        <v>1.795</v>
      </c>
      <c r="I93" s="139" t="n">
        <v>1.73</v>
      </c>
      <c r="J93" s="139" t="n">
        <v>1.84</v>
      </c>
      <c r="K93" s="139" t="n">
        <v>1.84</v>
      </c>
      <c r="L93" s="139" t="n">
        <v>1.99</v>
      </c>
      <c r="M93" s="139" t="n">
        <v>1.975</v>
      </c>
      <c r="N93" s="139" t="n">
        <v>1.975</v>
      </c>
      <c r="O93" s="139" t="n">
        <v>1.96</v>
      </c>
      <c r="P93" s="139" t="n">
        <v>1.91</v>
      </c>
      <c r="Q93" s="139" t="n">
        <v>1.955</v>
      </c>
      <c r="R93" s="139" t="n">
        <v>2.015</v>
      </c>
      <c r="S93" s="139" t="n">
        <v>2.225</v>
      </c>
      <c r="T93" s="139" t="n">
        <v>1.965</v>
      </c>
      <c r="U93" s="139" t="n">
        <v>2.03</v>
      </c>
      <c r="V93" s="139" t="n">
        <v>2.155</v>
      </c>
      <c r="W93" s="139" t="n">
        <v>2.04</v>
      </c>
      <c r="X93" s="139" t="n">
        <v>2.07</v>
      </c>
      <c r="Y93" s="139" t="n">
        <v>2.165</v>
      </c>
      <c r="Z93" s="139" t="n">
        <v>2.04</v>
      </c>
      <c r="AA93" s="139" t="n">
        <v>2.12</v>
      </c>
      <c r="AB93" s="139" t="n">
        <v>1.995</v>
      </c>
      <c r="AC93" s="139" t="n">
        <v>1.995</v>
      </c>
      <c r="AD93" s="139" t="n">
        <v>1.83</v>
      </c>
      <c r="AE93" s="139" t="n">
        <v>1.74</v>
      </c>
      <c r="AF93" s="139" t="n">
        <v>1.73</v>
      </c>
      <c r="AG93" s="139" t="n">
        <v>1.76</v>
      </c>
      <c r="AH93" s="139" t="n">
        <v>1.69</v>
      </c>
      <c r="AI93" s="139" t="n">
        <v>1.705</v>
      </c>
      <c r="AJ93" s="139" t="n">
        <v>1.615</v>
      </c>
      <c r="AK93" s="139" t="n">
        <v>1.585</v>
      </c>
      <c r="AL93" s="139" t="n">
        <v>1.565</v>
      </c>
      <c r="AM93" s="139" t="n">
        <v>1.705</v>
      </c>
      <c r="AN93" s="139" t="n">
        <v>1.585</v>
      </c>
      <c r="AO93" s="139" t="n">
        <v>1.575</v>
      </c>
      <c r="AP93" s="139" t="n">
        <v>1.675</v>
      </c>
      <c r="AQ93" s="139" t="n">
        <v>1.755</v>
      </c>
      <c r="AR93" s="139" t="n">
        <v>1.81</v>
      </c>
      <c r="AS93" s="139" t="n">
        <v>1.835</v>
      </c>
      <c r="AT93" s="139" t="n">
        <v>1.835</v>
      </c>
      <c r="AU93" s="139" t="n">
        <v>1.85</v>
      </c>
      <c r="AV93" s="139" t="n">
        <v>1.89</v>
      </c>
      <c r="AW93" s="139" t="n">
        <v>1.87</v>
      </c>
      <c r="AX93" s="139" t="n">
        <v>1.865</v>
      </c>
      <c r="AY93" s="139" t="n">
        <v>1.77</v>
      </c>
      <c r="AZ93" s="139" t="n">
        <v>1.765</v>
      </c>
      <c r="BA93" s="139" t="n">
        <v>1.79</v>
      </c>
      <c r="BB93" s="139" t="n">
        <v>1.8</v>
      </c>
      <c r="BC93" s="139" t="n">
        <v>1.78</v>
      </c>
      <c r="BD93" s="139" t="n">
        <v>1.79</v>
      </c>
      <c r="BE93" s="139" t="n">
        <v>1.81</v>
      </c>
      <c r="BF93" s="139" t="n">
        <v>1.83</v>
      </c>
      <c r="BG93" s="139" t="n">
        <v>1.82</v>
      </c>
      <c r="BH93" s="139" t="n">
        <v>1.8</v>
      </c>
      <c r="BI93" s="139" t="n">
        <v>1.805</v>
      </c>
      <c r="BJ93" s="139" t="n">
        <v>1.915</v>
      </c>
      <c r="BK93" s="139" t="n">
        <v>1.925</v>
      </c>
      <c r="BL93" s="139" t="n">
        <v>1.905</v>
      </c>
      <c r="BM93" s="139" t="n">
        <v>1.915</v>
      </c>
      <c r="BN93" s="139" t="n">
        <v>1.885</v>
      </c>
      <c r="BO93" s="139" t="n">
        <v>1.905</v>
      </c>
      <c r="BP93" s="139" t="n">
        <v>1.925</v>
      </c>
      <c r="BQ93" s="139" t="n">
        <v>1.995</v>
      </c>
      <c r="BR93" s="139" t="n">
        <v>2.125</v>
      </c>
      <c r="BS93" s="139" t="n">
        <v>2.085</v>
      </c>
      <c r="BT93" s="139" t="n">
        <v>2.08</v>
      </c>
      <c r="BU93" s="139" t="n">
        <v>2.16</v>
      </c>
      <c r="BV93" s="139" t="n">
        <v>2.18</v>
      </c>
      <c r="BW93" s="139" t="n">
        <v>2.195</v>
      </c>
      <c r="BX93" s="139" t="n">
        <v>2.2</v>
      </c>
      <c r="BY93" s="139" t="n">
        <v>2.25</v>
      </c>
      <c r="BZ93" s="139" t="n">
        <v>2.265</v>
      </c>
      <c r="CA93" s="139" t="n">
        <v>2.24</v>
      </c>
      <c r="CB93" s="139" t="n">
        <v>2.255</v>
      </c>
      <c r="CC93" s="139" t="n">
        <v>2.255</v>
      </c>
      <c r="CD93" s="139" t="n">
        <v>2.345</v>
      </c>
      <c r="CE93" s="139" t="n">
        <v>2.28</v>
      </c>
      <c r="CF93" s="139" t="n">
        <v>2.29</v>
      </c>
      <c r="CG93" s="139" t="n">
        <v>2.295</v>
      </c>
      <c r="CH93" s="139" t="n">
        <v>2.3</v>
      </c>
      <c r="CI93" s="139" t="n">
        <v>2.31</v>
      </c>
      <c r="CJ93" s="139" t="n">
        <v>2.27</v>
      </c>
      <c r="CK93" s="140" t="n">
        <v>2.26</v>
      </c>
      <c r="CL93" s="139" t="n">
        <v>2.105</v>
      </c>
      <c r="CM93" s="139" t="n">
        <v>2.06</v>
      </c>
      <c r="CN93" s="139" t="n">
        <v>1.945</v>
      </c>
      <c r="CO93" s="139" t="n">
        <v>1.98</v>
      </c>
      <c r="CP93" s="139" t="n">
        <v>1.975</v>
      </c>
      <c r="CQ93" s="139" t="n">
        <v>1.9</v>
      </c>
      <c r="CR93" s="139" t="n">
        <v>1.9</v>
      </c>
      <c r="CS93" s="139" t="n">
        <v>1.87</v>
      </c>
      <c r="CT93" s="139" t="n">
        <v>1.895</v>
      </c>
      <c r="CU93" s="139" t="n">
        <v>1.9</v>
      </c>
      <c r="CV93" s="139" t="n">
        <v>1.92</v>
      </c>
      <c r="CW93" s="139" t="n">
        <v>1.95</v>
      </c>
      <c r="CX93" s="139" t="n">
        <v>2.025</v>
      </c>
      <c r="CY93" s="139" t="n">
        <v>2.09</v>
      </c>
      <c r="CZ93" s="139" t="n">
        <v>2.09</v>
      </c>
      <c r="DA93" s="139" t="n">
        <v>2.005</v>
      </c>
      <c r="DB93" s="139" t="n">
        <v>1.94</v>
      </c>
      <c r="DC93" s="139" t="n">
        <v>1.93</v>
      </c>
      <c r="DD93" s="139" t="n">
        <v>1.975</v>
      </c>
      <c r="DE93" s="139" t="n">
        <v>1.915</v>
      </c>
      <c r="DF93" s="139" t="n">
        <v>2.045</v>
      </c>
      <c r="DG93" s="139" t="n">
        <v>2.105</v>
      </c>
      <c r="DH93" s="139" t="n">
        <v>2.1</v>
      </c>
      <c r="DI93" s="139" t="n">
        <v>2.125</v>
      </c>
      <c r="DJ93" s="139" t="n">
        <v>2.07</v>
      </c>
      <c r="DK93" s="139" t="n">
        <v>2.075</v>
      </c>
      <c r="DL93" s="139" t="n">
        <v>2.125</v>
      </c>
      <c r="DM93" s="139" t="n">
        <v>2.125</v>
      </c>
      <c r="DN93" s="139" t="n">
        <v>2.11</v>
      </c>
      <c r="DO93" s="139" t="n">
        <v>2.095</v>
      </c>
      <c r="DP93" s="139" t="n">
        <v>2.13</v>
      </c>
      <c r="DQ93" s="139" t="n">
        <v>2.04</v>
      </c>
      <c r="DR93" s="139" t="n">
        <v>2.12</v>
      </c>
      <c r="DS93" s="139" t="n">
        <v>2.045</v>
      </c>
      <c r="DT93" s="139" t="n">
        <v>2.045</v>
      </c>
      <c r="DU93" s="139" t="n">
        <v>2.015</v>
      </c>
      <c r="DV93" s="139" t="n">
        <v>2.14</v>
      </c>
      <c r="DW93" s="139" t="n">
        <v>2.14</v>
      </c>
      <c r="DX93" s="139" t="n">
        <v>2.145</v>
      </c>
      <c r="DY93" s="139" t="n">
        <v>2.155</v>
      </c>
      <c r="DZ93" s="139" t="n">
        <v>2.225</v>
      </c>
      <c r="EA93" s="139" t="n">
        <v>2.37</v>
      </c>
      <c r="EB93" s="139" t="n">
        <v>2.335</v>
      </c>
      <c r="EC93" s="139" t="n">
        <v>2.3</v>
      </c>
      <c r="ED93" s="139" t="n">
        <v>2.355</v>
      </c>
      <c r="EE93" s="139" t="n">
        <v>2.425</v>
      </c>
      <c r="EF93" s="139" t="n">
        <v>2.43</v>
      </c>
      <c r="EG93" s="139" t="n">
        <v>2.34</v>
      </c>
      <c r="EH93" s="139" t="n">
        <v>2.38</v>
      </c>
      <c r="EI93" s="139" t="n">
        <v>2.48</v>
      </c>
      <c r="EJ93" s="139" t="n">
        <v>2.565</v>
      </c>
      <c r="EK93" s="139" t="n">
        <v>2.395</v>
      </c>
      <c r="EL93" s="139" t="n">
        <v>2.395</v>
      </c>
      <c r="EM93" s="139" t="n">
        <v>2.38</v>
      </c>
      <c r="EN93" s="139" t="n">
        <v>2.3</v>
      </c>
      <c r="EO93" s="139" t="n">
        <v>2.39</v>
      </c>
      <c r="EP93" s="139" t="n">
        <v>2.275</v>
      </c>
      <c r="EQ93" s="139" t="n">
        <v>2.175</v>
      </c>
      <c r="ER93" s="139" t="n">
        <v>2.135</v>
      </c>
      <c r="ES93" s="139" t="n">
        <v>2.16</v>
      </c>
      <c r="ET93" s="139" t="n">
        <v>2.19</v>
      </c>
      <c r="EU93" s="139" t="n">
        <v>2.175</v>
      </c>
      <c r="EV93" s="139" t="n">
        <v>2.205</v>
      </c>
      <c r="EW93" s="139" t="n">
        <v>2.22</v>
      </c>
      <c r="EX93" s="139" t="n">
        <v>2.245</v>
      </c>
      <c r="EY93" s="139" t="n">
        <v>2.18</v>
      </c>
      <c r="EZ93" s="139" t="n">
        <v>2.19</v>
      </c>
      <c r="FA93" s="139" t="n">
        <v>2.2</v>
      </c>
      <c r="FB93" s="139" t="n">
        <v>2.3</v>
      </c>
      <c r="FC93" s="139" t="n">
        <v>2.335</v>
      </c>
      <c r="FD93" s="139" t="n">
        <v>2.37</v>
      </c>
      <c r="FE93" s="139" t="n">
        <v>2.36</v>
      </c>
      <c r="FF93" s="139" t="n">
        <v>2.285</v>
      </c>
      <c r="FG93" s="139" t="n">
        <v>2.135</v>
      </c>
      <c r="FH93" s="139" t="n">
        <v>2.14</v>
      </c>
      <c r="FI93" s="139" t="n">
        <v>2.175</v>
      </c>
      <c r="FJ93" s="139" t="n">
        <v>2.195</v>
      </c>
      <c r="FK93" s="139" t="n">
        <v>2.245</v>
      </c>
      <c r="FL93" s="139" t="n">
        <v>2.17</v>
      </c>
      <c r="FM93" s="139" t="n">
        <v>2.17</v>
      </c>
      <c r="FN93" s="139" t="n">
        <v>2.13</v>
      </c>
      <c r="FO93" s="139" t="n">
        <v>2.08</v>
      </c>
      <c r="FP93" s="139" t="n">
        <v>2.075</v>
      </c>
      <c r="FQ93" s="139" t="n">
        <v>2.075</v>
      </c>
      <c r="FR93" s="139" t="n">
        <v>2.12</v>
      </c>
      <c r="FS93" s="139" t="n">
        <v>2.095</v>
      </c>
      <c r="FT93" s="139" t="n">
        <v>2.09</v>
      </c>
      <c r="FU93" s="139" t="n">
        <v>2.13</v>
      </c>
      <c r="FV93" s="139" t="n">
        <v>2.11</v>
      </c>
      <c r="FW93" s="139" t="n">
        <v>2.125</v>
      </c>
      <c r="FX93" s="139" t="n">
        <v>2.14</v>
      </c>
      <c r="FY93" s="139" t="n">
        <v>2.26</v>
      </c>
      <c r="FZ93" s="139" t="n">
        <v>2.26</v>
      </c>
      <c r="GA93" s="139" t="n">
        <v>2.195</v>
      </c>
      <c r="GB93" s="139" t="n">
        <v>2.13</v>
      </c>
      <c r="GC93" s="139" t="n">
        <v>2.18</v>
      </c>
      <c r="GD93" s="139" t="n">
        <v>2.12</v>
      </c>
      <c r="GE93" s="139" t="n">
        <v>1.96</v>
      </c>
      <c r="GF93" s="139" t="n">
        <v>1.96</v>
      </c>
      <c r="GG93" s="139" t="n">
        <v>1.96</v>
      </c>
      <c r="GH93" s="139" t="n">
        <v>1.945</v>
      </c>
      <c r="GI93" s="139" t="n">
        <v>1.975</v>
      </c>
      <c r="GJ93" s="139" t="n">
        <v>2.035</v>
      </c>
      <c r="GK93" s="139" t="n">
        <v>2.05</v>
      </c>
      <c r="GL93" s="139" t="n">
        <v>2.05</v>
      </c>
      <c r="GM93" s="139" t="n">
        <v>2.05</v>
      </c>
      <c r="GN93" s="139" t="n">
        <v>2.065</v>
      </c>
      <c r="GO93" s="139" t="n">
        <v>2.065</v>
      </c>
      <c r="GP93" s="139" t="n">
        <v>2.035</v>
      </c>
      <c r="GQ93" s="139" t="n">
        <v>1.995</v>
      </c>
      <c r="GR93" s="139" t="n">
        <v>2.07</v>
      </c>
      <c r="GS93" s="139" t="n">
        <v>2.155</v>
      </c>
      <c r="GT93" s="139" t="n">
        <v>2.105</v>
      </c>
      <c r="GU93" s="139" t="n">
        <v>2.1</v>
      </c>
      <c r="GV93" s="139" t="n">
        <v>2.085</v>
      </c>
      <c r="GW93" s="139" t="n">
        <v>2.01</v>
      </c>
      <c r="GX93" s="139" t="n">
        <v>2.13</v>
      </c>
      <c r="GY93" s="139" t="n">
        <v>2.195</v>
      </c>
    </row>
    <row r="94" customFormat="false" ht="15" hidden="false" customHeight="false" outlineLevel="0" collapsed="false">
      <c r="A94" s="125" t="s">
        <v>238</v>
      </c>
      <c r="B94" s="139"/>
      <c r="C94" s="139" t="n">
        <v>2.42</v>
      </c>
      <c r="D94" s="139" t="n">
        <v>2.38</v>
      </c>
      <c r="E94" s="139" t="n">
        <v>2.38</v>
      </c>
      <c r="F94" s="139" t="n">
        <v>2.345</v>
      </c>
      <c r="G94" s="139" t="n">
        <v>2.455</v>
      </c>
      <c r="H94" s="139" t="n">
        <v>2.48</v>
      </c>
      <c r="I94" s="139" t="n">
        <v>2.265</v>
      </c>
      <c r="J94" s="139" t="n">
        <v>2.435</v>
      </c>
      <c r="K94" s="139" t="n">
        <v>2.435</v>
      </c>
      <c r="L94" s="139" t="n">
        <v>2.51</v>
      </c>
      <c r="M94" s="139" t="n">
        <v>2.43</v>
      </c>
      <c r="N94" s="139" t="n">
        <v>2.43</v>
      </c>
      <c r="O94" s="139" t="n">
        <v>1.975</v>
      </c>
      <c r="P94" s="139" t="n">
        <v>1.915</v>
      </c>
      <c r="Q94" s="139" t="n">
        <v>1.97</v>
      </c>
      <c r="R94" s="139" t="n">
        <v>2.035</v>
      </c>
      <c r="S94" s="139" t="n">
        <v>2.24</v>
      </c>
      <c r="T94" s="139" t="n">
        <v>1.955</v>
      </c>
      <c r="U94" s="139" t="n">
        <v>2.07</v>
      </c>
      <c r="V94" s="139" t="n">
        <v>2.155</v>
      </c>
      <c r="W94" s="139" t="n">
        <v>2.055</v>
      </c>
      <c r="X94" s="139" t="n">
        <v>2.095</v>
      </c>
      <c r="Y94" s="139" t="n">
        <v>2.19</v>
      </c>
      <c r="Z94" s="139" t="n">
        <v>2.055</v>
      </c>
      <c r="AA94" s="139" t="n">
        <v>2.13</v>
      </c>
      <c r="AB94" s="139" t="n">
        <v>2.01</v>
      </c>
      <c r="AC94" s="139" t="n">
        <v>2.01</v>
      </c>
      <c r="AD94" s="139" t="n">
        <v>1.835</v>
      </c>
      <c r="AE94" s="139" t="n">
        <v>1.755</v>
      </c>
      <c r="AF94" s="139" t="n">
        <v>1.755</v>
      </c>
      <c r="AG94" s="139" t="n">
        <v>1.785</v>
      </c>
      <c r="AH94" s="139" t="n">
        <v>1.695</v>
      </c>
      <c r="AI94" s="139" t="n">
        <v>1.72</v>
      </c>
      <c r="AJ94" s="139" t="n">
        <v>1.625</v>
      </c>
      <c r="AK94" s="139" t="n">
        <v>1.605</v>
      </c>
      <c r="AL94" s="139" t="n">
        <v>1.59</v>
      </c>
      <c r="AM94" s="139" t="n">
        <v>1.72</v>
      </c>
      <c r="AN94" s="139" t="n">
        <v>1.6</v>
      </c>
      <c r="AO94" s="139" t="n">
        <v>1.6</v>
      </c>
      <c r="AP94" s="139" t="n">
        <v>1.69</v>
      </c>
      <c r="AQ94" s="139" t="n">
        <v>1.775</v>
      </c>
      <c r="AR94" s="139" t="n">
        <v>1.83</v>
      </c>
      <c r="AS94" s="139" t="n">
        <v>1.845</v>
      </c>
      <c r="AT94" s="139" t="n">
        <v>1.85</v>
      </c>
      <c r="AU94" s="139" t="n">
        <v>1.86</v>
      </c>
      <c r="AV94" s="139" t="n">
        <v>1.9</v>
      </c>
      <c r="AW94" s="139" t="n">
        <v>1.895</v>
      </c>
      <c r="AX94" s="139" t="n">
        <v>1.885</v>
      </c>
      <c r="AY94" s="139" t="n">
        <v>1.78</v>
      </c>
      <c r="AZ94" s="139" t="n">
        <v>1.78</v>
      </c>
      <c r="BA94" s="139" t="n">
        <v>1.785</v>
      </c>
      <c r="BB94" s="139" t="n">
        <v>1.82</v>
      </c>
      <c r="BC94" s="139" t="n">
        <v>1.795</v>
      </c>
      <c r="BD94" s="139" t="n">
        <v>1.78</v>
      </c>
      <c r="BE94" s="139" t="n">
        <v>1.8</v>
      </c>
      <c r="BF94" s="139" t="n">
        <v>1.85</v>
      </c>
      <c r="BG94" s="139" t="n">
        <v>1.865</v>
      </c>
      <c r="BH94" s="139" t="n">
        <v>1.82</v>
      </c>
      <c r="BI94" s="139" t="n">
        <v>1.865</v>
      </c>
      <c r="BJ94" s="139" t="n">
        <v>1.93</v>
      </c>
      <c r="BK94" s="139" t="n">
        <v>1.94</v>
      </c>
      <c r="BL94" s="139" t="n">
        <v>1.925</v>
      </c>
      <c r="BM94" s="139" t="n">
        <v>1.935</v>
      </c>
      <c r="BN94" s="139" t="n">
        <v>1.895</v>
      </c>
      <c r="BO94" s="139" t="n">
        <v>1.915</v>
      </c>
      <c r="BP94" s="139" t="n">
        <v>1.935</v>
      </c>
      <c r="BQ94" s="139" t="n">
        <v>2.02</v>
      </c>
      <c r="BR94" s="139" t="n">
        <v>2.15</v>
      </c>
      <c r="BS94" s="139" t="n">
        <v>2.11</v>
      </c>
      <c r="BT94" s="139" t="n">
        <v>2.1</v>
      </c>
      <c r="BU94" s="139" t="n">
        <v>2.17</v>
      </c>
      <c r="BV94" s="139" t="n">
        <v>2.195</v>
      </c>
      <c r="BW94" s="139" t="n">
        <v>2.21</v>
      </c>
      <c r="BX94" s="139" t="n">
        <v>2.215</v>
      </c>
      <c r="BY94" s="139" t="n">
        <v>2.27</v>
      </c>
      <c r="BZ94" s="139" t="n">
        <v>2.28</v>
      </c>
      <c r="CA94" s="139" t="n">
        <v>2.25</v>
      </c>
      <c r="CB94" s="139" t="n">
        <v>2.27</v>
      </c>
      <c r="CC94" s="139" t="n">
        <v>2.28</v>
      </c>
      <c r="CD94" s="139" t="n">
        <v>2.38</v>
      </c>
      <c r="CE94" s="139" t="n">
        <v>2.3</v>
      </c>
      <c r="CF94" s="139" t="n">
        <v>2.295</v>
      </c>
      <c r="CG94" s="139" t="n">
        <v>2.305</v>
      </c>
      <c r="CH94" s="139" t="n">
        <v>2.31</v>
      </c>
      <c r="CI94" s="139" t="n">
        <v>2.31</v>
      </c>
      <c r="CJ94" s="139" t="n">
        <v>2.275</v>
      </c>
      <c r="CK94" s="140" t="n">
        <v>2.27</v>
      </c>
      <c r="CL94" s="139" t="n">
        <v>2.115</v>
      </c>
      <c r="CM94" s="139" t="n">
        <v>2.07</v>
      </c>
      <c r="CN94" s="139" t="n">
        <v>1.955</v>
      </c>
      <c r="CO94" s="139" t="n">
        <v>1.985</v>
      </c>
      <c r="CP94" s="139" t="n">
        <v>1.985</v>
      </c>
      <c r="CQ94" s="139" t="n">
        <v>1.91</v>
      </c>
      <c r="CR94" s="139" t="n">
        <v>1.905</v>
      </c>
      <c r="CS94" s="139" t="n">
        <v>1.885</v>
      </c>
      <c r="CT94" s="139" t="n">
        <v>1.895</v>
      </c>
      <c r="CU94" s="139" t="n">
        <v>1.92</v>
      </c>
      <c r="CV94" s="139" t="n">
        <v>1.93</v>
      </c>
      <c r="CW94" s="139" t="n">
        <v>1.965</v>
      </c>
      <c r="CX94" s="139" t="n">
        <v>2.04</v>
      </c>
      <c r="CY94" s="139" t="n">
        <v>2.1</v>
      </c>
      <c r="CZ94" s="139" t="n">
        <v>2.11</v>
      </c>
      <c r="DA94" s="139" t="n">
        <v>2.005</v>
      </c>
      <c r="DB94" s="139" t="n">
        <v>1.955</v>
      </c>
      <c r="DC94" s="139" t="n">
        <v>1.95</v>
      </c>
      <c r="DD94" s="139" t="n">
        <v>1.99</v>
      </c>
      <c r="DE94" s="139" t="n">
        <v>1.915</v>
      </c>
      <c r="DF94" s="139" t="n">
        <v>2.045</v>
      </c>
      <c r="DG94" s="139" t="n">
        <v>2.105</v>
      </c>
      <c r="DH94" s="139" t="n">
        <v>2.1</v>
      </c>
      <c r="DI94" s="139" t="n">
        <v>2.135</v>
      </c>
      <c r="DJ94" s="139" t="n">
        <v>2.08</v>
      </c>
      <c r="DK94" s="139" t="n">
        <v>2.085</v>
      </c>
      <c r="DL94" s="139" t="n">
        <v>2.14</v>
      </c>
      <c r="DM94" s="139" t="n">
        <v>2.145</v>
      </c>
      <c r="DN94" s="139" t="n">
        <v>2.125</v>
      </c>
      <c r="DO94" s="139" t="n">
        <v>2.09</v>
      </c>
      <c r="DP94" s="139" t="n">
        <v>2.135</v>
      </c>
      <c r="DQ94" s="139" t="n">
        <v>2.06</v>
      </c>
      <c r="DR94" s="139" t="n">
        <v>2.125</v>
      </c>
      <c r="DS94" s="139" t="n">
        <v>2.04</v>
      </c>
      <c r="DT94" s="139" t="n">
        <v>2.055</v>
      </c>
      <c r="DU94" s="139" t="n">
        <v>2.13</v>
      </c>
      <c r="DV94" s="139" t="n">
        <v>2.15</v>
      </c>
      <c r="DW94" s="139" t="n">
        <v>2.15</v>
      </c>
      <c r="DX94" s="139" t="n">
        <v>2.165</v>
      </c>
      <c r="DY94" s="139" t="n">
        <v>2.16</v>
      </c>
      <c r="DZ94" s="139" t="n">
        <v>2.24</v>
      </c>
      <c r="EA94" s="139" t="n">
        <v>2.385</v>
      </c>
      <c r="EB94" s="139" t="n">
        <v>2.345</v>
      </c>
      <c r="EC94" s="139" t="n">
        <v>2.31</v>
      </c>
      <c r="ED94" s="139" t="n">
        <v>2.35</v>
      </c>
      <c r="EE94" s="139" t="n">
        <v>2.43</v>
      </c>
      <c r="EF94" s="139" t="n">
        <v>2.435</v>
      </c>
      <c r="EG94" s="139" t="n">
        <v>2.35</v>
      </c>
      <c r="EH94" s="139" t="n">
        <v>2.4</v>
      </c>
      <c r="EI94" s="139" t="n">
        <v>2.485</v>
      </c>
      <c r="EJ94" s="139" t="n">
        <v>2.575</v>
      </c>
      <c r="EK94" s="139" t="n">
        <v>2.395</v>
      </c>
      <c r="EL94" s="139" t="n">
        <v>2.395</v>
      </c>
      <c r="EM94" s="139" t="n">
        <v>2.385</v>
      </c>
      <c r="EN94" s="139" t="n">
        <v>2.315</v>
      </c>
      <c r="EO94" s="139" t="n">
        <v>2.39</v>
      </c>
      <c r="EP94" s="139" t="n">
        <v>2.29</v>
      </c>
      <c r="EQ94" s="139" t="n">
        <v>2.175</v>
      </c>
      <c r="ER94" s="139" t="n">
        <v>2.14</v>
      </c>
      <c r="ES94" s="139" t="n">
        <v>2.165</v>
      </c>
      <c r="ET94" s="139" t="n">
        <v>2.185</v>
      </c>
      <c r="EU94" s="139" t="n">
        <v>2.18</v>
      </c>
      <c r="EV94" s="139" t="n">
        <v>2.215</v>
      </c>
      <c r="EW94" s="139" t="n">
        <v>2.22</v>
      </c>
      <c r="EX94" s="139" t="n">
        <v>2.245</v>
      </c>
      <c r="EY94" s="139" t="n">
        <v>2.185</v>
      </c>
      <c r="EZ94" s="139" t="n">
        <v>2.205</v>
      </c>
      <c r="FA94" s="139" t="n">
        <v>2.205</v>
      </c>
      <c r="FB94" s="139" t="n">
        <v>2.285</v>
      </c>
      <c r="FC94" s="139" t="n">
        <v>2.33</v>
      </c>
      <c r="FD94" s="139" t="n">
        <v>2.38</v>
      </c>
      <c r="FE94" s="139" t="n">
        <v>2.39</v>
      </c>
      <c r="FF94" s="139" t="n">
        <v>2.3</v>
      </c>
      <c r="FG94" s="139" t="n">
        <v>2.14</v>
      </c>
      <c r="FH94" s="139" t="n">
        <v>2.145</v>
      </c>
      <c r="FI94" s="139" t="n">
        <v>2.165</v>
      </c>
      <c r="FJ94" s="139" t="n">
        <v>2.205</v>
      </c>
      <c r="FK94" s="139" t="n">
        <v>2.525</v>
      </c>
      <c r="FL94" s="139" t="n">
        <v>2.175</v>
      </c>
      <c r="FM94" s="139" t="n">
        <v>2.165</v>
      </c>
      <c r="FN94" s="139" t="n">
        <v>2.12</v>
      </c>
      <c r="FO94" s="139" t="n">
        <v>2.08</v>
      </c>
      <c r="FP94" s="139" t="n">
        <v>2.075</v>
      </c>
      <c r="FQ94" s="139" t="n">
        <v>2.08</v>
      </c>
      <c r="FR94" s="139" t="n">
        <v>2.115</v>
      </c>
      <c r="FS94" s="139" t="n">
        <v>2.09</v>
      </c>
      <c r="FT94" s="139" t="n">
        <v>2.1</v>
      </c>
      <c r="FU94" s="139" t="n">
        <v>2.13</v>
      </c>
      <c r="FV94" s="139" t="n">
        <v>2.11</v>
      </c>
      <c r="FW94" s="139" t="n">
        <v>2.125</v>
      </c>
      <c r="FX94" s="139" t="n">
        <v>2.15</v>
      </c>
      <c r="FY94" s="139" t="n">
        <v>2.26</v>
      </c>
      <c r="FZ94" s="139" t="n">
        <v>2.26</v>
      </c>
      <c r="GA94" s="139" t="n">
        <v>2.2</v>
      </c>
      <c r="GB94" s="139" t="n">
        <v>2.13</v>
      </c>
      <c r="GC94" s="139" t="n">
        <v>2.18</v>
      </c>
      <c r="GD94" s="139" t="n">
        <v>2.115</v>
      </c>
      <c r="GE94" s="139" t="n">
        <v>1.965</v>
      </c>
      <c r="GF94" s="139" t="n">
        <v>1.965</v>
      </c>
      <c r="GG94" s="139" t="n">
        <v>1.965</v>
      </c>
      <c r="GH94" s="139" t="n">
        <v>1.955</v>
      </c>
      <c r="GI94" s="139" t="n">
        <v>1.985</v>
      </c>
      <c r="GJ94" s="139" t="n">
        <v>2.045</v>
      </c>
      <c r="GK94" s="139" t="n">
        <v>2.05</v>
      </c>
      <c r="GL94" s="139" t="n">
        <v>2.065</v>
      </c>
      <c r="GM94" s="139" t="n">
        <v>2.065</v>
      </c>
      <c r="GN94" s="139" t="n">
        <v>2.06</v>
      </c>
      <c r="GO94" s="139" t="n">
        <v>2.07</v>
      </c>
      <c r="GP94" s="139" t="n">
        <v>2.04</v>
      </c>
      <c r="GQ94" s="139" t="n">
        <v>2.005</v>
      </c>
      <c r="GR94" s="139" t="n">
        <v>2.07</v>
      </c>
      <c r="GS94" s="139" t="n">
        <v>2.15</v>
      </c>
      <c r="GT94" s="139" t="n">
        <v>2.115</v>
      </c>
      <c r="GU94" s="139" t="n">
        <v>2.1</v>
      </c>
      <c r="GV94" s="139" t="n">
        <v>2.1</v>
      </c>
      <c r="GW94" s="139" t="n">
        <v>2.025</v>
      </c>
      <c r="GX94" s="139" t="n">
        <v>2.12</v>
      </c>
      <c r="GY94" s="139" t="n">
        <v>2.19</v>
      </c>
    </row>
    <row r="95" customFormat="false" ht="16.5" hidden="false" customHeight="true" outlineLevel="0" collapsed="false">
      <c r="A95" s="125" t="s">
        <v>227</v>
      </c>
      <c r="B95" s="139"/>
      <c r="C95" s="139" t="n">
        <v>2.3</v>
      </c>
      <c r="D95" s="139" t="n">
        <v>2.245</v>
      </c>
      <c r="E95" s="139" t="n">
        <v>2.245</v>
      </c>
      <c r="F95" s="139" t="n">
        <v>2.165</v>
      </c>
      <c r="G95" s="139" t="n">
        <v>2.225</v>
      </c>
      <c r="H95" s="139" t="n">
        <v>2.22</v>
      </c>
      <c r="I95" s="139" t="n">
        <v>2.055</v>
      </c>
      <c r="J95" s="139" t="n">
        <v>2.2</v>
      </c>
      <c r="K95" s="139" t="n">
        <v>2.2</v>
      </c>
      <c r="L95" s="139" t="n">
        <v>2.29</v>
      </c>
      <c r="M95" s="139" t="n">
        <v>2.23</v>
      </c>
      <c r="N95" s="139" t="n">
        <v>2.23</v>
      </c>
      <c r="O95" s="139" t="n">
        <v>2.085</v>
      </c>
      <c r="P95" s="139" t="n">
        <v>2.045</v>
      </c>
      <c r="Q95" s="139" t="n">
        <v>2.07</v>
      </c>
      <c r="R95" s="139" t="n">
        <v>2.055</v>
      </c>
      <c r="S95" s="139" t="n">
        <v>2.265</v>
      </c>
      <c r="T95" s="139" t="n">
        <v>2.06</v>
      </c>
      <c r="U95" s="139" t="n">
        <v>2.11</v>
      </c>
      <c r="V95" s="139" t="n">
        <v>2.18</v>
      </c>
      <c r="W95" s="139" t="n">
        <v>2.155</v>
      </c>
      <c r="X95" s="139" t="n">
        <v>2.175</v>
      </c>
      <c r="Y95" s="139" t="n">
        <v>2.24</v>
      </c>
      <c r="Z95" s="139" t="n">
        <v>2.15</v>
      </c>
      <c r="AA95" s="139" t="n">
        <v>2.18</v>
      </c>
      <c r="AB95" s="139" t="n">
        <v>2.19</v>
      </c>
      <c r="AC95" s="139" t="n">
        <v>2.19</v>
      </c>
      <c r="AD95" s="139" t="n">
        <v>2.1</v>
      </c>
      <c r="AE95" s="139" t="n">
        <v>2.065</v>
      </c>
      <c r="AF95" s="139" t="n">
        <v>2.05</v>
      </c>
      <c r="AG95" s="139" t="n">
        <v>2.14</v>
      </c>
      <c r="AH95" s="139" t="n">
        <v>2.09</v>
      </c>
      <c r="AI95" s="139" t="n">
        <v>2.145</v>
      </c>
      <c r="AJ95" s="139" t="n">
        <v>2.09</v>
      </c>
      <c r="AK95" s="139" t="n">
        <v>2.115</v>
      </c>
      <c r="AL95" s="139" t="n">
        <v>2.21</v>
      </c>
      <c r="AM95" s="139" t="n">
        <v>2.27</v>
      </c>
      <c r="AN95" s="139" t="n">
        <v>2.1</v>
      </c>
      <c r="AO95" s="139" t="n">
        <v>2.025</v>
      </c>
      <c r="AP95" s="139" t="n">
        <v>2.04</v>
      </c>
      <c r="AQ95" s="139" t="n">
        <v>2.14</v>
      </c>
      <c r="AR95" s="139" t="n">
        <v>2.205</v>
      </c>
      <c r="AS95" s="139" t="n">
        <v>2.17</v>
      </c>
      <c r="AT95" s="139" t="n">
        <v>2.085</v>
      </c>
      <c r="AU95" s="139" t="n">
        <v>2.19</v>
      </c>
      <c r="AV95" s="139" t="n">
        <v>2.25</v>
      </c>
      <c r="AW95" s="139" t="n">
        <v>2.27</v>
      </c>
      <c r="AX95" s="139" t="n">
        <v>2.27</v>
      </c>
      <c r="AY95" s="139" t="n">
        <v>2.215</v>
      </c>
      <c r="AZ95" s="139" t="n">
        <v>2.23</v>
      </c>
      <c r="BA95" s="139" t="n">
        <v>2.27</v>
      </c>
      <c r="BB95" s="139" t="n">
        <v>2.34</v>
      </c>
      <c r="BC95" s="139" t="n">
        <v>2.345</v>
      </c>
      <c r="BD95" s="139" t="n">
        <v>2.265</v>
      </c>
      <c r="BE95" s="139" t="n">
        <v>2.37</v>
      </c>
      <c r="BF95" s="139" t="n">
        <v>2.42</v>
      </c>
      <c r="BG95" s="139" t="n">
        <v>2.39</v>
      </c>
      <c r="BH95" s="139" t="n">
        <v>2.35</v>
      </c>
      <c r="BI95" s="139" t="n">
        <v>2.3</v>
      </c>
      <c r="BJ95" s="139" t="n">
        <v>2.33</v>
      </c>
      <c r="BK95" s="139" t="n">
        <v>2.33</v>
      </c>
      <c r="BL95" s="139" t="n">
        <v>2.36</v>
      </c>
      <c r="BM95" s="139" t="n">
        <v>2.38</v>
      </c>
      <c r="BN95" s="139" t="n">
        <v>2.155</v>
      </c>
      <c r="BO95" s="139" t="n">
        <v>2.25</v>
      </c>
      <c r="BP95" s="139" t="n">
        <v>2.33</v>
      </c>
      <c r="BQ95" s="139" t="n">
        <v>2.48</v>
      </c>
      <c r="BR95" s="139" t="n">
        <v>2.56</v>
      </c>
      <c r="BS95" s="139" t="n">
        <v>2.48</v>
      </c>
      <c r="BT95" s="139" t="n">
        <v>2.515</v>
      </c>
      <c r="BU95" s="139" t="n">
        <v>2.515</v>
      </c>
      <c r="BV95" s="139" t="n">
        <v>2.505</v>
      </c>
      <c r="BW95" s="139" t="n">
        <v>2.515</v>
      </c>
      <c r="BX95" s="139" t="n">
        <v>2.24</v>
      </c>
      <c r="BY95" s="139" t="n">
        <v>2.425</v>
      </c>
      <c r="BZ95" s="139" t="n">
        <v>2.42</v>
      </c>
      <c r="CA95" s="139" t="n">
        <v>2.25</v>
      </c>
      <c r="CB95" s="139" t="n">
        <v>2.285</v>
      </c>
      <c r="CC95" s="139" t="n">
        <v>2.11</v>
      </c>
      <c r="CD95" s="139" t="n">
        <v>2.335</v>
      </c>
      <c r="CE95" s="139" t="n">
        <v>2.2</v>
      </c>
      <c r="CF95" s="139" t="n">
        <v>2.185</v>
      </c>
      <c r="CG95" s="139" t="n">
        <v>2.03</v>
      </c>
      <c r="CH95" s="139" t="n">
        <v>2.19</v>
      </c>
      <c r="CI95" s="139" t="n">
        <v>2.255</v>
      </c>
      <c r="CJ95" s="139" t="n">
        <v>2.265</v>
      </c>
      <c r="CK95" s="140" t="n">
        <v>2.28</v>
      </c>
      <c r="CL95" s="139" t="n">
        <v>2.085</v>
      </c>
      <c r="CM95" s="139" t="n">
        <v>2.09</v>
      </c>
      <c r="CN95" s="139" t="n">
        <v>2.02</v>
      </c>
      <c r="CO95" s="139" t="n">
        <v>1.995</v>
      </c>
      <c r="CP95" s="139" t="n">
        <v>1.95</v>
      </c>
      <c r="CQ95" s="139" t="n">
        <v>1.835</v>
      </c>
      <c r="CR95" s="139" t="n">
        <v>1.93</v>
      </c>
      <c r="CS95" s="139" t="n">
        <v>1.905</v>
      </c>
      <c r="CT95" s="139" t="n">
        <v>1.88</v>
      </c>
      <c r="CU95" s="139" t="n">
        <v>1.85</v>
      </c>
      <c r="CV95" s="139" t="n">
        <v>1.83</v>
      </c>
      <c r="CW95" s="139" t="n">
        <v>1.955</v>
      </c>
      <c r="CX95" s="139" t="n">
        <v>2.04</v>
      </c>
      <c r="CY95" s="139" t="n">
        <v>2.075</v>
      </c>
      <c r="CZ95" s="139" t="n">
        <v>2.075</v>
      </c>
      <c r="DA95" s="139" t="n">
        <v>2.01</v>
      </c>
      <c r="DB95" s="139" t="n">
        <v>2.095</v>
      </c>
      <c r="DC95" s="139" t="n">
        <v>2.095</v>
      </c>
      <c r="DD95" s="139" t="n">
        <v>2.125</v>
      </c>
      <c r="DE95" s="139" t="n">
        <v>2.005</v>
      </c>
      <c r="DF95" s="139" t="n">
        <v>2.165</v>
      </c>
      <c r="DG95" s="139" t="n">
        <v>2.27</v>
      </c>
      <c r="DH95" s="139" t="n">
        <v>2.335</v>
      </c>
      <c r="DI95" s="139" t="n">
        <v>2.34</v>
      </c>
      <c r="DJ95" s="139" t="n">
        <v>2.275</v>
      </c>
      <c r="DK95" s="139" t="n">
        <v>2.3</v>
      </c>
      <c r="DL95" s="139" t="n">
        <v>2.38</v>
      </c>
      <c r="DM95" s="139" t="n">
        <v>2.32</v>
      </c>
      <c r="DN95" s="139" t="n">
        <v>2.175</v>
      </c>
      <c r="DO95" s="139" t="n">
        <v>2.09</v>
      </c>
      <c r="DP95" s="139" t="n">
        <v>2.185</v>
      </c>
      <c r="DQ95" s="139" t="n">
        <v>2.14</v>
      </c>
      <c r="DR95" s="139" t="n">
        <v>2.19</v>
      </c>
      <c r="DS95" s="139" t="n">
        <v>2.1</v>
      </c>
      <c r="DT95" s="139" t="n">
        <v>2.135</v>
      </c>
      <c r="DU95" s="139" t="n">
        <v>2.225</v>
      </c>
      <c r="DV95" s="139" t="n">
        <v>2.39</v>
      </c>
      <c r="DW95" s="139" t="n">
        <v>2.36</v>
      </c>
      <c r="DX95" s="139" t="n">
        <v>2.35</v>
      </c>
      <c r="DY95" s="139" t="n">
        <v>2.375</v>
      </c>
      <c r="DZ95" s="139" t="n">
        <v>2.5</v>
      </c>
      <c r="EA95" s="139" t="n">
        <v>2.655</v>
      </c>
      <c r="EB95" s="139" t="n">
        <v>2.595</v>
      </c>
      <c r="EC95" s="139" t="n">
        <v>2.535</v>
      </c>
      <c r="ED95" s="139" t="n">
        <v>2.57</v>
      </c>
      <c r="EE95" s="139" t="n">
        <v>2.65</v>
      </c>
      <c r="EF95" s="139" t="n">
        <v>2.625</v>
      </c>
      <c r="EG95" s="139" t="n">
        <v>2.565</v>
      </c>
      <c r="EH95" s="139" t="n">
        <v>2.58</v>
      </c>
      <c r="EI95" s="139" t="n">
        <v>2.655</v>
      </c>
      <c r="EJ95" s="139" t="n">
        <v>2.685</v>
      </c>
      <c r="EK95" s="139" t="n">
        <v>2.475</v>
      </c>
      <c r="EL95" s="139" t="n">
        <v>2.475</v>
      </c>
      <c r="EM95" s="139" t="n">
        <v>2.465</v>
      </c>
      <c r="EN95" s="139" t="n">
        <v>2.435</v>
      </c>
      <c r="EO95" s="139" t="n">
        <v>2.465</v>
      </c>
      <c r="EP95" s="139" t="n">
        <v>2.4</v>
      </c>
      <c r="EQ95" s="139" t="n">
        <v>2.43</v>
      </c>
      <c r="ER95" s="139" t="n">
        <v>2.39</v>
      </c>
      <c r="ES95" s="139" t="n">
        <v>2.365</v>
      </c>
      <c r="ET95" s="139" t="n">
        <v>2.36</v>
      </c>
      <c r="EU95" s="139" t="n">
        <v>2.34</v>
      </c>
      <c r="EV95" s="139" t="n">
        <v>2.34</v>
      </c>
      <c r="EW95" s="139" t="n">
        <v>2.32</v>
      </c>
      <c r="EX95" s="139" t="n">
        <v>2.325</v>
      </c>
      <c r="EY95" s="139" t="n">
        <v>2.315</v>
      </c>
      <c r="EZ95" s="139" t="n">
        <v>2.33</v>
      </c>
      <c r="FA95" s="139" t="n">
        <v>2.325</v>
      </c>
      <c r="FB95" s="139" t="n">
        <v>2.36</v>
      </c>
      <c r="FC95" s="139" t="n">
        <v>2.4</v>
      </c>
      <c r="FD95" s="139" t="n">
        <v>2.4</v>
      </c>
      <c r="FE95" s="139" t="n">
        <v>2.425</v>
      </c>
      <c r="FF95" s="139" t="n">
        <v>2.43</v>
      </c>
      <c r="FG95" s="139" t="n">
        <v>2.355</v>
      </c>
      <c r="FH95" s="139" t="n">
        <v>2.36</v>
      </c>
      <c r="FI95" s="139" t="n">
        <v>2.375</v>
      </c>
      <c r="FJ95" s="139" t="n">
        <v>2.38</v>
      </c>
      <c r="FK95" s="139" t="n">
        <v>2.4</v>
      </c>
      <c r="FL95" s="139" t="n">
        <v>2.37</v>
      </c>
      <c r="FM95" s="139" t="n">
        <v>2.38</v>
      </c>
      <c r="FN95" s="139" t="n">
        <v>2.345</v>
      </c>
      <c r="FO95" s="139" t="n">
        <v>2.295</v>
      </c>
      <c r="FP95" s="139" t="n">
        <v>2.27</v>
      </c>
      <c r="FQ95" s="139" t="n">
        <v>2.25</v>
      </c>
      <c r="FR95" s="139" t="n">
        <v>2.28</v>
      </c>
      <c r="FS95" s="139" t="n">
        <v>2.23</v>
      </c>
      <c r="FT95" s="139" t="n">
        <v>2.21</v>
      </c>
      <c r="FU95" s="139" t="n">
        <v>2.235</v>
      </c>
      <c r="FV95" s="139" t="n">
        <v>2.205</v>
      </c>
      <c r="FW95" s="139" t="n">
        <v>2.21</v>
      </c>
      <c r="FX95" s="139" t="n">
        <v>2.215</v>
      </c>
      <c r="FY95" s="139" t="n">
        <v>2.24</v>
      </c>
      <c r="FZ95" s="139" t="n">
        <v>2.24</v>
      </c>
      <c r="GA95" s="139" t="n">
        <v>2.265</v>
      </c>
      <c r="GB95" s="139" t="n">
        <v>2.185</v>
      </c>
      <c r="GC95" s="139" t="n">
        <v>2.27</v>
      </c>
      <c r="GD95" s="139" t="n">
        <v>2.175</v>
      </c>
      <c r="GE95" s="139" t="n">
        <v>2.15</v>
      </c>
      <c r="GF95" s="139" t="n">
        <v>2.15</v>
      </c>
      <c r="GG95" s="139" t="n">
        <v>2.155</v>
      </c>
      <c r="GH95" s="139" t="n">
        <v>2.155</v>
      </c>
      <c r="GI95" s="139" t="n">
        <v>2.205</v>
      </c>
      <c r="GJ95" s="139" t="n">
        <v>2.175</v>
      </c>
      <c r="GK95" s="139" t="n">
        <v>2.16</v>
      </c>
      <c r="GL95" s="139" t="n">
        <v>2.205</v>
      </c>
      <c r="GM95" s="139" t="n">
        <v>2.175</v>
      </c>
      <c r="GN95" s="139" t="n">
        <v>2.175</v>
      </c>
      <c r="GO95" s="139" t="n">
        <v>2.19</v>
      </c>
      <c r="GP95" s="139" t="n">
        <v>2.14</v>
      </c>
      <c r="GQ95" s="139" t="n">
        <v>2.115</v>
      </c>
      <c r="GR95" s="139" t="n">
        <v>2.095</v>
      </c>
      <c r="GS95" s="139" t="n">
        <v>2.42</v>
      </c>
      <c r="GT95" s="139" t="n">
        <v>2.195</v>
      </c>
      <c r="GU95" s="139" t="n">
        <v>2.195</v>
      </c>
      <c r="GV95" s="139" t="n">
        <v>2.245</v>
      </c>
      <c r="GW95" s="139" t="n">
        <v>2.165</v>
      </c>
      <c r="GX95" s="139" t="n">
        <v>2.845</v>
      </c>
      <c r="GY95" s="139" t="n">
        <v>2.33</v>
      </c>
    </row>
    <row r="96" customFormat="false" ht="15" hidden="false" customHeight="false" outlineLevel="0" collapsed="false">
      <c r="A96" s="125" t="s">
        <v>153</v>
      </c>
      <c r="B96" s="139"/>
      <c r="C96" s="139" t="n">
        <v>2.54</v>
      </c>
      <c r="D96" s="139" t="n">
        <v>2.005</v>
      </c>
      <c r="E96" s="139" t="n">
        <v>2.005</v>
      </c>
      <c r="F96" s="139" t="n">
        <v>1.975</v>
      </c>
      <c r="G96" s="139" t="n">
        <v>2.13</v>
      </c>
      <c r="H96" s="139" t="n">
        <v>2.145</v>
      </c>
      <c r="I96" s="139" t="n">
        <v>2.105</v>
      </c>
      <c r="J96" s="139" t="n">
        <v>2.205</v>
      </c>
      <c r="K96" s="139" t="n">
        <v>2.205</v>
      </c>
      <c r="L96" s="139" t="n">
        <v>2.315</v>
      </c>
      <c r="M96" s="139" t="n">
        <v>2.21</v>
      </c>
      <c r="N96" s="139" t="n">
        <v>2.21</v>
      </c>
      <c r="O96" s="139" t="n">
        <v>1.935</v>
      </c>
      <c r="P96" s="139" t="n">
        <v>1.87</v>
      </c>
      <c r="Q96" s="139" t="n">
        <v>1.915</v>
      </c>
      <c r="R96" s="139" t="n">
        <v>1.9</v>
      </c>
      <c r="S96" s="139" t="n">
        <v>2.115</v>
      </c>
      <c r="T96" s="139" t="n">
        <v>1.83</v>
      </c>
      <c r="U96" s="139" t="n">
        <v>1.85</v>
      </c>
      <c r="V96" s="139" t="n">
        <v>1.885</v>
      </c>
      <c r="W96" s="139" t="n">
        <v>1.93</v>
      </c>
      <c r="X96" s="139" t="n">
        <v>1.98</v>
      </c>
      <c r="Y96" s="139" t="n">
        <v>2.04</v>
      </c>
      <c r="Z96" s="139" t="n">
        <v>1.955</v>
      </c>
      <c r="AA96" s="139" t="n">
        <v>2.03</v>
      </c>
      <c r="AB96" s="139" t="n">
        <v>2.005</v>
      </c>
      <c r="AC96" s="139" t="n">
        <v>2.005</v>
      </c>
      <c r="AD96" s="139" t="n">
        <v>1.87</v>
      </c>
      <c r="AE96" s="139" t="n">
        <v>1.825</v>
      </c>
      <c r="AF96" s="139" t="n">
        <v>1.81</v>
      </c>
      <c r="AG96" s="139" t="n">
        <v>1.875</v>
      </c>
      <c r="AH96" s="139" t="n">
        <v>1.8</v>
      </c>
      <c r="AI96" s="139" t="n">
        <v>1.855</v>
      </c>
      <c r="AJ96" s="139" t="n">
        <v>1.855</v>
      </c>
      <c r="AK96" s="139" t="n">
        <v>1.82</v>
      </c>
      <c r="AL96" s="139" t="n">
        <v>1.85</v>
      </c>
      <c r="AM96" s="139" t="n">
        <v>1.905</v>
      </c>
      <c r="AN96" s="139" t="n">
        <v>1.785</v>
      </c>
      <c r="AO96" s="139" t="n">
        <v>1.735</v>
      </c>
      <c r="AP96" s="139" t="n">
        <v>1.86</v>
      </c>
      <c r="AQ96" s="139" t="n">
        <v>1.885</v>
      </c>
      <c r="AR96" s="139" t="n">
        <v>1.94</v>
      </c>
      <c r="AS96" s="139" t="n">
        <v>1.975</v>
      </c>
      <c r="AT96" s="139" t="n">
        <v>1.83</v>
      </c>
      <c r="AU96" s="139" t="n">
        <v>1.88</v>
      </c>
      <c r="AV96" s="139" t="n">
        <v>1.955</v>
      </c>
      <c r="AW96" s="139" t="n">
        <v>2.005</v>
      </c>
      <c r="AX96" s="139" t="n">
        <v>2.05</v>
      </c>
      <c r="AY96" s="139" t="n">
        <v>2.05</v>
      </c>
      <c r="AZ96" s="139" t="n">
        <v>2.12</v>
      </c>
      <c r="BA96" s="139" t="n">
        <v>2.155</v>
      </c>
      <c r="BB96" s="139" t="n">
        <v>2.2</v>
      </c>
      <c r="BC96" s="139" t="n">
        <v>2.13</v>
      </c>
      <c r="BD96" s="139" t="n">
        <v>2.04</v>
      </c>
      <c r="BE96" s="139" t="n">
        <v>2.16</v>
      </c>
      <c r="BF96" s="139" t="n">
        <v>2.2</v>
      </c>
      <c r="BG96" s="139" t="n">
        <v>2.14</v>
      </c>
      <c r="BH96" s="139" t="n">
        <v>2.09</v>
      </c>
      <c r="BI96" s="139" t="n">
        <v>2.06</v>
      </c>
      <c r="BJ96" s="139" t="n">
        <v>2.115</v>
      </c>
      <c r="BK96" s="139" t="n">
        <v>2.115</v>
      </c>
      <c r="BL96" s="139" t="n">
        <v>2.115</v>
      </c>
      <c r="BM96" s="139" t="n">
        <v>2.12</v>
      </c>
      <c r="BN96" s="139" t="n">
        <v>1.985</v>
      </c>
      <c r="BO96" s="139" t="n">
        <v>1.97</v>
      </c>
      <c r="BP96" s="139" t="n">
        <v>1.98</v>
      </c>
      <c r="BQ96" s="139" t="n">
        <v>2.075</v>
      </c>
      <c r="BR96" s="139" t="n">
        <v>2.125</v>
      </c>
      <c r="BS96" s="139" t="n">
        <v>2.075</v>
      </c>
      <c r="BT96" s="139" t="n">
        <v>2.035</v>
      </c>
      <c r="BU96" s="139" t="n">
        <v>2.015</v>
      </c>
      <c r="BV96" s="139" t="n">
        <v>1.965</v>
      </c>
      <c r="BW96" s="139" t="n">
        <v>1.93</v>
      </c>
      <c r="BX96" s="139" t="n">
        <v>1.835</v>
      </c>
      <c r="BY96" s="139" t="n">
        <v>1.935</v>
      </c>
      <c r="BZ96" s="139" t="n">
        <v>1.91</v>
      </c>
      <c r="CA96" s="139" t="n">
        <v>1.83</v>
      </c>
      <c r="CB96" s="139" t="n">
        <v>1.825</v>
      </c>
      <c r="CC96" s="139" t="n">
        <v>1.78</v>
      </c>
      <c r="CD96" s="139" t="n">
        <v>1.905</v>
      </c>
      <c r="CE96" s="139" t="n">
        <v>1.81</v>
      </c>
      <c r="CF96" s="139" t="n">
        <v>1.78</v>
      </c>
      <c r="CG96" s="139" t="n">
        <v>1.77</v>
      </c>
      <c r="CH96" s="139" t="n">
        <v>1.84</v>
      </c>
      <c r="CI96" s="139" t="n">
        <v>1.905</v>
      </c>
      <c r="CJ96" s="139" t="n">
        <v>1.89</v>
      </c>
      <c r="CK96" s="140" t="n">
        <v>1.915</v>
      </c>
      <c r="CL96" s="139" t="n">
        <v>1.84</v>
      </c>
      <c r="CM96" s="139" t="n">
        <v>1.81</v>
      </c>
      <c r="CN96" s="139" t="n">
        <v>1.735</v>
      </c>
      <c r="CO96" s="139" t="n">
        <v>1.71</v>
      </c>
      <c r="CP96" s="139" t="n">
        <v>1.655</v>
      </c>
      <c r="CQ96" s="139" t="n">
        <v>1.505</v>
      </c>
      <c r="CR96" s="139" t="n">
        <v>1.535</v>
      </c>
      <c r="CS96" s="139" t="n">
        <v>1.555</v>
      </c>
      <c r="CT96" s="139" t="n">
        <v>1.545</v>
      </c>
      <c r="CU96" s="139" t="n">
        <v>1.545</v>
      </c>
      <c r="CV96" s="139" t="n">
        <v>1.54</v>
      </c>
      <c r="CW96" s="139" t="n">
        <v>1.635</v>
      </c>
      <c r="CX96" s="139" t="n">
        <v>1.69</v>
      </c>
      <c r="CY96" s="139" t="n">
        <v>1.725</v>
      </c>
      <c r="CZ96" s="139" t="n">
        <v>1.68</v>
      </c>
      <c r="DA96" s="139" t="n">
        <v>1.62</v>
      </c>
      <c r="DB96" s="139" t="n">
        <v>1.635</v>
      </c>
      <c r="DC96" s="139" t="n">
        <v>1.655</v>
      </c>
      <c r="DD96" s="139" t="n">
        <v>1.675</v>
      </c>
      <c r="DE96" s="139" t="n">
        <v>1.535</v>
      </c>
      <c r="DF96" s="139" t="n">
        <v>1.72</v>
      </c>
      <c r="DG96" s="139" t="n">
        <v>1.755</v>
      </c>
      <c r="DH96" s="139" t="n">
        <v>1.805</v>
      </c>
      <c r="DI96" s="139" t="n">
        <v>1.74</v>
      </c>
      <c r="DJ96" s="139" t="n">
        <v>1.75</v>
      </c>
      <c r="DK96" s="139" t="n">
        <v>1.78</v>
      </c>
      <c r="DL96" s="139" t="n">
        <v>1.83</v>
      </c>
      <c r="DM96" s="139" t="n">
        <v>1.775</v>
      </c>
      <c r="DN96" s="139" t="n">
        <v>1.74</v>
      </c>
      <c r="DO96" s="139" t="n">
        <v>1.695</v>
      </c>
      <c r="DP96" s="139" t="n">
        <v>1.8</v>
      </c>
      <c r="DQ96" s="139" t="n">
        <v>1.81</v>
      </c>
      <c r="DR96" s="139" t="n">
        <v>1.875</v>
      </c>
      <c r="DS96" s="139" t="n">
        <v>1.72</v>
      </c>
      <c r="DT96" s="139" t="n">
        <v>1.855</v>
      </c>
      <c r="DU96" s="139" t="n">
        <v>1.975</v>
      </c>
      <c r="DV96" s="139" t="n">
        <v>2.155</v>
      </c>
      <c r="DW96" s="139" t="n">
        <v>2.145</v>
      </c>
      <c r="DX96" s="139" t="n">
        <v>2.14</v>
      </c>
      <c r="DY96" s="139" t="n">
        <v>2.185</v>
      </c>
      <c r="DZ96" s="139" t="n">
        <v>2.34</v>
      </c>
      <c r="EA96" s="139" t="n">
        <v>2.44</v>
      </c>
      <c r="EB96" s="139" t="n">
        <v>2.395</v>
      </c>
      <c r="EC96" s="139" t="n">
        <v>2.375</v>
      </c>
      <c r="ED96" s="139" t="n">
        <v>2.425</v>
      </c>
      <c r="EE96" s="139" t="n">
        <v>2.49</v>
      </c>
      <c r="EF96" s="139" t="n">
        <v>2.44</v>
      </c>
      <c r="EG96" s="139" t="n">
        <v>2.36</v>
      </c>
      <c r="EH96" s="139" t="n">
        <v>2.35</v>
      </c>
      <c r="EI96" s="139" t="n">
        <v>2.39</v>
      </c>
      <c r="EJ96" s="139" t="n">
        <v>2.385</v>
      </c>
      <c r="EK96" s="139" t="n">
        <v>2.195</v>
      </c>
      <c r="EL96" s="139" t="n">
        <v>2.195</v>
      </c>
      <c r="EM96" s="139" t="n">
        <v>2.215</v>
      </c>
      <c r="EN96" s="139" t="n">
        <v>2.15</v>
      </c>
      <c r="EO96" s="139" t="n">
        <v>2.16</v>
      </c>
      <c r="EP96" s="139" t="n">
        <v>2.045</v>
      </c>
      <c r="EQ96" s="139" t="n">
        <v>2.02</v>
      </c>
      <c r="ER96" s="139" t="n">
        <v>2.015</v>
      </c>
      <c r="ES96" s="139" t="n">
        <v>1.98</v>
      </c>
      <c r="ET96" s="139" t="n">
        <v>1.985</v>
      </c>
      <c r="EU96" s="139" t="n">
        <v>1.975</v>
      </c>
      <c r="EV96" s="139" t="n">
        <v>1.97</v>
      </c>
      <c r="EW96" s="139" t="n">
        <v>2.045</v>
      </c>
      <c r="EX96" s="139" t="n">
        <v>2.045</v>
      </c>
      <c r="EY96" s="139" t="n">
        <v>2.055</v>
      </c>
      <c r="EZ96" s="139" t="n">
        <v>2.05</v>
      </c>
      <c r="FA96" s="139" t="n">
        <v>2.06</v>
      </c>
      <c r="FB96" s="139" t="n">
        <v>2.065</v>
      </c>
      <c r="FC96" s="139" t="n">
        <v>2.075</v>
      </c>
      <c r="FD96" s="139" t="n">
        <v>2.085</v>
      </c>
      <c r="FE96" s="139" t="n">
        <v>2.075</v>
      </c>
      <c r="FF96" s="139" t="n">
        <v>2.055</v>
      </c>
      <c r="FG96" s="139" t="n">
        <v>2</v>
      </c>
      <c r="FH96" s="139" t="n">
        <v>1.995</v>
      </c>
      <c r="FI96" s="139" t="n">
        <v>1.995</v>
      </c>
      <c r="FJ96" s="139" t="n">
        <v>2.005</v>
      </c>
      <c r="FK96" s="139" t="n">
        <v>2.005</v>
      </c>
      <c r="FL96" s="139" t="n">
        <v>1.945</v>
      </c>
      <c r="FM96" s="139" t="n">
        <v>1.975</v>
      </c>
      <c r="FN96" s="139" t="n">
        <v>1.925</v>
      </c>
      <c r="FO96" s="139" t="n">
        <v>1.825</v>
      </c>
      <c r="FP96" s="139" t="n">
        <v>1.825</v>
      </c>
      <c r="FQ96" s="139" t="n">
        <v>1.79</v>
      </c>
      <c r="FR96" s="139" t="n">
        <v>1.79</v>
      </c>
      <c r="FS96" s="139" t="n">
        <v>1.775</v>
      </c>
      <c r="FT96" s="139" t="n">
        <v>1.765</v>
      </c>
      <c r="FU96" s="139" t="n">
        <v>1.775</v>
      </c>
      <c r="FV96" s="139" t="n">
        <v>1.765</v>
      </c>
      <c r="FW96" s="139" t="n">
        <v>1.78</v>
      </c>
      <c r="FX96" s="139" t="n">
        <v>1.805</v>
      </c>
      <c r="FY96" s="139" t="n">
        <v>1.84</v>
      </c>
      <c r="FZ96" s="139" t="n">
        <v>1.84</v>
      </c>
      <c r="GA96" s="139" t="n">
        <v>1.82</v>
      </c>
      <c r="GB96" s="139" t="n">
        <v>1.795</v>
      </c>
      <c r="GC96" s="139" t="n">
        <v>1.83</v>
      </c>
      <c r="GD96" s="139" t="n">
        <v>1.775</v>
      </c>
      <c r="GE96" s="139" t="n">
        <v>1.77</v>
      </c>
      <c r="GF96" s="139" t="n">
        <v>1.77</v>
      </c>
      <c r="GG96" s="139" t="n">
        <v>1.77</v>
      </c>
      <c r="GH96" s="139" t="n">
        <v>1.79</v>
      </c>
      <c r="GI96" s="139" t="n">
        <v>1.88</v>
      </c>
      <c r="GJ96" s="139" t="n">
        <v>1.99</v>
      </c>
      <c r="GK96" s="139" t="n">
        <v>2.02</v>
      </c>
      <c r="GL96" s="139" t="n">
        <v>2.03</v>
      </c>
      <c r="GM96" s="139" t="n">
        <v>1.995</v>
      </c>
      <c r="GN96" s="139" t="n">
        <v>2.05</v>
      </c>
      <c r="GO96" s="139" t="n">
        <v>2.09</v>
      </c>
      <c r="GP96" s="139" t="n">
        <v>2.12</v>
      </c>
      <c r="GQ96" s="139" t="n">
        <v>2.14</v>
      </c>
      <c r="GR96" s="139" t="n">
        <v>2.165</v>
      </c>
      <c r="GS96" s="139" t="n">
        <v>2.18</v>
      </c>
      <c r="GT96" s="139" t="n">
        <v>2.19</v>
      </c>
      <c r="GU96" s="139" t="n">
        <v>2.19</v>
      </c>
      <c r="GV96" s="139" t="n">
        <v>2.185</v>
      </c>
      <c r="GW96" s="139" t="n">
        <v>2.17</v>
      </c>
      <c r="GX96" s="139" t="n">
        <v>2.16</v>
      </c>
      <c r="GY96" s="139" t="n">
        <v>2.16</v>
      </c>
    </row>
    <row r="97" customFormat="false" ht="15" hidden="false" customHeight="false" outlineLevel="0" collapsed="false">
      <c r="A97" s="125" t="s">
        <v>239</v>
      </c>
      <c r="B97" s="139"/>
      <c r="C97" s="139" t="n">
        <v>2.555</v>
      </c>
      <c r="D97" s="139" t="n">
        <v>1.98</v>
      </c>
      <c r="E97" s="139" t="n">
        <v>1.98</v>
      </c>
      <c r="F97" s="139" t="n">
        <v>1.965</v>
      </c>
      <c r="G97" s="139" t="n">
        <v>2.115</v>
      </c>
      <c r="H97" s="139" t="n">
        <v>2.13</v>
      </c>
      <c r="I97" s="139" t="n">
        <v>2.095</v>
      </c>
      <c r="J97" s="139" t="n">
        <v>2.205</v>
      </c>
      <c r="K97" s="139" t="n">
        <v>2.205</v>
      </c>
      <c r="L97" s="139" t="n">
        <v>2.32</v>
      </c>
      <c r="M97" s="139" t="n">
        <v>2.21</v>
      </c>
      <c r="N97" s="139" t="n">
        <v>2.21</v>
      </c>
      <c r="O97" s="139" t="n">
        <v>2.25</v>
      </c>
      <c r="P97" s="139" t="n">
        <v>2.21</v>
      </c>
      <c r="Q97" s="139" t="n">
        <v>2.29</v>
      </c>
      <c r="R97" s="139" t="n">
        <v>2.32</v>
      </c>
      <c r="S97" s="139" t="n">
        <v>2.555</v>
      </c>
      <c r="T97" s="139" t="n">
        <v>2.415</v>
      </c>
      <c r="U97" s="139" t="n">
        <v>2.505</v>
      </c>
      <c r="V97" s="139" t="n">
        <v>2.565</v>
      </c>
      <c r="W97" s="139" t="n">
        <v>2.36</v>
      </c>
      <c r="X97" s="139" t="n">
        <v>2.42</v>
      </c>
      <c r="Y97" s="139" t="n">
        <v>2.5</v>
      </c>
      <c r="Z97" s="139" t="n">
        <v>2.35</v>
      </c>
      <c r="AA97" s="139" t="n">
        <v>2.475</v>
      </c>
      <c r="AB97" s="139" t="n">
        <v>2.315</v>
      </c>
      <c r="AC97" s="139" t="n">
        <v>2.315</v>
      </c>
      <c r="AD97" s="139" t="n">
        <v>2.09</v>
      </c>
      <c r="AE97" s="139" t="n">
        <v>2</v>
      </c>
      <c r="AF97" s="139" t="n">
        <v>1.995</v>
      </c>
      <c r="AG97" s="139" t="n">
        <v>2.01</v>
      </c>
      <c r="AH97" s="139" t="n">
        <v>1.91</v>
      </c>
      <c r="AI97" s="139" t="n">
        <v>1.93</v>
      </c>
      <c r="AJ97" s="139" t="n">
        <v>1.89</v>
      </c>
      <c r="AK97" s="139" t="n">
        <v>1.895</v>
      </c>
      <c r="AL97" s="139" t="n">
        <v>1.965</v>
      </c>
      <c r="AM97" s="139" t="n">
        <v>2.05</v>
      </c>
      <c r="AN97" s="139" t="n">
        <v>1.785</v>
      </c>
      <c r="AO97" s="139" t="n">
        <v>1.895</v>
      </c>
      <c r="AP97" s="139" t="n">
        <v>2.025</v>
      </c>
      <c r="AQ97" s="139" t="n">
        <v>2.08</v>
      </c>
      <c r="AR97" s="139" t="n">
        <v>2.15</v>
      </c>
      <c r="AS97" s="139" t="n">
        <v>2.115</v>
      </c>
      <c r="AT97" s="139" t="n">
        <v>2.115</v>
      </c>
      <c r="AU97" s="139" t="n">
        <v>2.1</v>
      </c>
      <c r="AV97" s="139" t="n">
        <v>2.155</v>
      </c>
      <c r="AW97" s="139" t="n">
        <v>2.135</v>
      </c>
      <c r="AX97" s="139" t="n">
        <v>2.125</v>
      </c>
      <c r="AY97" s="139" t="n">
        <v>2.05</v>
      </c>
      <c r="AZ97" s="139" t="n">
        <v>2.045</v>
      </c>
      <c r="BA97" s="139" t="n">
        <v>2.055</v>
      </c>
      <c r="BB97" s="139" t="n">
        <v>2.095</v>
      </c>
      <c r="BC97" s="139" t="n">
        <v>2.055</v>
      </c>
      <c r="BD97" s="139" t="n">
        <v>2.035</v>
      </c>
      <c r="BE97" s="139" t="n">
        <v>2.055</v>
      </c>
      <c r="BF97" s="139" t="n">
        <v>2.13</v>
      </c>
      <c r="BG97" s="139" t="n">
        <v>2.11</v>
      </c>
      <c r="BH97" s="139" t="n">
        <v>2.045</v>
      </c>
      <c r="BI97" s="139" t="n">
        <v>2.06</v>
      </c>
      <c r="BJ97" s="139" t="n">
        <v>2.21</v>
      </c>
      <c r="BK97" s="139" t="n">
        <v>2.235</v>
      </c>
      <c r="BL97" s="139" t="n">
        <v>2.245</v>
      </c>
      <c r="BM97" s="139" t="n">
        <v>2.28</v>
      </c>
      <c r="BN97" s="139" t="n">
        <v>2.24</v>
      </c>
      <c r="BO97" s="139" t="n">
        <v>2.3</v>
      </c>
      <c r="BP97" s="139" t="n">
        <v>2.355</v>
      </c>
      <c r="BQ97" s="139" t="n">
        <v>2.395</v>
      </c>
      <c r="BR97" s="139" t="n">
        <v>2.465</v>
      </c>
      <c r="BS97" s="139" t="n">
        <v>2.38</v>
      </c>
      <c r="BT97" s="139" t="n">
        <v>2.395</v>
      </c>
      <c r="BU97" s="139" t="n">
        <v>2.49</v>
      </c>
      <c r="BV97" s="139" t="n">
        <v>2.505</v>
      </c>
      <c r="BW97" s="139" t="n">
        <v>2.525</v>
      </c>
      <c r="BX97" s="139" t="n">
        <v>2.545</v>
      </c>
      <c r="BY97" s="139" t="n">
        <v>2.59</v>
      </c>
      <c r="BZ97" s="139" t="n">
        <v>2.58</v>
      </c>
      <c r="CA97" s="139" t="n">
        <v>2.545</v>
      </c>
      <c r="CB97" s="139" t="n">
        <v>2.57</v>
      </c>
      <c r="CC97" s="139" t="n">
        <v>2.555</v>
      </c>
      <c r="CD97" s="139" t="n">
        <v>2.655</v>
      </c>
      <c r="CE97" s="139" t="n">
        <v>2.575</v>
      </c>
      <c r="CF97" s="139" t="n">
        <v>2.56</v>
      </c>
      <c r="CG97" s="139" t="n">
        <v>2.655</v>
      </c>
      <c r="CH97" s="139" t="n">
        <v>2.625</v>
      </c>
      <c r="CI97" s="139" t="n">
        <v>2.625</v>
      </c>
      <c r="CJ97" s="139" t="n">
        <v>2.535</v>
      </c>
      <c r="CK97" s="140" t="n">
        <v>2.525</v>
      </c>
      <c r="CL97" s="139" t="n">
        <v>2.34</v>
      </c>
      <c r="CM97" s="139" t="n">
        <v>2.305</v>
      </c>
      <c r="CN97" s="139" t="n">
        <v>2.185</v>
      </c>
      <c r="CO97" s="139" t="n">
        <v>2.255</v>
      </c>
      <c r="CP97" s="139" t="n">
        <v>2.24</v>
      </c>
      <c r="CQ97" s="139" t="n">
        <v>2.16</v>
      </c>
      <c r="CR97" s="139" t="n">
        <v>2.165</v>
      </c>
      <c r="CS97" s="139" t="n">
        <v>2.105</v>
      </c>
      <c r="CT97" s="139" t="n">
        <v>2.14</v>
      </c>
      <c r="CU97" s="139" t="n">
        <v>2.165</v>
      </c>
      <c r="CV97" s="139" t="n">
        <v>2.185</v>
      </c>
      <c r="CW97" s="139" t="n">
        <v>2.225</v>
      </c>
      <c r="CX97" s="139" t="n">
        <v>2.285</v>
      </c>
      <c r="CY97" s="139" t="n">
        <v>2.36</v>
      </c>
      <c r="CZ97" s="139" t="n">
        <v>2.345</v>
      </c>
      <c r="DA97" s="139" t="n">
        <v>2.345</v>
      </c>
      <c r="DB97" s="139" t="n">
        <v>2.315</v>
      </c>
      <c r="DC97" s="139" t="n">
        <v>2.305</v>
      </c>
      <c r="DD97" s="139" t="n">
        <v>2.325</v>
      </c>
      <c r="DE97" s="139" t="n">
        <v>2.23</v>
      </c>
      <c r="DF97" s="139" t="n">
        <v>2.37</v>
      </c>
      <c r="DG97" s="139" t="n">
        <v>2.43</v>
      </c>
      <c r="DH97" s="139" t="n">
        <v>2.415</v>
      </c>
      <c r="DI97" s="139" t="n">
        <v>2.44</v>
      </c>
      <c r="DJ97" s="139" t="n">
        <v>2.405</v>
      </c>
      <c r="DK97" s="139" t="n">
        <v>2.405</v>
      </c>
      <c r="DL97" s="139" t="n">
        <v>2.505</v>
      </c>
      <c r="DM97" s="139" t="n">
        <v>2.475</v>
      </c>
      <c r="DN97" s="139" t="n">
        <v>2.41</v>
      </c>
      <c r="DO97" s="139" t="n">
        <v>2.375</v>
      </c>
      <c r="DP97" s="139" t="n">
        <v>2.37</v>
      </c>
      <c r="DQ97" s="139" t="n">
        <v>2.35</v>
      </c>
      <c r="DR97" s="139" t="n">
        <v>2.41</v>
      </c>
      <c r="DS97" s="139" t="n">
        <v>2.305</v>
      </c>
      <c r="DT97" s="139" t="n">
        <v>2.385</v>
      </c>
      <c r="DU97" s="139" t="n">
        <v>2.135</v>
      </c>
      <c r="DV97" s="139" t="n">
        <v>2.525</v>
      </c>
      <c r="DW97" s="139" t="n">
        <v>2.535</v>
      </c>
      <c r="DX97" s="139" t="n">
        <v>2.545</v>
      </c>
      <c r="DY97" s="139" t="n">
        <v>2.56</v>
      </c>
      <c r="DZ97" s="139" t="n">
        <v>2.61</v>
      </c>
      <c r="EA97" s="139" t="n">
        <v>2.76</v>
      </c>
      <c r="EB97" s="139" t="n">
        <v>2.69</v>
      </c>
      <c r="EC97" s="139" t="n">
        <v>2.615</v>
      </c>
      <c r="ED97" s="139" t="n">
        <v>2.645</v>
      </c>
      <c r="EE97" s="139" t="n">
        <v>2.71</v>
      </c>
      <c r="EF97" s="139" t="n">
        <v>2.72</v>
      </c>
      <c r="EG97" s="139" t="n">
        <v>2.65</v>
      </c>
      <c r="EH97" s="139" t="n">
        <v>2.775</v>
      </c>
      <c r="EI97" s="139" t="n">
        <v>2.835</v>
      </c>
      <c r="EJ97" s="139" t="n">
        <v>2.865</v>
      </c>
      <c r="EK97" s="139" t="n">
        <v>2.75</v>
      </c>
      <c r="EL97" s="139" t="n">
        <v>2.75</v>
      </c>
      <c r="EM97" s="139" t="n">
        <v>2.76</v>
      </c>
      <c r="EN97" s="139" t="n">
        <v>2.63</v>
      </c>
      <c r="EO97" s="139" t="n">
        <v>2.645</v>
      </c>
      <c r="EP97" s="139" t="n">
        <v>2.575</v>
      </c>
      <c r="EQ97" s="139" t="n">
        <v>2.45</v>
      </c>
      <c r="ER97" s="139" t="n">
        <v>2.465</v>
      </c>
      <c r="ES97" s="139" t="n">
        <v>2.505</v>
      </c>
      <c r="ET97" s="139" t="n">
        <v>2.57</v>
      </c>
      <c r="EU97" s="139" t="n">
        <v>2.525</v>
      </c>
      <c r="EV97" s="139" t="n">
        <v>2.57</v>
      </c>
      <c r="EW97" s="139" t="n">
        <v>2.505</v>
      </c>
      <c r="EX97" s="139" t="n">
        <v>2.475</v>
      </c>
      <c r="EY97" s="139" t="n">
        <v>2.45</v>
      </c>
      <c r="EZ97" s="139" t="n">
        <v>2.455</v>
      </c>
      <c r="FA97" s="139" t="n">
        <v>2.465</v>
      </c>
      <c r="FB97" s="139" t="n">
        <v>2.525</v>
      </c>
      <c r="FC97" s="139" t="n">
        <v>2.71</v>
      </c>
      <c r="FD97" s="139" t="n">
        <v>2.785</v>
      </c>
      <c r="FE97" s="139" t="n">
        <v>2.64</v>
      </c>
      <c r="FF97" s="139" t="n">
        <v>2.44</v>
      </c>
      <c r="FG97" s="139" t="n">
        <v>2.33</v>
      </c>
      <c r="FH97" s="139" t="n">
        <v>2.395</v>
      </c>
      <c r="FI97" s="139" t="n">
        <v>2.44</v>
      </c>
      <c r="FJ97" s="139" t="n">
        <v>2.465</v>
      </c>
      <c r="FK97" s="139" t="n">
        <v>2.5</v>
      </c>
      <c r="FL97" s="139" t="n">
        <v>2.45</v>
      </c>
      <c r="FM97" s="139" t="n">
        <v>2.415</v>
      </c>
      <c r="FN97" s="139" t="n">
        <v>2.41</v>
      </c>
      <c r="FO97" s="139" t="n">
        <v>2.4</v>
      </c>
      <c r="FP97" s="139" t="n">
        <v>2.395</v>
      </c>
      <c r="FQ97" s="139" t="n">
        <v>2.37</v>
      </c>
      <c r="FR97" s="139" t="n">
        <v>2.405</v>
      </c>
      <c r="FS97" s="139" t="n">
        <v>2.38</v>
      </c>
      <c r="FT97" s="139" t="n">
        <v>2.41</v>
      </c>
      <c r="FU97" s="139" t="n">
        <v>2.43</v>
      </c>
      <c r="FV97" s="139" t="n">
        <v>2.405</v>
      </c>
      <c r="FW97" s="139" t="n">
        <v>2.4</v>
      </c>
      <c r="FX97" s="139" t="n">
        <v>2.465</v>
      </c>
      <c r="FY97" s="139" t="n">
        <v>2.55</v>
      </c>
      <c r="FZ97" s="139" t="n">
        <v>2.55</v>
      </c>
      <c r="GA97" s="139" t="n">
        <v>2.5</v>
      </c>
      <c r="GB97" s="139" t="n">
        <v>2.465</v>
      </c>
      <c r="GC97" s="139" t="n">
        <v>2.48</v>
      </c>
      <c r="GD97" s="139" t="n">
        <v>2.4</v>
      </c>
      <c r="GE97" s="139" t="n">
        <v>2.385</v>
      </c>
      <c r="GF97" s="139" t="n">
        <v>2.385</v>
      </c>
      <c r="GG97" s="139" t="n">
        <v>2.36</v>
      </c>
      <c r="GH97" s="139" t="n">
        <v>2.335</v>
      </c>
      <c r="GI97" s="139" t="n">
        <v>2.39</v>
      </c>
      <c r="GJ97" s="139" t="n">
        <v>2.425</v>
      </c>
      <c r="GK97" s="139" t="n">
        <v>2.42</v>
      </c>
      <c r="GL97" s="139" t="n">
        <v>2.46</v>
      </c>
      <c r="GM97" s="139" t="n">
        <v>2.49</v>
      </c>
      <c r="GN97" s="139" t="n">
        <v>2.42</v>
      </c>
      <c r="GO97" s="139" t="n">
        <v>2.44</v>
      </c>
      <c r="GP97" s="139" t="n">
        <v>2.415</v>
      </c>
      <c r="GQ97" s="139" t="n">
        <v>2.335</v>
      </c>
      <c r="GR97" s="139" t="n">
        <v>2.315</v>
      </c>
      <c r="GS97" s="139" t="n">
        <v>2.385</v>
      </c>
      <c r="GT97" s="139" t="n">
        <v>2.395</v>
      </c>
      <c r="GU97" s="139" t="n">
        <v>2.485</v>
      </c>
      <c r="GV97" s="139" t="n">
        <v>2.535</v>
      </c>
      <c r="GW97" s="139" t="n">
        <v>2.565</v>
      </c>
      <c r="GX97" s="139" t="n">
        <v>2.795</v>
      </c>
      <c r="GY97" s="139" t="n">
        <v>2.885</v>
      </c>
    </row>
    <row r="98" customFormat="false" ht="15" hidden="false" customHeight="false" outlineLevel="0" collapsed="false">
      <c r="A98" s="125"/>
      <c r="B98" s="139"/>
      <c r="C98" s="139" t="n">
        <v>2.445</v>
      </c>
      <c r="D98" s="139" t="s">
        <v>183</v>
      </c>
      <c r="E98" s="139" t="s">
        <v>183</v>
      </c>
      <c r="F98" s="139" t="s">
        <v>183</v>
      </c>
      <c r="G98" s="139" t="s">
        <v>183</v>
      </c>
      <c r="H98" s="139" t="s">
        <v>183</v>
      </c>
      <c r="I98" s="139" t="s">
        <v>183</v>
      </c>
      <c r="J98" s="139" t="s">
        <v>183</v>
      </c>
      <c r="K98" s="139" t="s">
        <v>183</v>
      </c>
      <c r="L98" s="139" t="s">
        <v>183</v>
      </c>
      <c r="M98" s="139" t="s">
        <v>183</v>
      </c>
      <c r="N98" s="139" t="s">
        <v>183</v>
      </c>
      <c r="O98" s="139" t="n">
        <v>2.245</v>
      </c>
      <c r="P98" s="139" t="n">
        <v>2.195</v>
      </c>
      <c r="Q98" s="139" t="n">
        <v>2.285</v>
      </c>
      <c r="R98" s="139" t="n">
        <v>2.305</v>
      </c>
      <c r="S98" s="139" t="n">
        <v>2.53</v>
      </c>
      <c r="T98" s="139" t="n">
        <v>2.42</v>
      </c>
      <c r="U98" s="139" t="n">
        <v>2.52</v>
      </c>
      <c r="V98" s="139" t="n">
        <v>2.53</v>
      </c>
      <c r="W98" s="139" t="n">
        <v>2.35</v>
      </c>
      <c r="X98" s="139" t="n">
        <v>2.42</v>
      </c>
      <c r="Y98" s="139" t="n">
        <v>2.495</v>
      </c>
      <c r="Z98" s="139" t="n">
        <v>2.345</v>
      </c>
      <c r="AA98" s="139" t="n">
        <v>2.47</v>
      </c>
      <c r="AB98" s="139" t="n">
        <v>2.3</v>
      </c>
      <c r="AC98" s="139" t="n">
        <v>2.3</v>
      </c>
      <c r="AD98" s="139" t="n">
        <v>2.09</v>
      </c>
      <c r="AE98" s="139" t="n">
        <v>2</v>
      </c>
      <c r="AF98" s="139" t="n">
        <v>1.985</v>
      </c>
      <c r="AG98" s="139" t="n">
        <v>1.995</v>
      </c>
      <c r="AH98" s="139" t="n">
        <v>1.905</v>
      </c>
      <c r="AI98" s="139" t="n">
        <v>1.95</v>
      </c>
      <c r="AJ98" s="139" t="n">
        <v>1.89</v>
      </c>
      <c r="AK98" s="139" t="n">
        <v>1.89</v>
      </c>
      <c r="AL98" s="139" t="n">
        <v>1.975</v>
      </c>
      <c r="AM98" s="139" t="n">
        <v>2.04</v>
      </c>
      <c r="AN98" s="139" t="n">
        <v>1.83</v>
      </c>
      <c r="AO98" s="139" t="n">
        <v>1.895</v>
      </c>
      <c r="AP98" s="139" t="n">
        <v>2.02</v>
      </c>
      <c r="AQ98" s="139" t="n">
        <v>2.08</v>
      </c>
      <c r="AR98" s="139" t="n">
        <v>2.14</v>
      </c>
      <c r="AS98" s="139" t="n">
        <v>2.11</v>
      </c>
      <c r="AT98" s="139" t="n">
        <v>2.095</v>
      </c>
      <c r="AU98" s="139" t="n">
        <v>2.075</v>
      </c>
      <c r="AV98" s="139" t="n">
        <v>2.14</v>
      </c>
      <c r="AW98" s="139" t="n">
        <v>2.13</v>
      </c>
      <c r="AX98" s="139" t="n">
        <v>2.12</v>
      </c>
      <c r="AY98" s="139" t="n">
        <v>2.055</v>
      </c>
      <c r="AZ98" s="139" t="n">
        <v>2.045</v>
      </c>
      <c r="BA98" s="139" t="n">
        <v>2.065</v>
      </c>
      <c r="BB98" s="139" t="n">
        <v>2.1</v>
      </c>
      <c r="BC98" s="139" t="n">
        <v>2.06</v>
      </c>
      <c r="BD98" s="139" t="n">
        <v>2.03</v>
      </c>
      <c r="BE98" s="139" t="n">
        <v>2.05</v>
      </c>
      <c r="BF98" s="139" t="n">
        <v>2.11</v>
      </c>
      <c r="BG98" s="139" t="n">
        <v>2.095</v>
      </c>
      <c r="BH98" s="139" t="n">
        <v>2.05</v>
      </c>
      <c r="BI98" s="139" t="n">
        <v>2.08</v>
      </c>
      <c r="BJ98" s="139" t="n">
        <v>2.26</v>
      </c>
      <c r="BK98" s="139" t="n">
        <v>2.285</v>
      </c>
      <c r="BL98" s="139" t="n">
        <v>2.28</v>
      </c>
      <c r="BM98" s="139" t="n">
        <v>2.33</v>
      </c>
      <c r="BN98" s="139" t="n">
        <v>2.28</v>
      </c>
      <c r="BO98" s="139" t="n">
        <v>2.4</v>
      </c>
      <c r="BP98" s="139" t="n">
        <v>2.4</v>
      </c>
      <c r="BQ98" s="139" t="n">
        <v>2.46</v>
      </c>
      <c r="BR98" s="139" t="n">
        <v>2.47</v>
      </c>
      <c r="BS98" s="139" t="n">
        <v>2.39</v>
      </c>
      <c r="BT98" s="139" t="n">
        <v>2.4</v>
      </c>
      <c r="BU98" s="139" t="n">
        <v>2.5</v>
      </c>
      <c r="BV98" s="139" t="n">
        <v>2.515</v>
      </c>
      <c r="BW98" s="139" t="n">
        <v>2.535</v>
      </c>
      <c r="BX98" s="139" t="n">
        <v>2.56</v>
      </c>
      <c r="BY98" s="139" t="n">
        <v>2.6</v>
      </c>
      <c r="BZ98" s="139" t="n">
        <v>2.585</v>
      </c>
      <c r="CA98" s="139" t="n">
        <v>2.565</v>
      </c>
      <c r="CB98" s="139" t="n">
        <v>2.59</v>
      </c>
      <c r="CC98" s="139" t="n">
        <v>2.585</v>
      </c>
      <c r="CD98" s="139" t="n">
        <v>2.665</v>
      </c>
      <c r="CE98" s="139" t="n">
        <v>2.605</v>
      </c>
      <c r="CF98" s="139" t="n">
        <v>2.57</v>
      </c>
      <c r="CG98" s="139" t="n">
        <v>2.665</v>
      </c>
      <c r="CH98" s="139" t="n">
        <v>2.645</v>
      </c>
      <c r="CI98" s="139" t="n">
        <v>2.645</v>
      </c>
      <c r="CJ98" s="139" t="n">
        <v>2.55</v>
      </c>
      <c r="CK98" s="140" t="n">
        <v>2.535</v>
      </c>
      <c r="CL98" s="139" t="n">
        <v>2.34</v>
      </c>
      <c r="CM98" s="139" t="n">
        <v>2.305</v>
      </c>
      <c r="CN98" s="139" t="n">
        <v>2.195</v>
      </c>
      <c r="CO98" s="139" t="n">
        <v>2.265</v>
      </c>
      <c r="CP98" s="139" t="n">
        <v>2.25</v>
      </c>
      <c r="CQ98" s="139" t="n">
        <v>2.16</v>
      </c>
      <c r="CR98" s="139" t="n">
        <v>2.16</v>
      </c>
      <c r="CS98" s="139" t="n">
        <v>2.105</v>
      </c>
      <c r="CT98" s="139" t="n">
        <v>2.145</v>
      </c>
      <c r="CU98" s="139" t="n">
        <v>2.16</v>
      </c>
      <c r="CV98" s="139" t="n">
        <v>2.195</v>
      </c>
      <c r="CW98" s="139" t="n">
        <v>2.24</v>
      </c>
      <c r="CX98" s="139" t="n">
        <v>2.295</v>
      </c>
      <c r="CY98" s="139" t="n">
        <v>2.36</v>
      </c>
      <c r="CZ98" s="139" t="n">
        <v>2.355</v>
      </c>
      <c r="DA98" s="139" t="n">
        <v>2.35</v>
      </c>
      <c r="DB98" s="139" t="n">
        <v>2.315</v>
      </c>
      <c r="DC98" s="139" t="n">
        <v>2.31</v>
      </c>
      <c r="DD98" s="139" t="n">
        <v>2.325</v>
      </c>
      <c r="DE98" s="139" t="n">
        <v>2.255</v>
      </c>
      <c r="DF98" s="139" t="n">
        <v>2.39</v>
      </c>
      <c r="DG98" s="139" t="n">
        <v>2.44</v>
      </c>
      <c r="DH98" s="139" t="n">
        <v>2.425</v>
      </c>
      <c r="DI98" s="139" t="n">
        <v>2.455</v>
      </c>
      <c r="DJ98" s="139" t="n">
        <v>2.415</v>
      </c>
      <c r="DK98" s="139" t="n">
        <v>2.405</v>
      </c>
      <c r="DL98" s="139" t="n">
        <v>2.51</v>
      </c>
      <c r="DM98" s="139" t="n">
        <v>2.475</v>
      </c>
      <c r="DN98" s="139" t="n">
        <v>2.435</v>
      </c>
      <c r="DO98" s="139" t="n">
        <v>2.39</v>
      </c>
      <c r="DP98" s="139" t="n">
        <v>2.395</v>
      </c>
      <c r="DQ98" s="139" t="n">
        <v>2.335</v>
      </c>
      <c r="DR98" s="139" t="n">
        <v>2.425</v>
      </c>
      <c r="DS98" s="139" t="n">
        <v>2.315</v>
      </c>
      <c r="DT98" s="139" t="n">
        <v>2.385</v>
      </c>
      <c r="DU98" s="139" t="n">
        <v>2.435</v>
      </c>
      <c r="DV98" s="139" t="n">
        <v>2.545</v>
      </c>
      <c r="DW98" s="139" t="n">
        <v>2.56</v>
      </c>
      <c r="DX98" s="139" t="n">
        <v>2.585</v>
      </c>
      <c r="DY98" s="139" t="n">
        <v>2.595</v>
      </c>
      <c r="DZ98" s="139" t="n">
        <v>2.62</v>
      </c>
      <c r="EA98" s="139" t="n">
        <v>2.77</v>
      </c>
      <c r="EB98" s="139" t="n">
        <v>2.7</v>
      </c>
      <c r="EC98" s="139" t="n">
        <v>2.64</v>
      </c>
      <c r="ED98" s="139" t="n">
        <v>2.645</v>
      </c>
      <c r="EE98" s="139" t="n">
        <v>2.71</v>
      </c>
      <c r="EF98" s="139" t="n">
        <v>2.705</v>
      </c>
      <c r="EG98" s="139" t="n">
        <v>2.66</v>
      </c>
      <c r="EH98" s="139" t="n">
        <v>2.77</v>
      </c>
      <c r="EI98" s="139" t="n">
        <v>2.855</v>
      </c>
      <c r="EJ98" s="139" t="n">
        <v>2.9</v>
      </c>
      <c r="EK98" s="139" t="n">
        <v>2.77</v>
      </c>
      <c r="EL98" s="139" t="n">
        <v>2.77</v>
      </c>
      <c r="EM98" s="139" t="n">
        <v>2.77</v>
      </c>
      <c r="EN98" s="139" t="n">
        <v>2.665</v>
      </c>
      <c r="EO98" s="139" t="n">
        <v>2.685</v>
      </c>
      <c r="EP98" s="139" t="n">
        <v>2.595</v>
      </c>
      <c r="EQ98" s="139" t="n">
        <v>2.435</v>
      </c>
      <c r="ER98" s="139" t="n">
        <v>2.46</v>
      </c>
      <c r="ES98" s="139" t="n">
        <v>2.51</v>
      </c>
      <c r="ET98" s="139" t="n">
        <v>2.57</v>
      </c>
      <c r="EU98" s="139" t="n">
        <v>2.53</v>
      </c>
      <c r="EV98" s="139" t="n">
        <v>2.565</v>
      </c>
      <c r="EW98" s="139" t="n">
        <v>2.51</v>
      </c>
      <c r="EX98" s="139" t="n">
        <v>2.5</v>
      </c>
      <c r="EY98" s="139" t="n">
        <v>2.465</v>
      </c>
      <c r="EZ98" s="139" t="n">
        <v>2.47</v>
      </c>
      <c r="FA98" s="139" t="n">
        <v>2.485</v>
      </c>
      <c r="FB98" s="139" t="n">
        <v>2.565</v>
      </c>
      <c r="FC98" s="139" t="n">
        <v>2.775</v>
      </c>
      <c r="FD98" s="139" t="n">
        <v>2.85</v>
      </c>
      <c r="FE98" s="139" t="n">
        <v>2.68</v>
      </c>
      <c r="FF98" s="139" t="n">
        <v>2.445</v>
      </c>
      <c r="FG98" s="139" t="n">
        <v>2.345</v>
      </c>
      <c r="FH98" s="139" t="n">
        <v>2.4</v>
      </c>
      <c r="FI98" s="139" t="n">
        <v>2.45</v>
      </c>
      <c r="FJ98" s="139" t="n">
        <v>2.465</v>
      </c>
      <c r="FK98" s="139" t="n">
        <v>0</v>
      </c>
      <c r="FL98" s="139" t="n">
        <v>2.455</v>
      </c>
      <c r="FM98" s="139" t="n">
        <v>2.415</v>
      </c>
      <c r="FN98" s="139" t="n">
        <v>2.385</v>
      </c>
      <c r="FO98" s="139" t="n">
        <v>2.38</v>
      </c>
      <c r="FP98" s="139" t="n">
        <v>2.37</v>
      </c>
      <c r="FQ98" s="139" t="n">
        <v>2.36</v>
      </c>
      <c r="FR98" s="139" t="n">
        <v>2.39</v>
      </c>
      <c r="FS98" s="139" t="n">
        <v>2.38</v>
      </c>
      <c r="FT98" s="139" t="n">
        <v>2.385</v>
      </c>
      <c r="FU98" s="139" t="n">
        <v>2.41</v>
      </c>
      <c r="FV98" s="139" t="n">
        <v>2.39</v>
      </c>
      <c r="FW98" s="139" t="n">
        <v>2.405</v>
      </c>
      <c r="FX98" s="139" t="n">
        <v>2.465</v>
      </c>
      <c r="FY98" s="139" t="n">
        <v>2.555</v>
      </c>
      <c r="FZ98" s="139" t="n">
        <v>2.555</v>
      </c>
      <c r="GA98" s="139" t="n">
        <v>2.525</v>
      </c>
      <c r="GB98" s="139" t="n">
        <v>2.49</v>
      </c>
      <c r="GC98" s="139" t="n">
        <v>2.515</v>
      </c>
      <c r="GD98" s="139" t="n">
        <v>2.465</v>
      </c>
      <c r="GE98" s="139" t="n">
        <v>2.43</v>
      </c>
      <c r="GF98" s="139" t="n">
        <v>2.43</v>
      </c>
      <c r="GG98" s="139" t="n">
        <v>2.385</v>
      </c>
      <c r="GH98" s="139" t="n">
        <v>2.4</v>
      </c>
      <c r="GI98" s="139" t="n">
        <v>2.455</v>
      </c>
      <c r="GJ98" s="139" t="n">
        <v>2.5</v>
      </c>
      <c r="GK98" s="139" t="n">
        <v>2.53</v>
      </c>
      <c r="GL98" s="139" t="n">
        <v>2.595</v>
      </c>
      <c r="GM98" s="139" t="n">
        <v>2.6</v>
      </c>
      <c r="GN98" s="139" t="n">
        <v>2.56</v>
      </c>
      <c r="GO98" s="139" t="n">
        <v>2.52</v>
      </c>
      <c r="GP98" s="139" t="n">
        <v>2.515</v>
      </c>
      <c r="GQ98" s="139" t="n">
        <v>2.41</v>
      </c>
      <c r="GR98" s="139" t="n">
        <v>2.365</v>
      </c>
      <c r="GS98" s="139" t="n">
        <v>2.42</v>
      </c>
      <c r="GT98" s="139" t="n">
        <v>2.445</v>
      </c>
      <c r="GU98" s="139" t="n">
        <v>2.57</v>
      </c>
      <c r="GV98" s="139" t="n">
        <v>2.62</v>
      </c>
      <c r="GW98" s="139" t="n">
        <v>2.685</v>
      </c>
      <c r="GX98" s="139" t="n">
        <v>2.875</v>
      </c>
      <c r="GY98" s="139" t="n">
        <v>3.015</v>
      </c>
    </row>
    <row r="99" customFormat="false" ht="15" hidden="false" customHeight="false" outlineLevel="0" collapsed="false">
      <c r="A99" s="125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 t="s">
        <v>183</v>
      </c>
      <c r="P99" s="143" t="s">
        <v>183</v>
      </c>
      <c r="Q99" s="143" t="s">
        <v>183</v>
      </c>
      <c r="R99" s="143" t="s">
        <v>183</v>
      </c>
      <c r="S99" s="143" t="s">
        <v>183</v>
      </c>
      <c r="T99" s="143" t="s">
        <v>183</v>
      </c>
      <c r="U99" s="143" t="s">
        <v>183</v>
      </c>
      <c r="V99" s="143" t="s">
        <v>183</v>
      </c>
      <c r="W99" s="143" t="s">
        <v>183</v>
      </c>
      <c r="X99" s="143" t="s">
        <v>183</v>
      </c>
      <c r="Y99" s="143" t="s">
        <v>183</v>
      </c>
      <c r="Z99" s="143" t="s">
        <v>183</v>
      </c>
      <c r="AA99" s="143" t="s">
        <v>183</v>
      </c>
      <c r="AB99" s="143" t="s">
        <v>183</v>
      </c>
      <c r="AC99" s="143" t="s">
        <v>183</v>
      </c>
      <c r="AD99" s="143" t="s">
        <v>183</v>
      </c>
      <c r="AE99" s="143" t="s">
        <v>183</v>
      </c>
      <c r="AF99" s="143" t="s">
        <v>183</v>
      </c>
      <c r="AG99" s="143" t="s">
        <v>183</v>
      </c>
      <c r="AH99" s="143" t="s">
        <v>183</v>
      </c>
      <c r="AI99" s="143" t="s">
        <v>183</v>
      </c>
      <c r="AJ99" s="143" t="s">
        <v>183</v>
      </c>
      <c r="AK99" s="143" t="s">
        <v>183</v>
      </c>
      <c r="AL99" s="143" t="s">
        <v>183</v>
      </c>
      <c r="AM99" s="143" t="s">
        <v>183</v>
      </c>
      <c r="AN99" s="143" t="s">
        <v>183</v>
      </c>
      <c r="AO99" s="143" t="s">
        <v>183</v>
      </c>
      <c r="AP99" s="143" t="s">
        <v>183</v>
      </c>
      <c r="AQ99" s="143" t="s">
        <v>183</v>
      </c>
      <c r="AR99" s="143" t="s">
        <v>183</v>
      </c>
      <c r="AS99" s="143" t="s">
        <v>183</v>
      </c>
      <c r="AT99" s="143" t="s">
        <v>183</v>
      </c>
      <c r="AU99" s="143" t="s">
        <v>183</v>
      </c>
      <c r="AV99" s="143" t="s">
        <v>183</v>
      </c>
      <c r="AW99" s="143" t="s">
        <v>183</v>
      </c>
      <c r="AX99" s="143" t="s">
        <v>183</v>
      </c>
      <c r="AY99" s="143" t="s">
        <v>183</v>
      </c>
      <c r="AZ99" s="143" t="s">
        <v>183</v>
      </c>
      <c r="BA99" s="143" t="s">
        <v>183</v>
      </c>
      <c r="BB99" s="143" t="s">
        <v>183</v>
      </c>
      <c r="BC99" s="143" t="s">
        <v>183</v>
      </c>
      <c r="BD99" s="143" t="s">
        <v>183</v>
      </c>
      <c r="BE99" s="143" t="s">
        <v>183</v>
      </c>
      <c r="BF99" s="143" t="s">
        <v>183</v>
      </c>
      <c r="BG99" s="143" t="s">
        <v>183</v>
      </c>
      <c r="BH99" s="143" t="s">
        <v>183</v>
      </c>
      <c r="BI99" s="143" t="s">
        <v>183</v>
      </c>
      <c r="BJ99" s="143" t="s">
        <v>183</v>
      </c>
      <c r="BK99" s="143" t="s">
        <v>183</v>
      </c>
      <c r="BL99" s="143" t="s">
        <v>183</v>
      </c>
      <c r="BM99" s="143" t="s">
        <v>183</v>
      </c>
      <c r="BN99" s="143" t="s">
        <v>183</v>
      </c>
      <c r="BO99" s="143" t="s">
        <v>183</v>
      </c>
      <c r="BP99" s="143" t="s">
        <v>183</v>
      </c>
      <c r="BQ99" s="143" t="s">
        <v>183</v>
      </c>
      <c r="BR99" s="143" t="s">
        <v>183</v>
      </c>
      <c r="BS99" s="143" t="s">
        <v>183</v>
      </c>
      <c r="BT99" s="143" t="s">
        <v>183</v>
      </c>
      <c r="BU99" s="143" t="s">
        <v>183</v>
      </c>
      <c r="BV99" s="143" t="s">
        <v>183</v>
      </c>
      <c r="BW99" s="143" t="s">
        <v>183</v>
      </c>
      <c r="BX99" s="143" t="s">
        <v>183</v>
      </c>
      <c r="BY99" s="143" t="s">
        <v>183</v>
      </c>
      <c r="BZ99" s="143" t="s">
        <v>183</v>
      </c>
      <c r="CA99" s="143" t="s">
        <v>183</v>
      </c>
      <c r="CB99" s="143" t="s">
        <v>183</v>
      </c>
      <c r="CC99" s="143" t="s">
        <v>183</v>
      </c>
      <c r="CD99" s="143" t="s">
        <v>183</v>
      </c>
      <c r="CE99" s="143" t="s">
        <v>183</v>
      </c>
      <c r="CF99" s="143" t="s">
        <v>183</v>
      </c>
      <c r="CG99" s="143" t="s">
        <v>183</v>
      </c>
      <c r="CH99" s="143" t="s">
        <v>183</v>
      </c>
      <c r="CI99" s="143" t="s">
        <v>183</v>
      </c>
      <c r="CJ99" s="143" t="s">
        <v>183</v>
      </c>
      <c r="CK99" s="144" t="s">
        <v>183</v>
      </c>
      <c r="CL99" s="143" t="s">
        <v>183</v>
      </c>
      <c r="CM99" s="143" t="s">
        <v>183</v>
      </c>
      <c r="CN99" s="143" t="s">
        <v>183</v>
      </c>
      <c r="CO99" s="143" t="s">
        <v>183</v>
      </c>
      <c r="CP99" s="143" t="s">
        <v>183</v>
      </c>
      <c r="CQ99" s="143" t="s">
        <v>183</v>
      </c>
      <c r="CR99" s="143" t="s">
        <v>183</v>
      </c>
      <c r="CS99" s="143" t="s">
        <v>183</v>
      </c>
      <c r="CT99" s="143" t="s">
        <v>183</v>
      </c>
      <c r="CU99" s="143" t="s">
        <v>183</v>
      </c>
      <c r="CV99" s="143" t="s">
        <v>183</v>
      </c>
      <c r="CW99" s="143" t="s">
        <v>183</v>
      </c>
      <c r="CX99" s="143" t="s">
        <v>183</v>
      </c>
      <c r="CY99" s="143" t="s">
        <v>183</v>
      </c>
      <c r="CZ99" s="143" t="s">
        <v>183</v>
      </c>
      <c r="DA99" s="143" t="s">
        <v>183</v>
      </c>
      <c r="DB99" s="143" t="s">
        <v>183</v>
      </c>
      <c r="DC99" s="143" t="s">
        <v>183</v>
      </c>
      <c r="DD99" s="143" t="s">
        <v>183</v>
      </c>
      <c r="DE99" s="143" t="s">
        <v>183</v>
      </c>
      <c r="DF99" s="143" t="s">
        <v>183</v>
      </c>
      <c r="DG99" s="143" t="s">
        <v>183</v>
      </c>
      <c r="DH99" s="143" t="s">
        <v>183</v>
      </c>
      <c r="DI99" s="143" t="s">
        <v>183</v>
      </c>
      <c r="DJ99" s="143" t="s">
        <v>183</v>
      </c>
      <c r="DK99" s="143" t="s">
        <v>183</v>
      </c>
      <c r="DL99" s="143" t="s">
        <v>183</v>
      </c>
      <c r="DM99" s="143" t="s">
        <v>183</v>
      </c>
      <c r="DN99" s="143" t="s">
        <v>183</v>
      </c>
      <c r="DO99" s="143" t="s">
        <v>183</v>
      </c>
      <c r="DP99" s="143" t="s">
        <v>183</v>
      </c>
      <c r="DQ99" s="143" t="s">
        <v>183</v>
      </c>
      <c r="DR99" s="143" t="s">
        <v>183</v>
      </c>
      <c r="DS99" s="143" t="s">
        <v>183</v>
      </c>
      <c r="DT99" s="143" t="s">
        <v>183</v>
      </c>
      <c r="DU99" s="143" t="s">
        <v>183</v>
      </c>
      <c r="DV99" s="143" t="s">
        <v>183</v>
      </c>
      <c r="DW99" s="143" t="s">
        <v>183</v>
      </c>
      <c r="DX99" s="143" t="s">
        <v>183</v>
      </c>
      <c r="DY99" s="143" t="s">
        <v>183</v>
      </c>
      <c r="DZ99" s="143" t="s">
        <v>183</v>
      </c>
      <c r="EA99" s="143" t="s">
        <v>183</v>
      </c>
      <c r="EB99" s="143" t="s">
        <v>183</v>
      </c>
      <c r="EC99" s="143" t="s">
        <v>183</v>
      </c>
      <c r="ED99" s="143" t="s">
        <v>183</v>
      </c>
      <c r="EE99" s="143" t="s">
        <v>183</v>
      </c>
      <c r="EF99" s="143" t="s">
        <v>183</v>
      </c>
      <c r="EG99" s="143" t="s">
        <v>183</v>
      </c>
      <c r="EH99" s="143" t="s">
        <v>183</v>
      </c>
      <c r="EI99" s="143" t="s">
        <v>183</v>
      </c>
      <c r="EJ99" s="143" t="s">
        <v>183</v>
      </c>
      <c r="EK99" s="143" t="s">
        <v>183</v>
      </c>
      <c r="EL99" s="143" t="s">
        <v>183</v>
      </c>
      <c r="EM99" s="143" t="s">
        <v>183</v>
      </c>
      <c r="EN99" s="143" t="s">
        <v>183</v>
      </c>
      <c r="EO99" s="143" t="s">
        <v>183</v>
      </c>
      <c r="EP99" s="143" t="s">
        <v>183</v>
      </c>
      <c r="EQ99" s="143" t="s">
        <v>183</v>
      </c>
      <c r="ER99" s="143" t="s">
        <v>183</v>
      </c>
      <c r="ES99" s="143" t="s">
        <v>183</v>
      </c>
      <c r="ET99" s="143" t="s">
        <v>183</v>
      </c>
      <c r="EU99" s="143" t="s">
        <v>183</v>
      </c>
      <c r="EV99" s="143" t="s">
        <v>183</v>
      </c>
      <c r="EW99" s="143" t="s">
        <v>183</v>
      </c>
      <c r="EX99" s="143" t="s">
        <v>183</v>
      </c>
      <c r="EY99" s="143" t="s">
        <v>183</v>
      </c>
      <c r="EZ99" s="143" t="s">
        <v>183</v>
      </c>
      <c r="FA99" s="143" t="s">
        <v>183</v>
      </c>
      <c r="FB99" s="143" t="s">
        <v>183</v>
      </c>
      <c r="FC99" s="143" t="s">
        <v>183</v>
      </c>
      <c r="FD99" s="143" t="s">
        <v>183</v>
      </c>
      <c r="FE99" s="143" t="s">
        <v>183</v>
      </c>
      <c r="FF99" s="143" t="s">
        <v>183</v>
      </c>
      <c r="FG99" s="143" t="s">
        <v>183</v>
      </c>
      <c r="FH99" s="143" t="s">
        <v>183</v>
      </c>
      <c r="FI99" s="143" t="s">
        <v>183</v>
      </c>
      <c r="FJ99" s="143" t="s">
        <v>183</v>
      </c>
      <c r="FK99" s="143" t="s">
        <v>183</v>
      </c>
      <c r="FL99" s="143" t="s">
        <v>183</v>
      </c>
      <c r="FM99" s="143" t="s">
        <v>183</v>
      </c>
      <c r="FN99" s="143" t="s">
        <v>183</v>
      </c>
      <c r="FO99" s="143" t="s">
        <v>183</v>
      </c>
      <c r="FP99" s="143" t="s">
        <v>183</v>
      </c>
      <c r="FQ99" s="143" t="s">
        <v>183</v>
      </c>
      <c r="FR99" s="143" t="s">
        <v>183</v>
      </c>
      <c r="FS99" s="143" t="s">
        <v>183</v>
      </c>
      <c r="FT99" s="143" t="s">
        <v>183</v>
      </c>
      <c r="FU99" s="143" t="s">
        <v>183</v>
      </c>
      <c r="FV99" s="143" t="s">
        <v>183</v>
      </c>
      <c r="FW99" s="143" t="s">
        <v>183</v>
      </c>
      <c r="FX99" s="143" t="s">
        <v>183</v>
      </c>
      <c r="FY99" s="143" t="s">
        <v>183</v>
      </c>
      <c r="FZ99" s="143" t="s">
        <v>183</v>
      </c>
      <c r="GA99" s="143" t="s">
        <v>183</v>
      </c>
      <c r="GB99" s="143" t="s">
        <v>183</v>
      </c>
      <c r="GC99" s="143" t="s">
        <v>183</v>
      </c>
      <c r="GD99" s="143" t="s">
        <v>183</v>
      </c>
      <c r="GE99" s="139"/>
      <c r="GF99" s="139"/>
      <c r="GG99" s="139"/>
      <c r="GH99" s="139"/>
      <c r="GI99" s="139"/>
      <c r="GJ99" s="139"/>
      <c r="GK99" s="139"/>
      <c r="GL99" s="139"/>
      <c r="GM99" s="139"/>
      <c r="GN99" s="139"/>
      <c r="GO99" s="139"/>
      <c r="GP99" s="139"/>
      <c r="GQ99" s="139"/>
      <c r="GR99" s="139"/>
      <c r="GS99" s="139"/>
      <c r="GT99" s="139"/>
      <c r="GU99" s="139"/>
      <c r="GV99" s="139"/>
      <c r="GW99" s="139"/>
      <c r="GX99" s="139"/>
      <c r="GY99" s="139"/>
    </row>
    <row r="100" customFormat="false" ht="15" hidden="false" customHeight="false" outlineLevel="0" collapsed="false">
      <c r="A100" s="125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  <c r="BM100" s="143"/>
      <c r="BN100" s="143"/>
      <c r="BO100" s="143"/>
      <c r="BP100" s="143"/>
      <c r="BQ100" s="143"/>
      <c r="BR100" s="143"/>
      <c r="BS100" s="143"/>
      <c r="BT100" s="143"/>
      <c r="BU100" s="143"/>
      <c r="BV100" s="143"/>
      <c r="BW100" s="143"/>
      <c r="BX100" s="143"/>
      <c r="BY100" s="143"/>
      <c r="BZ100" s="143"/>
      <c r="CA100" s="143"/>
      <c r="CB100" s="143"/>
      <c r="CC100" s="143"/>
      <c r="CD100" s="143"/>
      <c r="CE100" s="143"/>
      <c r="CF100" s="143"/>
      <c r="CG100" s="143"/>
      <c r="CH100" s="143"/>
      <c r="CI100" s="143"/>
      <c r="CJ100" s="143"/>
      <c r="CK100" s="144"/>
      <c r="CL100" s="143"/>
      <c r="CM100" s="143"/>
      <c r="CN100" s="143"/>
      <c r="CO100" s="143"/>
      <c r="CP100" s="143"/>
      <c r="CQ100" s="143"/>
      <c r="CR100" s="143"/>
      <c r="CS100" s="143"/>
      <c r="CT100" s="143"/>
      <c r="CU100" s="143"/>
      <c r="CV100" s="143"/>
      <c r="CW100" s="143"/>
      <c r="CX100" s="143"/>
      <c r="CY100" s="143"/>
      <c r="CZ100" s="143"/>
      <c r="DA100" s="143"/>
      <c r="DB100" s="143"/>
      <c r="DC100" s="143"/>
      <c r="DD100" s="143"/>
      <c r="DE100" s="143"/>
      <c r="DF100" s="143"/>
      <c r="DG100" s="143"/>
      <c r="DH100" s="143"/>
      <c r="DI100" s="143"/>
      <c r="DJ100" s="143"/>
      <c r="DK100" s="143"/>
      <c r="DL100" s="143"/>
      <c r="DM100" s="143"/>
      <c r="DN100" s="143"/>
      <c r="DO100" s="143"/>
      <c r="DP100" s="143"/>
      <c r="DQ100" s="143"/>
      <c r="DR100" s="143"/>
      <c r="DS100" s="143"/>
      <c r="DT100" s="143"/>
      <c r="DU100" s="143"/>
      <c r="DV100" s="143"/>
      <c r="DW100" s="143"/>
      <c r="DX100" s="143"/>
      <c r="DY100" s="143"/>
      <c r="DZ100" s="143"/>
      <c r="EA100" s="143"/>
      <c r="EB100" s="143"/>
      <c r="EC100" s="143"/>
      <c r="ED100" s="143"/>
      <c r="EE100" s="143"/>
      <c r="EF100" s="143"/>
      <c r="EG100" s="143"/>
      <c r="EH100" s="143"/>
      <c r="EI100" s="143"/>
      <c r="EJ100" s="143"/>
      <c r="EK100" s="143"/>
      <c r="EL100" s="143"/>
      <c r="EM100" s="143"/>
      <c r="EN100" s="143"/>
      <c r="EO100" s="143"/>
      <c r="EP100" s="143"/>
      <c r="EQ100" s="143"/>
      <c r="ER100" s="143"/>
      <c r="ES100" s="143"/>
      <c r="ET100" s="143"/>
      <c r="EU100" s="143"/>
      <c r="EV100" s="143"/>
      <c r="EW100" s="143"/>
      <c r="EX100" s="143"/>
      <c r="EY100" s="143"/>
      <c r="EZ100" s="143"/>
      <c r="FA100" s="143"/>
      <c r="FB100" s="143"/>
      <c r="FC100" s="143"/>
      <c r="FD100" s="143"/>
      <c r="FE100" s="143"/>
      <c r="FF100" s="143"/>
      <c r="FG100" s="143"/>
      <c r="FH100" s="143"/>
      <c r="FI100" s="143"/>
      <c r="FJ100" s="143"/>
      <c r="FK100" s="143"/>
      <c r="FL100" s="143"/>
      <c r="FM100" s="143"/>
      <c r="FN100" s="143"/>
      <c r="FO100" s="143"/>
      <c r="FP100" s="143"/>
      <c r="FQ100" s="143"/>
      <c r="FR100" s="143"/>
      <c r="FS100" s="143"/>
      <c r="FT100" s="143"/>
      <c r="FU100" s="143"/>
      <c r="FV100" s="143"/>
      <c r="FW100" s="143"/>
      <c r="FX100" s="143"/>
      <c r="FY100" s="143"/>
      <c r="FZ100" s="143"/>
      <c r="GA100" s="143"/>
      <c r="GB100" s="143"/>
      <c r="GC100" s="143"/>
      <c r="GD100" s="143"/>
      <c r="GE100" s="139"/>
      <c r="GF100" s="139"/>
      <c r="GG100" s="139"/>
      <c r="GH100" s="139"/>
      <c r="GI100" s="139"/>
      <c r="GJ100" s="139"/>
      <c r="GK100" s="139"/>
      <c r="GL100" s="139"/>
      <c r="GM100" s="139"/>
      <c r="GN100" s="139"/>
      <c r="GO100" s="139"/>
      <c r="GP100" s="139"/>
      <c r="GQ100" s="139"/>
      <c r="GR100" s="139"/>
      <c r="GS100" s="139"/>
      <c r="GT100" s="139"/>
      <c r="GU100" s="139"/>
      <c r="GV100" s="139"/>
      <c r="GW100" s="139"/>
      <c r="GX100" s="139"/>
      <c r="GY100" s="139"/>
    </row>
    <row r="101" customFormat="false" ht="15" hidden="false" customHeight="false" outlineLevel="0" collapsed="false">
      <c r="A101" s="125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143"/>
      <c r="BE101" s="143"/>
      <c r="BF101" s="143"/>
      <c r="BG101" s="143"/>
      <c r="BH101" s="143"/>
      <c r="BI101" s="143"/>
      <c r="BJ101" s="143"/>
      <c r="BK101" s="143"/>
      <c r="BL101" s="143"/>
      <c r="BM101" s="143"/>
      <c r="BN101" s="143"/>
      <c r="BO101" s="143"/>
      <c r="BP101" s="143"/>
      <c r="BQ101" s="143"/>
      <c r="BR101" s="143"/>
      <c r="BS101" s="143"/>
      <c r="BT101" s="143"/>
      <c r="BU101" s="143"/>
      <c r="BV101" s="143"/>
      <c r="BW101" s="143"/>
      <c r="BX101" s="143"/>
      <c r="BY101" s="143"/>
      <c r="BZ101" s="143"/>
      <c r="CA101" s="143"/>
      <c r="CB101" s="143"/>
      <c r="CC101" s="143"/>
      <c r="CD101" s="143"/>
      <c r="CE101" s="143"/>
      <c r="CF101" s="143"/>
      <c r="CG101" s="143"/>
      <c r="CH101" s="143"/>
      <c r="CI101" s="143"/>
      <c r="CJ101" s="143"/>
      <c r="CK101" s="144"/>
      <c r="CL101" s="143"/>
      <c r="CM101" s="143"/>
      <c r="CN101" s="143"/>
      <c r="CO101" s="143"/>
      <c r="CP101" s="143"/>
      <c r="CQ101" s="143"/>
      <c r="CR101" s="143"/>
      <c r="CS101" s="143"/>
      <c r="CT101" s="143"/>
      <c r="CU101" s="143"/>
      <c r="CV101" s="143"/>
      <c r="CW101" s="143"/>
      <c r="CX101" s="143"/>
      <c r="CY101" s="143"/>
      <c r="CZ101" s="143"/>
      <c r="DA101" s="143"/>
      <c r="DB101" s="143"/>
      <c r="DC101" s="143"/>
      <c r="DD101" s="143"/>
      <c r="DE101" s="143"/>
      <c r="DF101" s="143"/>
      <c r="DG101" s="143"/>
      <c r="DH101" s="143"/>
      <c r="DI101" s="143"/>
      <c r="DJ101" s="143"/>
      <c r="DK101" s="143"/>
      <c r="DL101" s="143"/>
      <c r="DM101" s="143"/>
      <c r="DN101" s="143"/>
      <c r="DO101" s="143"/>
      <c r="DP101" s="143"/>
      <c r="DQ101" s="143"/>
      <c r="DR101" s="143"/>
      <c r="DS101" s="143"/>
      <c r="DT101" s="143"/>
      <c r="DU101" s="143"/>
      <c r="DV101" s="143"/>
      <c r="DW101" s="143"/>
      <c r="DX101" s="143"/>
      <c r="DY101" s="143"/>
      <c r="DZ101" s="143"/>
      <c r="EA101" s="143"/>
      <c r="EB101" s="143"/>
      <c r="EC101" s="143"/>
      <c r="ED101" s="143"/>
      <c r="EE101" s="143"/>
      <c r="EF101" s="143"/>
      <c r="EG101" s="143"/>
      <c r="EH101" s="143"/>
      <c r="EI101" s="143"/>
      <c r="EJ101" s="143"/>
      <c r="EK101" s="143"/>
      <c r="EL101" s="143"/>
      <c r="EM101" s="143"/>
      <c r="EN101" s="143"/>
      <c r="EO101" s="143"/>
      <c r="EP101" s="143"/>
      <c r="EQ101" s="143"/>
      <c r="ER101" s="143"/>
      <c r="ES101" s="143"/>
      <c r="ET101" s="143"/>
      <c r="EU101" s="143"/>
      <c r="EV101" s="143"/>
      <c r="EW101" s="143"/>
      <c r="EX101" s="143"/>
      <c r="EY101" s="143"/>
      <c r="EZ101" s="143"/>
      <c r="FA101" s="143"/>
      <c r="FB101" s="143"/>
      <c r="FC101" s="143"/>
      <c r="FD101" s="143"/>
      <c r="FE101" s="143"/>
      <c r="FF101" s="143"/>
      <c r="FG101" s="143"/>
      <c r="FH101" s="143"/>
      <c r="FI101" s="143"/>
      <c r="FJ101" s="143"/>
      <c r="FK101" s="143"/>
      <c r="FL101" s="143"/>
      <c r="FM101" s="143"/>
      <c r="FN101" s="143"/>
      <c r="FO101" s="143"/>
      <c r="FP101" s="143"/>
      <c r="FQ101" s="143"/>
      <c r="FR101" s="143"/>
      <c r="FS101" s="143"/>
      <c r="FT101" s="143"/>
      <c r="FU101" s="143"/>
      <c r="FV101" s="143"/>
      <c r="FW101" s="143"/>
      <c r="FX101" s="143"/>
      <c r="FY101" s="143"/>
      <c r="FZ101" s="143"/>
      <c r="GA101" s="143"/>
      <c r="GB101" s="143"/>
      <c r="GC101" s="143"/>
      <c r="GD101" s="143"/>
      <c r="GE101" s="139"/>
      <c r="GF101" s="139"/>
      <c r="GG101" s="139"/>
      <c r="GH101" s="139"/>
      <c r="GI101" s="139"/>
      <c r="GJ101" s="139"/>
      <c r="GK101" s="139"/>
      <c r="GL101" s="139"/>
      <c r="GM101" s="139"/>
      <c r="GN101" s="139"/>
      <c r="GO101" s="139"/>
      <c r="GP101" s="139"/>
      <c r="GQ101" s="139"/>
      <c r="GR101" s="139"/>
      <c r="GS101" s="139"/>
      <c r="GT101" s="139"/>
      <c r="GU101" s="139"/>
      <c r="GV101" s="139"/>
      <c r="GW101" s="139"/>
      <c r="GX101" s="139"/>
      <c r="GY101" s="139"/>
    </row>
    <row r="102" customFormat="false" ht="15" hidden="false" customHeight="false" outlineLevel="0" collapsed="false">
      <c r="A102" s="125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3"/>
      <c r="BM102" s="143"/>
      <c r="BN102" s="143"/>
      <c r="BO102" s="143"/>
      <c r="BP102" s="143"/>
      <c r="BQ102" s="143"/>
      <c r="BR102" s="143"/>
      <c r="BS102" s="143"/>
      <c r="BT102" s="143"/>
      <c r="BU102" s="143"/>
      <c r="BV102" s="143"/>
      <c r="BW102" s="143"/>
      <c r="BX102" s="143"/>
      <c r="BY102" s="143"/>
      <c r="BZ102" s="143"/>
      <c r="CA102" s="143"/>
      <c r="CB102" s="143"/>
      <c r="CC102" s="143"/>
      <c r="CD102" s="143"/>
      <c r="CE102" s="143"/>
      <c r="CF102" s="143"/>
      <c r="CG102" s="143"/>
      <c r="CH102" s="143"/>
      <c r="CI102" s="143"/>
      <c r="CJ102" s="143"/>
      <c r="CK102" s="144"/>
      <c r="CL102" s="143"/>
      <c r="CM102" s="143"/>
      <c r="CN102" s="143"/>
      <c r="CO102" s="143"/>
      <c r="CP102" s="143"/>
      <c r="CQ102" s="143"/>
      <c r="CR102" s="143"/>
      <c r="CS102" s="143"/>
      <c r="CT102" s="143"/>
      <c r="CU102" s="143"/>
      <c r="CV102" s="143"/>
      <c r="CW102" s="143"/>
      <c r="CX102" s="143"/>
      <c r="CY102" s="143"/>
      <c r="CZ102" s="143"/>
      <c r="DA102" s="143"/>
      <c r="DB102" s="143"/>
      <c r="DC102" s="143"/>
      <c r="DD102" s="143"/>
      <c r="DE102" s="143"/>
      <c r="DF102" s="143"/>
      <c r="DG102" s="143"/>
      <c r="DH102" s="143"/>
      <c r="DI102" s="143"/>
      <c r="DJ102" s="143"/>
      <c r="DK102" s="143"/>
      <c r="DL102" s="143"/>
      <c r="DM102" s="143"/>
      <c r="DN102" s="143"/>
      <c r="DO102" s="143"/>
      <c r="DP102" s="143"/>
      <c r="DQ102" s="143"/>
      <c r="DR102" s="143"/>
      <c r="DS102" s="143"/>
      <c r="DT102" s="143"/>
      <c r="DU102" s="143"/>
      <c r="DV102" s="143"/>
      <c r="DW102" s="143"/>
      <c r="DX102" s="143"/>
      <c r="DY102" s="143"/>
      <c r="DZ102" s="143"/>
      <c r="EA102" s="143"/>
      <c r="EB102" s="143"/>
      <c r="EC102" s="143"/>
      <c r="ED102" s="143"/>
      <c r="EE102" s="143"/>
      <c r="EF102" s="143"/>
      <c r="EG102" s="143"/>
      <c r="EH102" s="143"/>
      <c r="EI102" s="143"/>
      <c r="EJ102" s="143"/>
      <c r="EK102" s="143"/>
      <c r="EL102" s="143"/>
      <c r="EM102" s="143"/>
      <c r="EN102" s="143"/>
      <c r="EO102" s="143"/>
      <c r="EP102" s="143"/>
      <c r="EQ102" s="143"/>
      <c r="ER102" s="143"/>
      <c r="ES102" s="143"/>
      <c r="ET102" s="143"/>
      <c r="EU102" s="143"/>
      <c r="EV102" s="143"/>
      <c r="EW102" s="143"/>
      <c r="EX102" s="143"/>
      <c r="EY102" s="143"/>
      <c r="EZ102" s="143"/>
      <c r="FA102" s="143"/>
      <c r="FB102" s="143"/>
      <c r="FC102" s="143"/>
      <c r="FD102" s="143"/>
      <c r="FE102" s="143"/>
      <c r="FF102" s="143"/>
      <c r="FG102" s="143"/>
      <c r="FH102" s="143"/>
      <c r="FI102" s="143"/>
      <c r="FJ102" s="143"/>
      <c r="FK102" s="143"/>
      <c r="FL102" s="143"/>
      <c r="FM102" s="143"/>
      <c r="FN102" s="143"/>
      <c r="FO102" s="143"/>
      <c r="FP102" s="143"/>
      <c r="FQ102" s="143"/>
      <c r="FR102" s="143"/>
      <c r="FS102" s="143"/>
      <c r="FT102" s="143"/>
      <c r="FU102" s="143"/>
      <c r="FV102" s="143"/>
      <c r="FW102" s="143"/>
      <c r="FX102" s="143"/>
      <c r="FY102" s="143"/>
      <c r="FZ102" s="143"/>
      <c r="GA102" s="143"/>
      <c r="GB102" s="143"/>
      <c r="GC102" s="143"/>
      <c r="GD102" s="143"/>
      <c r="GE102" s="139"/>
      <c r="GF102" s="139"/>
      <c r="GG102" s="139"/>
      <c r="GH102" s="139"/>
      <c r="GI102" s="139"/>
      <c r="GJ102" s="139"/>
      <c r="GK102" s="139"/>
      <c r="GL102" s="139"/>
      <c r="GM102" s="139"/>
      <c r="GN102" s="139"/>
      <c r="GO102" s="139"/>
      <c r="GP102" s="139"/>
      <c r="GQ102" s="139"/>
      <c r="GR102" s="139"/>
      <c r="GS102" s="139"/>
      <c r="GT102" s="139"/>
      <c r="GU102" s="139"/>
      <c r="GV102" s="139"/>
      <c r="GW102" s="139"/>
      <c r="GX102" s="139"/>
      <c r="GY102" s="139"/>
    </row>
    <row r="103" customFormat="false" ht="15" hidden="false" customHeight="false" outlineLevel="0" collapsed="false">
      <c r="A103" s="125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4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39"/>
      <c r="GF103" s="139"/>
      <c r="GG103" s="139"/>
      <c r="GH103" s="139"/>
      <c r="GI103" s="139"/>
      <c r="GJ103" s="139"/>
      <c r="GK103" s="139"/>
      <c r="GL103" s="139"/>
      <c r="GM103" s="139"/>
      <c r="GN103" s="139"/>
      <c r="GO103" s="139"/>
      <c r="GP103" s="139"/>
      <c r="GQ103" s="139"/>
      <c r="GR103" s="139"/>
      <c r="GS103" s="139"/>
      <c r="GT103" s="139"/>
      <c r="GU103" s="139"/>
      <c r="GV103" s="139"/>
      <c r="GW103" s="139"/>
      <c r="GX103" s="139"/>
      <c r="GY103" s="139"/>
    </row>
    <row r="104" customFormat="false" ht="15" hidden="false" customHeight="false" outlineLevel="0" collapsed="false">
      <c r="A104" s="125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3"/>
      <c r="BR104" s="143"/>
      <c r="BS104" s="143"/>
      <c r="BT104" s="143"/>
      <c r="BU104" s="143"/>
      <c r="BV104" s="143"/>
      <c r="BW104" s="143"/>
      <c r="BX104" s="143"/>
      <c r="BY104" s="143"/>
      <c r="BZ104" s="143"/>
      <c r="CA104" s="143"/>
      <c r="CB104" s="143"/>
      <c r="CC104" s="143"/>
      <c r="CD104" s="143"/>
      <c r="CE104" s="143"/>
      <c r="CF104" s="143"/>
      <c r="CG104" s="143"/>
      <c r="CH104" s="143"/>
      <c r="CI104" s="143"/>
      <c r="CJ104" s="143"/>
      <c r="CK104" s="144"/>
      <c r="CL104" s="143"/>
      <c r="CM104" s="143"/>
      <c r="CN104" s="143"/>
      <c r="CO104" s="143"/>
      <c r="CP104" s="143"/>
      <c r="CQ104" s="143"/>
      <c r="CR104" s="143"/>
      <c r="CS104" s="143"/>
      <c r="CT104" s="143"/>
      <c r="CU104" s="143"/>
      <c r="CV104" s="143"/>
      <c r="CW104" s="143"/>
      <c r="CX104" s="143"/>
      <c r="CY104" s="143"/>
      <c r="CZ104" s="143"/>
      <c r="DA104" s="143"/>
      <c r="DB104" s="143"/>
      <c r="DC104" s="143"/>
      <c r="DD104" s="143"/>
      <c r="DE104" s="143"/>
      <c r="DF104" s="143"/>
      <c r="DG104" s="143"/>
      <c r="DH104" s="143"/>
      <c r="DI104" s="143"/>
      <c r="DJ104" s="143"/>
      <c r="DK104" s="143"/>
      <c r="DL104" s="143"/>
      <c r="DM104" s="143"/>
      <c r="DN104" s="143"/>
      <c r="DO104" s="143"/>
      <c r="DP104" s="143"/>
      <c r="DQ104" s="143"/>
      <c r="DR104" s="143"/>
      <c r="DS104" s="143"/>
      <c r="DT104" s="143"/>
      <c r="DU104" s="143"/>
      <c r="DV104" s="143"/>
      <c r="DW104" s="143"/>
      <c r="DX104" s="143"/>
      <c r="DY104" s="143"/>
      <c r="DZ104" s="143"/>
      <c r="EA104" s="143"/>
      <c r="EB104" s="143"/>
      <c r="EC104" s="143"/>
      <c r="ED104" s="143"/>
      <c r="EE104" s="143"/>
      <c r="EF104" s="143"/>
      <c r="EG104" s="143"/>
      <c r="EH104" s="143"/>
      <c r="EI104" s="143"/>
      <c r="EJ104" s="143"/>
      <c r="EK104" s="143"/>
      <c r="EL104" s="143"/>
      <c r="EM104" s="143"/>
      <c r="EN104" s="143"/>
      <c r="EO104" s="143"/>
      <c r="EP104" s="143"/>
      <c r="EQ104" s="143"/>
      <c r="ER104" s="143"/>
      <c r="ES104" s="143"/>
      <c r="ET104" s="143"/>
      <c r="EU104" s="143"/>
      <c r="EV104" s="143"/>
      <c r="EW104" s="143"/>
      <c r="EX104" s="143"/>
      <c r="EY104" s="143"/>
      <c r="EZ104" s="143"/>
      <c r="FA104" s="143"/>
      <c r="FB104" s="143"/>
      <c r="FC104" s="143"/>
      <c r="FD104" s="143"/>
      <c r="FE104" s="143"/>
      <c r="FF104" s="143"/>
      <c r="FG104" s="143"/>
      <c r="FH104" s="143"/>
      <c r="FI104" s="143"/>
      <c r="FJ104" s="143"/>
      <c r="FK104" s="143"/>
      <c r="FL104" s="143"/>
      <c r="FM104" s="143"/>
      <c r="FN104" s="143"/>
      <c r="FO104" s="143"/>
      <c r="FP104" s="143"/>
      <c r="FQ104" s="143"/>
      <c r="FR104" s="143"/>
      <c r="FS104" s="143"/>
      <c r="FT104" s="143"/>
      <c r="FU104" s="143"/>
      <c r="FV104" s="143"/>
      <c r="FW104" s="143"/>
      <c r="FX104" s="143"/>
      <c r="FY104" s="143"/>
      <c r="FZ104" s="143"/>
      <c r="GA104" s="143"/>
      <c r="GB104" s="143"/>
      <c r="GC104" s="143"/>
      <c r="GD104" s="143"/>
      <c r="GE104" s="139"/>
      <c r="GF104" s="139"/>
      <c r="GG104" s="139"/>
      <c r="GH104" s="139"/>
      <c r="GI104" s="139"/>
      <c r="GJ104" s="139"/>
      <c r="GK104" s="139"/>
      <c r="GL104" s="139"/>
      <c r="GM104" s="139"/>
      <c r="GN104" s="139"/>
      <c r="GO104" s="139"/>
      <c r="GP104" s="139"/>
      <c r="GQ104" s="139"/>
      <c r="GR104" s="139"/>
      <c r="GS104" s="139"/>
      <c r="GT104" s="139"/>
      <c r="GU104" s="139"/>
      <c r="GV104" s="139"/>
      <c r="GW104" s="139"/>
      <c r="GX104" s="139"/>
      <c r="GY104" s="139"/>
    </row>
    <row r="105" customFormat="false" ht="15" hidden="false" customHeight="false" outlineLevel="0" collapsed="false">
      <c r="A105" s="125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3"/>
      <c r="BN105" s="143"/>
      <c r="BO105" s="143"/>
      <c r="BP105" s="143"/>
      <c r="BQ105" s="143"/>
      <c r="BR105" s="143"/>
      <c r="BS105" s="143"/>
      <c r="BT105" s="143"/>
      <c r="BU105" s="143"/>
      <c r="BV105" s="143"/>
      <c r="BW105" s="143"/>
      <c r="BX105" s="143"/>
      <c r="BY105" s="143"/>
      <c r="BZ105" s="143"/>
      <c r="CA105" s="143"/>
      <c r="CB105" s="143"/>
      <c r="CC105" s="143"/>
      <c r="CD105" s="143"/>
      <c r="CE105" s="143"/>
      <c r="CF105" s="143"/>
      <c r="CG105" s="143"/>
      <c r="CH105" s="143"/>
      <c r="CI105" s="143"/>
      <c r="CJ105" s="143"/>
      <c r="CK105" s="144"/>
      <c r="CL105" s="143"/>
      <c r="CM105" s="143"/>
      <c r="CN105" s="143"/>
      <c r="CO105" s="143"/>
      <c r="CP105" s="143"/>
      <c r="CQ105" s="143"/>
      <c r="CR105" s="143"/>
      <c r="CS105" s="143"/>
      <c r="CT105" s="143"/>
      <c r="CU105" s="143"/>
      <c r="CV105" s="143"/>
      <c r="CW105" s="143"/>
      <c r="CX105" s="143"/>
      <c r="CY105" s="143"/>
      <c r="CZ105" s="143"/>
      <c r="DA105" s="143"/>
      <c r="DB105" s="143"/>
      <c r="DC105" s="143"/>
      <c r="DD105" s="143"/>
      <c r="DE105" s="143"/>
      <c r="DF105" s="143"/>
      <c r="DG105" s="143"/>
      <c r="DH105" s="143"/>
      <c r="DI105" s="143"/>
      <c r="DJ105" s="143"/>
      <c r="DK105" s="143"/>
      <c r="DL105" s="143"/>
      <c r="DM105" s="143"/>
      <c r="DN105" s="143"/>
      <c r="DO105" s="143"/>
      <c r="DP105" s="143"/>
      <c r="DQ105" s="143"/>
      <c r="DR105" s="143"/>
      <c r="DS105" s="143"/>
      <c r="DT105" s="143"/>
      <c r="DU105" s="143"/>
      <c r="DV105" s="143"/>
      <c r="DW105" s="143"/>
      <c r="DX105" s="143"/>
      <c r="DY105" s="143"/>
      <c r="DZ105" s="143"/>
      <c r="EA105" s="143"/>
      <c r="EB105" s="143"/>
      <c r="EC105" s="143"/>
      <c r="ED105" s="143"/>
      <c r="EE105" s="143"/>
      <c r="EF105" s="143"/>
      <c r="EG105" s="143"/>
      <c r="EH105" s="143"/>
      <c r="EI105" s="143"/>
      <c r="EJ105" s="143"/>
      <c r="EK105" s="143"/>
      <c r="EL105" s="143"/>
      <c r="EM105" s="143"/>
      <c r="EN105" s="143"/>
      <c r="EO105" s="143"/>
      <c r="EP105" s="143"/>
      <c r="EQ105" s="143"/>
      <c r="ER105" s="143"/>
      <c r="ES105" s="143"/>
      <c r="ET105" s="143"/>
      <c r="EU105" s="143"/>
      <c r="EV105" s="143"/>
      <c r="EW105" s="143"/>
      <c r="EX105" s="143"/>
      <c r="EY105" s="143"/>
      <c r="EZ105" s="143"/>
      <c r="FA105" s="143"/>
      <c r="FB105" s="143"/>
      <c r="FC105" s="143"/>
      <c r="FD105" s="143"/>
      <c r="FE105" s="143"/>
      <c r="FF105" s="143"/>
      <c r="FG105" s="143"/>
      <c r="FH105" s="143"/>
      <c r="FI105" s="143"/>
      <c r="FJ105" s="143"/>
      <c r="FK105" s="143"/>
      <c r="FL105" s="143"/>
      <c r="FM105" s="143"/>
      <c r="FN105" s="143"/>
      <c r="FO105" s="143"/>
      <c r="FP105" s="143"/>
      <c r="FQ105" s="143"/>
      <c r="FR105" s="143"/>
      <c r="FS105" s="143"/>
      <c r="FT105" s="143"/>
      <c r="FU105" s="143"/>
      <c r="FV105" s="143"/>
      <c r="FW105" s="143"/>
      <c r="FX105" s="143"/>
      <c r="FY105" s="143"/>
      <c r="FZ105" s="143"/>
      <c r="GA105" s="143"/>
      <c r="GB105" s="143"/>
      <c r="GC105" s="143"/>
      <c r="GD105" s="143"/>
      <c r="GE105" s="139"/>
      <c r="GF105" s="139"/>
      <c r="GG105" s="139"/>
      <c r="GH105" s="139"/>
      <c r="GI105" s="139"/>
      <c r="GJ105" s="139"/>
      <c r="GK105" s="139"/>
      <c r="GL105" s="139"/>
      <c r="GM105" s="139"/>
      <c r="GN105" s="139"/>
      <c r="GO105" s="139"/>
      <c r="GP105" s="139"/>
      <c r="GQ105" s="139"/>
      <c r="GR105" s="139"/>
      <c r="GS105" s="139"/>
      <c r="GT105" s="139"/>
      <c r="GU105" s="139"/>
      <c r="GV105" s="139"/>
      <c r="GW105" s="139"/>
      <c r="GX105" s="139"/>
      <c r="GY105" s="139"/>
    </row>
    <row r="106" customFormat="false" ht="15" hidden="false" customHeight="false" outlineLevel="0" collapsed="false">
      <c r="A106" s="125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  <c r="BI106" s="143"/>
      <c r="BJ106" s="143"/>
      <c r="BK106" s="143"/>
      <c r="BL106" s="143"/>
      <c r="BM106" s="143"/>
      <c r="BN106" s="143"/>
      <c r="BO106" s="143"/>
      <c r="BP106" s="143"/>
      <c r="BQ106" s="143"/>
      <c r="BR106" s="143"/>
      <c r="BS106" s="143"/>
      <c r="BT106" s="143"/>
      <c r="BU106" s="143"/>
      <c r="BV106" s="143"/>
      <c r="BW106" s="143"/>
      <c r="BX106" s="143"/>
      <c r="BY106" s="143"/>
      <c r="BZ106" s="143"/>
      <c r="CA106" s="143"/>
      <c r="CB106" s="143"/>
      <c r="CC106" s="143"/>
      <c r="CD106" s="143"/>
      <c r="CE106" s="143"/>
      <c r="CF106" s="143"/>
      <c r="CG106" s="143"/>
      <c r="CH106" s="143"/>
      <c r="CI106" s="143"/>
      <c r="CJ106" s="143"/>
      <c r="CK106" s="144"/>
      <c r="CL106" s="143"/>
      <c r="CM106" s="143"/>
      <c r="CN106" s="143"/>
      <c r="CO106" s="143"/>
      <c r="CP106" s="143"/>
      <c r="CQ106" s="143"/>
      <c r="CR106" s="143"/>
      <c r="CS106" s="143"/>
      <c r="CT106" s="143"/>
      <c r="CU106" s="143"/>
      <c r="CV106" s="143"/>
      <c r="CW106" s="143"/>
      <c r="CX106" s="143"/>
      <c r="CY106" s="143"/>
      <c r="CZ106" s="143"/>
      <c r="DA106" s="143"/>
      <c r="DB106" s="143"/>
      <c r="DC106" s="143"/>
      <c r="DD106" s="143"/>
      <c r="DE106" s="143"/>
      <c r="DF106" s="143"/>
      <c r="DG106" s="143"/>
      <c r="DH106" s="143"/>
      <c r="DI106" s="143"/>
      <c r="DJ106" s="143"/>
      <c r="DK106" s="143"/>
      <c r="DL106" s="143"/>
      <c r="DM106" s="143"/>
      <c r="DN106" s="143"/>
      <c r="DO106" s="143"/>
      <c r="DP106" s="143"/>
      <c r="DQ106" s="143"/>
      <c r="DR106" s="143"/>
      <c r="DS106" s="143"/>
      <c r="DT106" s="143"/>
      <c r="DU106" s="143"/>
      <c r="DV106" s="143"/>
      <c r="DW106" s="143"/>
      <c r="DX106" s="143"/>
      <c r="DY106" s="143"/>
      <c r="DZ106" s="143"/>
      <c r="EA106" s="143"/>
      <c r="EB106" s="143"/>
      <c r="EC106" s="143"/>
      <c r="ED106" s="143"/>
      <c r="EE106" s="143"/>
      <c r="EF106" s="143"/>
      <c r="EG106" s="143"/>
      <c r="EH106" s="143"/>
      <c r="EI106" s="143"/>
      <c r="EJ106" s="143"/>
      <c r="EK106" s="143"/>
      <c r="EL106" s="143"/>
      <c r="EM106" s="143"/>
      <c r="EN106" s="143"/>
      <c r="EO106" s="143"/>
      <c r="EP106" s="143"/>
      <c r="EQ106" s="143"/>
      <c r="ER106" s="143"/>
      <c r="ES106" s="143"/>
      <c r="ET106" s="143"/>
      <c r="EU106" s="143"/>
      <c r="EV106" s="143"/>
      <c r="EW106" s="143"/>
      <c r="EX106" s="143"/>
      <c r="EY106" s="143"/>
      <c r="EZ106" s="143"/>
      <c r="FA106" s="143"/>
      <c r="FB106" s="143"/>
      <c r="FC106" s="143"/>
      <c r="FD106" s="143"/>
      <c r="FE106" s="143"/>
      <c r="FF106" s="143"/>
      <c r="FG106" s="143"/>
      <c r="FH106" s="143"/>
      <c r="FI106" s="143"/>
      <c r="FJ106" s="143"/>
      <c r="FK106" s="143"/>
      <c r="FL106" s="143"/>
      <c r="FM106" s="143"/>
      <c r="FN106" s="143"/>
      <c r="FO106" s="143"/>
      <c r="FP106" s="143"/>
      <c r="FQ106" s="143"/>
      <c r="FR106" s="143"/>
      <c r="FS106" s="143"/>
      <c r="FT106" s="143"/>
      <c r="FU106" s="143"/>
      <c r="FV106" s="143"/>
      <c r="FW106" s="143"/>
      <c r="FX106" s="143"/>
      <c r="FY106" s="143"/>
      <c r="FZ106" s="143"/>
      <c r="GA106" s="143"/>
      <c r="GB106" s="143"/>
      <c r="GC106" s="143"/>
      <c r="GD106" s="143"/>
      <c r="GE106" s="139"/>
      <c r="GF106" s="139"/>
      <c r="GG106" s="139"/>
      <c r="GH106" s="139"/>
      <c r="GI106" s="139"/>
      <c r="GJ106" s="139"/>
      <c r="GK106" s="139"/>
      <c r="GL106" s="139"/>
      <c r="GM106" s="139"/>
      <c r="GN106" s="139"/>
      <c r="GO106" s="139"/>
      <c r="GP106" s="139"/>
      <c r="GQ106" s="139"/>
      <c r="GR106" s="139"/>
      <c r="GS106" s="139"/>
      <c r="GT106" s="139"/>
      <c r="GU106" s="139"/>
      <c r="GV106" s="139"/>
      <c r="GW106" s="139"/>
      <c r="GX106" s="139"/>
      <c r="GY106" s="139"/>
    </row>
    <row r="107" customFormat="false" ht="15" hidden="false" customHeight="false" outlineLevel="0" collapsed="false">
      <c r="A107" s="125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  <c r="BC107" s="143"/>
      <c r="BD107" s="143"/>
      <c r="BE107" s="143"/>
      <c r="BF107" s="143"/>
      <c r="BG107" s="143"/>
      <c r="BH107" s="143"/>
      <c r="BI107" s="143"/>
      <c r="BJ107" s="143"/>
      <c r="BK107" s="143"/>
      <c r="BL107" s="143"/>
      <c r="BM107" s="143"/>
      <c r="BN107" s="143"/>
      <c r="BO107" s="143"/>
      <c r="BP107" s="143"/>
      <c r="BQ107" s="143"/>
      <c r="BR107" s="143"/>
      <c r="BS107" s="143"/>
      <c r="BT107" s="143"/>
      <c r="BU107" s="143"/>
      <c r="BV107" s="143"/>
      <c r="BW107" s="143"/>
      <c r="BX107" s="143"/>
      <c r="BY107" s="143"/>
      <c r="BZ107" s="143"/>
      <c r="CA107" s="143"/>
      <c r="CB107" s="143"/>
      <c r="CC107" s="143"/>
      <c r="CD107" s="143"/>
      <c r="CE107" s="143"/>
      <c r="CF107" s="143"/>
      <c r="CG107" s="143"/>
      <c r="CH107" s="143"/>
      <c r="CI107" s="143"/>
      <c r="CJ107" s="143"/>
      <c r="CK107" s="144"/>
      <c r="CL107" s="143"/>
      <c r="CM107" s="143"/>
      <c r="CN107" s="143"/>
      <c r="CO107" s="143"/>
      <c r="CP107" s="143"/>
      <c r="CQ107" s="143"/>
      <c r="CR107" s="143"/>
      <c r="CS107" s="143"/>
      <c r="CT107" s="143"/>
      <c r="CU107" s="143"/>
      <c r="CV107" s="143"/>
      <c r="CW107" s="143"/>
      <c r="CX107" s="143"/>
      <c r="CY107" s="143"/>
      <c r="CZ107" s="143"/>
      <c r="DA107" s="143"/>
      <c r="DB107" s="143"/>
      <c r="DC107" s="143"/>
      <c r="DD107" s="143"/>
      <c r="DE107" s="143"/>
      <c r="DF107" s="143"/>
      <c r="DG107" s="143"/>
      <c r="DH107" s="143"/>
      <c r="DI107" s="143"/>
      <c r="DJ107" s="143"/>
      <c r="DK107" s="143"/>
      <c r="DL107" s="143"/>
      <c r="DM107" s="143"/>
      <c r="DN107" s="143"/>
      <c r="DO107" s="143"/>
      <c r="DP107" s="143"/>
      <c r="DQ107" s="143"/>
      <c r="DR107" s="143"/>
      <c r="DS107" s="143"/>
      <c r="DT107" s="143"/>
      <c r="DU107" s="143"/>
      <c r="DV107" s="143"/>
      <c r="DW107" s="143"/>
      <c r="DX107" s="143"/>
      <c r="DY107" s="143"/>
      <c r="DZ107" s="143"/>
      <c r="EA107" s="143"/>
      <c r="EB107" s="143"/>
      <c r="EC107" s="143"/>
      <c r="ED107" s="143"/>
      <c r="EE107" s="143"/>
      <c r="EF107" s="143"/>
      <c r="EG107" s="143"/>
      <c r="EH107" s="143"/>
      <c r="EI107" s="143"/>
      <c r="EJ107" s="143"/>
      <c r="EK107" s="143"/>
      <c r="EL107" s="143"/>
      <c r="EM107" s="143"/>
      <c r="EN107" s="143"/>
      <c r="EO107" s="143"/>
      <c r="EP107" s="143"/>
      <c r="EQ107" s="143"/>
      <c r="ER107" s="143"/>
      <c r="ES107" s="143"/>
      <c r="ET107" s="143"/>
      <c r="EU107" s="143"/>
      <c r="EV107" s="143"/>
      <c r="EW107" s="143"/>
      <c r="EX107" s="143"/>
      <c r="EY107" s="143"/>
      <c r="EZ107" s="143"/>
      <c r="FA107" s="143"/>
      <c r="FB107" s="143"/>
      <c r="FC107" s="143"/>
      <c r="FD107" s="143"/>
      <c r="FE107" s="143"/>
      <c r="FF107" s="143"/>
      <c r="FG107" s="143"/>
      <c r="FH107" s="143"/>
      <c r="FI107" s="143"/>
      <c r="FJ107" s="143"/>
      <c r="FK107" s="143"/>
      <c r="FL107" s="143"/>
      <c r="FM107" s="143"/>
      <c r="FN107" s="143"/>
      <c r="FO107" s="143"/>
      <c r="FP107" s="143"/>
      <c r="FQ107" s="143"/>
      <c r="FR107" s="143"/>
      <c r="FS107" s="143"/>
      <c r="FT107" s="143"/>
      <c r="FU107" s="143"/>
      <c r="FV107" s="143"/>
      <c r="FW107" s="143"/>
      <c r="FX107" s="143"/>
      <c r="FY107" s="143"/>
      <c r="FZ107" s="143"/>
      <c r="GA107" s="143"/>
      <c r="GB107" s="143"/>
      <c r="GC107" s="143"/>
      <c r="GD107" s="143"/>
      <c r="GE107" s="139"/>
      <c r="GF107" s="139"/>
      <c r="GG107" s="139"/>
      <c r="GH107" s="139"/>
      <c r="GI107" s="139"/>
      <c r="GJ107" s="139"/>
      <c r="GK107" s="139"/>
      <c r="GL107" s="139"/>
      <c r="GM107" s="139"/>
      <c r="GN107" s="139"/>
      <c r="GO107" s="139"/>
      <c r="GP107" s="139"/>
      <c r="GQ107" s="139"/>
      <c r="GR107" s="139"/>
      <c r="GS107" s="139"/>
      <c r="GT107" s="139"/>
      <c r="GU107" s="139"/>
      <c r="GV107" s="139"/>
      <c r="GW107" s="139"/>
      <c r="GX107" s="139"/>
      <c r="GY107" s="139"/>
    </row>
    <row r="108" customFormat="false" ht="15" hidden="false" customHeight="false" outlineLevel="0" collapsed="false">
      <c r="A108" s="125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  <c r="BH108" s="143"/>
      <c r="BI108" s="143"/>
      <c r="BJ108" s="143"/>
      <c r="BK108" s="143"/>
      <c r="BL108" s="143"/>
      <c r="BM108" s="143"/>
      <c r="BN108" s="143"/>
      <c r="BO108" s="143"/>
      <c r="BP108" s="143"/>
      <c r="BQ108" s="143"/>
      <c r="BR108" s="143"/>
      <c r="BS108" s="143"/>
      <c r="BT108" s="143"/>
      <c r="BU108" s="143"/>
      <c r="BV108" s="143"/>
      <c r="BW108" s="143"/>
      <c r="BX108" s="143"/>
      <c r="BY108" s="143"/>
      <c r="BZ108" s="143"/>
      <c r="CA108" s="143"/>
      <c r="CB108" s="143"/>
      <c r="CC108" s="143"/>
      <c r="CD108" s="143"/>
      <c r="CE108" s="143"/>
      <c r="CF108" s="143"/>
      <c r="CG108" s="143"/>
      <c r="CH108" s="143"/>
      <c r="CI108" s="143"/>
      <c r="CJ108" s="143"/>
      <c r="CK108" s="144"/>
      <c r="CL108" s="143"/>
      <c r="CM108" s="143"/>
      <c r="CN108" s="143"/>
      <c r="CO108" s="143"/>
      <c r="CP108" s="143"/>
      <c r="CQ108" s="143"/>
      <c r="CR108" s="143"/>
      <c r="CS108" s="143"/>
      <c r="CT108" s="143"/>
      <c r="CU108" s="143"/>
      <c r="CV108" s="143"/>
      <c r="CW108" s="143"/>
      <c r="CX108" s="143"/>
      <c r="CY108" s="143"/>
      <c r="CZ108" s="143"/>
      <c r="DA108" s="143"/>
      <c r="DB108" s="143"/>
      <c r="DC108" s="143"/>
      <c r="DD108" s="143"/>
      <c r="DE108" s="143"/>
      <c r="DF108" s="143"/>
      <c r="DG108" s="143"/>
      <c r="DH108" s="143"/>
      <c r="DI108" s="143"/>
      <c r="DJ108" s="143"/>
      <c r="DK108" s="143"/>
      <c r="DL108" s="143"/>
      <c r="DM108" s="143"/>
      <c r="DN108" s="143"/>
      <c r="DO108" s="143"/>
      <c r="DP108" s="143"/>
      <c r="DQ108" s="143"/>
      <c r="DR108" s="143"/>
      <c r="DS108" s="143"/>
      <c r="DT108" s="143"/>
      <c r="DU108" s="143"/>
      <c r="DV108" s="143"/>
      <c r="DW108" s="143"/>
      <c r="DX108" s="143"/>
      <c r="DY108" s="143"/>
      <c r="DZ108" s="143"/>
      <c r="EA108" s="143"/>
      <c r="EB108" s="143"/>
      <c r="EC108" s="143"/>
      <c r="ED108" s="143"/>
      <c r="EE108" s="143"/>
      <c r="EF108" s="143"/>
      <c r="EG108" s="143"/>
      <c r="EH108" s="143"/>
      <c r="EI108" s="143"/>
      <c r="EJ108" s="143"/>
      <c r="EK108" s="143"/>
      <c r="EL108" s="143"/>
      <c r="EM108" s="143"/>
      <c r="EN108" s="143"/>
      <c r="EO108" s="143"/>
      <c r="EP108" s="143"/>
      <c r="EQ108" s="143"/>
      <c r="ER108" s="143"/>
      <c r="ES108" s="143"/>
      <c r="ET108" s="143"/>
      <c r="EU108" s="143"/>
      <c r="EV108" s="143"/>
      <c r="EW108" s="143"/>
      <c r="EX108" s="143"/>
      <c r="EY108" s="143"/>
      <c r="EZ108" s="143"/>
      <c r="FA108" s="143"/>
      <c r="FB108" s="143"/>
      <c r="FC108" s="143"/>
      <c r="FD108" s="143"/>
      <c r="FE108" s="143"/>
      <c r="FF108" s="143"/>
      <c r="FG108" s="143"/>
      <c r="FH108" s="143"/>
      <c r="FI108" s="143"/>
      <c r="FJ108" s="143"/>
      <c r="FK108" s="143"/>
      <c r="FL108" s="143"/>
      <c r="FM108" s="143"/>
      <c r="FN108" s="143"/>
      <c r="FO108" s="143"/>
      <c r="FP108" s="143"/>
      <c r="FQ108" s="143"/>
      <c r="FR108" s="143"/>
      <c r="FS108" s="143"/>
      <c r="FT108" s="143"/>
      <c r="FU108" s="143"/>
      <c r="FV108" s="143"/>
      <c r="FW108" s="143"/>
      <c r="FX108" s="143"/>
      <c r="FY108" s="143"/>
      <c r="FZ108" s="143"/>
      <c r="GA108" s="143"/>
      <c r="GB108" s="143"/>
      <c r="GC108" s="143"/>
      <c r="GD108" s="143"/>
      <c r="GE108" s="139"/>
      <c r="GF108" s="139"/>
      <c r="GG108" s="139"/>
      <c r="GH108" s="139"/>
      <c r="GI108" s="139"/>
      <c r="GJ108" s="139"/>
      <c r="GK108" s="139"/>
      <c r="GL108" s="139"/>
      <c r="GM108" s="139"/>
      <c r="GN108" s="139"/>
      <c r="GO108" s="139"/>
      <c r="GP108" s="139"/>
      <c r="GQ108" s="139"/>
      <c r="GR108" s="139"/>
      <c r="GS108" s="139"/>
      <c r="GT108" s="139"/>
      <c r="GU108" s="139"/>
      <c r="GV108" s="139"/>
      <c r="GW108" s="139"/>
      <c r="GX108" s="139"/>
      <c r="GY108" s="139"/>
    </row>
    <row r="109" customFormat="false" ht="15" hidden="false" customHeight="false" outlineLevel="0" collapsed="false">
      <c r="A109" s="125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G109" s="143"/>
      <c r="BH109" s="143"/>
      <c r="BI109" s="143"/>
      <c r="BJ109" s="143"/>
      <c r="BK109" s="143"/>
      <c r="BL109" s="143"/>
      <c r="BM109" s="143"/>
      <c r="BN109" s="143"/>
      <c r="BO109" s="143"/>
      <c r="BP109" s="143"/>
      <c r="BQ109" s="143"/>
      <c r="BR109" s="143"/>
      <c r="BS109" s="143"/>
      <c r="BT109" s="143"/>
      <c r="BU109" s="143"/>
      <c r="BV109" s="143"/>
      <c r="BW109" s="143"/>
      <c r="BX109" s="143"/>
      <c r="BY109" s="143"/>
      <c r="BZ109" s="143"/>
      <c r="CA109" s="143"/>
      <c r="CB109" s="143"/>
      <c r="CC109" s="143"/>
      <c r="CD109" s="143"/>
      <c r="CE109" s="143"/>
      <c r="CF109" s="143"/>
      <c r="CG109" s="143"/>
      <c r="CH109" s="143"/>
      <c r="CI109" s="143"/>
      <c r="CJ109" s="143"/>
      <c r="CK109" s="144"/>
      <c r="CL109" s="143"/>
      <c r="CM109" s="143"/>
      <c r="CN109" s="143"/>
      <c r="CO109" s="143"/>
      <c r="CP109" s="143"/>
      <c r="CQ109" s="143"/>
      <c r="CR109" s="143"/>
      <c r="CS109" s="143"/>
      <c r="CT109" s="143"/>
      <c r="CU109" s="143"/>
      <c r="CV109" s="143"/>
      <c r="CW109" s="143"/>
      <c r="CX109" s="143"/>
      <c r="CY109" s="143"/>
      <c r="CZ109" s="143"/>
      <c r="DA109" s="143"/>
      <c r="DB109" s="143"/>
      <c r="DC109" s="143"/>
      <c r="DD109" s="143"/>
      <c r="DE109" s="143"/>
      <c r="DF109" s="143"/>
      <c r="DG109" s="143"/>
      <c r="DH109" s="143"/>
      <c r="DI109" s="143"/>
      <c r="DJ109" s="143"/>
      <c r="DK109" s="143"/>
      <c r="DL109" s="143"/>
      <c r="DM109" s="143"/>
      <c r="DN109" s="143"/>
      <c r="DO109" s="143"/>
      <c r="DP109" s="143"/>
      <c r="DQ109" s="143"/>
      <c r="DR109" s="143"/>
      <c r="DS109" s="143"/>
      <c r="DT109" s="143"/>
      <c r="DU109" s="143"/>
      <c r="DV109" s="143"/>
      <c r="DW109" s="143"/>
      <c r="DX109" s="143"/>
      <c r="DY109" s="143"/>
      <c r="DZ109" s="143"/>
      <c r="EA109" s="143"/>
      <c r="EB109" s="143"/>
      <c r="EC109" s="143"/>
      <c r="ED109" s="143"/>
      <c r="EE109" s="143"/>
      <c r="EF109" s="143"/>
      <c r="EG109" s="143"/>
      <c r="EH109" s="143"/>
      <c r="EI109" s="143"/>
      <c r="EJ109" s="143"/>
      <c r="EK109" s="143"/>
      <c r="EL109" s="143"/>
      <c r="EM109" s="143"/>
      <c r="EN109" s="143"/>
      <c r="EO109" s="143"/>
      <c r="EP109" s="143"/>
      <c r="EQ109" s="143"/>
      <c r="ER109" s="143"/>
      <c r="ES109" s="143"/>
      <c r="ET109" s="143"/>
      <c r="EU109" s="143"/>
      <c r="EV109" s="143"/>
      <c r="EW109" s="143"/>
      <c r="EX109" s="143"/>
      <c r="EY109" s="143"/>
      <c r="EZ109" s="143"/>
      <c r="FA109" s="143"/>
      <c r="FB109" s="143"/>
      <c r="FC109" s="143"/>
      <c r="FD109" s="143"/>
      <c r="FE109" s="143"/>
      <c r="FF109" s="143"/>
      <c r="FG109" s="143"/>
      <c r="FH109" s="143"/>
      <c r="FI109" s="143"/>
      <c r="FJ109" s="143"/>
      <c r="FK109" s="143"/>
      <c r="FL109" s="143"/>
      <c r="FM109" s="143"/>
      <c r="FN109" s="143"/>
      <c r="FO109" s="143"/>
      <c r="FP109" s="143"/>
      <c r="FQ109" s="143"/>
      <c r="FR109" s="143"/>
      <c r="FS109" s="143"/>
      <c r="FT109" s="143"/>
      <c r="FU109" s="143"/>
      <c r="FV109" s="143"/>
      <c r="FW109" s="143"/>
      <c r="FX109" s="143"/>
      <c r="FY109" s="143"/>
      <c r="FZ109" s="143"/>
      <c r="GA109" s="143"/>
      <c r="GB109" s="143"/>
      <c r="GC109" s="143"/>
      <c r="GD109" s="143"/>
      <c r="GE109" s="139"/>
      <c r="GF109" s="139"/>
      <c r="GG109" s="139"/>
      <c r="GH109" s="139"/>
      <c r="GI109" s="139"/>
      <c r="GJ109" s="139"/>
      <c r="GK109" s="139"/>
      <c r="GL109" s="139"/>
      <c r="GM109" s="139"/>
      <c r="GN109" s="139"/>
      <c r="GO109" s="139"/>
      <c r="GP109" s="139"/>
      <c r="GQ109" s="139"/>
      <c r="GR109" s="139"/>
      <c r="GS109" s="139"/>
      <c r="GT109" s="139"/>
      <c r="GU109" s="139"/>
      <c r="GV109" s="139"/>
      <c r="GW109" s="139"/>
      <c r="GX109" s="139"/>
      <c r="GY109" s="139"/>
    </row>
    <row r="110" customFormat="false" ht="15" hidden="false" customHeight="false" outlineLevel="0" collapsed="false">
      <c r="A110" s="125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G110" s="143"/>
      <c r="BH110" s="143"/>
      <c r="BI110" s="143"/>
      <c r="BJ110" s="143"/>
      <c r="BK110" s="143"/>
      <c r="BL110" s="143"/>
      <c r="BM110" s="143"/>
      <c r="BN110" s="143"/>
      <c r="BO110" s="143"/>
      <c r="BP110" s="143"/>
      <c r="BQ110" s="143"/>
      <c r="BR110" s="143"/>
      <c r="BS110" s="143"/>
      <c r="BT110" s="143"/>
      <c r="BU110" s="143"/>
      <c r="BV110" s="143"/>
      <c r="BW110" s="143"/>
      <c r="BX110" s="143"/>
      <c r="BY110" s="143"/>
      <c r="BZ110" s="143"/>
      <c r="CA110" s="143"/>
      <c r="CB110" s="143"/>
      <c r="CC110" s="143"/>
      <c r="CD110" s="143"/>
      <c r="CE110" s="143"/>
      <c r="CF110" s="143"/>
      <c r="CG110" s="143"/>
      <c r="CH110" s="143"/>
      <c r="CI110" s="143"/>
      <c r="CJ110" s="143"/>
      <c r="CK110" s="144"/>
      <c r="CL110" s="143"/>
      <c r="CM110" s="143"/>
      <c r="CN110" s="143"/>
      <c r="CO110" s="143"/>
      <c r="CP110" s="143"/>
      <c r="CQ110" s="143"/>
      <c r="CR110" s="143"/>
      <c r="CS110" s="143"/>
      <c r="CT110" s="143"/>
      <c r="CU110" s="143"/>
      <c r="CV110" s="143"/>
      <c r="CW110" s="143"/>
      <c r="CX110" s="143"/>
      <c r="CY110" s="143"/>
      <c r="CZ110" s="143"/>
      <c r="DA110" s="143"/>
      <c r="DB110" s="143"/>
      <c r="DC110" s="143"/>
      <c r="DD110" s="143"/>
      <c r="DE110" s="143"/>
      <c r="DF110" s="143"/>
      <c r="DG110" s="143"/>
      <c r="DH110" s="143"/>
      <c r="DI110" s="143"/>
      <c r="DJ110" s="143"/>
      <c r="DK110" s="143"/>
      <c r="DL110" s="143"/>
      <c r="DM110" s="143"/>
      <c r="DN110" s="143"/>
      <c r="DO110" s="143"/>
      <c r="DP110" s="143"/>
      <c r="DQ110" s="143"/>
      <c r="DR110" s="143"/>
      <c r="DS110" s="143"/>
      <c r="DT110" s="143"/>
      <c r="DU110" s="143"/>
      <c r="DV110" s="143"/>
      <c r="DW110" s="143"/>
      <c r="DX110" s="143"/>
      <c r="DY110" s="143"/>
      <c r="DZ110" s="143"/>
      <c r="EA110" s="143"/>
      <c r="EB110" s="143"/>
      <c r="EC110" s="143"/>
      <c r="ED110" s="143"/>
      <c r="EE110" s="143"/>
      <c r="EF110" s="143"/>
      <c r="EG110" s="143"/>
      <c r="EH110" s="143"/>
      <c r="EI110" s="143"/>
      <c r="EJ110" s="143"/>
      <c r="EK110" s="143"/>
      <c r="EL110" s="143"/>
      <c r="EM110" s="143"/>
      <c r="EN110" s="143"/>
      <c r="EO110" s="143"/>
      <c r="EP110" s="143"/>
      <c r="EQ110" s="143"/>
      <c r="ER110" s="143"/>
      <c r="ES110" s="143"/>
      <c r="ET110" s="143"/>
      <c r="EU110" s="143"/>
      <c r="EV110" s="143"/>
      <c r="EW110" s="143"/>
      <c r="EX110" s="143"/>
      <c r="EY110" s="143"/>
      <c r="EZ110" s="143"/>
      <c r="FA110" s="143"/>
      <c r="FB110" s="143"/>
      <c r="FC110" s="143"/>
      <c r="FD110" s="143"/>
      <c r="FE110" s="143"/>
      <c r="FF110" s="143"/>
      <c r="FG110" s="143"/>
      <c r="FH110" s="143"/>
      <c r="FI110" s="143"/>
      <c r="FJ110" s="143"/>
      <c r="FK110" s="143"/>
      <c r="FL110" s="143"/>
      <c r="FM110" s="143"/>
      <c r="FN110" s="143"/>
      <c r="FO110" s="143"/>
      <c r="FP110" s="143"/>
      <c r="FQ110" s="143"/>
      <c r="FR110" s="143"/>
      <c r="FS110" s="143"/>
      <c r="FT110" s="143"/>
      <c r="FU110" s="143"/>
      <c r="FV110" s="143"/>
      <c r="FW110" s="143"/>
      <c r="FX110" s="143"/>
      <c r="FY110" s="143"/>
      <c r="FZ110" s="143"/>
      <c r="GA110" s="143"/>
      <c r="GB110" s="143"/>
      <c r="GC110" s="143"/>
      <c r="GD110" s="143"/>
      <c r="GE110" s="139"/>
      <c r="GF110" s="139"/>
      <c r="GG110" s="139"/>
      <c r="GH110" s="139"/>
      <c r="GI110" s="139"/>
      <c r="GJ110" s="139"/>
      <c r="GK110" s="139"/>
      <c r="GL110" s="139"/>
      <c r="GM110" s="139"/>
      <c r="GN110" s="139"/>
      <c r="GO110" s="139"/>
      <c r="GP110" s="139"/>
      <c r="GQ110" s="139"/>
      <c r="GR110" s="139"/>
      <c r="GS110" s="139"/>
      <c r="GT110" s="139"/>
      <c r="GU110" s="139"/>
      <c r="GV110" s="139"/>
      <c r="GW110" s="139"/>
      <c r="GX110" s="139"/>
      <c r="GY110" s="139"/>
    </row>
    <row r="111" customFormat="false" ht="1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  <c r="BM111" s="126"/>
      <c r="BN111" s="126"/>
      <c r="BO111" s="126"/>
      <c r="BP111" s="126"/>
      <c r="BQ111" s="126"/>
      <c r="BR111" s="126"/>
      <c r="BS111" s="126"/>
      <c r="BT111" s="126"/>
      <c r="BU111" s="126"/>
      <c r="BV111" s="126"/>
      <c r="BW111" s="126"/>
      <c r="BX111" s="126"/>
      <c r="BY111" s="126"/>
      <c r="BZ111" s="126"/>
      <c r="CA111" s="126"/>
      <c r="CB111" s="126"/>
      <c r="CC111" s="126"/>
      <c r="CD111" s="126"/>
      <c r="CE111" s="126"/>
      <c r="CF111" s="126"/>
      <c r="CG111" s="126"/>
      <c r="CH111" s="126"/>
      <c r="CI111" s="126"/>
      <c r="CJ111" s="126"/>
      <c r="CK111" s="127"/>
      <c r="CL111" s="126"/>
      <c r="CM111" s="126"/>
      <c r="CN111" s="126"/>
      <c r="CO111" s="126"/>
      <c r="CP111" s="126"/>
      <c r="CQ111" s="126"/>
      <c r="CR111" s="126"/>
      <c r="CS111" s="126"/>
      <c r="CT111" s="126"/>
      <c r="CU111" s="126"/>
      <c r="CV111" s="126"/>
      <c r="CW111" s="126"/>
      <c r="CX111" s="126"/>
      <c r="CY111" s="126"/>
      <c r="CZ111" s="126"/>
      <c r="DA111" s="126"/>
      <c r="DB111" s="126"/>
      <c r="DC111" s="126"/>
      <c r="DD111" s="126"/>
      <c r="DE111" s="126"/>
      <c r="DF111" s="126"/>
      <c r="DG111" s="126"/>
      <c r="DH111" s="126"/>
      <c r="DI111" s="126"/>
      <c r="DJ111" s="126"/>
      <c r="DK111" s="126"/>
      <c r="DL111" s="126"/>
      <c r="DM111" s="126"/>
      <c r="DN111" s="126"/>
      <c r="DO111" s="126"/>
      <c r="DP111" s="126"/>
      <c r="DQ111" s="126"/>
      <c r="DR111" s="126"/>
      <c r="DS111" s="126"/>
      <c r="DT111" s="126"/>
      <c r="DU111" s="126"/>
      <c r="DV111" s="126"/>
      <c r="DW111" s="126"/>
      <c r="DX111" s="126"/>
      <c r="DY111" s="126"/>
      <c r="DZ111" s="126"/>
      <c r="EA111" s="126"/>
      <c r="EB111" s="126"/>
      <c r="EC111" s="126"/>
      <c r="ED111" s="126"/>
      <c r="EE111" s="126"/>
      <c r="EF111" s="126"/>
      <c r="EG111" s="126"/>
      <c r="EH111" s="126"/>
      <c r="EI111" s="126"/>
      <c r="EJ111" s="126"/>
      <c r="EK111" s="126"/>
      <c r="EL111" s="126"/>
      <c r="EM111" s="126"/>
      <c r="EN111" s="126"/>
      <c r="EO111" s="126"/>
      <c r="EP111" s="126"/>
      <c r="EQ111" s="126"/>
      <c r="ER111" s="126"/>
      <c r="ES111" s="126"/>
      <c r="ET111" s="126"/>
      <c r="EU111" s="126"/>
      <c r="EV111" s="126"/>
      <c r="EW111" s="126"/>
      <c r="EX111" s="126"/>
      <c r="EY111" s="126"/>
      <c r="EZ111" s="126"/>
      <c r="FA111" s="126"/>
      <c r="FB111" s="126"/>
      <c r="FC111" s="126"/>
      <c r="FD111" s="126"/>
      <c r="FE111" s="126"/>
      <c r="FF111" s="126"/>
      <c r="FG111" s="126"/>
      <c r="FH111" s="126"/>
      <c r="FI111" s="126"/>
      <c r="FJ111" s="126"/>
      <c r="FK111" s="126"/>
      <c r="FL111" s="126"/>
      <c r="FM111" s="126"/>
      <c r="FN111" s="126"/>
      <c r="FO111" s="126"/>
      <c r="FP111" s="126"/>
      <c r="FQ111" s="126"/>
      <c r="FR111" s="126"/>
      <c r="FS111" s="126"/>
      <c r="FT111" s="126"/>
      <c r="FU111" s="126"/>
      <c r="FV111" s="126"/>
      <c r="FW111" s="126"/>
      <c r="FX111" s="126"/>
      <c r="FY111" s="126"/>
      <c r="FZ111" s="126"/>
      <c r="GA111" s="126"/>
      <c r="GB111" s="126"/>
      <c r="GC111" s="126"/>
      <c r="GD111" s="126"/>
      <c r="GE111" s="139"/>
      <c r="GF111" s="139"/>
      <c r="GG111" s="139"/>
      <c r="GH111" s="139"/>
      <c r="GI111" s="139"/>
      <c r="GJ111" s="139"/>
      <c r="GK111" s="139"/>
      <c r="GL111" s="139"/>
      <c r="GM111" s="139"/>
      <c r="GN111" s="139"/>
      <c r="GO111" s="139"/>
      <c r="GP111" s="139"/>
      <c r="GQ111" s="139"/>
      <c r="GR111" s="139"/>
      <c r="GS111" s="139"/>
      <c r="GT111" s="139"/>
      <c r="GU111" s="139"/>
      <c r="GV111" s="139"/>
      <c r="GW111" s="139"/>
      <c r="GX111" s="139"/>
      <c r="GY111" s="139"/>
    </row>
    <row r="112" customFormat="false" ht="1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  <c r="BC112" s="126"/>
      <c r="BD112" s="126"/>
      <c r="BE112" s="126"/>
      <c r="BF112" s="126"/>
      <c r="BG112" s="126"/>
      <c r="BH112" s="126"/>
      <c r="BI112" s="126"/>
      <c r="BJ112" s="126"/>
      <c r="BK112" s="126"/>
      <c r="BL112" s="126"/>
      <c r="BM112" s="126"/>
      <c r="BN112" s="126"/>
      <c r="BO112" s="126"/>
      <c r="BP112" s="126"/>
      <c r="BQ112" s="126"/>
      <c r="BR112" s="126"/>
      <c r="BS112" s="126"/>
      <c r="BT112" s="126"/>
      <c r="BU112" s="126"/>
      <c r="BV112" s="126"/>
      <c r="BW112" s="126"/>
      <c r="BX112" s="126"/>
      <c r="BY112" s="126"/>
      <c r="BZ112" s="126"/>
      <c r="CA112" s="126"/>
      <c r="CB112" s="126"/>
      <c r="CC112" s="126"/>
      <c r="CD112" s="126"/>
      <c r="CE112" s="126"/>
      <c r="CF112" s="126"/>
      <c r="CG112" s="126"/>
      <c r="CH112" s="126"/>
      <c r="CI112" s="126"/>
      <c r="CJ112" s="126"/>
      <c r="CK112" s="127"/>
      <c r="CL112" s="126"/>
      <c r="CM112" s="126"/>
      <c r="CN112" s="126"/>
      <c r="CO112" s="126"/>
      <c r="CP112" s="126"/>
      <c r="CQ112" s="126"/>
      <c r="CR112" s="126"/>
      <c r="CS112" s="126"/>
      <c r="CT112" s="126"/>
      <c r="CU112" s="126"/>
      <c r="CV112" s="126"/>
      <c r="CW112" s="126"/>
      <c r="CX112" s="126"/>
      <c r="CY112" s="126"/>
      <c r="CZ112" s="126"/>
      <c r="DA112" s="126"/>
      <c r="DB112" s="126"/>
      <c r="DC112" s="126"/>
      <c r="DD112" s="126"/>
      <c r="DE112" s="126"/>
      <c r="DF112" s="126"/>
      <c r="DG112" s="126"/>
      <c r="DH112" s="126"/>
      <c r="DI112" s="126"/>
      <c r="DJ112" s="126"/>
      <c r="DK112" s="126"/>
      <c r="DL112" s="126"/>
      <c r="DM112" s="126"/>
      <c r="DN112" s="126"/>
      <c r="DO112" s="126"/>
      <c r="DP112" s="126"/>
      <c r="DQ112" s="126"/>
      <c r="DR112" s="126"/>
      <c r="DS112" s="126"/>
      <c r="DT112" s="126"/>
      <c r="DU112" s="126"/>
      <c r="DV112" s="126"/>
      <c r="DW112" s="126"/>
      <c r="DX112" s="126"/>
      <c r="DY112" s="126"/>
      <c r="DZ112" s="126"/>
      <c r="EA112" s="126"/>
      <c r="EB112" s="126"/>
      <c r="EC112" s="126"/>
      <c r="ED112" s="126"/>
      <c r="EE112" s="126"/>
      <c r="EF112" s="126"/>
      <c r="EG112" s="126"/>
      <c r="EH112" s="126"/>
      <c r="EI112" s="126"/>
      <c r="EJ112" s="126"/>
      <c r="EK112" s="126"/>
      <c r="EL112" s="126"/>
      <c r="EM112" s="126"/>
      <c r="EN112" s="126"/>
      <c r="EO112" s="126"/>
      <c r="EP112" s="126"/>
      <c r="EQ112" s="126"/>
      <c r="ER112" s="126"/>
      <c r="ES112" s="126"/>
      <c r="ET112" s="126"/>
      <c r="EU112" s="126"/>
      <c r="EV112" s="126"/>
      <c r="EW112" s="126"/>
      <c r="EX112" s="126"/>
      <c r="EY112" s="126"/>
      <c r="EZ112" s="126"/>
      <c r="FA112" s="126"/>
      <c r="FB112" s="126"/>
      <c r="FC112" s="126"/>
      <c r="FD112" s="126"/>
      <c r="FE112" s="126"/>
      <c r="FF112" s="126"/>
      <c r="FG112" s="126"/>
      <c r="FH112" s="126"/>
      <c r="FI112" s="126"/>
      <c r="FJ112" s="126"/>
      <c r="FK112" s="126"/>
      <c r="FL112" s="126"/>
      <c r="FM112" s="126"/>
      <c r="FN112" s="126"/>
      <c r="FO112" s="126"/>
      <c r="FP112" s="126"/>
      <c r="FQ112" s="126"/>
      <c r="FR112" s="126"/>
      <c r="FS112" s="126"/>
      <c r="FT112" s="126"/>
      <c r="FU112" s="126"/>
      <c r="FV112" s="126"/>
      <c r="FW112" s="126"/>
      <c r="FX112" s="126"/>
      <c r="FY112" s="126"/>
      <c r="FZ112" s="126"/>
      <c r="GA112" s="126"/>
      <c r="GB112" s="126"/>
      <c r="GC112" s="126"/>
      <c r="GD112" s="126"/>
      <c r="GE112" s="139"/>
      <c r="GF112" s="139"/>
      <c r="GG112" s="139"/>
      <c r="GH112" s="139"/>
      <c r="GI112" s="139"/>
      <c r="GJ112" s="139"/>
      <c r="GK112" s="139"/>
      <c r="GL112" s="139"/>
      <c r="GM112" s="139"/>
      <c r="GN112" s="139"/>
      <c r="GO112" s="139"/>
      <c r="GP112" s="139"/>
      <c r="GQ112" s="139"/>
      <c r="GR112" s="139"/>
      <c r="GS112" s="139"/>
      <c r="GT112" s="139"/>
      <c r="GU112" s="139"/>
      <c r="GV112" s="139"/>
      <c r="GW112" s="139"/>
      <c r="GX112" s="139"/>
      <c r="GY112" s="139"/>
    </row>
    <row r="113" customFormat="false" ht="12.75" hidden="false" customHeight="false" outlineLevel="0" collapsed="false">
      <c r="A113" s="7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  <c r="BI113" s="126"/>
      <c r="BJ113" s="126"/>
      <c r="BK113" s="126"/>
      <c r="BL113" s="126"/>
      <c r="BM113" s="126"/>
      <c r="BN113" s="126"/>
      <c r="BO113" s="126"/>
      <c r="BP113" s="126"/>
      <c r="BQ113" s="126"/>
      <c r="BR113" s="126"/>
      <c r="BS113" s="126"/>
      <c r="BT113" s="126"/>
      <c r="BU113" s="126"/>
      <c r="BV113" s="126"/>
      <c r="BW113" s="126"/>
      <c r="BX113" s="126"/>
      <c r="BY113" s="126"/>
      <c r="BZ113" s="126"/>
      <c r="CA113" s="126"/>
      <c r="CB113" s="126"/>
      <c r="CC113" s="126"/>
      <c r="CD113" s="126"/>
      <c r="CE113" s="126"/>
      <c r="CF113" s="126"/>
      <c r="CG113" s="126"/>
      <c r="CH113" s="126"/>
      <c r="CI113" s="126"/>
      <c r="CJ113" s="126"/>
      <c r="CK113" s="127"/>
      <c r="CL113" s="126"/>
      <c r="CM113" s="126"/>
      <c r="CN113" s="126"/>
      <c r="CO113" s="126"/>
      <c r="CP113" s="126"/>
      <c r="CQ113" s="126"/>
      <c r="CR113" s="126"/>
      <c r="CS113" s="126"/>
      <c r="CT113" s="126"/>
      <c r="CU113" s="126"/>
      <c r="CV113" s="126"/>
      <c r="CW113" s="126"/>
      <c r="CX113" s="126"/>
      <c r="CY113" s="126"/>
      <c r="CZ113" s="126"/>
      <c r="DA113" s="126"/>
      <c r="DB113" s="126"/>
      <c r="DC113" s="126"/>
      <c r="DD113" s="126"/>
      <c r="DE113" s="126"/>
      <c r="DF113" s="126"/>
      <c r="DG113" s="126"/>
      <c r="DH113" s="126"/>
      <c r="DI113" s="126"/>
      <c r="DJ113" s="126"/>
      <c r="DK113" s="126"/>
      <c r="DL113" s="126"/>
      <c r="DM113" s="126"/>
      <c r="DN113" s="126"/>
      <c r="DO113" s="126"/>
      <c r="DP113" s="126"/>
      <c r="DQ113" s="126"/>
      <c r="DR113" s="126"/>
      <c r="DS113" s="126"/>
      <c r="DT113" s="126"/>
      <c r="DU113" s="126"/>
      <c r="DV113" s="126"/>
      <c r="DW113" s="126"/>
      <c r="DX113" s="126"/>
      <c r="DY113" s="126"/>
      <c r="DZ113" s="126"/>
      <c r="EA113" s="126"/>
      <c r="EB113" s="126"/>
      <c r="EC113" s="126"/>
      <c r="ED113" s="126"/>
      <c r="EE113" s="126"/>
      <c r="EF113" s="126"/>
      <c r="EG113" s="126"/>
      <c r="EH113" s="126"/>
      <c r="EI113" s="126"/>
      <c r="EJ113" s="126"/>
      <c r="EK113" s="126"/>
      <c r="EL113" s="126"/>
      <c r="EM113" s="126"/>
      <c r="EN113" s="126"/>
      <c r="EO113" s="126"/>
      <c r="EP113" s="126"/>
      <c r="EQ113" s="126"/>
      <c r="ER113" s="126"/>
      <c r="ES113" s="126"/>
      <c r="ET113" s="126"/>
      <c r="EU113" s="126"/>
      <c r="EV113" s="126"/>
      <c r="EW113" s="126"/>
      <c r="EX113" s="126"/>
      <c r="EY113" s="126"/>
      <c r="EZ113" s="126"/>
      <c r="FA113" s="126"/>
      <c r="FB113" s="126"/>
      <c r="FC113" s="126"/>
      <c r="FD113" s="126"/>
      <c r="FE113" s="126"/>
      <c r="FF113" s="126"/>
      <c r="FG113" s="126"/>
      <c r="FH113" s="126"/>
      <c r="FI113" s="126"/>
      <c r="FJ113" s="126"/>
      <c r="FK113" s="126"/>
      <c r="FL113" s="126"/>
      <c r="FM113" s="126"/>
      <c r="FN113" s="126"/>
      <c r="FO113" s="126"/>
      <c r="FP113" s="126"/>
      <c r="FQ113" s="126"/>
      <c r="FR113" s="126"/>
      <c r="FS113" s="126"/>
      <c r="FT113" s="126"/>
      <c r="FU113" s="126"/>
      <c r="FV113" s="126"/>
      <c r="FW113" s="126"/>
      <c r="FX113" s="126"/>
      <c r="FY113" s="126"/>
      <c r="FZ113" s="126"/>
      <c r="GA113" s="126"/>
      <c r="GB113" s="126"/>
      <c r="GC113" s="126"/>
      <c r="GD113" s="126"/>
      <c r="GE113" s="128"/>
      <c r="GF113" s="128"/>
      <c r="GG113" s="128"/>
      <c r="GH113" s="128"/>
      <c r="GI113" s="128"/>
      <c r="GJ113" s="128"/>
      <c r="GK113" s="128"/>
      <c r="GL113" s="128"/>
      <c r="GM113" s="128"/>
      <c r="GN113" s="128"/>
      <c r="GO113" s="128"/>
      <c r="GP113" s="128"/>
      <c r="GQ113" s="128"/>
      <c r="GR113" s="128"/>
      <c r="GS113" s="128"/>
      <c r="GT113" s="128"/>
      <c r="GU113" s="128"/>
      <c r="GV113" s="128"/>
      <c r="GW113" s="128"/>
      <c r="GX113" s="128"/>
      <c r="GY113" s="128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  <c r="BC114" s="126"/>
      <c r="BD114" s="126"/>
      <c r="BE114" s="126"/>
      <c r="BF114" s="126"/>
      <c r="BG114" s="126"/>
      <c r="BH114" s="126"/>
      <c r="BI114" s="126"/>
      <c r="BJ114" s="126"/>
      <c r="BK114" s="126"/>
      <c r="BL114" s="126"/>
      <c r="BM114" s="126"/>
      <c r="BN114" s="126"/>
      <c r="BO114" s="126"/>
      <c r="BP114" s="126"/>
      <c r="BQ114" s="126"/>
      <c r="BR114" s="126"/>
      <c r="BS114" s="126"/>
      <c r="BT114" s="126"/>
      <c r="BU114" s="126"/>
      <c r="BV114" s="126"/>
      <c r="BW114" s="126"/>
      <c r="BX114" s="126"/>
      <c r="BY114" s="126"/>
      <c r="BZ114" s="126"/>
      <c r="CA114" s="126"/>
      <c r="CB114" s="126"/>
      <c r="CC114" s="126"/>
      <c r="CD114" s="126"/>
      <c r="CE114" s="126"/>
      <c r="CF114" s="126"/>
      <c r="CG114" s="126"/>
      <c r="CH114" s="126"/>
      <c r="CI114" s="126"/>
      <c r="CJ114" s="126"/>
      <c r="CK114" s="127"/>
      <c r="CL114" s="126"/>
      <c r="CM114" s="126"/>
      <c r="CN114" s="126"/>
      <c r="CO114" s="126"/>
      <c r="CP114" s="126"/>
      <c r="CQ114" s="126"/>
      <c r="CR114" s="126"/>
      <c r="CS114" s="126"/>
      <c r="CT114" s="126"/>
      <c r="CU114" s="126"/>
      <c r="CV114" s="126"/>
      <c r="CW114" s="126"/>
      <c r="CX114" s="126"/>
      <c r="CY114" s="126"/>
      <c r="CZ114" s="126"/>
      <c r="DA114" s="126"/>
      <c r="DB114" s="126"/>
      <c r="DC114" s="126"/>
      <c r="DD114" s="126"/>
      <c r="DE114" s="126"/>
      <c r="DF114" s="126"/>
      <c r="DG114" s="126"/>
      <c r="DH114" s="126"/>
      <c r="DI114" s="126"/>
      <c r="DJ114" s="126"/>
      <c r="DK114" s="126"/>
      <c r="DL114" s="126"/>
      <c r="DM114" s="126"/>
      <c r="DN114" s="126"/>
      <c r="DO114" s="126"/>
      <c r="DP114" s="126"/>
      <c r="DQ114" s="126"/>
      <c r="DR114" s="126"/>
      <c r="DS114" s="126"/>
      <c r="DT114" s="126"/>
      <c r="DU114" s="126"/>
      <c r="DV114" s="126"/>
      <c r="DW114" s="126"/>
      <c r="DX114" s="126"/>
      <c r="DY114" s="126"/>
      <c r="DZ114" s="126"/>
      <c r="EA114" s="126"/>
      <c r="EB114" s="126"/>
      <c r="EC114" s="126"/>
      <c r="ED114" s="126"/>
      <c r="EE114" s="126"/>
      <c r="EF114" s="126"/>
      <c r="EG114" s="126"/>
      <c r="EH114" s="126"/>
      <c r="EI114" s="126"/>
      <c r="EJ114" s="126"/>
      <c r="EK114" s="126"/>
      <c r="EL114" s="126"/>
      <c r="EM114" s="126"/>
      <c r="EN114" s="126"/>
      <c r="EO114" s="126"/>
      <c r="EP114" s="126"/>
      <c r="EQ114" s="126"/>
      <c r="ER114" s="126"/>
      <c r="ES114" s="126"/>
      <c r="ET114" s="126"/>
      <c r="EU114" s="126"/>
      <c r="EV114" s="126"/>
      <c r="EW114" s="126"/>
      <c r="EX114" s="126"/>
      <c r="EY114" s="126"/>
      <c r="EZ114" s="126"/>
      <c r="FA114" s="126"/>
      <c r="FB114" s="126"/>
      <c r="FC114" s="126"/>
      <c r="FD114" s="126"/>
      <c r="FE114" s="126"/>
      <c r="FF114" s="126"/>
      <c r="FG114" s="126"/>
      <c r="FH114" s="126"/>
      <c r="FI114" s="126"/>
      <c r="FJ114" s="126"/>
      <c r="FK114" s="126"/>
      <c r="FL114" s="126"/>
      <c r="FM114" s="126"/>
      <c r="FN114" s="126"/>
      <c r="FO114" s="126"/>
      <c r="FP114" s="126"/>
      <c r="FQ114" s="126"/>
      <c r="FR114" s="126"/>
      <c r="FS114" s="126"/>
      <c r="FT114" s="126"/>
      <c r="FU114" s="126"/>
      <c r="FV114" s="126"/>
      <c r="FW114" s="126"/>
      <c r="FX114" s="126"/>
      <c r="FY114" s="126"/>
      <c r="FZ114" s="126"/>
      <c r="GA114" s="126"/>
      <c r="GB114" s="126"/>
      <c r="GC114" s="126"/>
      <c r="GD114" s="126"/>
      <c r="GE114" s="128"/>
      <c r="GF114" s="128"/>
      <c r="GG114" s="128"/>
      <c r="GH114" s="128"/>
      <c r="GI114" s="128"/>
      <c r="GJ114" s="128"/>
      <c r="GK114" s="128"/>
      <c r="GL114" s="128"/>
      <c r="GM114" s="128"/>
      <c r="GN114" s="128"/>
      <c r="GO114" s="128"/>
      <c r="GP114" s="128"/>
      <c r="GQ114" s="128"/>
      <c r="GR114" s="128"/>
      <c r="GS114" s="128"/>
      <c r="GT114" s="128"/>
      <c r="GU114" s="128"/>
      <c r="GV114" s="128"/>
      <c r="GW114" s="128"/>
      <c r="GX114" s="128"/>
      <c r="GY114" s="128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6"/>
      <c r="BQ115" s="126"/>
      <c r="BR115" s="126"/>
      <c r="BS115" s="126"/>
      <c r="BT115" s="126"/>
      <c r="BU115" s="126"/>
      <c r="BV115" s="126"/>
      <c r="BW115" s="126"/>
      <c r="BX115" s="126"/>
      <c r="BY115" s="126"/>
      <c r="BZ115" s="126"/>
      <c r="CA115" s="126"/>
      <c r="CB115" s="126"/>
      <c r="CC115" s="126"/>
      <c r="CD115" s="126"/>
      <c r="CE115" s="126"/>
      <c r="CF115" s="126"/>
      <c r="CG115" s="126"/>
      <c r="CH115" s="126"/>
      <c r="CI115" s="126"/>
      <c r="CJ115" s="126"/>
      <c r="CK115" s="127"/>
      <c r="CL115" s="126"/>
      <c r="CM115" s="126"/>
      <c r="CN115" s="126"/>
      <c r="CO115" s="126"/>
      <c r="CP115" s="126"/>
      <c r="CQ115" s="126"/>
      <c r="CR115" s="126"/>
      <c r="CS115" s="126"/>
      <c r="CT115" s="126"/>
      <c r="CU115" s="126"/>
      <c r="CV115" s="126"/>
      <c r="CW115" s="126"/>
      <c r="CX115" s="126"/>
      <c r="CY115" s="126"/>
      <c r="CZ115" s="126"/>
      <c r="DA115" s="126"/>
      <c r="DB115" s="126"/>
      <c r="DC115" s="126"/>
      <c r="DD115" s="126"/>
      <c r="DE115" s="126"/>
      <c r="DF115" s="126"/>
      <c r="DG115" s="126"/>
      <c r="DH115" s="126"/>
      <c r="DI115" s="126"/>
      <c r="DJ115" s="126"/>
      <c r="DK115" s="126"/>
      <c r="DL115" s="126"/>
      <c r="DM115" s="126"/>
      <c r="DN115" s="126"/>
      <c r="DO115" s="126"/>
      <c r="DP115" s="126"/>
      <c r="DQ115" s="126"/>
      <c r="DR115" s="126"/>
      <c r="DS115" s="126"/>
      <c r="DT115" s="126"/>
      <c r="DU115" s="126"/>
      <c r="DV115" s="126"/>
      <c r="DW115" s="126"/>
      <c r="DX115" s="126"/>
      <c r="DY115" s="126"/>
      <c r="DZ115" s="126"/>
      <c r="EA115" s="126"/>
      <c r="EB115" s="126"/>
      <c r="EC115" s="126"/>
      <c r="ED115" s="126"/>
      <c r="EE115" s="126"/>
      <c r="EF115" s="126"/>
      <c r="EG115" s="126"/>
      <c r="EH115" s="126"/>
      <c r="EI115" s="126"/>
      <c r="EJ115" s="126"/>
      <c r="EK115" s="126"/>
      <c r="EL115" s="126"/>
      <c r="EM115" s="126"/>
      <c r="EN115" s="126"/>
      <c r="EO115" s="126"/>
      <c r="EP115" s="126"/>
      <c r="EQ115" s="126"/>
      <c r="ER115" s="126"/>
      <c r="ES115" s="126"/>
      <c r="ET115" s="126"/>
      <c r="EU115" s="126"/>
      <c r="EV115" s="126"/>
      <c r="EW115" s="126"/>
      <c r="EX115" s="126"/>
      <c r="EY115" s="126"/>
      <c r="EZ115" s="126"/>
      <c r="FA115" s="126"/>
      <c r="FB115" s="126"/>
      <c r="FC115" s="126"/>
      <c r="FD115" s="126"/>
      <c r="FE115" s="126"/>
      <c r="FF115" s="126"/>
      <c r="FG115" s="126"/>
      <c r="FH115" s="126"/>
      <c r="FI115" s="126"/>
      <c r="FJ115" s="126"/>
      <c r="FK115" s="126"/>
      <c r="FL115" s="126"/>
      <c r="FM115" s="126"/>
      <c r="FN115" s="126"/>
      <c r="FO115" s="126"/>
      <c r="FP115" s="126"/>
      <c r="FQ115" s="126"/>
      <c r="FR115" s="126"/>
      <c r="FS115" s="126"/>
      <c r="FT115" s="126"/>
      <c r="FU115" s="126"/>
      <c r="FV115" s="126"/>
      <c r="FW115" s="126"/>
      <c r="FX115" s="126"/>
      <c r="FY115" s="126"/>
      <c r="FZ115" s="126"/>
      <c r="GA115" s="126"/>
      <c r="GB115" s="126"/>
      <c r="GC115" s="126"/>
      <c r="GD115" s="126"/>
      <c r="GE115" s="128"/>
      <c r="GF115" s="128"/>
      <c r="GG115" s="128"/>
      <c r="GH115" s="128"/>
      <c r="GI115" s="128"/>
      <c r="GJ115" s="128"/>
      <c r="GK115" s="128"/>
      <c r="GL115" s="128"/>
      <c r="GM115" s="128"/>
      <c r="GN115" s="128"/>
      <c r="GO115" s="128"/>
      <c r="GP115" s="128"/>
      <c r="GQ115" s="128"/>
      <c r="GR115" s="128"/>
      <c r="GS115" s="128"/>
      <c r="GT115" s="128"/>
      <c r="GU115" s="128"/>
      <c r="GV115" s="128"/>
      <c r="GW115" s="128"/>
      <c r="GX115" s="128"/>
      <c r="GY115" s="128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6"/>
      <c r="BR116" s="126"/>
      <c r="BS116" s="126"/>
      <c r="BT116" s="126"/>
      <c r="BU116" s="126"/>
      <c r="BV116" s="126"/>
      <c r="BW116" s="126"/>
      <c r="BX116" s="126"/>
      <c r="BY116" s="126"/>
      <c r="BZ116" s="126"/>
      <c r="CA116" s="126"/>
      <c r="CB116" s="126"/>
      <c r="CC116" s="126"/>
      <c r="CD116" s="126"/>
      <c r="CE116" s="126"/>
      <c r="CF116" s="126"/>
      <c r="CG116" s="126"/>
      <c r="CH116" s="126"/>
      <c r="CI116" s="126"/>
      <c r="CJ116" s="126"/>
      <c r="CK116" s="127"/>
      <c r="CL116" s="126"/>
      <c r="CM116" s="126"/>
      <c r="CN116" s="126"/>
      <c r="CO116" s="126"/>
      <c r="CP116" s="126"/>
      <c r="CQ116" s="126"/>
      <c r="CR116" s="126"/>
      <c r="CS116" s="126"/>
      <c r="CT116" s="126"/>
      <c r="CU116" s="126"/>
      <c r="CV116" s="126"/>
      <c r="CW116" s="126"/>
      <c r="CX116" s="126"/>
      <c r="CY116" s="126"/>
      <c r="CZ116" s="126"/>
      <c r="DA116" s="126"/>
      <c r="DB116" s="126"/>
      <c r="DC116" s="126"/>
      <c r="DD116" s="126"/>
      <c r="DE116" s="126"/>
      <c r="DF116" s="126"/>
      <c r="DG116" s="126"/>
      <c r="DH116" s="126"/>
      <c r="DI116" s="126"/>
      <c r="DJ116" s="126"/>
      <c r="DK116" s="126"/>
      <c r="DL116" s="126"/>
      <c r="DM116" s="126"/>
      <c r="DN116" s="126"/>
      <c r="DO116" s="126"/>
      <c r="DP116" s="126"/>
      <c r="DQ116" s="126"/>
      <c r="DR116" s="126"/>
      <c r="DS116" s="126"/>
      <c r="DT116" s="126"/>
      <c r="DU116" s="126"/>
      <c r="DV116" s="126"/>
      <c r="DW116" s="126"/>
      <c r="DX116" s="126"/>
      <c r="DY116" s="126"/>
      <c r="DZ116" s="126"/>
      <c r="EA116" s="126"/>
      <c r="EB116" s="126"/>
      <c r="EC116" s="126"/>
      <c r="ED116" s="126"/>
      <c r="EE116" s="126"/>
      <c r="EF116" s="126"/>
      <c r="EG116" s="126"/>
      <c r="EH116" s="126"/>
      <c r="EI116" s="126"/>
      <c r="EJ116" s="126"/>
      <c r="EK116" s="126"/>
      <c r="EL116" s="126"/>
      <c r="EM116" s="126"/>
      <c r="EN116" s="126"/>
      <c r="EO116" s="126"/>
      <c r="EP116" s="126"/>
      <c r="EQ116" s="126"/>
      <c r="ER116" s="126"/>
      <c r="ES116" s="126"/>
      <c r="ET116" s="126"/>
      <c r="EU116" s="126"/>
      <c r="EV116" s="126"/>
      <c r="EW116" s="126"/>
      <c r="EX116" s="126"/>
      <c r="EY116" s="126"/>
      <c r="EZ116" s="126"/>
      <c r="FA116" s="126"/>
      <c r="FB116" s="126"/>
      <c r="FC116" s="126"/>
      <c r="FD116" s="126"/>
      <c r="FE116" s="126"/>
      <c r="FF116" s="126"/>
      <c r="FG116" s="126"/>
      <c r="FH116" s="126"/>
      <c r="FI116" s="126"/>
      <c r="FJ116" s="126"/>
      <c r="FK116" s="126"/>
      <c r="FL116" s="126"/>
      <c r="FM116" s="126"/>
      <c r="FN116" s="126"/>
      <c r="FO116" s="126"/>
      <c r="FP116" s="126"/>
      <c r="FQ116" s="126"/>
      <c r="FR116" s="126"/>
      <c r="FS116" s="126"/>
      <c r="FT116" s="126"/>
      <c r="FU116" s="126"/>
      <c r="FV116" s="126"/>
      <c r="FW116" s="126"/>
      <c r="FX116" s="126"/>
      <c r="FY116" s="126"/>
      <c r="FZ116" s="126"/>
      <c r="GA116" s="126"/>
      <c r="GB116" s="126"/>
      <c r="GC116" s="126"/>
      <c r="GD116" s="126"/>
      <c r="GE116" s="128"/>
      <c r="GF116" s="128"/>
      <c r="GG116" s="128"/>
      <c r="GH116" s="128"/>
      <c r="GI116" s="128"/>
      <c r="GJ116" s="128"/>
      <c r="GK116" s="128"/>
      <c r="GL116" s="128"/>
      <c r="GM116" s="128"/>
      <c r="GN116" s="128"/>
      <c r="GO116" s="128"/>
      <c r="GP116" s="128"/>
      <c r="GQ116" s="128"/>
      <c r="GR116" s="128"/>
      <c r="GS116" s="128"/>
      <c r="GT116" s="128"/>
      <c r="GU116" s="128"/>
      <c r="GV116" s="128"/>
      <c r="GW116" s="128"/>
      <c r="GX116" s="128"/>
      <c r="GY116" s="128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6"/>
      <c r="BN117" s="126"/>
      <c r="BO117" s="126"/>
      <c r="BP117" s="126"/>
      <c r="BQ117" s="126"/>
      <c r="BR117" s="126"/>
      <c r="BS117" s="126"/>
      <c r="BT117" s="126"/>
      <c r="BU117" s="126"/>
      <c r="BV117" s="126"/>
      <c r="BW117" s="126"/>
      <c r="BX117" s="126"/>
      <c r="BY117" s="126"/>
      <c r="BZ117" s="126"/>
      <c r="CA117" s="126"/>
      <c r="CB117" s="126"/>
      <c r="CC117" s="126"/>
      <c r="CD117" s="126"/>
      <c r="CE117" s="126"/>
      <c r="CF117" s="126"/>
      <c r="CG117" s="126"/>
      <c r="CH117" s="126"/>
      <c r="CI117" s="126"/>
      <c r="CJ117" s="126"/>
      <c r="CK117" s="127"/>
      <c r="CL117" s="126"/>
      <c r="CM117" s="126"/>
      <c r="CN117" s="126"/>
      <c r="CO117" s="126"/>
      <c r="CP117" s="126"/>
      <c r="CQ117" s="126"/>
      <c r="CR117" s="126"/>
      <c r="CS117" s="126"/>
      <c r="CT117" s="126"/>
      <c r="CU117" s="126"/>
      <c r="CV117" s="126"/>
      <c r="CW117" s="126"/>
      <c r="CX117" s="126"/>
      <c r="CY117" s="126"/>
      <c r="CZ117" s="126"/>
      <c r="DA117" s="126"/>
      <c r="DB117" s="126"/>
      <c r="DC117" s="126"/>
      <c r="DD117" s="126"/>
      <c r="DE117" s="126"/>
      <c r="DF117" s="126"/>
      <c r="DG117" s="126"/>
      <c r="DH117" s="126"/>
      <c r="DI117" s="126"/>
      <c r="DJ117" s="126"/>
      <c r="DK117" s="126"/>
      <c r="DL117" s="126"/>
      <c r="DM117" s="126"/>
      <c r="DN117" s="126"/>
      <c r="DO117" s="126"/>
      <c r="DP117" s="126"/>
      <c r="DQ117" s="126"/>
      <c r="DR117" s="126"/>
      <c r="DS117" s="126"/>
      <c r="DT117" s="126"/>
      <c r="DU117" s="126"/>
      <c r="DV117" s="126"/>
      <c r="DW117" s="126"/>
      <c r="DX117" s="126"/>
      <c r="DY117" s="126"/>
      <c r="DZ117" s="126"/>
      <c r="EA117" s="126"/>
      <c r="EB117" s="126"/>
      <c r="EC117" s="126"/>
      <c r="ED117" s="126"/>
      <c r="EE117" s="126"/>
      <c r="EF117" s="126"/>
      <c r="EG117" s="126"/>
      <c r="EH117" s="126"/>
      <c r="EI117" s="126"/>
      <c r="EJ117" s="126"/>
      <c r="EK117" s="126"/>
      <c r="EL117" s="126"/>
      <c r="EM117" s="126"/>
      <c r="EN117" s="126"/>
      <c r="EO117" s="126"/>
      <c r="EP117" s="126"/>
      <c r="EQ117" s="126"/>
      <c r="ER117" s="126"/>
      <c r="ES117" s="126"/>
      <c r="ET117" s="126"/>
      <c r="EU117" s="126"/>
      <c r="EV117" s="126"/>
      <c r="EW117" s="126"/>
      <c r="EX117" s="126"/>
      <c r="EY117" s="126"/>
      <c r="EZ117" s="126"/>
      <c r="FA117" s="126"/>
      <c r="FB117" s="126"/>
      <c r="FC117" s="126"/>
      <c r="FD117" s="126"/>
      <c r="FE117" s="126"/>
      <c r="FF117" s="126"/>
      <c r="FG117" s="126"/>
      <c r="FH117" s="126"/>
      <c r="FI117" s="126"/>
      <c r="FJ117" s="126"/>
      <c r="FK117" s="126"/>
      <c r="FL117" s="126"/>
      <c r="FM117" s="126"/>
      <c r="FN117" s="126"/>
      <c r="FO117" s="126"/>
      <c r="FP117" s="126"/>
      <c r="FQ117" s="126"/>
      <c r="FR117" s="126"/>
      <c r="FS117" s="126"/>
      <c r="FT117" s="126"/>
      <c r="FU117" s="126"/>
      <c r="FV117" s="126"/>
      <c r="FW117" s="126"/>
      <c r="FX117" s="126"/>
      <c r="FY117" s="126"/>
      <c r="FZ117" s="126"/>
      <c r="GA117" s="126"/>
      <c r="GB117" s="126"/>
      <c r="GC117" s="126"/>
      <c r="GD117" s="126"/>
      <c r="GE117" s="128"/>
      <c r="GF117" s="128"/>
      <c r="GG117" s="128"/>
      <c r="GH117" s="128"/>
      <c r="GI117" s="128"/>
      <c r="GJ117" s="128"/>
      <c r="GK117" s="128"/>
      <c r="GL117" s="128"/>
      <c r="GM117" s="128"/>
      <c r="GN117" s="128"/>
      <c r="GO117" s="128"/>
      <c r="GP117" s="128"/>
      <c r="GQ117" s="128"/>
      <c r="GR117" s="128"/>
      <c r="GS117" s="128"/>
      <c r="GT117" s="128"/>
      <c r="GU117" s="128"/>
      <c r="GV117" s="128"/>
      <c r="GW117" s="128"/>
      <c r="GX117" s="128"/>
      <c r="GY117" s="128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  <c r="BI118" s="126"/>
      <c r="BJ118" s="126"/>
      <c r="BK118" s="126"/>
      <c r="BL118" s="126"/>
      <c r="BM118" s="126"/>
      <c r="BN118" s="126"/>
      <c r="BO118" s="126"/>
      <c r="BP118" s="126"/>
      <c r="BQ118" s="126"/>
      <c r="BR118" s="126"/>
      <c r="BS118" s="126"/>
      <c r="BT118" s="126"/>
      <c r="BU118" s="126"/>
      <c r="BV118" s="126"/>
      <c r="BW118" s="126"/>
      <c r="BX118" s="126"/>
      <c r="BY118" s="126"/>
      <c r="BZ118" s="126"/>
      <c r="CA118" s="126"/>
      <c r="CB118" s="126"/>
      <c r="CC118" s="126"/>
      <c r="CD118" s="126"/>
      <c r="CE118" s="126"/>
      <c r="CF118" s="126"/>
      <c r="CG118" s="126"/>
      <c r="CH118" s="126"/>
      <c r="CI118" s="126"/>
      <c r="CJ118" s="126"/>
      <c r="CK118" s="127"/>
      <c r="CL118" s="126"/>
      <c r="CM118" s="126"/>
      <c r="CN118" s="126"/>
      <c r="CO118" s="126"/>
      <c r="CP118" s="126"/>
      <c r="CQ118" s="126"/>
      <c r="CR118" s="126"/>
      <c r="CS118" s="126"/>
      <c r="CT118" s="126"/>
      <c r="CU118" s="126"/>
      <c r="CV118" s="126"/>
      <c r="CW118" s="126"/>
      <c r="CX118" s="126"/>
      <c r="CY118" s="126"/>
      <c r="CZ118" s="126"/>
      <c r="DA118" s="126"/>
      <c r="DB118" s="126"/>
      <c r="DC118" s="126"/>
      <c r="DD118" s="126"/>
      <c r="DE118" s="126"/>
      <c r="DF118" s="126"/>
      <c r="DG118" s="126"/>
      <c r="DH118" s="126"/>
      <c r="DI118" s="126"/>
      <c r="DJ118" s="126"/>
      <c r="DK118" s="126"/>
      <c r="DL118" s="126"/>
      <c r="DM118" s="126"/>
      <c r="DN118" s="126"/>
      <c r="DO118" s="126"/>
      <c r="DP118" s="126"/>
      <c r="DQ118" s="126"/>
      <c r="DR118" s="126"/>
      <c r="DS118" s="126"/>
      <c r="DT118" s="126"/>
      <c r="DU118" s="126"/>
      <c r="DV118" s="126"/>
      <c r="DW118" s="126"/>
      <c r="DX118" s="126"/>
      <c r="DY118" s="126"/>
      <c r="DZ118" s="126"/>
      <c r="EA118" s="126"/>
      <c r="EB118" s="126"/>
      <c r="EC118" s="126"/>
      <c r="ED118" s="126"/>
      <c r="EE118" s="126"/>
      <c r="EF118" s="126"/>
      <c r="EG118" s="126"/>
      <c r="EH118" s="126"/>
      <c r="EI118" s="126"/>
      <c r="EJ118" s="126"/>
      <c r="EK118" s="126"/>
      <c r="EL118" s="126"/>
      <c r="EM118" s="126"/>
      <c r="EN118" s="126"/>
      <c r="EO118" s="126"/>
      <c r="EP118" s="126"/>
      <c r="EQ118" s="126"/>
      <c r="ER118" s="126"/>
      <c r="ES118" s="126"/>
      <c r="ET118" s="126"/>
      <c r="EU118" s="126"/>
      <c r="EV118" s="126"/>
      <c r="EW118" s="126"/>
      <c r="EX118" s="126"/>
      <c r="EY118" s="126"/>
      <c r="EZ118" s="126"/>
      <c r="FA118" s="126"/>
      <c r="FB118" s="126"/>
      <c r="FC118" s="126"/>
      <c r="FD118" s="126"/>
      <c r="FE118" s="126"/>
      <c r="FF118" s="126"/>
      <c r="FG118" s="126"/>
      <c r="FH118" s="126"/>
      <c r="FI118" s="126"/>
      <c r="FJ118" s="126"/>
      <c r="FK118" s="126"/>
      <c r="FL118" s="126"/>
      <c r="FM118" s="126"/>
      <c r="FN118" s="126"/>
      <c r="FO118" s="126"/>
      <c r="FP118" s="126"/>
      <c r="FQ118" s="126"/>
      <c r="FR118" s="126"/>
      <c r="FS118" s="126"/>
      <c r="FT118" s="126"/>
      <c r="FU118" s="126"/>
      <c r="FV118" s="126"/>
      <c r="FW118" s="126"/>
      <c r="FX118" s="126"/>
      <c r="FY118" s="126"/>
      <c r="FZ118" s="126"/>
      <c r="GA118" s="126"/>
      <c r="GB118" s="126"/>
      <c r="GC118" s="126"/>
      <c r="GD118" s="126"/>
      <c r="GE118" s="128"/>
      <c r="GF118" s="128"/>
      <c r="GG118" s="128"/>
      <c r="GH118" s="128"/>
      <c r="GI118" s="128"/>
      <c r="GJ118" s="128"/>
      <c r="GK118" s="128"/>
      <c r="GL118" s="128"/>
      <c r="GM118" s="128"/>
      <c r="GN118" s="128"/>
      <c r="GO118" s="128"/>
      <c r="GP118" s="128"/>
      <c r="GQ118" s="128"/>
      <c r="GR118" s="128"/>
      <c r="GS118" s="128"/>
      <c r="GT118" s="128"/>
      <c r="GU118" s="128"/>
      <c r="GV118" s="128"/>
      <c r="GW118" s="128"/>
      <c r="GX118" s="128"/>
      <c r="GY118" s="128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  <c r="BI119" s="126"/>
      <c r="BJ119" s="126"/>
      <c r="BK119" s="126"/>
      <c r="BL119" s="126"/>
      <c r="BM119" s="126"/>
      <c r="BN119" s="126"/>
      <c r="BO119" s="126"/>
      <c r="BP119" s="126"/>
      <c r="BQ119" s="126"/>
      <c r="BR119" s="126"/>
      <c r="BS119" s="126"/>
      <c r="BT119" s="126"/>
      <c r="BU119" s="126"/>
      <c r="BV119" s="126"/>
      <c r="BW119" s="126"/>
      <c r="BX119" s="126"/>
      <c r="BY119" s="126"/>
      <c r="BZ119" s="126"/>
      <c r="CA119" s="126"/>
      <c r="CB119" s="126"/>
      <c r="CC119" s="126"/>
      <c r="CD119" s="126"/>
      <c r="CE119" s="126"/>
      <c r="CF119" s="126"/>
      <c r="CG119" s="126"/>
      <c r="CH119" s="126"/>
      <c r="CI119" s="126"/>
      <c r="CJ119" s="126"/>
      <c r="CK119" s="127"/>
      <c r="CL119" s="126"/>
      <c r="CM119" s="126"/>
      <c r="CN119" s="126"/>
      <c r="CO119" s="126"/>
      <c r="CP119" s="126"/>
      <c r="CQ119" s="126"/>
      <c r="CR119" s="126"/>
      <c r="CS119" s="126"/>
      <c r="CT119" s="126"/>
      <c r="CU119" s="126"/>
      <c r="CV119" s="126"/>
      <c r="CW119" s="126"/>
      <c r="CX119" s="126"/>
      <c r="CY119" s="126"/>
      <c r="CZ119" s="126"/>
      <c r="DA119" s="126"/>
      <c r="DB119" s="126"/>
      <c r="DC119" s="126"/>
      <c r="DD119" s="126"/>
      <c r="DE119" s="126"/>
      <c r="DF119" s="126"/>
      <c r="DG119" s="126"/>
      <c r="DH119" s="126"/>
      <c r="DI119" s="126"/>
      <c r="DJ119" s="126"/>
      <c r="DK119" s="126"/>
      <c r="DL119" s="126"/>
      <c r="DM119" s="126"/>
      <c r="DN119" s="126"/>
      <c r="DO119" s="126"/>
      <c r="DP119" s="126"/>
      <c r="DQ119" s="126"/>
      <c r="DR119" s="126"/>
      <c r="DS119" s="126"/>
      <c r="DT119" s="126"/>
      <c r="DU119" s="126"/>
      <c r="DV119" s="126"/>
      <c r="DW119" s="126"/>
      <c r="DX119" s="126"/>
      <c r="DY119" s="126"/>
      <c r="DZ119" s="126"/>
      <c r="EA119" s="126"/>
      <c r="EB119" s="126"/>
      <c r="EC119" s="126"/>
      <c r="ED119" s="126"/>
      <c r="EE119" s="126"/>
      <c r="EF119" s="126"/>
      <c r="EG119" s="126"/>
      <c r="EH119" s="126"/>
      <c r="EI119" s="126"/>
      <c r="EJ119" s="126"/>
      <c r="EK119" s="126"/>
      <c r="EL119" s="126"/>
      <c r="EM119" s="126"/>
      <c r="EN119" s="126"/>
      <c r="EO119" s="126"/>
      <c r="EP119" s="126"/>
      <c r="EQ119" s="126"/>
      <c r="ER119" s="126"/>
      <c r="ES119" s="126"/>
      <c r="ET119" s="126"/>
      <c r="EU119" s="126"/>
      <c r="EV119" s="126"/>
      <c r="EW119" s="126"/>
      <c r="EX119" s="126"/>
      <c r="EY119" s="126"/>
      <c r="EZ119" s="126"/>
      <c r="FA119" s="126"/>
      <c r="FB119" s="126"/>
      <c r="FC119" s="126"/>
      <c r="FD119" s="126"/>
      <c r="FE119" s="126"/>
      <c r="FF119" s="126"/>
      <c r="FG119" s="126"/>
      <c r="FH119" s="126"/>
      <c r="FI119" s="126"/>
      <c r="FJ119" s="126"/>
      <c r="FK119" s="126"/>
      <c r="FL119" s="126"/>
      <c r="FM119" s="126"/>
      <c r="FN119" s="126"/>
      <c r="FO119" s="126"/>
      <c r="FP119" s="126"/>
      <c r="FQ119" s="126"/>
      <c r="FR119" s="126"/>
      <c r="FS119" s="126"/>
      <c r="FT119" s="126"/>
      <c r="FU119" s="126"/>
      <c r="FV119" s="126"/>
      <c r="FW119" s="126"/>
      <c r="FX119" s="126"/>
      <c r="FY119" s="126"/>
      <c r="FZ119" s="126"/>
      <c r="GA119" s="126"/>
      <c r="GB119" s="126"/>
      <c r="GC119" s="126"/>
      <c r="GD119" s="126"/>
      <c r="GE119" s="128"/>
      <c r="GF119" s="128"/>
      <c r="GG119" s="128"/>
      <c r="GH119" s="128"/>
      <c r="GI119" s="128"/>
      <c r="GJ119" s="128"/>
      <c r="GK119" s="128"/>
      <c r="GL119" s="128"/>
      <c r="GM119" s="128"/>
      <c r="GN119" s="128"/>
      <c r="GO119" s="128"/>
      <c r="GP119" s="128"/>
      <c r="GQ119" s="128"/>
      <c r="GR119" s="128"/>
      <c r="GS119" s="128"/>
      <c r="GT119" s="128"/>
      <c r="GU119" s="128"/>
      <c r="GV119" s="128"/>
      <c r="GW119" s="128"/>
      <c r="GX119" s="128"/>
      <c r="GY119" s="128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  <c r="BC120" s="126"/>
      <c r="BD120" s="126"/>
      <c r="BE120" s="126"/>
      <c r="BF120" s="126"/>
      <c r="BG120" s="126"/>
      <c r="BH120" s="126"/>
      <c r="BI120" s="126"/>
      <c r="BJ120" s="126"/>
      <c r="BK120" s="126"/>
      <c r="BL120" s="126"/>
      <c r="BM120" s="126"/>
      <c r="BN120" s="126"/>
      <c r="BO120" s="126"/>
      <c r="BP120" s="126"/>
      <c r="BQ120" s="126"/>
      <c r="BR120" s="126"/>
      <c r="BS120" s="126"/>
      <c r="BT120" s="126"/>
      <c r="BU120" s="126"/>
      <c r="BV120" s="126"/>
      <c r="BW120" s="126"/>
      <c r="BX120" s="126"/>
      <c r="BY120" s="126"/>
      <c r="BZ120" s="126"/>
      <c r="CA120" s="126"/>
      <c r="CB120" s="126"/>
      <c r="CC120" s="126"/>
      <c r="CD120" s="126"/>
      <c r="CE120" s="126"/>
      <c r="CF120" s="126"/>
      <c r="CG120" s="126"/>
      <c r="CH120" s="126"/>
      <c r="CI120" s="126"/>
      <c r="CJ120" s="126"/>
      <c r="CK120" s="127"/>
      <c r="CL120" s="126"/>
      <c r="CM120" s="126"/>
      <c r="CN120" s="126"/>
      <c r="CO120" s="126"/>
      <c r="CP120" s="126"/>
      <c r="CQ120" s="126"/>
      <c r="CR120" s="126"/>
      <c r="CS120" s="126"/>
      <c r="CT120" s="126"/>
      <c r="CU120" s="126"/>
      <c r="CV120" s="126"/>
      <c r="CW120" s="126"/>
      <c r="CX120" s="126"/>
      <c r="CY120" s="126"/>
      <c r="CZ120" s="126"/>
      <c r="DA120" s="126"/>
      <c r="DB120" s="126"/>
      <c r="DC120" s="126"/>
      <c r="DD120" s="126"/>
      <c r="DE120" s="126"/>
      <c r="DF120" s="126"/>
      <c r="DG120" s="126"/>
      <c r="DH120" s="126"/>
      <c r="DI120" s="126"/>
      <c r="DJ120" s="126"/>
      <c r="DK120" s="126"/>
      <c r="DL120" s="126"/>
      <c r="DM120" s="126"/>
      <c r="DN120" s="126"/>
      <c r="DO120" s="126"/>
      <c r="DP120" s="126"/>
      <c r="DQ120" s="126"/>
      <c r="DR120" s="126"/>
      <c r="DS120" s="126"/>
      <c r="DT120" s="126"/>
      <c r="DU120" s="126"/>
      <c r="DV120" s="126"/>
      <c r="DW120" s="126"/>
      <c r="DX120" s="126"/>
      <c r="DY120" s="126"/>
      <c r="DZ120" s="126"/>
      <c r="EA120" s="126"/>
      <c r="EB120" s="126"/>
      <c r="EC120" s="126"/>
      <c r="ED120" s="126"/>
      <c r="EE120" s="126"/>
      <c r="EF120" s="126"/>
      <c r="EG120" s="126"/>
      <c r="EH120" s="126"/>
      <c r="EI120" s="126"/>
      <c r="EJ120" s="126"/>
      <c r="EK120" s="126"/>
      <c r="EL120" s="126"/>
      <c r="EM120" s="126"/>
      <c r="EN120" s="126"/>
      <c r="EO120" s="126"/>
      <c r="EP120" s="126"/>
      <c r="EQ120" s="126"/>
      <c r="ER120" s="126"/>
      <c r="ES120" s="126"/>
      <c r="ET120" s="126"/>
      <c r="EU120" s="126"/>
      <c r="EV120" s="126"/>
      <c r="EW120" s="126"/>
      <c r="EX120" s="126"/>
      <c r="EY120" s="126"/>
      <c r="EZ120" s="126"/>
      <c r="FA120" s="126"/>
      <c r="FB120" s="126"/>
      <c r="FC120" s="126"/>
      <c r="FD120" s="126"/>
      <c r="FE120" s="126"/>
      <c r="FF120" s="126"/>
      <c r="FG120" s="126"/>
      <c r="FH120" s="126"/>
      <c r="FI120" s="126"/>
      <c r="FJ120" s="126"/>
      <c r="FK120" s="126"/>
      <c r="FL120" s="126"/>
      <c r="FM120" s="126"/>
      <c r="FN120" s="126"/>
      <c r="FO120" s="126"/>
      <c r="FP120" s="126"/>
      <c r="FQ120" s="126"/>
      <c r="FR120" s="126"/>
      <c r="FS120" s="126"/>
      <c r="FT120" s="126"/>
      <c r="FU120" s="126"/>
      <c r="FV120" s="126"/>
      <c r="FW120" s="126"/>
      <c r="FX120" s="126"/>
      <c r="FY120" s="126"/>
      <c r="FZ120" s="126"/>
      <c r="GA120" s="126"/>
      <c r="GB120" s="126"/>
      <c r="GC120" s="126"/>
      <c r="GD120" s="126"/>
      <c r="GE120" s="128"/>
      <c r="GF120" s="128"/>
      <c r="GG120" s="128"/>
      <c r="GH120" s="128"/>
      <c r="GI120" s="128"/>
      <c r="GJ120" s="128"/>
      <c r="GK120" s="128"/>
      <c r="GL120" s="128"/>
      <c r="GM120" s="128"/>
      <c r="GN120" s="128"/>
      <c r="GO120" s="128"/>
      <c r="GP120" s="128"/>
      <c r="GQ120" s="128"/>
      <c r="GR120" s="128"/>
      <c r="GS120" s="128"/>
      <c r="GT120" s="128"/>
      <c r="GU120" s="128"/>
      <c r="GV120" s="128"/>
      <c r="GW120" s="128"/>
      <c r="GX120" s="128"/>
      <c r="GY120" s="128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6"/>
      <c r="BR121" s="126"/>
      <c r="BS121" s="126"/>
      <c r="BT121" s="126"/>
      <c r="BU121" s="126"/>
      <c r="BV121" s="126"/>
      <c r="BW121" s="126"/>
      <c r="BX121" s="126"/>
      <c r="BY121" s="126"/>
      <c r="BZ121" s="126"/>
      <c r="CA121" s="126"/>
      <c r="CB121" s="126"/>
      <c r="CC121" s="126"/>
      <c r="CD121" s="126"/>
      <c r="CE121" s="126"/>
      <c r="CF121" s="126"/>
      <c r="CG121" s="126"/>
      <c r="CH121" s="126"/>
      <c r="CI121" s="126"/>
      <c r="CJ121" s="126"/>
      <c r="CK121" s="127"/>
      <c r="CL121" s="126"/>
      <c r="CM121" s="126"/>
      <c r="CN121" s="126"/>
      <c r="CO121" s="126"/>
      <c r="CP121" s="126"/>
      <c r="CQ121" s="126"/>
      <c r="CR121" s="126"/>
      <c r="CS121" s="126"/>
      <c r="CT121" s="126"/>
      <c r="CU121" s="126"/>
      <c r="CV121" s="126"/>
      <c r="CW121" s="126"/>
      <c r="CX121" s="126"/>
      <c r="CY121" s="126"/>
      <c r="CZ121" s="126"/>
      <c r="DA121" s="126"/>
      <c r="DB121" s="126"/>
      <c r="DC121" s="126"/>
      <c r="DD121" s="126"/>
      <c r="DE121" s="126"/>
      <c r="DF121" s="126"/>
      <c r="DG121" s="126"/>
      <c r="DH121" s="126"/>
      <c r="DI121" s="126"/>
      <c r="DJ121" s="126"/>
      <c r="DK121" s="126"/>
      <c r="DL121" s="126"/>
      <c r="DM121" s="126"/>
      <c r="DN121" s="126"/>
      <c r="DO121" s="126"/>
      <c r="DP121" s="126"/>
      <c r="DQ121" s="126"/>
      <c r="DR121" s="126"/>
      <c r="DS121" s="126"/>
      <c r="DT121" s="126"/>
      <c r="DU121" s="126"/>
      <c r="DV121" s="126"/>
      <c r="DW121" s="126"/>
      <c r="DX121" s="126"/>
      <c r="DY121" s="126"/>
      <c r="DZ121" s="126"/>
      <c r="EA121" s="126"/>
      <c r="EB121" s="126"/>
      <c r="EC121" s="126"/>
      <c r="ED121" s="126"/>
      <c r="EE121" s="126"/>
      <c r="EF121" s="126"/>
      <c r="EG121" s="126"/>
      <c r="EH121" s="126"/>
      <c r="EI121" s="126"/>
      <c r="EJ121" s="126"/>
      <c r="EK121" s="126"/>
      <c r="EL121" s="126"/>
      <c r="EM121" s="126"/>
      <c r="EN121" s="126"/>
      <c r="EO121" s="126"/>
      <c r="EP121" s="126"/>
      <c r="EQ121" s="126"/>
      <c r="ER121" s="126"/>
      <c r="ES121" s="126"/>
      <c r="ET121" s="126"/>
      <c r="EU121" s="126"/>
      <c r="EV121" s="126"/>
      <c r="EW121" s="126"/>
      <c r="EX121" s="126"/>
      <c r="EY121" s="126"/>
      <c r="EZ121" s="126"/>
      <c r="FA121" s="126"/>
      <c r="FB121" s="126"/>
      <c r="FC121" s="126"/>
      <c r="FD121" s="126"/>
      <c r="FE121" s="126"/>
      <c r="FF121" s="126"/>
      <c r="FG121" s="126"/>
      <c r="FH121" s="126"/>
      <c r="FI121" s="126"/>
      <c r="FJ121" s="126"/>
      <c r="FK121" s="126"/>
      <c r="FL121" s="126"/>
      <c r="FM121" s="126"/>
      <c r="FN121" s="126"/>
      <c r="FO121" s="126"/>
      <c r="FP121" s="126"/>
      <c r="FQ121" s="126"/>
      <c r="FR121" s="126"/>
      <c r="FS121" s="126"/>
      <c r="FT121" s="126"/>
      <c r="FU121" s="126"/>
      <c r="FV121" s="126"/>
      <c r="FW121" s="126"/>
      <c r="FX121" s="126"/>
      <c r="FY121" s="126"/>
      <c r="FZ121" s="126"/>
      <c r="GA121" s="126"/>
      <c r="GB121" s="126"/>
      <c r="GC121" s="126"/>
      <c r="GD121" s="126"/>
      <c r="GE121" s="128"/>
      <c r="GF121" s="128"/>
      <c r="GG121" s="128"/>
      <c r="GH121" s="128"/>
      <c r="GI121" s="128"/>
      <c r="GJ121" s="128"/>
      <c r="GK121" s="128"/>
      <c r="GL121" s="128"/>
      <c r="GM121" s="128"/>
      <c r="GN121" s="128"/>
      <c r="GO121" s="128"/>
      <c r="GP121" s="128"/>
      <c r="GQ121" s="128"/>
      <c r="GR121" s="128"/>
      <c r="GS121" s="128"/>
      <c r="GT121" s="128"/>
      <c r="GU121" s="128"/>
      <c r="GV121" s="128"/>
      <c r="GW121" s="128"/>
      <c r="GX121" s="128"/>
      <c r="GY121" s="128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6"/>
      <c r="BR122" s="126"/>
      <c r="BS122" s="126"/>
      <c r="BT122" s="126"/>
      <c r="BU122" s="126"/>
      <c r="BV122" s="126"/>
      <c r="BW122" s="126"/>
      <c r="BX122" s="126"/>
      <c r="BY122" s="126"/>
      <c r="BZ122" s="126"/>
      <c r="CA122" s="126"/>
      <c r="CB122" s="126"/>
      <c r="CC122" s="126"/>
      <c r="CD122" s="126"/>
      <c r="CE122" s="126"/>
      <c r="CF122" s="126"/>
      <c r="CG122" s="126"/>
      <c r="CH122" s="126"/>
      <c r="CI122" s="126"/>
      <c r="CJ122" s="126"/>
      <c r="CK122" s="127"/>
      <c r="CL122" s="126"/>
      <c r="CM122" s="126"/>
      <c r="CN122" s="126"/>
      <c r="CO122" s="126"/>
      <c r="CP122" s="126"/>
      <c r="CQ122" s="126"/>
      <c r="CR122" s="126"/>
      <c r="CS122" s="126"/>
      <c r="CT122" s="126"/>
      <c r="CU122" s="126"/>
      <c r="CV122" s="126"/>
      <c r="CW122" s="126"/>
      <c r="CX122" s="126"/>
      <c r="CY122" s="126"/>
      <c r="CZ122" s="126"/>
      <c r="DA122" s="126"/>
      <c r="DB122" s="126"/>
      <c r="DC122" s="126"/>
      <c r="DD122" s="126"/>
      <c r="DE122" s="126"/>
      <c r="DF122" s="126"/>
      <c r="DG122" s="126"/>
      <c r="DH122" s="126"/>
      <c r="DI122" s="126"/>
      <c r="DJ122" s="126"/>
      <c r="DK122" s="126"/>
      <c r="DL122" s="126"/>
      <c r="DM122" s="126"/>
      <c r="DN122" s="126"/>
      <c r="DO122" s="126"/>
      <c r="DP122" s="126"/>
      <c r="DQ122" s="126"/>
      <c r="DR122" s="126"/>
      <c r="DS122" s="126"/>
      <c r="DT122" s="126"/>
      <c r="DU122" s="126"/>
      <c r="DV122" s="126"/>
      <c r="DW122" s="126"/>
      <c r="DX122" s="126"/>
      <c r="DY122" s="126"/>
      <c r="DZ122" s="126"/>
      <c r="EA122" s="126"/>
      <c r="EB122" s="126"/>
      <c r="EC122" s="126"/>
      <c r="ED122" s="126"/>
      <c r="EE122" s="126"/>
      <c r="EF122" s="126"/>
      <c r="EG122" s="126"/>
      <c r="EH122" s="126"/>
      <c r="EI122" s="126"/>
      <c r="EJ122" s="126"/>
      <c r="EK122" s="126"/>
      <c r="EL122" s="126"/>
      <c r="EM122" s="126"/>
      <c r="EN122" s="126"/>
      <c r="EO122" s="126"/>
      <c r="EP122" s="126"/>
      <c r="EQ122" s="126"/>
      <c r="ER122" s="126"/>
      <c r="ES122" s="126"/>
      <c r="ET122" s="126"/>
      <c r="EU122" s="126"/>
      <c r="EV122" s="126"/>
      <c r="EW122" s="126"/>
      <c r="EX122" s="126"/>
      <c r="EY122" s="126"/>
      <c r="EZ122" s="126"/>
      <c r="FA122" s="126"/>
      <c r="FB122" s="126"/>
      <c r="FC122" s="126"/>
      <c r="FD122" s="126"/>
      <c r="FE122" s="126"/>
      <c r="FF122" s="126"/>
      <c r="FG122" s="126"/>
      <c r="FH122" s="126"/>
      <c r="FI122" s="126"/>
      <c r="FJ122" s="126"/>
      <c r="FK122" s="126"/>
      <c r="FL122" s="126"/>
      <c r="FM122" s="126"/>
      <c r="FN122" s="126"/>
      <c r="FO122" s="126"/>
      <c r="FP122" s="126"/>
      <c r="FQ122" s="126"/>
      <c r="FR122" s="126"/>
      <c r="FS122" s="126"/>
      <c r="FT122" s="126"/>
      <c r="FU122" s="126"/>
      <c r="FV122" s="126"/>
      <c r="FW122" s="126"/>
      <c r="FX122" s="126"/>
      <c r="FY122" s="126"/>
      <c r="FZ122" s="126"/>
      <c r="GA122" s="126"/>
      <c r="GB122" s="126"/>
      <c r="GC122" s="126"/>
      <c r="GD122" s="126"/>
      <c r="GE122" s="128"/>
      <c r="GF122" s="128"/>
      <c r="GG122" s="128"/>
      <c r="GH122" s="128"/>
      <c r="GI122" s="128"/>
      <c r="GJ122" s="128"/>
      <c r="GK122" s="128"/>
      <c r="GL122" s="128"/>
      <c r="GM122" s="128"/>
      <c r="GN122" s="128"/>
      <c r="GO122" s="128"/>
      <c r="GP122" s="128"/>
      <c r="GQ122" s="128"/>
      <c r="GR122" s="128"/>
      <c r="GS122" s="128"/>
      <c r="GT122" s="128"/>
      <c r="GU122" s="128"/>
      <c r="GV122" s="128"/>
      <c r="GW122" s="128"/>
      <c r="GX122" s="128"/>
      <c r="GY122" s="128"/>
    </row>
    <row r="123" customFormat="false" ht="12.75" hidden="false" customHeight="false" outlineLevel="0" collapsed="false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6"/>
      <c r="BN123" s="126"/>
      <c r="BO123" s="126"/>
      <c r="BP123" s="126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7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  <c r="EH123" s="126"/>
      <c r="EI123" s="126"/>
      <c r="EJ123" s="126"/>
      <c r="EK123" s="126"/>
      <c r="EL123" s="126"/>
      <c r="EM123" s="126"/>
      <c r="EN123" s="126"/>
      <c r="EO123" s="126"/>
      <c r="EP123" s="126"/>
      <c r="EQ123" s="126"/>
      <c r="ER123" s="126"/>
      <c r="ES123" s="126"/>
      <c r="ET123" s="126"/>
      <c r="EU123" s="126"/>
      <c r="EV123" s="126"/>
      <c r="EW123" s="126"/>
      <c r="EX123" s="126"/>
      <c r="EY123" s="126"/>
      <c r="EZ123" s="126"/>
      <c r="FA123" s="126"/>
      <c r="FB123" s="126"/>
      <c r="FC123" s="126"/>
      <c r="FD123" s="126"/>
      <c r="FE123" s="126"/>
      <c r="FF123" s="126"/>
      <c r="FG123" s="126"/>
      <c r="FH123" s="126"/>
      <c r="FI123" s="126"/>
      <c r="FJ123" s="126"/>
      <c r="FK123" s="126"/>
      <c r="FL123" s="126"/>
      <c r="FM123" s="126"/>
      <c r="FN123" s="126"/>
      <c r="FO123" s="126"/>
      <c r="FP123" s="126"/>
      <c r="FQ123" s="126"/>
      <c r="FR123" s="126"/>
      <c r="FS123" s="126"/>
      <c r="FT123" s="126"/>
      <c r="FU123" s="126"/>
      <c r="FV123" s="126"/>
      <c r="FW123" s="126"/>
      <c r="FX123" s="126"/>
      <c r="FY123" s="126"/>
      <c r="FZ123" s="126"/>
      <c r="GA123" s="126"/>
      <c r="GB123" s="126"/>
      <c r="GC123" s="126"/>
      <c r="GD123" s="126"/>
      <c r="GE123" s="128"/>
      <c r="GF123" s="128"/>
      <c r="GG123" s="128"/>
      <c r="GH123" s="128"/>
      <c r="GI123" s="128"/>
      <c r="GJ123" s="128"/>
      <c r="GK123" s="128"/>
      <c r="GL123" s="128"/>
      <c r="GM123" s="128"/>
      <c r="GN123" s="128"/>
      <c r="GO123" s="128"/>
      <c r="GP123" s="128"/>
      <c r="GQ123" s="128"/>
      <c r="GR123" s="128"/>
      <c r="GS123" s="128"/>
      <c r="GT123" s="128"/>
      <c r="GU123" s="128"/>
      <c r="GV123" s="128"/>
      <c r="GW123" s="128"/>
      <c r="GX123" s="128"/>
      <c r="GY123" s="128"/>
    </row>
    <row r="124" customFormat="false" ht="12.75" hidden="false" customHeight="false" outlineLevel="0" collapsed="false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7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  <c r="EH124" s="126"/>
      <c r="EI124" s="126"/>
      <c r="EJ124" s="126"/>
      <c r="EK124" s="126"/>
      <c r="EL124" s="126"/>
      <c r="EM124" s="126"/>
      <c r="EN124" s="126"/>
      <c r="EO124" s="126"/>
      <c r="EP124" s="126"/>
      <c r="EQ124" s="126"/>
      <c r="ER124" s="126"/>
      <c r="ES124" s="126"/>
      <c r="ET124" s="126"/>
      <c r="EU124" s="126"/>
      <c r="EV124" s="126"/>
      <c r="EW124" s="126"/>
      <c r="EX124" s="126"/>
      <c r="EY124" s="126"/>
      <c r="EZ124" s="126"/>
      <c r="FA124" s="126"/>
      <c r="FB124" s="126"/>
      <c r="FC124" s="126"/>
      <c r="FD124" s="126"/>
      <c r="FE124" s="126"/>
      <c r="FF124" s="126"/>
      <c r="FG124" s="126"/>
      <c r="FH124" s="126"/>
      <c r="FI124" s="126"/>
      <c r="FJ124" s="126"/>
      <c r="FK124" s="126"/>
      <c r="FL124" s="126"/>
      <c r="FM124" s="126"/>
      <c r="FN124" s="126"/>
      <c r="FO124" s="126"/>
      <c r="FP124" s="126"/>
      <c r="FQ124" s="126"/>
      <c r="FR124" s="126"/>
      <c r="FS124" s="126"/>
      <c r="FT124" s="126"/>
      <c r="FU124" s="126"/>
      <c r="FV124" s="126"/>
      <c r="FW124" s="126"/>
      <c r="FX124" s="126"/>
      <c r="FY124" s="126"/>
      <c r="FZ124" s="126"/>
      <c r="GA124" s="126"/>
      <c r="GB124" s="126"/>
      <c r="GC124" s="126"/>
      <c r="GD124" s="126"/>
      <c r="GE124" s="128"/>
      <c r="GF124" s="128"/>
      <c r="GG124" s="128"/>
      <c r="GH124" s="128"/>
      <c r="GI124" s="128"/>
      <c r="GJ124" s="128"/>
      <c r="GK124" s="128"/>
      <c r="GL124" s="128"/>
      <c r="GM124" s="128"/>
      <c r="GN124" s="128"/>
      <c r="GO124" s="128"/>
      <c r="GP124" s="128"/>
      <c r="GQ124" s="128"/>
      <c r="GR124" s="128"/>
      <c r="GS124" s="128"/>
      <c r="GT124" s="128"/>
      <c r="GU124" s="128"/>
      <c r="GV124" s="128"/>
      <c r="GW124" s="128"/>
      <c r="GX124" s="128"/>
      <c r="GY124" s="128"/>
    </row>
    <row r="125" customFormat="false" ht="12.75" hidden="false" customHeight="false" outlineLevel="0" collapsed="false">
      <c r="A125" s="125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I125" s="126"/>
      <c r="BJ125" s="126"/>
      <c r="BK125" s="126"/>
      <c r="BL125" s="126"/>
      <c r="BM125" s="126"/>
      <c r="BN125" s="126"/>
      <c r="BO125" s="126"/>
      <c r="BP125" s="126"/>
      <c r="BQ125" s="126"/>
      <c r="BR125" s="126"/>
      <c r="BS125" s="126"/>
      <c r="BT125" s="126"/>
      <c r="BU125" s="126"/>
      <c r="BV125" s="126"/>
      <c r="BW125" s="126"/>
      <c r="BX125" s="126"/>
      <c r="BY125" s="126"/>
      <c r="BZ125" s="126"/>
      <c r="CA125" s="126"/>
      <c r="CB125" s="126"/>
      <c r="CC125" s="126"/>
      <c r="CD125" s="126"/>
      <c r="CE125" s="126"/>
      <c r="CF125" s="126"/>
      <c r="CG125" s="126"/>
      <c r="CH125" s="126"/>
      <c r="CI125" s="126"/>
      <c r="CJ125" s="126"/>
      <c r="CK125" s="127"/>
      <c r="CL125" s="126"/>
      <c r="CM125" s="126"/>
      <c r="CN125" s="126"/>
      <c r="CO125" s="126"/>
      <c r="CP125" s="126"/>
      <c r="CQ125" s="126"/>
      <c r="CR125" s="126"/>
      <c r="CS125" s="126"/>
      <c r="CT125" s="126"/>
      <c r="CU125" s="126"/>
      <c r="CV125" s="126"/>
      <c r="CW125" s="126"/>
      <c r="CX125" s="126"/>
      <c r="CY125" s="126"/>
      <c r="CZ125" s="126"/>
      <c r="DA125" s="126"/>
      <c r="DB125" s="126"/>
      <c r="DC125" s="126"/>
      <c r="DD125" s="126"/>
      <c r="DE125" s="126"/>
      <c r="DF125" s="126"/>
      <c r="DG125" s="126"/>
      <c r="DH125" s="126"/>
      <c r="DI125" s="126"/>
      <c r="DJ125" s="126"/>
      <c r="DK125" s="126"/>
      <c r="DL125" s="126"/>
      <c r="DM125" s="126"/>
      <c r="DN125" s="126"/>
      <c r="DO125" s="126"/>
      <c r="DP125" s="126"/>
      <c r="DQ125" s="126"/>
      <c r="DR125" s="126"/>
      <c r="DS125" s="126"/>
      <c r="DT125" s="126"/>
      <c r="DU125" s="126"/>
      <c r="DV125" s="126"/>
      <c r="DW125" s="126"/>
      <c r="DX125" s="126"/>
      <c r="DY125" s="126"/>
      <c r="DZ125" s="126"/>
      <c r="EA125" s="126"/>
      <c r="EB125" s="126"/>
      <c r="EC125" s="126"/>
      <c r="ED125" s="126"/>
      <c r="EE125" s="126"/>
      <c r="EF125" s="126"/>
      <c r="EG125" s="126"/>
      <c r="EH125" s="126"/>
      <c r="EI125" s="126"/>
      <c r="EJ125" s="126"/>
      <c r="EK125" s="126"/>
      <c r="EL125" s="126"/>
      <c r="EM125" s="126"/>
      <c r="EN125" s="126"/>
      <c r="EO125" s="126"/>
      <c r="EP125" s="126"/>
      <c r="EQ125" s="126"/>
      <c r="ER125" s="126"/>
      <c r="ES125" s="126"/>
      <c r="ET125" s="126"/>
      <c r="EU125" s="126"/>
      <c r="EV125" s="126"/>
      <c r="EW125" s="126"/>
      <c r="EX125" s="126"/>
      <c r="EY125" s="126"/>
      <c r="EZ125" s="126"/>
      <c r="FA125" s="126"/>
      <c r="FB125" s="126"/>
      <c r="FC125" s="126"/>
      <c r="FD125" s="126"/>
      <c r="FE125" s="126"/>
      <c r="FF125" s="126"/>
      <c r="FG125" s="126"/>
      <c r="FH125" s="126"/>
      <c r="FI125" s="126"/>
      <c r="FJ125" s="126"/>
      <c r="FK125" s="126"/>
      <c r="FL125" s="126"/>
      <c r="FM125" s="126"/>
      <c r="FN125" s="126"/>
      <c r="FO125" s="126"/>
      <c r="FP125" s="126"/>
      <c r="FQ125" s="126"/>
      <c r="FR125" s="126"/>
      <c r="FS125" s="126"/>
      <c r="FT125" s="126"/>
      <c r="FU125" s="126"/>
      <c r="FV125" s="126"/>
      <c r="FW125" s="126"/>
      <c r="FX125" s="126"/>
      <c r="FY125" s="126"/>
      <c r="FZ125" s="126"/>
      <c r="GA125" s="126"/>
      <c r="GB125" s="126"/>
      <c r="GC125" s="126"/>
      <c r="GD125" s="126"/>
      <c r="GE125" s="128"/>
      <c r="GF125" s="128"/>
      <c r="GG125" s="128"/>
      <c r="GH125" s="128"/>
      <c r="GI125" s="128"/>
      <c r="GJ125" s="128"/>
      <c r="GK125" s="128"/>
      <c r="GL125" s="128"/>
      <c r="GM125" s="128"/>
      <c r="GN125" s="128"/>
      <c r="GO125" s="128"/>
      <c r="GP125" s="128"/>
      <c r="GQ125" s="128"/>
      <c r="GR125" s="128"/>
      <c r="GS125" s="128"/>
      <c r="GT125" s="128"/>
      <c r="GU125" s="128"/>
      <c r="GV125" s="128"/>
      <c r="GW125" s="128"/>
      <c r="GX125" s="128"/>
      <c r="GY125" s="128"/>
    </row>
    <row r="126" customFormat="false" ht="12.75" hidden="false" customHeight="false" outlineLevel="0" collapsed="false">
      <c r="A126" s="125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  <c r="BI126" s="126"/>
      <c r="BJ126" s="126"/>
      <c r="BK126" s="126"/>
      <c r="BL126" s="126"/>
      <c r="BM126" s="126"/>
      <c r="BN126" s="126"/>
      <c r="BO126" s="126"/>
      <c r="BP126" s="126"/>
      <c r="BQ126" s="126"/>
      <c r="BR126" s="126"/>
      <c r="BS126" s="126"/>
      <c r="BT126" s="126"/>
      <c r="BU126" s="126"/>
      <c r="BV126" s="126"/>
      <c r="BW126" s="126"/>
      <c r="BX126" s="126"/>
      <c r="BY126" s="126"/>
      <c r="BZ126" s="126"/>
      <c r="CA126" s="126"/>
      <c r="CB126" s="126"/>
      <c r="CC126" s="126"/>
      <c r="CD126" s="126"/>
      <c r="CE126" s="126"/>
      <c r="CF126" s="126"/>
      <c r="CG126" s="126"/>
      <c r="CH126" s="126"/>
      <c r="CI126" s="126"/>
      <c r="CJ126" s="126"/>
      <c r="CK126" s="127"/>
      <c r="CL126" s="126"/>
      <c r="CM126" s="126"/>
      <c r="CN126" s="126"/>
      <c r="CO126" s="126"/>
      <c r="CP126" s="126"/>
      <c r="CQ126" s="126"/>
      <c r="CR126" s="126"/>
      <c r="CS126" s="126"/>
      <c r="CT126" s="126"/>
      <c r="CU126" s="126"/>
      <c r="CV126" s="126"/>
      <c r="CW126" s="126"/>
      <c r="CX126" s="126"/>
      <c r="CY126" s="126"/>
      <c r="CZ126" s="126"/>
      <c r="DA126" s="126"/>
      <c r="DB126" s="126"/>
      <c r="DC126" s="126"/>
      <c r="DD126" s="126"/>
      <c r="DE126" s="126"/>
      <c r="DF126" s="126"/>
      <c r="DG126" s="126"/>
      <c r="DH126" s="126"/>
      <c r="DI126" s="126"/>
      <c r="DJ126" s="126"/>
      <c r="DK126" s="126"/>
      <c r="DL126" s="126"/>
      <c r="DM126" s="126"/>
      <c r="DN126" s="126"/>
      <c r="DO126" s="126"/>
      <c r="DP126" s="126"/>
      <c r="DQ126" s="126"/>
      <c r="DR126" s="126"/>
      <c r="DS126" s="126"/>
      <c r="DT126" s="126"/>
      <c r="DU126" s="126"/>
      <c r="DV126" s="126"/>
      <c r="DW126" s="126"/>
      <c r="DX126" s="126"/>
      <c r="DY126" s="126"/>
      <c r="DZ126" s="126"/>
      <c r="EA126" s="126"/>
      <c r="EB126" s="126"/>
      <c r="EC126" s="126"/>
      <c r="ED126" s="126"/>
      <c r="EE126" s="126"/>
      <c r="EF126" s="126"/>
      <c r="EG126" s="126"/>
      <c r="EH126" s="126"/>
      <c r="EI126" s="126"/>
      <c r="EJ126" s="126"/>
      <c r="EK126" s="126"/>
      <c r="EL126" s="126"/>
      <c r="EM126" s="126"/>
      <c r="EN126" s="126"/>
      <c r="EO126" s="126"/>
      <c r="EP126" s="126"/>
      <c r="EQ126" s="126"/>
      <c r="ER126" s="126"/>
      <c r="ES126" s="126"/>
      <c r="ET126" s="126"/>
      <c r="EU126" s="126"/>
      <c r="EV126" s="126"/>
      <c r="EW126" s="126"/>
      <c r="EX126" s="126"/>
      <c r="EY126" s="126"/>
      <c r="EZ126" s="126"/>
      <c r="FA126" s="126"/>
      <c r="FB126" s="126"/>
      <c r="FC126" s="126"/>
      <c r="FD126" s="126"/>
      <c r="FE126" s="126"/>
      <c r="FF126" s="126"/>
      <c r="FG126" s="126"/>
      <c r="FH126" s="126"/>
      <c r="FI126" s="126"/>
      <c r="FJ126" s="126"/>
      <c r="FK126" s="126"/>
      <c r="FL126" s="126"/>
      <c r="FM126" s="126"/>
      <c r="FN126" s="126"/>
      <c r="FO126" s="126"/>
      <c r="FP126" s="126"/>
      <c r="FQ126" s="126"/>
      <c r="FR126" s="126"/>
      <c r="FS126" s="126"/>
      <c r="FT126" s="126"/>
      <c r="FU126" s="126"/>
      <c r="FV126" s="126"/>
      <c r="FW126" s="126"/>
      <c r="FX126" s="126"/>
      <c r="FY126" s="126"/>
      <c r="FZ126" s="126"/>
      <c r="GA126" s="126"/>
      <c r="GB126" s="126"/>
      <c r="GC126" s="126"/>
      <c r="GD126" s="126"/>
      <c r="GE126" s="128"/>
      <c r="GF126" s="128"/>
      <c r="GG126" s="128"/>
      <c r="GH126" s="128"/>
      <c r="GI126" s="128"/>
      <c r="GJ126" s="128"/>
      <c r="GK126" s="128"/>
      <c r="GL126" s="128"/>
      <c r="GM126" s="128"/>
      <c r="GN126" s="128"/>
      <c r="GO126" s="128"/>
      <c r="GP126" s="128"/>
      <c r="GQ126" s="128"/>
      <c r="GR126" s="128"/>
      <c r="GS126" s="128"/>
      <c r="GT126" s="128"/>
      <c r="GU126" s="128"/>
      <c r="GV126" s="128"/>
      <c r="GW126" s="128"/>
      <c r="GX126" s="128"/>
      <c r="GY126" s="128"/>
    </row>
    <row r="127" customFormat="false" ht="12.75" hidden="false" customHeight="false" outlineLevel="0" collapsed="false">
      <c r="A127" s="125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  <c r="BI127" s="126"/>
      <c r="BJ127" s="126"/>
      <c r="BK127" s="126"/>
      <c r="BL127" s="126"/>
      <c r="BM127" s="126"/>
      <c r="BN127" s="126"/>
      <c r="BO127" s="126"/>
      <c r="BP127" s="126"/>
      <c r="BQ127" s="126"/>
      <c r="BR127" s="126"/>
      <c r="BS127" s="126"/>
      <c r="BT127" s="126"/>
      <c r="BU127" s="126"/>
      <c r="BV127" s="126"/>
      <c r="BW127" s="126"/>
      <c r="BX127" s="126"/>
      <c r="BY127" s="126"/>
      <c r="BZ127" s="126"/>
      <c r="CA127" s="126"/>
      <c r="CB127" s="126"/>
      <c r="CC127" s="126"/>
      <c r="CD127" s="126"/>
      <c r="CE127" s="126"/>
      <c r="CF127" s="126"/>
      <c r="CG127" s="126"/>
      <c r="CH127" s="126"/>
      <c r="CI127" s="126"/>
      <c r="CJ127" s="126"/>
      <c r="CK127" s="127"/>
      <c r="CL127" s="126"/>
      <c r="CM127" s="126"/>
      <c r="CN127" s="126"/>
      <c r="CO127" s="126"/>
      <c r="CP127" s="126"/>
      <c r="CQ127" s="126"/>
      <c r="CR127" s="126"/>
      <c r="CS127" s="126"/>
      <c r="CT127" s="126"/>
      <c r="CU127" s="126"/>
      <c r="CV127" s="126"/>
      <c r="CW127" s="126"/>
      <c r="CX127" s="126"/>
      <c r="CY127" s="126"/>
      <c r="CZ127" s="126"/>
      <c r="DA127" s="126"/>
      <c r="DB127" s="126"/>
      <c r="DC127" s="126"/>
      <c r="DD127" s="126"/>
      <c r="DE127" s="126"/>
      <c r="DF127" s="126"/>
      <c r="DG127" s="126"/>
      <c r="DH127" s="126"/>
      <c r="DI127" s="126"/>
      <c r="DJ127" s="126"/>
      <c r="DK127" s="126"/>
      <c r="DL127" s="126"/>
      <c r="DM127" s="126"/>
      <c r="DN127" s="126"/>
      <c r="DO127" s="126"/>
      <c r="DP127" s="126"/>
      <c r="DQ127" s="126"/>
      <c r="DR127" s="126"/>
      <c r="DS127" s="126"/>
      <c r="DT127" s="126"/>
      <c r="DU127" s="126"/>
      <c r="DV127" s="126"/>
      <c r="DW127" s="126"/>
      <c r="DX127" s="126"/>
      <c r="DY127" s="126"/>
      <c r="DZ127" s="126"/>
      <c r="EA127" s="126"/>
      <c r="EB127" s="126"/>
      <c r="EC127" s="126"/>
      <c r="ED127" s="126"/>
      <c r="EE127" s="126"/>
      <c r="EF127" s="126"/>
      <c r="EG127" s="126"/>
      <c r="EH127" s="126"/>
      <c r="EI127" s="126"/>
      <c r="EJ127" s="126"/>
      <c r="EK127" s="126"/>
      <c r="EL127" s="126"/>
      <c r="EM127" s="126"/>
      <c r="EN127" s="126"/>
      <c r="EO127" s="126"/>
      <c r="EP127" s="126"/>
      <c r="EQ127" s="126"/>
      <c r="ER127" s="126"/>
      <c r="ES127" s="126"/>
      <c r="ET127" s="126"/>
      <c r="EU127" s="126"/>
      <c r="EV127" s="126"/>
      <c r="EW127" s="126"/>
      <c r="EX127" s="126"/>
      <c r="EY127" s="126"/>
      <c r="EZ127" s="126"/>
      <c r="FA127" s="126"/>
      <c r="FB127" s="126"/>
      <c r="FC127" s="126"/>
      <c r="FD127" s="126"/>
      <c r="FE127" s="126"/>
      <c r="FF127" s="126"/>
      <c r="FG127" s="126"/>
      <c r="FH127" s="126"/>
      <c r="FI127" s="126"/>
      <c r="FJ127" s="126"/>
      <c r="FK127" s="126"/>
      <c r="FL127" s="126"/>
      <c r="FM127" s="126"/>
      <c r="FN127" s="126"/>
      <c r="FO127" s="126"/>
      <c r="FP127" s="126"/>
      <c r="FQ127" s="126"/>
      <c r="FR127" s="126"/>
      <c r="FS127" s="126"/>
      <c r="FT127" s="126"/>
      <c r="FU127" s="126"/>
      <c r="FV127" s="126"/>
      <c r="FW127" s="126"/>
      <c r="FX127" s="126"/>
      <c r="FY127" s="126"/>
      <c r="FZ127" s="126"/>
      <c r="GA127" s="126"/>
      <c r="GB127" s="126"/>
      <c r="GC127" s="126"/>
      <c r="GD127" s="126"/>
      <c r="GE127" s="128"/>
      <c r="GF127" s="128"/>
      <c r="GG127" s="128"/>
      <c r="GH127" s="128"/>
      <c r="GI127" s="128"/>
      <c r="GJ127" s="128"/>
      <c r="GK127" s="128"/>
      <c r="GL127" s="128"/>
      <c r="GM127" s="128"/>
      <c r="GN127" s="128"/>
      <c r="GO127" s="128"/>
      <c r="GP127" s="128"/>
      <c r="GQ127" s="128"/>
      <c r="GR127" s="128"/>
      <c r="GS127" s="128"/>
      <c r="GT127" s="128"/>
      <c r="GU127" s="128"/>
      <c r="GV127" s="128"/>
      <c r="GW127" s="128"/>
      <c r="GX127" s="128"/>
      <c r="GY127" s="128"/>
    </row>
    <row r="128" customFormat="false" ht="12.75" hidden="false" customHeight="false" outlineLevel="0" collapsed="false">
      <c r="A128" s="125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/>
      <c r="AR128" s="126"/>
      <c r="AS128" s="126"/>
      <c r="AT128" s="126"/>
      <c r="AU128" s="126"/>
      <c r="AV128" s="126"/>
      <c r="AW128" s="126"/>
      <c r="AX128" s="126"/>
      <c r="AY128" s="126"/>
      <c r="AZ128" s="126"/>
      <c r="BA128" s="126"/>
      <c r="BB128" s="126"/>
      <c r="BC128" s="126"/>
      <c r="BD128" s="126"/>
      <c r="BE128" s="126"/>
      <c r="BF128" s="126"/>
      <c r="BG128" s="126"/>
      <c r="BH128" s="126"/>
      <c r="BI128" s="126"/>
      <c r="BJ128" s="126"/>
      <c r="BK128" s="126"/>
      <c r="BL128" s="126"/>
      <c r="BM128" s="126"/>
      <c r="BN128" s="126"/>
      <c r="BO128" s="126"/>
      <c r="BP128" s="126"/>
      <c r="BQ128" s="126"/>
      <c r="BR128" s="126"/>
      <c r="BS128" s="126"/>
      <c r="BT128" s="126"/>
      <c r="BU128" s="126"/>
      <c r="BV128" s="126"/>
      <c r="BW128" s="126"/>
      <c r="BX128" s="126"/>
      <c r="BY128" s="126"/>
      <c r="BZ128" s="126"/>
      <c r="CA128" s="126"/>
      <c r="CB128" s="126"/>
      <c r="CC128" s="126"/>
      <c r="CD128" s="126"/>
      <c r="CE128" s="126"/>
      <c r="CF128" s="126"/>
      <c r="CG128" s="126"/>
      <c r="CH128" s="126"/>
      <c r="CI128" s="126"/>
      <c r="CJ128" s="126"/>
      <c r="CK128" s="127"/>
      <c r="CL128" s="126"/>
      <c r="CM128" s="126"/>
      <c r="CN128" s="126"/>
      <c r="CO128" s="126"/>
      <c r="CP128" s="126"/>
      <c r="CQ128" s="126"/>
      <c r="CR128" s="126"/>
      <c r="CS128" s="126"/>
      <c r="CT128" s="126"/>
      <c r="CU128" s="126"/>
      <c r="CV128" s="126"/>
      <c r="CW128" s="126"/>
      <c r="CX128" s="126"/>
      <c r="CY128" s="126"/>
      <c r="CZ128" s="126"/>
      <c r="DA128" s="126"/>
      <c r="DB128" s="126"/>
      <c r="DC128" s="126"/>
      <c r="DD128" s="126"/>
      <c r="DE128" s="126"/>
      <c r="DF128" s="126"/>
      <c r="DG128" s="126"/>
      <c r="DH128" s="126"/>
      <c r="DI128" s="126"/>
      <c r="DJ128" s="126"/>
      <c r="DK128" s="126"/>
      <c r="DL128" s="126"/>
      <c r="DM128" s="126"/>
      <c r="DN128" s="126"/>
      <c r="DO128" s="126"/>
      <c r="DP128" s="126"/>
      <c r="DQ128" s="126"/>
      <c r="DR128" s="126"/>
      <c r="DS128" s="126"/>
      <c r="DT128" s="126"/>
      <c r="DU128" s="126"/>
      <c r="DV128" s="126"/>
      <c r="DW128" s="126"/>
      <c r="DX128" s="126"/>
      <c r="DY128" s="126"/>
      <c r="DZ128" s="126"/>
      <c r="EA128" s="126"/>
      <c r="EB128" s="126"/>
      <c r="EC128" s="126"/>
      <c r="ED128" s="126"/>
      <c r="EE128" s="126"/>
      <c r="EF128" s="126"/>
      <c r="EG128" s="126"/>
      <c r="EH128" s="126"/>
      <c r="EI128" s="126"/>
      <c r="EJ128" s="126"/>
      <c r="EK128" s="126"/>
      <c r="EL128" s="126"/>
      <c r="EM128" s="126"/>
      <c r="EN128" s="126"/>
      <c r="EO128" s="126"/>
      <c r="EP128" s="126"/>
      <c r="EQ128" s="126"/>
      <c r="ER128" s="126"/>
      <c r="ES128" s="126"/>
      <c r="ET128" s="126"/>
      <c r="EU128" s="126"/>
      <c r="EV128" s="126"/>
      <c r="EW128" s="126"/>
      <c r="EX128" s="126"/>
      <c r="EY128" s="126"/>
      <c r="EZ128" s="126"/>
      <c r="FA128" s="126"/>
      <c r="FB128" s="126"/>
      <c r="FC128" s="126"/>
      <c r="FD128" s="126"/>
      <c r="FE128" s="126"/>
      <c r="FF128" s="126"/>
      <c r="FG128" s="126"/>
      <c r="FH128" s="126"/>
      <c r="FI128" s="126"/>
      <c r="FJ128" s="126"/>
      <c r="FK128" s="126"/>
      <c r="FL128" s="126"/>
      <c r="FM128" s="126"/>
      <c r="FN128" s="126"/>
      <c r="FO128" s="126"/>
      <c r="FP128" s="126"/>
      <c r="FQ128" s="126"/>
      <c r="FR128" s="126"/>
      <c r="FS128" s="126"/>
      <c r="FT128" s="126"/>
      <c r="FU128" s="126"/>
      <c r="FV128" s="126"/>
      <c r="FW128" s="126"/>
      <c r="FX128" s="126"/>
      <c r="FY128" s="126"/>
      <c r="FZ128" s="126"/>
      <c r="GA128" s="126"/>
      <c r="GB128" s="126"/>
      <c r="GC128" s="126"/>
      <c r="GD128" s="126"/>
      <c r="GE128" s="128"/>
      <c r="GF128" s="128"/>
      <c r="GG128" s="128"/>
      <c r="GH128" s="128"/>
      <c r="GI128" s="128"/>
      <c r="GJ128" s="128"/>
      <c r="GK128" s="128"/>
      <c r="GL128" s="128"/>
      <c r="GM128" s="128"/>
      <c r="GN128" s="128"/>
      <c r="GO128" s="128"/>
      <c r="GP128" s="128"/>
      <c r="GQ128" s="128"/>
      <c r="GR128" s="128"/>
      <c r="GS128" s="128"/>
      <c r="GT128" s="128"/>
      <c r="GU128" s="128"/>
      <c r="GV128" s="128"/>
      <c r="GW128" s="128"/>
      <c r="GX128" s="128"/>
      <c r="GY128" s="128"/>
    </row>
    <row r="129" customFormat="false" ht="12.75" hidden="false" customHeight="false" outlineLevel="0" collapsed="false">
      <c r="A129" s="125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6"/>
      <c r="BC129" s="126"/>
      <c r="BD129" s="126"/>
      <c r="BE129" s="126"/>
      <c r="BF129" s="126"/>
      <c r="BG129" s="126"/>
      <c r="BH129" s="126"/>
      <c r="BI129" s="126"/>
      <c r="BJ129" s="126"/>
      <c r="BK129" s="126"/>
      <c r="BL129" s="126"/>
      <c r="BM129" s="126"/>
      <c r="BN129" s="126"/>
      <c r="BO129" s="126"/>
      <c r="BP129" s="126"/>
      <c r="BQ129" s="126"/>
      <c r="BR129" s="126"/>
      <c r="BS129" s="126"/>
      <c r="BT129" s="126"/>
      <c r="BU129" s="126"/>
      <c r="BV129" s="126"/>
      <c r="BW129" s="126"/>
      <c r="BX129" s="126"/>
      <c r="BY129" s="126"/>
      <c r="BZ129" s="126"/>
      <c r="CA129" s="126"/>
      <c r="CB129" s="126"/>
      <c r="CC129" s="126"/>
      <c r="CD129" s="126"/>
      <c r="CE129" s="126"/>
      <c r="CF129" s="126"/>
      <c r="CG129" s="126"/>
      <c r="CH129" s="126"/>
      <c r="CI129" s="126"/>
      <c r="CJ129" s="126"/>
      <c r="CK129" s="127"/>
      <c r="CL129" s="126"/>
      <c r="CM129" s="126"/>
      <c r="CN129" s="126"/>
      <c r="CO129" s="126"/>
      <c r="CP129" s="126"/>
      <c r="CQ129" s="126"/>
      <c r="CR129" s="126"/>
      <c r="CS129" s="126"/>
      <c r="CT129" s="126"/>
      <c r="CU129" s="126"/>
      <c r="CV129" s="126"/>
      <c r="CW129" s="126"/>
      <c r="CX129" s="126"/>
      <c r="CY129" s="126"/>
      <c r="CZ129" s="126"/>
      <c r="DA129" s="126"/>
      <c r="DB129" s="126"/>
      <c r="DC129" s="126"/>
      <c r="DD129" s="126"/>
      <c r="DE129" s="126"/>
      <c r="DF129" s="126"/>
      <c r="DG129" s="126"/>
      <c r="DH129" s="126"/>
      <c r="DI129" s="126"/>
      <c r="DJ129" s="126"/>
      <c r="DK129" s="126"/>
      <c r="DL129" s="126"/>
      <c r="DM129" s="126"/>
      <c r="DN129" s="126"/>
      <c r="DO129" s="126"/>
      <c r="DP129" s="126"/>
      <c r="DQ129" s="126"/>
      <c r="DR129" s="126"/>
      <c r="DS129" s="126"/>
      <c r="DT129" s="126"/>
      <c r="DU129" s="126"/>
      <c r="DV129" s="126"/>
      <c r="DW129" s="126"/>
      <c r="DX129" s="126"/>
      <c r="DY129" s="126"/>
      <c r="DZ129" s="126"/>
      <c r="EA129" s="126"/>
      <c r="EB129" s="126"/>
      <c r="EC129" s="126"/>
      <c r="ED129" s="126"/>
      <c r="EE129" s="126"/>
      <c r="EF129" s="126"/>
      <c r="EG129" s="126"/>
      <c r="EH129" s="126"/>
      <c r="EI129" s="126"/>
      <c r="EJ129" s="126"/>
      <c r="EK129" s="126"/>
      <c r="EL129" s="126"/>
      <c r="EM129" s="126"/>
      <c r="EN129" s="126"/>
      <c r="EO129" s="126"/>
      <c r="EP129" s="126"/>
      <c r="EQ129" s="126"/>
      <c r="ER129" s="126"/>
      <c r="ES129" s="126"/>
      <c r="ET129" s="126"/>
      <c r="EU129" s="126"/>
      <c r="EV129" s="126"/>
      <c r="EW129" s="126"/>
      <c r="EX129" s="126"/>
      <c r="EY129" s="126"/>
      <c r="EZ129" s="126"/>
      <c r="FA129" s="126"/>
      <c r="FB129" s="126"/>
      <c r="FC129" s="126"/>
      <c r="FD129" s="126"/>
      <c r="FE129" s="126"/>
      <c r="FF129" s="126"/>
      <c r="FG129" s="126"/>
      <c r="FH129" s="126"/>
      <c r="FI129" s="126"/>
      <c r="FJ129" s="126"/>
      <c r="FK129" s="126"/>
      <c r="FL129" s="126"/>
      <c r="FM129" s="126"/>
      <c r="FN129" s="126"/>
      <c r="FO129" s="126"/>
      <c r="FP129" s="126"/>
      <c r="FQ129" s="126"/>
      <c r="FR129" s="126"/>
      <c r="FS129" s="126"/>
      <c r="FT129" s="126"/>
      <c r="FU129" s="126"/>
      <c r="FV129" s="126"/>
      <c r="FW129" s="126"/>
      <c r="FX129" s="126"/>
      <c r="FY129" s="126"/>
      <c r="FZ129" s="126"/>
      <c r="GA129" s="126"/>
      <c r="GB129" s="126"/>
      <c r="GC129" s="126"/>
      <c r="GD129" s="126"/>
      <c r="GE129" s="128"/>
      <c r="GF129" s="128"/>
      <c r="GG129" s="128"/>
      <c r="GH129" s="128"/>
      <c r="GI129" s="128"/>
      <c r="GJ129" s="128"/>
      <c r="GK129" s="128"/>
      <c r="GL129" s="128"/>
      <c r="GM129" s="128"/>
      <c r="GN129" s="128"/>
      <c r="GO129" s="128"/>
      <c r="GP129" s="128"/>
      <c r="GQ129" s="128"/>
      <c r="GR129" s="128"/>
      <c r="GS129" s="128"/>
      <c r="GT129" s="128"/>
      <c r="GU129" s="128"/>
      <c r="GV129" s="128"/>
      <c r="GW129" s="128"/>
      <c r="GX129" s="128"/>
      <c r="GY129" s="128"/>
    </row>
    <row r="130" customFormat="false" ht="12.75" hidden="false" customHeight="false" outlineLevel="0" collapsed="false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  <c r="BC130" s="126"/>
      <c r="BD130" s="126"/>
      <c r="BE130" s="126"/>
      <c r="BF130" s="126"/>
      <c r="BG130" s="126"/>
      <c r="BH130" s="126"/>
      <c r="BI130" s="126"/>
      <c r="BJ130" s="126"/>
      <c r="BK130" s="126"/>
      <c r="BL130" s="126"/>
      <c r="BM130" s="126"/>
      <c r="BN130" s="126"/>
      <c r="BO130" s="126"/>
      <c r="BP130" s="126"/>
      <c r="BQ130" s="126"/>
      <c r="BR130" s="126"/>
      <c r="BS130" s="126"/>
      <c r="BT130" s="126"/>
      <c r="BU130" s="126"/>
      <c r="BV130" s="126"/>
      <c r="BW130" s="126"/>
      <c r="BX130" s="126"/>
      <c r="BY130" s="126"/>
      <c r="BZ130" s="126"/>
      <c r="CA130" s="126"/>
      <c r="CB130" s="126"/>
      <c r="CC130" s="126"/>
      <c r="CD130" s="126"/>
      <c r="CE130" s="126"/>
      <c r="CF130" s="126"/>
      <c r="CG130" s="126"/>
      <c r="CH130" s="126"/>
      <c r="CI130" s="126"/>
      <c r="CJ130" s="126"/>
      <c r="CK130" s="127"/>
      <c r="CL130" s="126"/>
      <c r="CM130" s="126"/>
      <c r="CN130" s="126"/>
      <c r="CO130" s="126"/>
      <c r="CP130" s="126"/>
      <c r="CQ130" s="126"/>
      <c r="CR130" s="126"/>
      <c r="CS130" s="126"/>
      <c r="CT130" s="126"/>
      <c r="CU130" s="126"/>
      <c r="CV130" s="126"/>
      <c r="CW130" s="126"/>
      <c r="CX130" s="126"/>
      <c r="CY130" s="126"/>
      <c r="CZ130" s="126"/>
      <c r="DA130" s="126"/>
      <c r="DB130" s="126"/>
      <c r="DC130" s="126"/>
      <c r="DD130" s="126"/>
      <c r="DE130" s="126"/>
      <c r="DF130" s="126"/>
      <c r="DG130" s="126"/>
      <c r="DH130" s="126"/>
      <c r="DI130" s="126"/>
      <c r="DJ130" s="126"/>
      <c r="DK130" s="126"/>
      <c r="DL130" s="126"/>
      <c r="DM130" s="126"/>
      <c r="DN130" s="126"/>
      <c r="DO130" s="126"/>
      <c r="DP130" s="126"/>
      <c r="DQ130" s="126"/>
      <c r="DR130" s="126"/>
      <c r="DS130" s="126"/>
      <c r="DT130" s="126"/>
      <c r="DU130" s="126"/>
      <c r="DV130" s="126"/>
      <c r="DW130" s="126"/>
      <c r="DX130" s="126"/>
      <c r="DY130" s="126"/>
      <c r="DZ130" s="126"/>
      <c r="EA130" s="126"/>
      <c r="EB130" s="126"/>
      <c r="EC130" s="126"/>
      <c r="ED130" s="126"/>
      <c r="EE130" s="126"/>
      <c r="EF130" s="126"/>
      <c r="EG130" s="126"/>
      <c r="EH130" s="126"/>
      <c r="EI130" s="126"/>
      <c r="EJ130" s="126"/>
      <c r="EK130" s="126"/>
      <c r="EL130" s="126"/>
      <c r="EM130" s="126"/>
      <c r="EN130" s="126"/>
      <c r="EO130" s="126"/>
      <c r="EP130" s="126"/>
      <c r="EQ130" s="126"/>
      <c r="ER130" s="126"/>
      <c r="ES130" s="126"/>
      <c r="ET130" s="126"/>
      <c r="EU130" s="126"/>
      <c r="EV130" s="126"/>
      <c r="EW130" s="126"/>
      <c r="EX130" s="126"/>
      <c r="EY130" s="126"/>
      <c r="EZ130" s="126"/>
      <c r="FA130" s="126"/>
      <c r="FB130" s="126"/>
      <c r="FC130" s="126"/>
      <c r="FD130" s="126"/>
      <c r="FE130" s="126"/>
      <c r="FF130" s="126"/>
      <c r="FG130" s="126"/>
      <c r="FH130" s="126"/>
      <c r="FI130" s="126"/>
      <c r="FJ130" s="126"/>
      <c r="FK130" s="126"/>
      <c r="FL130" s="126"/>
      <c r="FM130" s="126"/>
      <c r="FN130" s="126"/>
      <c r="FO130" s="126"/>
      <c r="FP130" s="126"/>
      <c r="FQ130" s="126"/>
      <c r="FR130" s="126"/>
      <c r="FS130" s="126"/>
      <c r="FT130" s="126"/>
      <c r="FU130" s="126"/>
      <c r="FV130" s="126"/>
      <c r="FW130" s="126"/>
      <c r="FX130" s="126"/>
      <c r="FY130" s="126"/>
      <c r="FZ130" s="126"/>
      <c r="GA130" s="126"/>
      <c r="GB130" s="126"/>
      <c r="GC130" s="126"/>
      <c r="GD130" s="126"/>
      <c r="GE130" s="128"/>
      <c r="GF130" s="128"/>
      <c r="GG130" s="128"/>
      <c r="GH130" s="128"/>
      <c r="GI130" s="128"/>
      <c r="GJ130" s="128"/>
      <c r="GK130" s="128"/>
      <c r="GL130" s="128"/>
      <c r="GM130" s="128"/>
      <c r="GN130" s="128"/>
      <c r="GO130" s="128"/>
      <c r="GP130" s="128"/>
      <c r="GQ130" s="128"/>
      <c r="GR130" s="128"/>
      <c r="GS130" s="128"/>
      <c r="GT130" s="128"/>
      <c r="GU130" s="128"/>
      <c r="GV130" s="128"/>
      <c r="GW130" s="128"/>
      <c r="GX130" s="128"/>
      <c r="GY130" s="128"/>
    </row>
    <row r="131" customFormat="false" ht="12.75" hidden="false" customHeight="false" outlineLevel="0" collapsed="false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6"/>
      <c r="AT131" s="126"/>
      <c r="AU131" s="126"/>
      <c r="AV131" s="126"/>
      <c r="AW131" s="126"/>
      <c r="AX131" s="126"/>
      <c r="AY131" s="126"/>
      <c r="AZ131" s="126"/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26"/>
      <c r="BM131" s="126"/>
      <c r="BN131" s="126"/>
      <c r="BO131" s="126"/>
      <c r="BP131" s="126"/>
      <c r="BQ131" s="126"/>
      <c r="BR131" s="126"/>
      <c r="BS131" s="126"/>
      <c r="BT131" s="126"/>
      <c r="BU131" s="126"/>
      <c r="BV131" s="126"/>
      <c r="BW131" s="126"/>
      <c r="BX131" s="126"/>
      <c r="BY131" s="126"/>
      <c r="BZ131" s="126"/>
      <c r="CA131" s="126"/>
      <c r="CB131" s="126"/>
      <c r="CC131" s="126"/>
      <c r="CD131" s="126"/>
      <c r="CE131" s="126"/>
      <c r="CF131" s="126"/>
      <c r="CG131" s="126"/>
      <c r="CH131" s="126"/>
      <c r="CI131" s="126"/>
      <c r="CJ131" s="126"/>
      <c r="CK131" s="127"/>
      <c r="CL131" s="126"/>
      <c r="CM131" s="126"/>
      <c r="CN131" s="126"/>
      <c r="CO131" s="126"/>
      <c r="CP131" s="126"/>
      <c r="CQ131" s="126"/>
      <c r="CR131" s="126"/>
      <c r="CS131" s="126"/>
      <c r="CT131" s="126"/>
      <c r="CU131" s="126"/>
      <c r="CV131" s="126"/>
      <c r="CW131" s="126"/>
      <c r="CX131" s="126"/>
      <c r="CY131" s="126"/>
      <c r="CZ131" s="126"/>
      <c r="DA131" s="126"/>
      <c r="DB131" s="126"/>
      <c r="DC131" s="126"/>
      <c r="DD131" s="126"/>
      <c r="DE131" s="126"/>
      <c r="DF131" s="126"/>
      <c r="DG131" s="126"/>
      <c r="DH131" s="126"/>
      <c r="DI131" s="126"/>
      <c r="DJ131" s="126"/>
      <c r="DK131" s="126"/>
      <c r="DL131" s="126"/>
      <c r="DM131" s="126"/>
      <c r="DN131" s="126"/>
      <c r="DO131" s="126"/>
      <c r="DP131" s="126"/>
      <c r="DQ131" s="126"/>
      <c r="DR131" s="126"/>
      <c r="DS131" s="126"/>
      <c r="DT131" s="126"/>
      <c r="DU131" s="126"/>
      <c r="DV131" s="126"/>
      <c r="DW131" s="126"/>
      <c r="DX131" s="126"/>
      <c r="DY131" s="126"/>
      <c r="DZ131" s="126"/>
      <c r="EA131" s="126"/>
      <c r="EB131" s="126"/>
      <c r="EC131" s="126"/>
      <c r="ED131" s="126"/>
      <c r="EE131" s="126"/>
      <c r="EF131" s="126"/>
      <c r="EG131" s="126"/>
      <c r="EH131" s="126"/>
      <c r="EI131" s="126"/>
      <c r="EJ131" s="126"/>
      <c r="EK131" s="126"/>
      <c r="EL131" s="126"/>
      <c r="EM131" s="126"/>
      <c r="EN131" s="126"/>
      <c r="EO131" s="126"/>
      <c r="EP131" s="126"/>
      <c r="EQ131" s="126"/>
      <c r="ER131" s="126"/>
      <c r="ES131" s="126"/>
      <c r="ET131" s="126"/>
      <c r="EU131" s="126"/>
      <c r="EV131" s="126"/>
      <c r="EW131" s="126"/>
      <c r="EX131" s="126"/>
      <c r="EY131" s="126"/>
      <c r="EZ131" s="126"/>
      <c r="FA131" s="126"/>
      <c r="FB131" s="126"/>
      <c r="FC131" s="126"/>
      <c r="FD131" s="126"/>
      <c r="FE131" s="126"/>
      <c r="FF131" s="126"/>
      <c r="FG131" s="126"/>
      <c r="FH131" s="126"/>
      <c r="FI131" s="126"/>
      <c r="FJ131" s="126"/>
      <c r="FK131" s="126"/>
      <c r="FL131" s="126"/>
      <c r="FM131" s="126"/>
      <c r="FN131" s="126"/>
      <c r="FO131" s="126"/>
      <c r="FP131" s="126"/>
      <c r="FQ131" s="126"/>
      <c r="FR131" s="126"/>
      <c r="FS131" s="126"/>
      <c r="FT131" s="126"/>
      <c r="FU131" s="126"/>
      <c r="FV131" s="126"/>
      <c r="FW131" s="126"/>
      <c r="FX131" s="126"/>
      <c r="FY131" s="126"/>
      <c r="FZ131" s="126"/>
      <c r="GA131" s="126"/>
      <c r="GB131" s="126"/>
      <c r="GC131" s="126"/>
      <c r="GD131" s="126"/>
      <c r="GE131" s="128"/>
      <c r="GF131" s="128"/>
      <c r="GG131" s="128"/>
      <c r="GH131" s="128"/>
      <c r="GI131" s="128"/>
      <c r="GJ131" s="128"/>
      <c r="GK131" s="128"/>
      <c r="GL131" s="128"/>
      <c r="GM131" s="128"/>
      <c r="GN131" s="128"/>
      <c r="GO131" s="128"/>
      <c r="GP131" s="128"/>
      <c r="GQ131" s="128"/>
      <c r="GR131" s="128"/>
      <c r="GS131" s="128"/>
      <c r="GT131" s="128"/>
      <c r="GU131" s="128"/>
      <c r="GV131" s="128"/>
      <c r="GW131" s="128"/>
      <c r="GX131" s="128"/>
      <c r="GY131" s="128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6"/>
      <c r="AT132" s="126"/>
      <c r="AU132" s="126"/>
      <c r="AV132" s="126"/>
      <c r="AW132" s="126"/>
      <c r="AX132" s="126"/>
      <c r="AY132" s="126"/>
      <c r="AZ132" s="126"/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26"/>
      <c r="BM132" s="126"/>
      <c r="BN132" s="126"/>
      <c r="BO132" s="126"/>
      <c r="BP132" s="126"/>
      <c r="BQ132" s="126"/>
      <c r="BR132" s="126"/>
      <c r="BS132" s="126"/>
      <c r="BT132" s="126"/>
      <c r="BU132" s="126"/>
      <c r="BV132" s="126"/>
      <c r="BW132" s="126"/>
      <c r="BX132" s="126"/>
      <c r="BY132" s="126"/>
      <c r="BZ132" s="126"/>
      <c r="CA132" s="126"/>
      <c r="CB132" s="126"/>
      <c r="CC132" s="126"/>
      <c r="CD132" s="126"/>
      <c r="CE132" s="126"/>
      <c r="CF132" s="126"/>
      <c r="CG132" s="126"/>
      <c r="CH132" s="126"/>
      <c r="CI132" s="126"/>
      <c r="CJ132" s="126"/>
      <c r="CK132" s="127"/>
      <c r="CL132" s="126"/>
      <c r="CM132" s="126"/>
      <c r="CN132" s="126"/>
      <c r="CO132" s="126"/>
      <c r="CP132" s="126"/>
      <c r="CQ132" s="126"/>
      <c r="CR132" s="126"/>
      <c r="CS132" s="126"/>
      <c r="CT132" s="126"/>
      <c r="CU132" s="126"/>
      <c r="CV132" s="126"/>
      <c r="CW132" s="126"/>
      <c r="CX132" s="126"/>
      <c r="CY132" s="126"/>
      <c r="CZ132" s="126"/>
      <c r="DA132" s="126"/>
      <c r="DB132" s="126"/>
      <c r="DC132" s="126"/>
      <c r="DD132" s="126"/>
      <c r="DE132" s="126"/>
      <c r="DF132" s="126"/>
      <c r="DG132" s="126"/>
      <c r="DH132" s="126"/>
      <c r="DI132" s="126"/>
      <c r="DJ132" s="126"/>
      <c r="DK132" s="126"/>
      <c r="DL132" s="126"/>
      <c r="DM132" s="126"/>
      <c r="DN132" s="126"/>
      <c r="DO132" s="126"/>
      <c r="DP132" s="126"/>
      <c r="DQ132" s="126"/>
      <c r="DR132" s="126"/>
      <c r="DS132" s="126"/>
      <c r="DT132" s="126"/>
      <c r="DU132" s="126"/>
      <c r="DV132" s="126"/>
      <c r="DW132" s="126"/>
      <c r="DX132" s="126"/>
      <c r="DY132" s="126"/>
      <c r="DZ132" s="126"/>
      <c r="EA132" s="126"/>
      <c r="EB132" s="126"/>
      <c r="EC132" s="126"/>
      <c r="ED132" s="126"/>
      <c r="EE132" s="126"/>
      <c r="EF132" s="126"/>
      <c r="EG132" s="126"/>
      <c r="EH132" s="126"/>
      <c r="EI132" s="126"/>
      <c r="EJ132" s="126"/>
      <c r="EK132" s="126"/>
      <c r="EL132" s="126"/>
      <c r="EM132" s="126"/>
      <c r="EN132" s="126"/>
      <c r="EO132" s="126"/>
      <c r="EP132" s="126"/>
      <c r="EQ132" s="126"/>
      <c r="ER132" s="126"/>
      <c r="ES132" s="126"/>
      <c r="ET132" s="126"/>
      <c r="EU132" s="126"/>
      <c r="EV132" s="126"/>
      <c r="EW132" s="126"/>
      <c r="EX132" s="126"/>
      <c r="EY132" s="126"/>
      <c r="EZ132" s="126"/>
      <c r="FA132" s="126"/>
      <c r="FB132" s="126"/>
      <c r="FC132" s="126"/>
      <c r="FD132" s="126"/>
      <c r="FE132" s="126"/>
      <c r="FF132" s="126"/>
      <c r="FG132" s="126"/>
      <c r="FH132" s="126"/>
      <c r="FI132" s="126"/>
      <c r="FJ132" s="126"/>
      <c r="FK132" s="126"/>
      <c r="FL132" s="126"/>
      <c r="FM132" s="126"/>
      <c r="FN132" s="126"/>
      <c r="FO132" s="126"/>
      <c r="FP132" s="126"/>
      <c r="FQ132" s="126"/>
      <c r="FR132" s="126"/>
      <c r="FS132" s="126"/>
      <c r="FT132" s="126"/>
      <c r="FU132" s="126"/>
      <c r="FV132" s="126"/>
      <c r="FW132" s="126"/>
      <c r="FX132" s="126"/>
      <c r="FY132" s="126"/>
      <c r="FZ132" s="126"/>
      <c r="GA132" s="126"/>
      <c r="GB132" s="126"/>
      <c r="GC132" s="126"/>
      <c r="GD132" s="126"/>
      <c r="GE132" s="128"/>
      <c r="GF132" s="128"/>
      <c r="GG132" s="128"/>
      <c r="GH132" s="128"/>
      <c r="GI132" s="128"/>
      <c r="GJ132" s="128"/>
      <c r="GK132" s="128"/>
      <c r="GL132" s="128"/>
      <c r="GM132" s="128"/>
      <c r="GN132" s="128"/>
      <c r="GO132" s="128"/>
      <c r="GP132" s="128"/>
      <c r="GQ132" s="128"/>
      <c r="GR132" s="128"/>
      <c r="GS132" s="128"/>
      <c r="GT132" s="128"/>
      <c r="GU132" s="128"/>
      <c r="GV132" s="128"/>
      <c r="GW132" s="128"/>
      <c r="GX132" s="128"/>
      <c r="GY132" s="128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  <c r="BC133" s="126"/>
      <c r="BD133" s="126"/>
      <c r="BE133" s="126"/>
      <c r="BF133" s="126"/>
      <c r="BG133" s="126"/>
      <c r="BH133" s="126"/>
      <c r="BI133" s="126"/>
      <c r="BJ133" s="126"/>
      <c r="BK133" s="126"/>
      <c r="BL133" s="126"/>
      <c r="BM133" s="126"/>
      <c r="BN133" s="126"/>
      <c r="BO133" s="126"/>
      <c r="BP133" s="126"/>
      <c r="BQ133" s="126"/>
      <c r="BR133" s="126"/>
      <c r="BS133" s="126"/>
      <c r="BT133" s="126"/>
      <c r="BU133" s="126"/>
      <c r="BV133" s="126"/>
      <c r="BW133" s="126"/>
      <c r="BX133" s="126"/>
      <c r="BY133" s="126"/>
      <c r="BZ133" s="126"/>
      <c r="CA133" s="126"/>
      <c r="CB133" s="126"/>
      <c r="CC133" s="126"/>
      <c r="CD133" s="126"/>
      <c r="CE133" s="126"/>
      <c r="CF133" s="126"/>
      <c r="CG133" s="126"/>
      <c r="CH133" s="126"/>
      <c r="CI133" s="126"/>
      <c r="CJ133" s="126"/>
      <c r="CK133" s="127"/>
      <c r="CL133" s="126"/>
      <c r="CM133" s="126"/>
      <c r="CN133" s="126"/>
      <c r="CO133" s="126"/>
      <c r="CP133" s="126"/>
      <c r="CQ133" s="126"/>
      <c r="CR133" s="126"/>
      <c r="CS133" s="126"/>
      <c r="CT133" s="126"/>
      <c r="CU133" s="126"/>
      <c r="CV133" s="126"/>
      <c r="CW133" s="126"/>
      <c r="CX133" s="126"/>
      <c r="CY133" s="126"/>
      <c r="CZ133" s="126"/>
      <c r="DA133" s="126"/>
      <c r="DB133" s="126"/>
      <c r="DC133" s="126"/>
      <c r="DD133" s="126"/>
      <c r="DE133" s="126"/>
      <c r="DF133" s="126"/>
      <c r="DG133" s="126"/>
      <c r="DH133" s="126"/>
      <c r="DI133" s="126"/>
      <c r="DJ133" s="126"/>
      <c r="DK133" s="126"/>
      <c r="DL133" s="126"/>
      <c r="DM133" s="126"/>
      <c r="DN133" s="126"/>
      <c r="DO133" s="126"/>
      <c r="DP133" s="126"/>
      <c r="DQ133" s="126"/>
      <c r="DR133" s="126"/>
      <c r="DS133" s="126"/>
      <c r="DT133" s="126"/>
      <c r="DU133" s="126"/>
      <c r="DV133" s="126"/>
      <c r="DW133" s="126"/>
      <c r="DX133" s="126"/>
      <c r="DY133" s="126"/>
      <c r="DZ133" s="126"/>
      <c r="EA133" s="126"/>
      <c r="EB133" s="126"/>
      <c r="EC133" s="126"/>
      <c r="ED133" s="126"/>
      <c r="EE133" s="126"/>
      <c r="EF133" s="126"/>
      <c r="EG133" s="126"/>
      <c r="EH133" s="126"/>
      <c r="EI133" s="126"/>
      <c r="EJ133" s="126"/>
      <c r="EK133" s="126"/>
      <c r="EL133" s="126"/>
      <c r="EM133" s="126"/>
      <c r="EN133" s="126"/>
      <c r="EO133" s="126"/>
      <c r="EP133" s="126"/>
      <c r="EQ133" s="126"/>
      <c r="ER133" s="126"/>
      <c r="ES133" s="126"/>
      <c r="ET133" s="126"/>
      <c r="EU133" s="126"/>
      <c r="EV133" s="126"/>
      <c r="EW133" s="126"/>
      <c r="EX133" s="126"/>
      <c r="EY133" s="126"/>
      <c r="EZ133" s="126"/>
      <c r="FA133" s="126"/>
      <c r="FB133" s="126"/>
      <c r="FC133" s="126"/>
      <c r="FD133" s="126"/>
      <c r="FE133" s="126"/>
      <c r="FF133" s="126"/>
      <c r="FG133" s="126"/>
      <c r="FH133" s="126"/>
      <c r="FI133" s="126"/>
      <c r="FJ133" s="126"/>
      <c r="FK133" s="126"/>
      <c r="FL133" s="126"/>
      <c r="FM133" s="126"/>
      <c r="FN133" s="126"/>
      <c r="FO133" s="126"/>
      <c r="FP133" s="126"/>
      <c r="FQ133" s="126"/>
      <c r="FR133" s="126"/>
      <c r="FS133" s="126"/>
      <c r="FT133" s="126"/>
      <c r="FU133" s="126"/>
      <c r="FV133" s="126"/>
      <c r="FW133" s="126"/>
      <c r="FX133" s="126"/>
      <c r="FY133" s="126"/>
      <c r="FZ133" s="126"/>
      <c r="GA133" s="126"/>
      <c r="GB133" s="126"/>
      <c r="GC133" s="126"/>
      <c r="GD133" s="126"/>
      <c r="GE133" s="128"/>
      <c r="GF133" s="128"/>
      <c r="GG133" s="128"/>
      <c r="GH133" s="128"/>
      <c r="GI133" s="128"/>
      <c r="GJ133" s="128"/>
      <c r="GK133" s="128"/>
      <c r="GL133" s="128"/>
      <c r="GM133" s="128"/>
      <c r="GN133" s="128"/>
      <c r="GO133" s="128"/>
      <c r="GP133" s="128"/>
      <c r="GQ133" s="128"/>
      <c r="GR133" s="128"/>
      <c r="GS133" s="128"/>
      <c r="GT133" s="128"/>
      <c r="GU133" s="128"/>
      <c r="GV133" s="128"/>
      <c r="GW133" s="128"/>
      <c r="GX133" s="128"/>
      <c r="GY133" s="128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  <c r="AQ134" s="126"/>
      <c r="AR134" s="126"/>
      <c r="AS134" s="126"/>
      <c r="AT134" s="126"/>
      <c r="AU134" s="126"/>
      <c r="AV134" s="126"/>
      <c r="AW134" s="126"/>
      <c r="AX134" s="126"/>
      <c r="AY134" s="126"/>
      <c r="AZ134" s="126"/>
      <c r="BA134" s="126"/>
      <c r="BB134" s="126"/>
      <c r="BC134" s="126"/>
      <c r="BD134" s="126"/>
      <c r="BE134" s="126"/>
      <c r="BF134" s="126"/>
      <c r="BG134" s="126"/>
      <c r="BH134" s="126"/>
      <c r="BI134" s="126"/>
      <c r="BJ134" s="126"/>
      <c r="BK134" s="126"/>
      <c r="BL134" s="126"/>
      <c r="BM134" s="126"/>
      <c r="BN134" s="126"/>
      <c r="BO134" s="126"/>
      <c r="BP134" s="126"/>
      <c r="BQ134" s="126"/>
      <c r="BR134" s="126"/>
      <c r="BS134" s="126"/>
      <c r="BT134" s="126"/>
      <c r="BU134" s="126"/>
      <c r="BV134" s="126"/>
      <c r="BW134" s="126"/>
      <c r="BX134" s="126"/>
      <c r="BY134" s="126"/>
      <c r="BZ134" s="126"/>
      <c r="CA134" s="126"/>
      <c r="CB134" s="126"/>
      <c r="CC134" s="126"/>
      <c r="CD134" s="126"/>
      <c r="CE134" s="126"/>
      <c r="CF134" s="126"/>
      <c r="CG134" s="126"/>
      <c r="CH134" s="126"/>
      <c r="CI134" s="126"/>
      <c r="CJ134" s="126"/>
      <c r="CK134" s="127"/>
      <c r="CL134" s="126"/>
      <c r="CM134" s="126"/>
      <c r="CN134" s="126"/>
      <c r="CO134" s="126"/>
      <c r="CP134" s="126"/>
      <c r="CQ134" s="126"/>
      <c r="CR134" s="126"/>
      <c r="CS134" s="126"/>
      <c r="CT134" s="126"/>
      <c r="CU134" s="126"/>
      <c r="CV134" s="126"/>
      <c r="CW134" s="126"/>
      <c r="CX134" s="126"/>
      <c r="CY134" s="126"/>
      <c r="CZ134" s="126"/>
      <c r="DA134" s="126"/>
      <c r="DB134" s="126"/>
      <c r="DC134" s="126"/>
      <c r="DD134" s="126"/>
      <c r="DE134" s="126"/>
      <c r="DF134" s="126"/>
      <c r="DG134" s="126"/>
      <c r="DH134" s="126"/>
      <c r="DI134" s="126"/>
      <c r="DJ134" s="126"/>
      <c r="DK134" s="126"/>
      <c r="DL134" s="126"/>
      <c r="DM134" s="126"/>
      <c r="DN134" s="126"/>
      <c r="DO134" s="126"/>
      <c r="DP134" s="126"/>
      <c r="DQ134" s="126"/>
      <c r="DR134" s="126"/>
      <c r="DS134" s="126"/>
      <c r="DT134" s="126"/>
      <c r="DU134" s="126"/>
      <c r="DV134" s="126"/>
      <c r="DW134" s="126"/>
      <c r="DX134" s="126"/>
      <c r="DY134" s="126"/>
      <c r="DZ134" s="126"/>
      <c r="EA134" s="126"/>
      <c r="EB134" s="126"/>
      <c r="EC134" s="126"/>
      <c r="ED134" s="126"/>
      <c r="EE134" s="126"/>
      <c r="EF134" s="126"/>
      <c r="EG134" s="126"/>
      <c r="EH134" s="126"/>
      <c r="EI134" s="126"/>
      <c r="EJ134" s="126"/>
      <c r="EK134" s="126"/>
      <c r="EL134" s="126"/>
      <c r="EM134" s="126"/>
      <c r="EN134" s="126"/>
      <c r="EO134" s="126"/>
      <c r="EP134" s="126"/>
      <c r="EQ134" s="126"/>
      <c r="ER134" s="126"/>
      <c r="ES134" s="126"/>
      <c r="ET134" s="126"/>
      <c r="EU134" s="126"/>
      <c r="EV134" s="126"/>
      <c r="EW134" s="126"/>
      <c r="EX134" s="126"/>
      <c r="EY134" s="126"/>
      <c r="EZ134" s="126"/>
      <c r="FA134" s="126"/>
      <c r="FB134" s="126"/>
      <c r="FC134" s="126"/>
      <c r="FD134" s="126"/>
      <c r="FE134" s="126"/>
      <c r="FF134" s="126"/>
      <c r="FG134" s="126"/>
      <c r="FH134" s="126"/>
      <c r="FI134" s="126"/>
      <c r="FJ134" s="126"/>
      <c r="FK134" s="126"/>
      <c r="FL134" s="126"/>
      <c r="FM134" s="126"/>
      <c r="FN134" s="126"/>
      <c r="FO134" s="126"/>
      <c r="FP134" s="126"/>
      <c r="FQ134" s="126"/>
      <c r="FR134" s="126"/>
      <c r="FS134" s="126"/>
      <c r="FT134" s="126"/>
      <c r="FU134" s="126"/>
      <c r="FV134" s="126"/>
      <c r="FW134" s="126"/>
      <c r="FX134" s="126"/>
      <c r="FY134" s="126"/>
      <c r="FZ134" s="126"/>
      <c r="GA134" s="126"/>
      <c r="GB134" s="126"/>
      <c r="GC134" s="126"/>
      <c r="GD134" s="126"/>
      <c r="GE134" s="128"/>
      <c r="GF134" s="128"/>
      <c r="GG134" s="128"/>
      <c r="GH134" s="128"/>
      <c r="GI134" s="128"/>
      <c r="GJ134" s="128"/>
      <c r="GK134" s="128"/>
      <c r="GL134" s="128"/>
      <c r="GM134" s="128"/>
      <c r="GN134" s="128"/>
      <c r="GO134" s="128"/>
      <c r="GP134" s="128"/>
      <c r="GQ134" s="128"/>
      <c r="GR134" s="128"/>
      <c r="GS134" s="128"/>
      <c r="GT134" s="128"/>
      <c r="GU134" s="128"/>
      <c r="GV134" s="128"/>
      <c r="GW134" s="128"/>
      <c r="GX134" s="128"/>
      <c r="GY134" s="128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7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6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8"/>
      <c r="GF135" s="128"/>
      <c r="GG135" s="128"/>
      <c r="GH135" s="128"/>
      <c r="GI135" s="128"/>
      <c r="GJ135" s="128"/>
      <c r="GK135" s="128"/>
      <c r="GL135" s="128"/>
      <c r="GM135" s="128"/>
      <c r="GN135" s="128"/>
      <c r="GO135" s="128"/>
      <c r="GP135" s="128"/>
      <c r="GQ135" s="128"/>
      <c r="GR135" s="128"/>
      <c r="GS135" s="128"/>
      <c r="GT135" s="128"/>
      <c r="GU135" s="128"/>
      <c r="GV135" s="128"/>
      <c r="GW135" s="128"/>
      <c r="GX135" s="128"/>
      <c r="GY135" s="128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  <c r="AP136" s="126"/>
      <c r="AQ136" s="126"/>
      <c r="AR136" s="126"/>
      <c r="AS136" s="126"/>
      <c r="AT136" s="126"/>
      <c r="AU136" s="126"/>
      <c r="AV136" s="126"/>
      <c r="AW136" s="126"/>
      <c r="AX136" s="126"/>
      <c r="AY136" s="126"/>
      <c r="AZ136" s="126"/>
      <c r="BA136" s="126"/>
      <c r="BB136" s="126"/>
      <c r="BC136" s="126"/>
      <c r="BD136" s="126"/>
      <c r="BE136" s="126"/>
      <c r="BF136" s="126"/>
      <c r="BG136" s="126"/>
      <c r="BH136" s="126"/>
      <c r="BI136" s="126"/>
      <c r="BJ136" s="126"/>
      <c r="BK136" s="126"/>
      <c r="BL136" s="126"/>
      <c r="BM136" s="126"/>
      <c r="BN136" s="126"/>
      <c r="BO136" s="126"/>
      <c r="BP136" s="126"/>
      <c r="BQ136" s="126"/>
      <c r="BR136" s="126"/>
      <c r="BS136" s="126"/>
      <c r="BT136" s="126"/>
      <c r="BU136" s="126"/>
      <c r="BV136" s="126"/>
      <c r="BW136" s="126"/>
      <c r="BX136" s="126"/>
      <c r="BY136" s="126"/>
      <c r="BZ136" s="126"/>
      <c r="CA136" s="126"/>
      <c r="CB136" s="126"/>
      <c r="CC136" s="126"/>
      <c r="CD136" s="126"/>
      <c r="CE136" s="126"/>
      <c r="CF136" s="126"/>
      <c r="CG136" s="126"/>
      <c r="CH136" s="126"/>
      <c r="CI136" s="126"/>
      <c r="CJ136" s="126"/>
      <c r="CK136" s="127"/>
      <c r="CL136" s="126"/>
      <c r="CM136" s="126"/>
      <c r="CN136" s="126"/>
      <c r="CO136" s="126"/>
      <c r="CP136" s="126"/>
      <c r="CQ136" s="126"/>
      <c r="CR136" s="126"/>
      <c r="CS136" s="126"/>
      <c r="CT136" s="126"/>
      <c r="CU136" s="126"/>
      <c r="CV136" s="126"/>
      <c r="CW136" s="126"/>
      <c r="CX136" s="126"/>
      <c r="CY136" s="126"/>
      <c r="CZ136" s="126"/>
      <c r="DA136" s="126"/>
      <c r="DB136" s="126"/>
      <c r="DC136" s="126"/>
      <c r="DD136" s="126"/>
      <c r="DE136" s="126"/>
      <c r="DF136" s="126"/>
      <c r="DG136" s="126"/>
      <c r="DH136" s="126"/>
      <c r="DI136" s="126"/>
      <c r="DJ136" s="126"/>
      <c r="DK136" s="126"/>
      <c r="DL136" s="126"/>
      <c r="DM136" s="126"/>
      <c r="DN136" s="126"/>
      <c r="DO136" s="126"/>
      <c r="DP136" s="126"/>
      <c r="DQ136" s="126"/>
      <c r="DR136" s="126"/>
      <c r="DS136" s="126"/>
      <c r="DT136" s="126"/>
      <c r="DU136" s="126"/>
      <c r="DV136" s="126"/>
      <c r="DW136" s="126"/>
      <c r="DX136" s="126"/>
      <c r="DY136" s="126"/>
      <c r="DZ136" s="126"/>
      <c r="EA136" s="126"/>
      <c r="EB136" s="126"/>
      <c r="EC136" s="126"/>
      <c r="ED136" s="126"/>
      <c r="EE136" s="126"/>
      <c r="EF136" s="126"/>
      <c r="EG136" s="126"/>
      <c r="EH136" s="126"/>
      <c r="EI136" s="126"/>
      <c r="EJ136" s="126"/>
      <c r="EK136" s="126"/>
      <c r="EL136" s="126"/>
      <c r="EM136" s="126"/>
      <c r="EN136" s="126"/>
      <c r="EO136" s="126"/>
      <c r="EP136" s="126"/>
      <c r="EQ136" s="126"/>
      <c r="ER136" s="126"/>
      <c r="ES136" s="126"/>
      <c r="ET136" s="126"/>
      <c r="EU136" s="126"/>
      <c r="EV136" s="126"/>
      <c r="EW136" s="126"/>
      <c r="EX136" s="126"/>
      <c r="EY136" s="126"/>
      <c r="EZ136" s="126"/>
      <c r="FA136" s="126"/>
      <c r="FB136" s="126"/>
      <c r="FC136" s="126"/>
      <c r="FD136" s="126"/>
      <c r="FE136" s="126"/>
      <c r="FF136" s="126"/>
      <c r="FG136" s="126"/>
      <c r="FH136" s="126"/>
      <c r="FI136" s="126"/>
      <c r="FJ136" s="126"/>
      <c r="FK136" s="126"/>
      <c r="FL136" s="126"/>
      <c r="FM136" s="126"/>
      <c r="FN136" s="126"/>
      <c r="FO136" s="126"/>
      <c r="FP136" s="126"/>
      <c r="FQ136" s="126"/>
      <c r="FR136" s="126"/>
      <c r="FS136" s="126"/>
      <c r="FT136" s="126"/>
      <c r="FU136" s="126"/>
      <c r="FV136" s="126"/>
      <c r="FW136" s="126"/>
      <c r="FX136" s="126"/>
      <c r="FY136" s="126"/>
      <c r="FZ136" s="126"/>
      <c r="GA136" s="126"/>
      <c r="GB136" s="126"/>
      <c r="GC136" s="126"/>
      <c r="GD136" s="126"/>
      <c r="GE136" s="128"/>
      <c r="GF136" s="128"/>
      <c r="GG136" s="128"/>
      <c r="GH136" s="128"/>
      <c r="GI136" s="128"/>
      <c r="GJ136" s="128"/>
      <c r="GK136" s="128"/>
      <c r="GL136" s="128"/>
      <c r="GM136" s="128"/>
      <c r="GN136" s="128"/>
      <c r="GO136" s="128"/>
      <c r="GP136" s="128"/>
      <c r="GQ136" s="128"/>
      <c r="GR136" s="128"/>
      <c r="GS136" s="128"/>
      <c r="GT136" s="128"/>
      <c r="GU136" s="128"/>
      <c r="GV136" s="128"/>
      <c r="GW136" s="128"/>
      <c r="GX136" s="128"/>
      <c r="GY136" s="128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  <c r="BC137" s="126"/>
      <c r="BD137" s="126"/>
      <c r="BE137" s="126"/>
      <c r="BF137" s="126"/>
      <c r="BG137" s="126"/>
      <c r="BH137" s="126"/>
      <c r="BI137" s="126"/>
      <c r="BJ137" s="126"/>
      <c r="BK137" s="126"/>
      <c r="BL137" s="126"/>
      <c r="BM137" s="126"/>
      <c r="BN137" s="126"/>
      <c r="BO137" s="126"/>
      <c r="BP137" s="126"/>
      <c r="BQ137" s="126"/>
      <c r="BR137" s="126"/>
      <c r="BS137" s="126"/>
      <c r="BT137" s="126"/>
      <c r="BU137" s="126"/>
      <c r="BV137" s="126"/>
      <c r="BW137" s="126"/>
      <c r="BX137" s="126"/>
      <c r="BY137" s="126"/>
      <c r="BZ137" s="126"/>
      <c r="CA137" s="126"/>
      <c r="CB137" s="126"/>
      <c r="CC137" s="126"/>
      <c r="CD137" s="126"/>
      <c r="CE137" s="126"/>
      <c r="CF137" s="126"/>
      <c r="CG137" s="126"/>
      <c r="CH137" s="126"/>
      <c r="CI137" s="126"/>
      <c r="CJ137" s="126"/>
      <c r="CK137" s="127"/>
      <c r="CL137" s="126"/>
      <c r="CM137" s="126"/>
      <c r="CN137" s="126"/>
      <c r="CO137" s="126"/>
      <c r="CP137" s="126"/>
      <c r="CQ137" s="126"/>
      <c r="CR137" s="126"/>
      <c r="CS137" s="126"/>
      <c r="CT137" s="126"/>
      <c r="CU137" s="126"/>
      <c r="CV137" s="126"/>
      <c r="CW137" s="126"/>
      <c r="CX137" s="126"/>
      <c r="CY137" s="126"/>
      <c r="CZ137" s="126"/>
      <c r="DA137" s="126"/>
      <c r="DB137" s="126"/>
      <c r="DC137" s="126"/>
      <c r="DD137" s="126"/>
      <c r="DE137" s="126"/>
      <c r="DF137" s="126"/>
      <c r="DG137" s="126"/>
      <c r="DH137" s="126"/>
      <c r="DI137" s="126"/>
      <c r="DJ137" s="126"/>
      <c r="DK137" s="126"/>
      <c r="DL137" s="126"/>
      <c r="DM137" s="126"/>
      <c r="DN137" s="126"/>
      <c r="DO137" s="126"/>
      <c r="DP137" s="126"/>
      <c r="DQ137" s="126"/>
      <c r="DR137" s="126"/>
      <c r="DS137" s="126"/>
      <c r="DT137" s="126"/>
      <c r="DU137" s="126"/>
      <c r="DV137" s="126"/>
      <c r="DW137" s="126"/>
      <c r="DX137" s="126"/>
      <c r="DY137" s="126"/>
      <c r="DZ137" s="126"/>
      <c r="EA137" s="126"/>
      <c r="EB137" s="126"/>
      <c r="EC137" s="126"/>
      <c r="ED137" s="126"/>
      <c r="EE137" s="126"/>
      <c r="EF137" s="126"/>
      <c r="EG137" s="126"/>
      <c r="EH137" s="126"/>
      <c r="EI137" s="126"/>
      <c r="EJ137" s="126"/>
      <c r="EK137" s="126"/>
      <c r="EL137" s="126"/>
      <c r="EM137" s="126"/>
      <c r="EN137" s="126"/>
      <c r="EO137" s="126"/>
      <c r="EP137" s="126"/>
      <c r="EQ137" s="126"/>
      <c r="ER137" s="126"/>
      <c r="ES137" s="126"/>
      <c r="ET137" s="126"/>
      <c r="EU137" s="126"/>
      <c r="EV137" s="126"/>
      <c r="EW137" s="126"/>
      <c r="EX137" s="126"/>
      <c r="EY137" s="126"/>
      <c r="EZ137" s="126"/>
      <c r="FA137" s="126"/>
      <c r="FB137" s="126"/>
      <c r="FC137" s="126"/>
      <c r="FD137" s="126"/>
      <c r="FE137" s="126"/>
      <c r="FF137" s="126"/>
      <c r="FG137" s="126"/>
      <c r="FH137" s="126"/>
      <c r="FI137" s="126"/>
      <c r="FJ137" s="126"/>
      <c r="FK137" s="126"/>
      <c r="FL137" s="126"/>
      <c r="FM137" s="126"/>
      <c r="FN137" s="126"/>
      <c r="FO137" s="126"/>
      <c r="FP137" s="126"/>
      <c r="FQ137" s="126"/>
      <c r="FR137" s="126"/>
      <c r="FS137" s="126"/>
      <c r="FT137" s="126"/>
      <c r="FU137" s="126"/>
      <c r="FV137" s="126"/>
      <c r="FW137" s="126"/>
      <c r="FX137" s="126"/>
      <c r="FY137" s="126"/>
      <c r="FZ137" s="126"/>
      <c r="GA137" s="126"/>
      <c r="GB137" s="126"/>
      <c r="GC137" s="126"/>
      <c r="GD137" s="126"/>
      <c r="GE137" s="128"/>
      <c r="GF137" s="128"/>
      <c r="GG137" s="128"/>
      <c r="GH137" s="128"/>
      <c r="GI137" s="128"/>
      <c r="GJ137" s="128"/>
      <c r="GK137" s="128"/>
      <c r="GL137" s="128"/>
      <c r="GM137" s="128"/>
      <c r="GN137" s="128"/>
      <c r="GO137" s="128"/>
      <c r="GP137" s="128"/>
      <c r="GQ137" s="128"/>
      <c r="GR137" s="128"/>
      <c r="GS137" s="128"/>
      <c r="GT137" s="128"/>
      <c r="GU137" s="128"/>
      <c r="GV137" s="128"/>
      <c r="GW137" s="128"/>
      <c r="GX137" s="128"/>
      <c r="GY137" s="128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  <c r="AP138" s="126"/>
      <c r="AQ138" s="126"/>
      <c r="AR138" s="126"/>
      <c r="AS138" s="126"/>
      <c r="AT138" s="126"/>
      <c r="AU138" s="126"/>
      <c r="AV138" s="126"/>
      <c r="AW138" s="126"/>
      <c r="AX138" s="126"/>
      <c r="AY138" s="126"/>
      <c r="AZ138" s="126"/>
      <c r="BA138" s="126"/>
      <c r="BB138" s="126"/>
      <c r="BC138" s="126"/>
      <c r="BD138" s="126"/>
      <c r="BE138" s="126"/>
      <c r="BF138" s="126"/>
      <c r="BG138" s="126"/>
      <c r="BH138" s="126"/>
      <c r="BI138" s="126"/>
      <c r="BJ138" s="126"/>
      <c r="BK138" s="126"/>
      <c r="BL138" s="126"/>
      <c r="BM138" s="126"/>
      <c r="BN138" s="126"/>
      <c r="BO138" s="126"/>
      <c r="BP138" s="126"/>
      <c r="BQ138" s="126"/>
      <c r="BR138" s="126"/>
      <c r="BS138" s="126"/>
      <c r="BT138" s="126"/>
      <c r="BU138" s="126"/>
      <c r="BV138" s="126"/>
      <c r="BW138" s="126"/>
      <c r="BX138" s="126"/>
      <c r="BY138" s="126"/>
      <c r="BZ138" s="126"/>
      <c r="CA138" s="126"/>
      <c r="CB138" s="126"/>
      <c r="CC138" s="126"/>
      <c r="CD138" s="126"/>
      <c r="CE138" s="126"/>
      <c r="CF138" s="126"/>
      <c r="CG138" s="126"/>
      <c r="CH138" s="126"/>
      <c r="CI138" s="126"/>
      <c r="CJ138" s="126"/>
      <c r="CK138" s="127"/>
      <c r="CL138" s="126"/>
      <c r="CM138" s="126"/>
      <c r="CN138" s="126"/>
      <c r="CO138" s="126"/>
      <c r="CP138" s="126"/>
      <c r="CQ138" s="126"/>
      <c r="CR138" s="126"/>
      <c r="CS138" s="126"/>
      <c r="CT138" s="126"/>
      <c r="CU138" s="126"/>
      <c r="CV138" s="126"/>
      <c r="CW138" s="126"/>
      <c r="CX138" s="126"/>
      <c r="CY138" s="126"/>
      <c r="CZ138" s="126"/>
      <c r="DA138" s="126"/>
      <c r="DB138" s="126"/>
      <c r="DC138" s="126"/>
      <c r="DD138" s="126"/>
      <c r="DE138" s="126"/>
      <c r="DF138" s="126"/>
      <c r="DG138" s="126"/>
      <c r="DH138" s="126"/>
      <c r="DI138" s="126"/>
      <c r="DJ138" s="126"/>
      <c r="DK138" s="126"/>
      <c r="DL138" s="126"/>
      <c r="DM138" s="126"/>
      <c r="DN138" s="126"/>
      <c r="DO138" s="126"/>
      <c r="DP138" s="126"/>
      <c r="DQ138" s="126"/>
      <c r="DR138" s="126"/>
      <c r="DS138" s="126"/>
      <c r="DT138" s="126"/>
      <c r="DU138" s="126"/>
      <c r="DV138" s="126"/>
      <c r="DW138" s="126"/>
      <c r="DX138" s="126"/>
      <c r="DY138" s="126"/>
      <c r="DZ138" s="126"/>
      <c r="EA138" s="126"/>
      <c r="EB138" s="126"/>
      <c r="EC138" s="126"/>
      <c r="ED138" s="126"/>
      <c r="EE138" s="126"/>
      <c r="EF138" s="126"/>
      <c r="EG138" s="126"/>
      <c r="EH138" s="126"/>
      <c r="EI138" s="126"/>
      <c r="EJ138" s="126"/>
      <c r="EK138" s="126"/>
      <c r="EL138" s="126"/>
      <c r="EM138" s="126"/>
      <c r="EN138" s="126"/>
      <c r="EO138" s="126"/>
      <c r="EP138" s="126"/>
      <c r="EQ138" s="126"/>
      <c r="ER138" s="126"/>
      <c r="ES138" s="126"/>
      <c r="ET138" s="126"/>
      <c r="EU138" s="126"/>
      <c r="EV138" s="126"/>
      <c r="EW138" s="126"/>
      <c r="EX138" s="126"/>
      <c r="EY138" s="126"/>
      <c r="EZ138" s="126"/>
      <c r="FA138" s="126"/>
      <c r="FB138" s="126"/>
      <c r="FC138" s="126"/>
      <c r="FD138" s="126"/>
      <c r="FE138" s="126"/>
      <c r="FF138" s="126"/>
      <c r="FG138" s="126"/>
      <c r="FH138" s="126"/>
      <c r="FI138" s="126"/>
      <c r="FJ138" s="126"/>
      <c r="FK138" s="126"/>
      <c r="FL138" s="126"/>
      <c r="FM138" s="126"/>
      <c r="FN138" s="126"/>
      <c r="FO138" s="126"/>
      <c r="FP138" s="126"/>
      <c r="FQ138" s="126"/>
      <c r="FR138" s="126"/>
      <c r="FS138" s="126"/>
      <c r="FT138" s="126"/>
      <c r="FU138" s="126"/>
      <c r="FV138" s="126"/>
      <c r="FW138" s="126"/>
      <c r="FX138" s="126"/>
      <c r="FY138" s="126"/>
      <c r="FZ138" s="126"/>
      <c r="GA138" s="126"/>
      <c r="GB138" s="126"/>
      <c r="GC138" s="126"/>
      <c r="GD138" s="126"/>
      <c r="GE138" s="128"/>
      <c r="GF138" s="128"/>
      <c r="GG138" s="128"/>
      <c r="GH138" s="128"/>
      <c r="GI138" s="128"/>
      <c r="GJ138" s="128"/>
      <c r="GK138" s="128"/>
      <c r="GL138" s="128"/>
      <c r="GM138" s="128"/>
      <c r="GN138" s="128"/>
      <c r="GO138" s="128"/>
      <c r="GP138" s="128"/>
      <c r="GQ138" s="128"/>
      <c r="GR138" s="128"/>
      <c r="GS138" s="128"/>
      <c r="GT138" s="128"/>
      <c r="GU138" s="128"/>
      <c r="GV138" s="128"/>
      <c r="GW138" s="128"/>
      <c r="GX138" s="128"/>
      <c r="GY138" s="128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  <c r="BC139" s="126"/>
      <c r="BD139" s="126"/>
      <c r="BE139" s="126"/>
      <c r="BF139" s="126"/>
      <c r="BG139" s="126"/>
      <c r="BH139" s="126"/>
      <c r="BI139" s="126"/>
      <c r="BJ139" s="126"/>
      <c r="BK139" s="126"/>
      <c r="BL139" s="126"/>
      <c r="BM139" s="126"/>
      <c r="BN139" s="126"/>
      <c r="BO139" s="126"/>
      <c r="BP139" s="126"/>
      <c r="BQ139" s="126"/>
      <c r="BR139" s="126"/>
      <c r="BS139" s="126"/>
      <c r="BT139" s="126"/>
      <c r="BU139" s="126"/>
      <c r="BV139" s="126"/>
      <c r="BW139" s="126"/>
      <c r="BX139" s="126"/>
      <c r="BY139" s="126"/>
      <c r="BZ139" s="126"/>
      <c r="CA139" s="126"/>
      <c r="CB139" s="126"/>
      <c r="CC139" s="126"/>
      <c r="CD139" s="126"/>
      <c r="CE139" s="126"/>
      <c r="CF139" s="126"/>
      <c r="CG139" s="126"/>
      <c r="CH139" s="126"/>
      <c r="CI139" s="126"/>
      <c r="CJ139" s="126"/>
      <c r="CK139" s="127"/>
      <c r="CL139" s="126"/>
      <c r="CM139" s="126"/>
      <c r="CN139" s="126"/>
      <c r="CO139" s="126"/>
      <c r="CP139" s="126"/>
      <c r="CQ139" s="126"/>
      <c r="CR139" s="126"/>
      <c r="CS139" s="126"/>
      <c r="CT139" s="126"/>
      <c r="CU139" s="126"/>
      <c r="CV139" s="126"/>
      <c r="CW139" s="126"/>
      <c r="CX139" s="126"/>
      <c r="CY139" s="126"/>
      <c r="CZ139" s="126"/>
      <c r="DA139" s="126"/>
      <c r="DB139" s="126"/>
      <c r="DC139" s="126"/>
      <c r="DD139" s="126"/>
      <c r="DE139" s="126"/>
      <c r="DF139" s="126"/>
      <c r="DG139" s="126"/>
      <c r="DH139" s="126"/>
      <c r="DI139" s="126"/>
      <c r="DJ139" s="126"/>
      <c r="DK139" s="126"/>
      <c r="DL139" s="126"/>
      <c r="DM139" s="126"/>
      <c r="DN139" s="126"/>
      <c r="DO139" s="126"/>
      <c r="DP139" s="126"/>
      <c r="DQ139" s="126"/>
      <c r="DR139" s="126"/>
      <c r="DS139" s="126"/>
      <c r="DT139" s="126"/>
      <c r="DU139" s="126"/>
      <c r="DV139" s="126"/>
      <c r="DW139" s="126"/>
      <c r="DX139" s="126"/>
      <c r="DY139" s="126"/>
      <c r="DZ139" s="126"/>
      <c r="EA139" s="126"/>
      <c r="EB139" s="126"/>
      <c r="EC139" s="126"/>
      <c r="ED139" s="126"/>
      <c r="EE139" s="126"/>
      <c r="EF139" s="126"/>
      <c r="EG139" s="126"/>
      <c r="EH139" s="126"/>
      <c r="EI139" s="126"/>
      <c r="EJ139" s="126"/>
      <c r="EK139" s="126"/>
      <c r="EL139" s="126"/>
      <c r="EM139" s="126"/>
      <c r="EN139" s="126"/>
      <c r="EO139" s="126"/>
      <c r="EP139" s="126"/>
      <c r="EQ139" s="126"/>
      <c r="ER139" s="126"/>
      <c r="ES139" s="126"/>
      <c r="ET139" s="126"/>
      <c r="EU139" s="126"/>
      <c r="EV139" s="126"/>
      <c r="EW139" s="126"/>
      <c r="EX139" s="126"/>
      <c r="EY139" s="126"/>
      <c r="EZ139" s="126"/>
      <c r="FA139" s="126"/>
      <c r="FB139" s="126"/>
      <c r="FC139" s="126"/>
      <c r="FD139" s="126"/>
      <c r="FE139" s="126"/>
      <c r="FF139" s="126"/>
      <c r="FG139" s="126"/>
      <c r="FH139" s="126"/>
      <c r="FI139" s="126"/>
      <c r="FJ139" s="126"/>
      <c r="FK139" s="126"/>
      <c r="FL139" s="126"/>
      <c r="FM139" s="126"/>
      <c r="FN139" s="126"/>
      <c r="FO139" s="126"/>
      <c r="FP139" s="126"/>
      <c r="FQ139" s="126"/>
      <c r="FR139" s="126"/>
      <c r="FS139" s="126"/>
      <c r="FT139" s="126"/>
      <c r="FU139" s="126"/>
      <c r="FV139" s="126"/>
      <c r="FW139" s="126"/>
      <c r="FX139" s="126"/>
      <c r="FY139" s="126"/>
      <c r="FZ139" s="126"/>
      <c r="GA139" s="126"/>
      <c r="GB139" s="126"/>
      <c r="GC139" s="126"/>
      <c r="GD139" s="126"/>
      <c r="GE139" s="128"/>
      <c r="GF139" s="128"/>
      <c r="GG139" s="128"/>
      <c r="GH139" s="128"/>
      <c r="GI139" s="128"/>
      <c r="GJ139" s="128"/>
      <c r="GK139" s="128"/>
      <c r="GL139" s="128"/>
      <c r="GM139" s="128"/>
      <c r="GN139" s="128"/>
      <c r="GO139" s="128"/>
      <c r="GP139" s="128"/>
      <c r="GQ139" s="128"/>
      <c r="GR139" s="128"/>
      <c r="GS139" s="128"/>
      <c r="GT139" s="128"/>
      <c r="GU139" s="128"/>
      <c r="GV139" s="128"/>
      <c r="GW139" s="128"/>
      <c r="GX139" s="128"/>
      <c r="GY139" s="128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26"/>
      <c r="BM140" s="126"/>
      <c r="BN140" s="126"/>
      <c r="BO140" s="126"/>
      <c r="BP140" s="126"/>
      <c r="BQ140" s="126"/>
      <c r="BR140" s="126"/>
      <c r="BS140" s="126"/>
      <c r="BT140" s="126"/>
      <c r="BU140" s="126"/>
      <c r="BV140" s="126"/>
      <c r="BW140" s="126"/>
      <c r="BX140" s="126"/>
      <c r="BY140" s="126"/>
      <c r="BZ140" s="126"/>
      <c r="CA140" s="126"/>
      <c r="CB140" s="126"/>
      <c r="CC140" s="126"/>
      <c r="CD140" s="126"/>
      <c r="CE140" s="126"/>
      <c r="CF140" s="126"/>
      <c r="CG140" s="126"/>
      <c r="CH140" s="126"/>
      <c r="CI140" s="126"/>
      <c r="CJ140" s="126"/>
      <c r="CK140" s="127"/>
      <c r="CL140" s="126"/>
      <c r="CM140" s="126"/>
      <c r="CN140" s="126"/>
      <c r="CO140" s="126"/>
      <c r="CP140" s="126"/>
      <c r="CQ140" s="126"/>
      <c r="CR140" s="126"/>
      <c r="CS140" s="126"/>
      <c r="CT140" s="126"/>
      <c r="CU140" s="126"/>
      <c r="CV140" s="126"/>
      <c r="CW140" s="126"/>
      <c r="CX140" s="126"/>
      <c r="CY140" s="126"/>
      <c r="CZ140" s="126"/>
      <c r="DA140" s="126"/>
      <c r="DB140" s="126"/>
      <c r="DC140" s="126"/>
      <c r="DD140" s="126"/>
      <c r="DE140" s="126"/>
      <c r="DF140" s="126"/>
      <c r="DG140" s="126"/>
      <c r="DH140" s="126"/>
      <c r="DI140" s="126"/>
      <c r="DJ140" s="126"/>
      <c r="DK140" s="126"/>
      <c r="DL140" s="126"/>
      <c r="DM140" s="126"/>
      <c r="DN140" s="126"/>
      <c r="DO140" s="126"/>
      <c r="DP140" s="126"/>
      <c r="DQ140" s="126"/>
      <c r="DR140" s="126"/>
      <c r="DS140" s="126"/>
      <c r="DT140" s="126"/>
      <c r="DU140" s="126"/>
      <c r="DV140" s="126"/>
      <c r="DW140" s="126"/>
      <c r="DX140" s="126"/>
      <c r="DY140" s="126"/>
      <c r="DZ140" s="126"/>
      <c r="EA140" s="126"/>
      <c r="EB140" s="126"/>
      <c r="EC140" s="126"/>
      <c r="ED140" s="126"/>
      <c r="EE140" s="126"/>
      <c r="EF140" s="126"/>
      <c r="EG140" s="126"/>
      <c r="EH140" s="126"/>
      <c r="EI140" s="126"/>
      <c r="EJ140" s="126"/>
      <c r="EK140" s="126"/>
      <c r="EL140" s="126"/>
      <c r="EM140" s="126"/>
      <c r="EN140" s="126"/>
      <c r="EO140" s="126"/>
      <c r="EP140" s="126"/>
      <c r="EQ140" s="126"/>
      <c r="ER140" s="126"/>
      <c r="ES140" s="126"/>
      <c r="ET140" s="126"/>
      <c r="EU140" s="126"/>
      <c r="EV140" s="126"/>
      <c r="EW140" s="126"/>
      <c r="EX140" s="126"/>
      <c r="EY140" s="126"/>
      <c r="EZ140" s="126"/>
      <c r="FA140" s="126"/>
      <c r="FB140" s="126"/>
      <c r="FC140" s="126"/>
      <c r="FD140" s="126"/>
      <c r="FE140" s="126"/>
      <c r="FF140" s="126"/>
      <c r="FG140" s="126"/>
      <c r="FH140" s="126"/>
      <c r="FI140" s="126"/>
      <c r="FJ140" s="126"/>
      <c r="FK140" s="126"/>
      <c r="FL140" s="126"/>
      <c r="FM140" s="126"/>
      <c r="FN140" s="126"/>
      <c r="FO140" s="126"/>
      <c r="FP140" s="126"/>
      <c r="FQ140" s="126"/>
      <c r="FR140" s="126"/>
      <c r="FS140" s="126"/>
      <c r="FT140" s="126"/>
      <c r="FU140" s="126"/>
      <c r="FV140" s="126"/>
      <c r="FW140" s="126"/>
      <c r="FX140" s="126"/>
      <c r="FY140" s="126"/>
      <c r="FZ140" s="126"/>
      <c r="GA140" s="126"/>
      <c r="GB140" s="126"/>
      <c r="GC140" s="126"/>
      <c r="GD140" s="126"/>
      <c r="GE140" s="128"/>
      <c r="GF140" s="128"/>
      <c r="GG140" s="128"/>
      <c r="GH140" s="128"/>
      <c r="GI140" s="128"/>
      <c r="GJ140" s="128"/>
      <c r="GK140" s="128"/>
      <c r="GL140" s="128"/>
      <c r="GM140" s="128"/>
      <c r="GN140" s="128"/>
      <c r="GO140" s="128"/>
      <c r="GP140" s="128"/>
      <c r="GQ140" s="128"/>
      <c r="GR140" s="128"/>
      <c r="GS140" s="128"/>
      <c r="GT140" s="128"/>
      <c r="GU140" s="128"/>
      <c r="GV140" s="128"/>
      <c r="GW140" s="128"/>
      <c r="GX140" s="128"/>
      <c r="GY140" s="128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6"/>
      <c r="AW141" s="126"/>
      <c r="AX141" s="126"/>
      <c r="AY141" s="126"/>
      <c r="AZ141" s="126"/>
      <c r="BA141" s="126"/>
      <c r="BB141" s="126"/>
      <c r="BC141" s="126"/>
      <c r="BD141" s="126"/>
      <c r="BE141" s="126"/>
      <c r="BF141" s="126"/>
      <c r="BG141" s="126"/>
      <c r="BH141" s="126"/>
      <c r="BI141" s="126"/>
      <c r="BJ141" s="126"/>
      <c r="BK141" s="126"/>
      <c r="BL141" s="126"/>
      <c r="BM141" s="126"/>
      <c r="BN141" s="126"/>
      <c r="BO141" s="126"/>
      <c r="BP141" s="126"/>
      <c r="BQ141" s="126"/>
      <c r="BR141" s="126"/>
      <c r="BS141" s="126"/>
      <c r="BT141" s="126"/>
      <c r="BU141" s="126"/>
      <c r="BV141" s="126"/>
      <c r="BW141" s="126"/>
      <c r="BX141" s="126"/>
      <c r="BY141" s="126"/>
      <c r="BZ141" s="126"/>
      <c r="CA141" s="126"/>
      <c r="CB141" s="126"/>
      <c r="CC141" s="126"/>
      <c r="CD141" s="126"/>
      <c r="CE141" s="126"/>
      <c r="CF141" s="126"/>
      <c r="CG141" s="126"/>
      <c r="CH141" s="126"/>
      <c r="CI141" s="126"/>
      <c r="CJ141" s="126"/>
      <c r="CK141" s="127"/>
      <c r="CL141" s="126"/>
      <c r="CM141" s="126"/>
      <c r="CN141" s="126"/>
      <c r="CO141" s="126"/>
      <c r="CP141" s="126"/>
      <c r="CQ141" s="126"/>
      <c r="CR141" s="126"/>
      <c r="CS141" s="126"/>
      <c r="CT141" s="126"/>
      <c r="CU141" s="126"/>
      <c r="CV141" s="126"/>
      <c r="CW141" s="126"/>
      <c r="CX141" s="126"/>
      <c r="CY141" s="126"/>
      <c r="CZ141" s="126"/>
      <c r="DA141" s="126"/>
      <c r="DB141" s="126"/>
      <c r="DC141" s="126"/>
      <c r="DD141" s="126"/>
      <c r="DE141" s="126"/>
      <c r="DF141" s="126"/>
      <c r="DG141" s="126"/>
      <c r="DH141" s="126"/>
      <c r="DI141" s="126"/>
      <c r="DJ141" s="126"/>
      <c r="DK141" s="126"/>
      <c r="DL141" s="126"/>
      <c r="DM141" s="126"/>
      <c r="DN141" s="126"/>
      <c r="DO141" s="126"/>
      <c r="DP141" s="126"/>
      <c r="DQ141" s="126"/>
      <c r="DR141" s="126"/>
      <c r="DS141" s="126"/>
      <c r="DT141" s="126"/>
      <c r="DU141" s="126"/>
      <c r="DV141" s="126"/>
      <c r="DW141" s="126"/>
      <c r="DX141" s="126"/>
      <c r="DY141" s="126"/>
      <c r="DZ141" s="126"/>
      <c r="EA141" s="126"/>
      <c r="EB141" s="126"/>
      <c r="EC141" s="126"/>
      <c r="ED141" s="126"/>
      <c r="EE141" s="126"/>
      <c r="EF141" s="126"/>
      <c r="EG141" s="126"/>
      <c r="EH141" s="126"/>
      <c r="EI141" s="126"/>
      <c r="EJ141" s="126"/>
      <c r="EK141" s="126"/>
      <c r="EL141" s="126"/>
      <c r="EM141" s="126"/>
      <c r="EN141" s="126"/>
      <c r="EO141" s="126"/>
      <c r="EP141" s="126"/>
      <c r="EQ141" s="126"/>
      <c r="ER141" s="126"/>
      <c r="ES141" s="126"/>
      <c r="ET141" s="126"/>
      <c r="EU141" s="126"/>
      <c r="EV141" s="126"/>
      <c r="EW141" s="126"/>
      <c r="EX141" s="126"/>
      <c r="EY141" s="126"/>
      <c r="EZ141" s="126"/>
      <c r="FA141" s="126"/>
      <c r="FB141" s="126"/>
      <c r="FC141" s="126"/>
      <c r="FD141" s="126"/>
      <c r="FE141" s="126"/>
      <c r="FF141" s="126"/>
      <c r="FG141" s="126"/>
      <c r="FH141" s="126"/>
      <c r="FI141" s="126"/>
      <c r="FJ141" s="126"/>
      <c r="FK141" s="126"/>
      <c r="FL141" s="126"/>
      <c r="FM141" s="126"/>
      <c r="FN141" s="126"/>
      <c r="FO141" s="126"/>
      <c r="FP141" s="126"/>
      <c r="FQ141" s="126"/>
      <c r="FR141" s="126"/>
      <c r="FS141" s="126"/>
      <c r="FT141" s="126"/>
      <c r="FU141" s="126"/>
      <c r="FV141" s="126"/>
      <c r="FW141" s="126"/>
      <c r="FX141" s="126"/>
      <c r="FY141" s="126"/>
      <c r="FZ141" s="126"/>
      <c r="GA141" s="126"/>
      <c r="GB141" s="126"/>
      <c r="GC141" s="126"/>
      <c r="GD141" s="126"/>
      <c r="GE141" s="128"/>
      <c r="GF141" s="128"/>
      <c r="GG141" s="128"/>
      <c r="GH141" s="128"/>
      <c r="GI141" s="128"/>
      <c r="GJ141" s="128"/>
      <c r="GK141" s="128"/>
      <c r="GL141" s="128"/>
      <c r="GM141" s="128"/>
      <c r="GN141" s="128"/>
      <c r="GO141" s="128"/>
      <c r="GP141" s="128"/>
      <c r="GQ141" s="128"/>
      <c r="GR141" s="128"/>
      <c r="GS141" s="128"/>
      <c r="GT141" s="128"/>
      <c r="GU141" s="128"/>
      <c r="GV141" s="128"/>
      <c r="GW141" s="128"/>
      <c r="GX141" s="128"/>
      <c r="GY141" s="128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  <c r="BC142" s="126"/>
      <c r="BD142" s="126"/>
      <c r="BE142" s="126"/>
      <c r="BF142" s="126"/>
      <c r="BG142" s="126"/>
      <c r="BH142" s="126"/>
      <c r="BI142" s="126"/>
      <c r="BJ142" s="126"/>
      <c r="BK142" s="126"/>
      <c r="BL142" s="126"/>
      <c r="BM142" s="126"/>
      <c r="BN142" s="126"/>
      <c r="BO142" s="126"/>
      <c r="BP142" s="126"/>
      <c r="BQ142" s="126"/>
      <c r="BR142" s="126"/>
      <c r="BS142" s="126"/>
      <c r="BT142" s="126"/>
      <c r="BU142" s="126"/>
      <c r="BV142" s="126"/>
      <c r="BW142" s="126"/>
      <c r="BX142" s="126"/>
      <c r="BY142" s="126"/>
      <c r="BZ142" s="126"/>
      <c r="CA142" s="126"/>
      <c r="CB142" s="126"/>
      <c r="CC142" s="126"/>
      <c r="CD142" s="126"/>
      <c r="CE142" s="126"/>
      <c r="CF142" s="126"/>
      <c r="CG142" s="126"/>
      <c r="CH142" s="126"/>
      <c r="CI142" s="126"/>
      <c r="CJ142" s="126"/>
      <c r="CK142" s="127"/>
      <c r="CL142" s="126"/>
      <c r="CM142" s="126"/>
      <c r="CN142" s="126"/>
      <c r="CO142" s="126"/>
      <c r="CP142" s="126"/>
      <c r="CQ142" s="126"/>
      <c r="CR142" s="126"/>
      <c r="CS142" s="126"/>
      <c r="CT142" s="126"/>
      <c r="CU142" s="126"/>
      <c r="CV142" s="126"/>
      <c r="CW142" s="126"/>
      <c r="CX142" s="126"/>
      <c r="CY142" s="126"/>
      <c r="CZ142" s="126"/>
      <c r="DA142" s="126"/>
      <c r="DB142" s="126"/>
      <c r="DC142" s="126"/>
      <c r="DD142" s="126"/>
      <c r="DE142" s="126"/>
      <c r="DF142" s="126"/>
      <c r="DG142" s="126"/>
      <c r="DH142" s="126"/>
      <c r="DI142" s="126"/>
      <c r="DJ142" s="126"/>
      <c r="DK142" s="126"/>
      <c r="DL142" s="126"/>
      <c r="DM142" s="126"/>
      <c r="DN142" s="126"/>
      <c r="DO142" s="126"/>
      <c r="DP142" s="126"/>
      <c r="DQ142" s="126"/>
      <c r="DR142" s="126"/>
      <c r="DS142" s="126"/>
      <c r="DT142" s="126"/>
      <c r="DU142" s="126"/>
      <c r="DV142" s="126"/>
      <c r="DW142" s="126"/>
      <c r="DX142" s="126"/>
      <c r="DY142" s="126"/>
      <c r="DZ142" s="126"/>
      <c r="EA142" s="126"/>
      <c r="EB142" s="126"/>
      <c r="EC142" s="126"/>
      <c r="ED142" s="126"/>
      <c r="EE142" s="126"/>
      <c r="EF142" s="126"/>
      <c r="EG142" s="126"/>
      <c r="EH142" s="126"/>
      <c r="EI142" s="126"/>
      <c r="EJ142" s="126"/>
      <c r="EK142" s="126"/>
      <c r="EL142" s="126"/>
      <c r="EM142" s="126"/>
      <c r="EN142" s="126"/>
      <c r="EO142" s="126"/>
      <c r="EP142" s="126"/>
      <c r="EQ142" s="126"/>
      <c r="ER142" s="126"/>
      <c r="ES142" s="126"/>
      <c r="ET142" s="126"/>
      <c r="EU142" s="126"/>
      <c r="EV142" s="126"/>
      <c r="EW142" s="126"/>
      <c r="EX142" s="126"/>
      <c r="EY142" s="126"/>
      <c r="EZ142" s="126"/>
      <c r="FA142" s="126"/>
      <c r="FB142" s="126"/>
      <c r="FC142" s="126"/>
      <c r="FD142" s="126"/>
      <c r="FE142" s="126"/>
      <c r="FF142" s="126"/>
      <c r="FG142" s="126"/>
      <c r="FH142" s="126"/>
      <c r="FI142" s="126"/>
      <c r="FJ142" s="126"/>
      <c r="FK142" s="126"/>
      <c r="FL142" s="126"/>
      <c r="FM142" s="126"/>
      <c r="FN142" s="126"/>
      <c r="FO142" s="126"/>
      <c r="FP142" s="126"/>
      <c r="FQ142" s="126"/>
      <c r="FR142" s="126"/>
      <c r="FS142" s="126"/>
      <c r="FT142" s="126"/>
      <c r="FU142" s="126"/>
      <c r="FV142" s="126"/>
      <c r="FW142" s="126"/>
      <c r="FX142" s="126"/>
      <c r="FY142" s="126"/>
      <c r="FZ142" s="126"/>
      <c r="GA142" s="126"/>
      <c r="GB142" s="126"/>
      <c r="GC142" s="126"/>
      <c r="GD142" s="126"/>
      <c r="GE142" s="128"/>
      <c r="GF142" s="128"/>
      <c r="GG142" s="128"/>
      <c r="GH142" s="128"/>
      <c r="GI142" s="128"/>
      <c r="GJ142" s="128"/>
      <c r="GK142" s="128"/>
      <c r="GL142" s="128"/>
      <c r="GM142" s="128"/>
      <c r="GN142" s="128"/>
      <c r="GO142" s="128"/>
      <c r="GP142" s="128"/>
      <c r="GQ142" s="128"/>
      <c r="GR142" s="128"/>
      <c r="GS142" s="128"/>
      <c r="GT142" s="128"/>
      <c r="GU142" s="128"/>
      <c r="GV142" s="128"/>
      <c r="GW142" s="128"/>
      <c r="GX142" s="128"/>
      <c r="GY142" s="128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  <c r="BC143" s="126"/>
      <c r="BD143" s="126"/>
      <c r="BE143" s="126"/>
      <c r="BF143" s="126"/>
      <c r="BG143" s="126"/>
      <c r="BH143" s="126"/>
      <c r="BI143" s="126"/>
      <c r="BJ143" s="126"/>
      <c r="BK143" s="126"/>
      <c r="BL143" s="126"/>
      <c r="BM143" s="126"/>
      <c r="BN143" s="126"/>
      <c r="BO143" s="126"/>
      <c r="BP143" s="126"/>
      <c r="BQ143" s="126"/>
      <c r="BR143" s="126"/>
      <c r="BS143" s="126"/>
      <c r="BT143" s="126"/>
      <c r="BU143" s="126"/>
      <c r="BV143" s="126"/>
      <c r="BW143" s="126"/>
      <c r="BX143" s="126"/>
      <c r="BY143" s="126"/>
      <c r="BZ143" s="126"/>
      <c r="CA143" s="126"/>
      <c r="CB143" s="126"/>
      <c r="CC143" s="126"/>
      <c r="CD143" s="126"/>
      <c r="CE143" s="126"/>
      <c r="CF143" s="126"/>
      <c r="CG143" s="126"/>
      <c r="CH143" s="126"/>
      <c r="CI143" s="126"/>
      <c r="CJ143" s="126"/>
      <c r="CK143" s="127"/>
      <c r="CL143" s="126"/>
      <c r="CM143" s="126"/>
      <c r="CN143" s="126"/>
      <c r="CO143" s="126"/>
      <c r="CP143" s="126"/>
      <c r="CQ143" s="126"/>
      <c r="CR143" s="126"/>
      <c r="CS143" s="126"/>
      <c r="CT143" s="126"/>
      <c r="CU143" s="126"/>
      <c r="CV143" s="126"/>
      <c r="CW143" s="126"/>
      <c r="CX143" s="126"/>
      <c r="CY143" s="126"/>
      <c r="CZ143" s="126"/>
      <c r="DA143" s="126"/>
      <c r="DB143" s="126"/>
      <c r="DC143" s="126"/>
      <c r="DD143" s="126"/>
      <c r="DE143" s="126"/>
      <c r="DF143" s="126"/>
      <c r="DG143" s="126"/>
      <c r="DH143" s="126"/>
      <c r="DI143" s="126"/>
      <c r="DJ143" s="126"/>
      <c r="DK143" s="126"/>
      <c r="DL143" s="126"/>
      <c r="DM143" s="126"/>
      <c r="DN143" s="126"/>
      <c r="DO143" s="126"/>
      <c r="DP143" s="126"/>
      <c r="DQ143" s="126"/>
      <c r="DR143" s="126"/>
      <c r="DS143" s="126"/>
      <c r="DT143" s="126"/>
      <c r="DU143" s="126"/>
      <c r="DV143" s="126"/>
      <c r="DW143" s="126"/>
      <c r="DX143" s="126"/>
      <c r="DY143" s="126"/>
      <c r="DZ143" s="126"/>
      <c r="EA143" s="126"/>
      <c r="EB143" s="126"/>
      <c r="EC143" s="126"/>
      <c r="ED143" s="126"/>
      <c r="EE143" s="126"/>
      <c r="EF143" s="126"/>
      <c r="EG143" s="126"/>
      <c r="EH143" s="126"/>
      <c r="EI143" s="126"/>
      <c r="EJ143" s="126"/>
      <c r="EK143" s="126"/>
      <c r="EL143" s="126"/>
      <c r="EM143" s="126"/>
      <c r="EN143" s="126"/>
      <c r="EO143" s="126"/>
      <c r="EP143" s="126"/>
      <c r="EQ143" s="126"/>
      <c r="ER143" s="126"/>
      <c r="ES143" s="126"/>
      <c r="ET143" s="126"/>
      <c r="EU143" s="126"/>
      <c r="EV143" s="126"/>
      <c r="EW143" s="126"/>
      <c r="EX143" s="126"/>
      <c r="EY143" s="126"/>
      <c r="EZ143" s="126"/>
      <c r="FA143" s="126"/>
      <c r="FB143" s="126"/>
      <c r="FC143" s="126"/>
      <c r="FD143" s="126"/>
      <c r="FE143" s="126"/>
      <c r="FF143" s="126"/>
      <c r="FG143" s="126"/>
      <c r="FH143" s="126"/>
      <c r="FI143" s="126"/>
      <c r="FJ143" s="126"/>
      <c r="FK143" s="126"/>
      <c r="FL143" s="126"/>
      <c r="FM143" s="126"/>
      <c r="FN143" s="126"/>
      <c r="FO143" s="126"/>
      <c r="FP143" s="126"/>
      <c r="FQ143" s="126"/>
      <c r="FR143" s="126"/>
      <c r="FS143" s="126"/>
      <c r="FT143" s="126"/>
      <c r="FU143" s="126"/>
      <c r="FV143" s="126"/>
      <c r="FW143" s="126"/>
      <c r="FX143" s="126"/>
      <c r="FY143" s="126"/>
      <c r="FZ143" s="126"/>
      <c r="GA143" s="126"/>
      <c r="GB143" s="126"/>
      <c r="GC143" s="126"/>
      <c r="GD143" s="126"/>
      <c r="GE143" s="128"/>
      <c r="GF143" s="128"/>
      <c r="GG143" s="128"/>
      <c r="GH143" s="128"/>
      <c r="GI143" s="128"/>
      <c r="GJ143" s="128"/>
      <c r="GK143" s="128"/>
      <c r="GL143" s="128"/>
      <c r="GM143" s="128"/>
      <c r="GN143" s="128"/>
      <c r="GO143" s="128"/>
      <c r="GP143" s="128"/>
      <c r="GQ143" s="128"/>
      <c r="GR143" s="128"/>
      <c r="GS143" s="128"/>
      <c r="GT143" s="128"/>
      <c r="GU143" s="128"/>
      <c r="GV143" s="128"/>
      <c r="GW143" s="128"/>
      <c r="GX143" s="128"/>
      <c r="GY143" s="128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  <c r="AV144" s="126"/>
      <c r="AW144" s="126"/>
      <c r="AX144" s="126"/>
      <c r="AY144" s="126"/>
      <c r="AZ144" s="126"/>
      <c r="BA144" s="126"/>
      <c r="BB144" s="126"/>
      <c r="BC144" s="126"/>
      <c r="BD144" s="126"/>
      <c r="BE144" s="126"/>
      <c r="BF144" s="126"/>
      <c r="BG144" s="126"/>
      <c r="BH144" s="126"/>
      <c r="BI144" s="126"/>
      <c r="BJ144" s="126"/>
      <c r="BK144" s="126"/>
      <c r="BL144" s="126"/>
      <c r="BM144" s="126"/>
      <c r="BN144" s="126"/>
      <c r="BO144" s="126"/>
      <c r="BP144" s="126"/>
      <c r="BQ144" s="126"/>
      <c r="BR144" s="126"/>
      <c r="BS144" s="126"/>
      <c r="BT144" s="126"/>
      <c r="BU144" s="126"/>
      <c r="BV144" s="126"/>
      <c r="BW144" s="126"/>
      <c r="BX144" s="126"/>
      <c r="BY144" s="126"/>
      <c r="BZ144" s="126"/>
      <c r="CA144" s="126"/>
      <c r="CB144" s="126"/>
      <c r="CC144" s="126"/>
      <c r="CD144" s="126"/>
      <c r="CE144" s="126"/>
      <c r="CF144" s="126"/>
      <c r="CG144" s="126"/>
      <c r="CH144" s="126"/>
      <c r="CI144" s="126"/>
      <c r="CJ144" s="126"/>
      <c r="CK144" s="127"/>
      <c r="CL144" s="126"/>
      <c r="CM144" s="126"/>
      <c r="CN144" s="126"/>
      <c r="CO144" s="126"/>
      <c r="CP144" s="126"/>
      <c r="CQ144" s="126"/>
      <c r="CR144" s="126"/>
      <c r="CS144" s="126"/>
      <c r="CT144" s="126"/>
      <c r="CU144" s="126"/>
      <c r="CV144" s="126"/>
      <c r="CW144" s="126"/>
      <c r="CX144" s="126"/>
      <c r="CY144" s="126"/>
      <c r="CZ144" s="126"/>
      <c r="DA144" s="126"/>
      <c r="DB144" s="126"/>
      <c r="DC144" s="126"/>
      <c r="DD144" s="126"/>
      <c r="DE144" s="126"/>
      <c r="DF144" s="126"/>
      <c r="DG144" s="126"/>
      <c r="DH144" s="126"/>
      <c r="DI144" s="126"/>
      <c r="DJ144" s="126"/>
      <c r="DK144" s="126"/>
      <c r="DL144" s="126"/>
      <c r="DM144" s="126"/>
      <c r="DN144" s="126"/>
      <c r="DO144" s="126"/>
      <c r="DP144" s="126"/>
      <c r="DQ144" s="126"/>
      <c r="DR144" s="126"/>
      <c r="DS144" s="126"/>
      <c r="DT144" s="126"/>
      <c r="DU144" s="126"/>
      <c r="DV144" s="126"/>
      <c r="DW144" s="126"/>
      <c r="DX144" s="126"/>
      <c r="DY144" s="126"/>
      <c r="DZ144" s="126"/>
      <c r="EA144" s="126"/>
      <c r="EB144" s="126"/>
      <c r="EC144" s="126"/>
      <c r="ED144" s="126"/>
      <c r="EE144" s="126"/>
      <c r="EF144" s="126"/>
      <c r="EG144" s="126"/>
      <c r="EH144" s="126"/>
      <c r="EI144" s="126"/>
      <c r="EJ144" s="126"/>
      <c r="EK144" s="126"/>
      <c r="EL144" s="126"/>
      <c r="EM144" s="126"/>
      <c r="EN144" s="126"/>
      <c r="EO144" s="126"/>
      <c r="EP144" s="126"/>
      <c r="EQ144" s="126"/>
      <c r="ER144" s="126"/>
      <c r="ES144" s="126"/>
      <c r="ET144" s="126"/>
      <c r="EU144" s="126"/>
      <c r="EV144" s="126"/>
      <c r="EW144" s="126"/>
      <c r="EX144" s="126"/>
      <c r="EY144" s="126"/>
      <c r="EZ144" s="126"/>
      <c r="FA144" s="126"/>
      <c r="FB144" s="126"/>
      <c r="FC144" s="126"/>
      <c r="FD144" s="126"/>
      <c r="FE144" s="126"/>
      <c r="FF144" s="126"/>
      <c r="FG144" s="126"/>
      <c r="FH144" s="126"/>
      <c r="FI144" s="126"/>
      <c r="FJ144" s="126"/>
      <c r="FK144" s="126"/>
      <c r="FL144" s="126"/>
      <c r="FM144" s="126"/>
      <c r="FN144" s="126"/>
      <c r="FO144" s="126"/>
      <c r="FP144" s="126"/>
      <c r="FQ144" s="126"/>
      <c r="FR144" s="126"/>
      <c r="FS144" s="126"/>
      <c r="FT144" s="126"/>
      <c r="FU144" s="126"/>
      <c r="FV144" s="126"/>
      <c r="FW144" s="126"/>
      <c r="FX144" s="126"/>
      <c r="FY144" s="126"/>
      <c r="FZ144" s="126"/>
      <c r="GA144" s="126"/>
      <c r="GB144" s="126"/>
      <c r="GC144" s="126"/>
      <c r="GD144" s="126"/>
      <c r="GE144" s="128"/>
      <c r="GF144" s="128"/>
      <c r="GG144" s="128"/>
      <c r="GH144" s="128"/>
      <c r="GI144" s="128"/>
      <c r="GJ144" s="128"/>
      <c r="GK144" s="128"/>
      <c r="GL144" s="128"/>
      <c r="GM144" s="128"/>
      <c r="GN144" s="128"/>
      <c r="GO144" s="128"/>
      <c r="GP144" s="128"/>
      <c r="GQ144" s="128"/>
      <c r="GR144" s="128"/>
      <c r="GS144" s="128"/>
      <c r="GT144" s="128"/>
      <c r="GU144" s="128"/>
      <c r="GV144" s="128"/>
      <c r="GW144" s="128"/>
      <c r="GX144" s="128"/>
      <c r="GY144" s="128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  <c r="BC145" s="126"/>
      <c r="BD145" s="126"/>
      <c r="BE145" s="126"/>
      <c r="BF145" s="126"/>
      <c r="BG145" s="126"/>
      <c r="BH145" s="126"/>
      <c r="BI145" s="126"/>
      <c r="BJ145" s="126"/>
      <c r="BK145" s="126"/>
      <c r="BL145" s="126"/>
      <c r="BM145" s="126"/>
      <c r="BN145" s="126"/>
      <c r="BO145" s="126"/>
      <c r="BP145" s="126"/>
      <c r="BQ145" s="126"/>
      <c r="BR145" s="126"/>
      <c r="BS145" s="126"/>
      <c r="BT145" s="126"/>
      <c r="BU145" s="126"/>
      <c r="BV145" s="126"/>
      <c r="BW145" s="126"/>
      <c r="BX145" s="126"/>
      <c r="BY145" s="126"/>
      <c r="BZ145" s="126"/>
      <c r="CA145" s="126"/>
      <c r="CB145" s="126"/>
      <c r="CC145" s="126"/>
      <c r="CD145" s="126"/>
      <c r="CE145" s="126"/>
      <c r="CF145" s="126"/>
      <c r="CG145" s="126"/>
      <c r="CH145" s="126"/>
      <c r="CI145" s="126"/>
      <c r="CJ145" s="126"/>
      <c r="CK145" s="127"/>
      <c r="CL145" s="126"/>
      <c r="CM145" s="126"/>
      <c r="CN145" s="126"/>
      <c r="CO145" s="126"/>
      <c r="CP145" s="126"/>
      <c r="CQ145" s="126"/>
      <c r="CR145" s="126"/>
      <c r="CS145" s="126"/>
      <c r="CT145" s="126"/>
      <c r="CU145" s="126"/>
      <c r="CV145" s="126"/>
      <c r="CW145" s="126"/>
      <c r="CX145" s="126"/>
      <c r="CY145" s="126"/>
      <c r="CZ145" s="126"/>
      <c r="DA145" s="126"/>
      <c r="DB145" s="126"/>
      <c r="DC145" s="126"/>
      <c r="DD145" s="126"/>
      <c r="DE145" s="126"/>
      <c r="DF145" s="126"/>
      <c r="DG145" s="126"/>
      <c r="DH145" s="126"/>
      <c r="DI145" s="126"/>
      <c r="DJ145" s="126"/>
      <c r="DK145" s="126"/>
      <c r="DL145" s="126"/>
      <c r="DM145" s="126"/>
      <c r="DN145" s="126"/>
      <c r="DO145" s="126"/>
      <c r="DP145" s="126"/>
      <c r="DQ145" s="126"/>
      <c r="DR145" s="126"/>
      <c r="DS145" s="126"/>
      <c r="DT145" s="126"/>
      <c r="DU145" s="126"/>
      <c r="DV145" s="126"/>
      <c r="DW145" s="126"/>
      <c r="DX145" s="126"/>
      <c r="DY145" s="126"/>
      <c r="DZ145" s="126"/>
      <c r="EA145" s="126"/>
      <c r="EB145" s="126"/>
      <c r="EC145" s="126"/>
      <c r="ED145" s="126"/>
      <c r="EE145" s="126"/>
      <c r="EF145" s="126"/>
      <c r="EG145" s="126"/>
      <c r="EH145" s="126"/>
      <c r="EI145" s="126"/>
      <c r="EJ145" s="126"/>
      <c r="EK145" s="126"/>
      <c r="EL145" s="126"/>
      <c r="EM145" s="126"/>
      <c r="EN145" s="126"/>
      <c r="EO145" s="126"/>
      <c r="EP145" s="126"/>
      <c r="EQ145" s="126"/>
      <c r="ER145" s="126"/>
      <c r="ES145" s="126"/>
      <c r="ET145" s="126"/>
      <c r="EU145" s="126"/>
      <c r="EV145" s="126"/>
      <c r="EW145" s="126"/>
      <c r="EX145" s="126"/>
      <c r="EY145" s="126"/>
      <c r="EZ145" s="126"/>
      <c r="FA145" s="126"/>
      <c r="FB145" s="126"/>
      <c r="FC145" s="126"/>
      <c r="FD145" s="126"/>
      <c r="FE145" s="126"/>
      <c r="FF145" s="126"/>
      <c r="FG145" s="126"/>
      <c r="FH145" s="126"/>
      <c r="FI145" s="126"/>
      <c r="FJ145" s="126"/>
      <c r="FK145" s="126"/>
      <c r="FL145" s="126"/>
      <c r="FM145" s="126"/>
      <c r="FN145" s="126"/>
      <c r="FO145" s="126"/>
      <c r="FP145" s="126"/>
      <c r="FQ145" s="126"/>
      <c r="FR145" s="126"/>
      <c r="FS145" s="126"/>
      <c r="FT145" s="126"/>
      <c r="FU145" s="126"/>
      <c r="FV145" s="126"/>
      <c r="FW145" s="126"/>
      <c r="FX145" s="126"/>
      <c r="FY145" s="126"/>
      <c r="FZ145" s="126"/>
      <c r="GA145" s="126"/>
      <c r="GB145" s="126"/>
      <c r="GC145" s="126"/>
      <c r="GD145" s="126"/>
      <c r="GE145" s="128"/>
      <c r="GF145" s="128"/>
      <c r="GG145" s="128"/>
      <c r="GH145" s="128"/>
      <c r="GI145" s="128"/>
      <c r="GJ145" s="128"/>
      <c r="GK145" s="128"/>
      <c r="GL145" s="128"/>
      <c r="GM145" s="128"/>
      <c r="GN145" s="128"/>
      <c r="GO145" s="128"/>
      <c r="GP145" s="128"/>
      <c r="GQ145" s="128"/>
      <c r="GR145" s="128"/>
      <c r="GS145" s="128"/>
      <c r="GT145" s="128"/>
      <c r="GU145" s="128"/>
      <c r="GV145" s="128"/>
      <c r="GW145" s="128"/>
      <c r="GX145" s="128"/>
      <c r="GY145" s="128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6"/>
      <c r="AT146" s="126"/>
      <c r="AU146" s="126"/>
      <c r="AV146" s="126"/>
      <c r="AW146" s="126"/>
      <c r="AX146" s="126"/>
      <c r="AY146" s="126"/>
      <c r="AZ146" s="126"/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26"/>
      <c r="BM146" s="126"/>
      <c r="BN146" s="126"/>
      <c r="BO146" s="126"/>
      <c r="BP146" s="126"/>
      <c r="BQ146" s="126"/>
      <c r="BR146" s="126"/>
      <c r="BS146" s="126"/>
      <c r="BT146" s="126"/>
      <c r="BU146" s="126"/>
      <c r="BV146" s="126"/>
      <c r="BW146" s="126"/>
      <c r="BX146" s="126"/>
      <c r="BY146" s="126"/>
      <c r="BZ146" s="126"/>
      <c r="CA146" s="126"/>
      <c r="CB146" s="126"/>
      <c r="CC146" s="126"/>
      <c r="CD146" s="126"/>
      <c r="CE146" s="126"/>
      <c r="CF146" s="126"/>
      <c r="CG146" s="126"/>
      <c r="CH146" s="126"/>
      <c r="CI146" s="126"/>
      <c r="CJ146" s="126"/>
      <c r="CK146" s="127"/>
      <c r="CL146" s="126"/>
      <c r="CM146" s="126"/>
      <c r="CN146" s="126"/>
      <c r="CO146" s="126"/>
      <c r="CP146" s="126"/>
      <c r="CQ146" s="126"/>
      <c r="CR146" s="126"/>
      <c r="CS146" s="126"/>
      <c r="CT146" s="126"/>
      <c r="CU146" s="126"/>
      <c r="CV146" s="126"/>
      <c r="CW146" s="126"/>
      <c r="CX146" s="126"/>
      <c r="CY146" s="126"/>
      <c r="CZ146" s="126"/>
      <c r="DA146" s="126"/>
      <c r="DB146" s="126"/>
      <c r="DC146" s="126"/>
      <c r="DD146" s="126"/>
      <c r="DE146" s="126"/>
      <c r="DF146" s="126"/>
      <c r="DG146" s="126"/>
      <c r="DH146" s="126"/>
      <c r="DI146" s="126"/>
      <c r="DJ146" s="126"/>
      <c r="DK146" s="126"/>
      <c r="DL146" s="126"/>
      <c r="DM146" s="126"/>
      <c r="DN146" s="126"/>
      <c r="DO146" s="126"/>
      <c r="DP146" s="126"/>
      <c r="DQ146" s="126"/>
      <c r="DR146" s="126"/>
      <c r="DS146" s="126"/>
      <c r="DT146" s="126"/>
      <c r="DU146" s="126"/>
      <c r="DV146" s="126"/>
      <c r="DW146" s="126"/>
      <c r="DX146" s="126"/>
      <c r="DY146" s="126"/>
      <c r="DZ146" s="126"/>
      <c r="EA146" s="126"/>
      <c r="EB146" s="126"/>
      <c r="EC146" s="126"/>
      <c r="ED146" s="126"/>
      <c r="EE146" s="126"/>
      <c r="EF146" s="126"/>
      <c r="EG146" s="126"/>
      <c r="EH146" s="126"/>
      <c r="EI146" s="126"/>
      <c r="EJ146" s="126"/>
      <c r="EK146" s="126"/>
      <c r="EL146" s="126"/>
      <c r="EM146" s="126"/>
      <c r="EN146" s="126"/>
      <c r="EO146" s="126"/>
      <c r="EP146" s="126"/>
      <c r="EQ146" s="126"/>
      <c r="ER146" s="126"/>
      <c r="ES146" s="126"/>
      <c r="ET146" s="126"/>
      <c r="EU146" s="126"/>
      <c r="EV146" s="126"/>
      <c r="EW146" s="126"/>
      <c r="EX146" s="126"/>
      <c r="EY146" s="126"/>
      <c r="EZ146" s="126"/>
      <c r="FA146" s="126"/>
      <c r="FB146" s="126"/>
      <c r="FC146" s="126"/>
      <c r="FD146" s="126"/>
      <c r="FE146" s="126"/>
      <c r="FF146" s="126"/>
      <c r="FG146" s="126"/>
      <c r="FH146" s="126"/>
      <c r="FI146" s="126"/>
      <c r="FJ146" s="126"/>
      <c r="FK146" s="126"/>
      <c r="FL146" s="126"/>
      <c r="FM146" s="126"/>
      <c r="FN146" s="126"/>
      <c r="FO146" s="126"/>
      <c r="FP146" s="126"/>
      <c r="FQ146" s="126"/>
      <c r="FR146" s="126"/>
      <c r="FS146" s="126"/>
      <c r="FT146" s="126"/>
      <c r="FU146" s="126"/>
      <c r="FV146" s="126"/>
      <c r="FW146" s="126"/>
      <c r="FX146" s="126"/>
      <c r="FY146" s="126"/>
      <c r="FZ146" s="126"/>
      <c r="GA146" s="126"/>
      <c r="GB146" s="126"/>
      <c r="GC146" s="126"/>
      <c r="GD146" s="126"/>
      <c r="GE146" s="128"/>
      <c r="GF146" s="128"/>
      <c r="GG146" s="128"/>
      <c r="GH146" s="128"/>
      <c r="GI146" s="128"/>
      <c r="GJ146" s="128"/>
      <c r="GK146" s="128"/>
      <c r="GL146" s="128"/>
      <c r="GM146" s="128"/>
      <c r="GN146" s="128"/>
      <c r="GO146" s="128"/>
      <c r="GP146" s="128"/>
      <c r="GQ146" s="128"/>
      <c r="GR146" s="128"/>
      <c r="GS146" s="128"/>
      <c r="GT146" s="128"/>
      <c r="GU146" s="128"/>
      <c r="GV146" s="128"/>
      <c r="GW146" s="128"/>
      <c r="GX146" s="128"/>
      <c r="GY146" s="128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  <c r="AV147" s="126"/>
      <c r="AW147" s="126"/>
      <c r="AX147" s="126"/>
      <c r="AY147" s="126"/>
      <c r="AZ147" s="126"/>
      <c r="BA147" s="126"/>
      <c r="BB147" s="126"/>
      <c r="BC147" s="126"/>
      <c r="BD147" s="126"/>
      <c r="BE147" s="126"/>
      <c r="BF147" s="126"/>
      <c r="BG147" s="126"/>
      <c r="BH147" s="126"/>
      <c r="BI147" s="126"/>
      <c r="BJ147" s="126"/>
      <c r="BK147" s="126"/>
      <c r="BL147" s="126"/>
      <c r="BM147" s="126"/>
      <c r="BN147" s="126"/>
      <c r="BO147" s="126"/>
      <c r="BP147" s="126"/>
      <c r="BQ147" s="126"/>
      <c r="BR147" s="126"/>
      <c r="BS147" s="126"/>
      <c r="BT147" s="126"/>
      <c r="BU147" s="126"/>
      <c r="BV147" s="126"/>
      <c r="BW147" s="126"/>
      <c r="BX147" s="126"/>
      <c r="BY147" s="126"/>
      <c r="BZ147" s="126"/>
      <c r="CA147" s="126"/>
      <c r="CB147" s="126"/>
      <c r="CC147" s="126"/>
      <c r="CD147" s="126"/>
      <c r="CE147" s="126"/>
      <c r="CF147" s="126"/>
      <c r="CG147" s="126"/>
      <c r="CH147" s="126"/>
      <c r="CI147" s="126"/>
      <c r="CJ147" s="126"/>
      <c r="CK147" s="127"/>
      <c r="CL147" s="126"/>
      <c r="CM147" s="126"/>
      <c r="CN147" s="126"/>
      <c r="CO147" s="126"/>
      <c r="CP147" s="126"/>
      <c r="CQ147" s="126"/>
      <c r="CR147" s="126"/>
      <c r="CS147" s="126"/>
      <c r="CT147" s="126"/>
      <c r="CU147" s="126"/>
      <c r="CV147" s="126"/>
      <c r="CW147" s="126"/>
      <c r="CX147" s="126"/>
      <c r="CY147" s="126"/>
      <c r="CZ147" s="126"/>
      <c r="DA147" s="126"/>
      <c r="DB147" s="126"/>
      <c r="DC147" s="126"/>
      <c r="DD147" s="126"/>
      <c r="DE147" s="126"/>
      <c r="DF147" s="126"/>
      <c r="DG147" s="126"/>
      <c r="DH147" s="126"/>
      <c r="DI147" s="126"/>
      <c r="DJ147" s="126"/>
      <c r="DK147" s="126"/>
      <c r="DL147" s="126"/>
      <c r="DM147" s="126"/>
      <c r="DN147" s="126"/>
      <c r="DO147" s="126"/>
      <c r="DP147" s="126"/>
      <c r="DQ147" s="126"/>
      <c r="DR147" s="126"/>
      <c r="DS147" s="126"/>
      <c r="DT147" s="126"/>
      <c r="DU147" s="126"/>
      <c r="DV147" s="126"/>
      <c r="DW147" s="126"/>
      <c r="DX147" s="126"/>
      <c r="DY147" s="126"/>
      <c r="DZ147" s="126"/>
      <c r="EA147" s="126"/>
      <c r="EB147" s="126"/>
      <c r="EC147" s="126"/>
      <c r="ED147" s="126"/>
      <c r="EE147" s="126"/>
      <c r="EF147" s="126"/>
      <c r="EG147" s="126"/>
      <c r="EH147" s="126"/>
      <c r="EI147" s="126"/>
      <c r="EJ147" s="126"/>
      <c r="EK147" s="126"/>
      <c r="EL147" s="126"/>
      <c r="EM147" s="126"/>
      <c r="EN147" s="126"/>
      <c r="EO147" s="126"/>
      <c r="EP147" s="126"/>
      <c r="EQ147" s="126"/>
      <c r="ER147" s="126"/>
      <c r="ES147" s="126"/>
      <c r="ET147" s="126"/>
      <c r="EU147" s="126"/>
      <c r="EV147" s="126"/>
      <c r="EW147" s="126"/>
      <c r="EX147" s="126"/>
      <c r="EY147" s="126"/>
      <c r="EZ147" s="126"/>
      <c r="FA147" s="126"/>
      <c r="FB147" s="126"/>
      <c r="FC147" s="126"/>
      <c r="FD147" s="126"/>
      <c r="FE147" s="126"/>
      <c r="FF147" s="126"/>
      <c r="FG147" s="126"/>
      <c r="FH147" s="126"/>
      <c r="FI147" s="126"/>
      <c r="FJ147" s="126"/>
      <c r="FK147" s="126"/>
      <c r="FL147" s="126"/>
      <c r="FM147" s="126"/>
      <c r="FN147" s="126"/>
      <c r="FO147" s="126"/>
      <c r="FP147" s="126"/>
      <c r="FQ147" s="126"/>
      <c r="FR147" s="126"/>
      <c r="FS147" s="126"/>
      <c r="FT147" s="126"/>
      <c r="FU147" s="126"/>
      <c r="FV147" s="126"/>
      <c r="FW147" s="126"/>
      <c r="FX147" s="126"/>
      <c r="FY147" s="126"/>
      <c r="FZ147" s="126"/>
      <c r="GA147" s="126"/>
      <c r="GB147" s="126"/>
      <c r="GC147" s="126"/>
      <c r="GD147" s="126"/>
      <c r="GE147" s="128"/>
      <c r="GF147" s="128"/>
      <c r="GG147" s="128"/>
      <c r="GH147" s="128"/>
      <c r="GI147" s="128"/>
      <c r="GJ147" s="128"/>
      <c r="GK147" s="128"/>
      <c r="GL147" s="128"/>
      <c r="GM147" s="128"/>
      <c r="GN147" s="128"/>
      <c r="GO147" s="128"/>
      <c r="GP147" s="128"/>
      <c r="GQ147" s="128"/>
      <c r="GR147" s="128"/>
      <c r="GS147" s="128"/>
      <c r="GT147" s="128"/>
      <c r="GU147" s="128"/>
      <c r="GV147" s="128"/>
      <c r="GW147" s="128"/>
      <c r="GX147" s="128"/>
      <c r="GY147" s="128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  <c r="AV148" s="126"/>
      <c r="AW148" s="126"/>
      <c r="AX148" s="126"/>
      <c r="AY148" s="126"/>
      <c r="AZ148" s="126"/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26"/>
      <c r="BM148" s="126"/>
      <c r="BN148" s="126"/>
      <c r="BO148" s="126"/>
      <c r="BP148" s="126"/>
      <c r="BQ148" s="126"/>
      <c r="BR148" s="126"/>
      <c r="BS148" s="126"/>
      <c r="BT148" s="126"/>
      <c r="BU148" s="126"/>
      <c r="BV148" s="126"/>
      <c r="BW148" s="126"/>
      <c r="BX148" s="126"/>
      <c r="BY148" s="126"/>
      <c r="BZ148" s="126"/>
      <c r="CA148" s="126"/>
      <c r="CB148" s="126"/>
      <c r="CC148" s="126"/>
      <c r="CD148" s="126"/>
      <c r="CE148" s="126"/>
      <c r="CF148" s="126"/>
      <c r="CG148" s="126"/>
      <c r="CH148" s="126"/>
      <c r="CI148" s="126"/>
      <c r="CJ148" s="126"/>
      <c r="CK148" s="127"/>
      <c r="CL148" s="126"/>
      <c r="CM148" s="126"/>
      <c r="CN148" s="126"/>
      <c r="CO148" s="126"/>
      <c r="CP148" s="126"/>
      <c r="CQ148" s="126"/>
      <c r="CR148" s="126"/>
      <c r="CS148" s="126"/>
      <c r="CT148" s="126"/>
      <c r="CU148" s="126"/>
      <c r="CV148" s="126"/>
      <c r="CW148" s="126"/>
      <c r="CX148" s="126"/>
      <c r="CY148" s="126"/>
      <c r="CZ148" s="126"/>
      <c r="DA148" s="126"/>
      <c r="DB148" s="126"/>
      <c r="DC148" s="126"/>
      <c r="DD148" s="126"/>
      <c r="DE148" s="126"/>
      <c r="DF148" s="126"/>
      <c r="DG148" s="126"/>
      <c r="DH148" s="126"/>
      <c r="DI148" s="126"/>
      <c r="DJ148" s="126"/>
      <c r="DK148" s="126"/>
      <c r="DL148" s="126"/>
      <c r="DM148" s="126"/>
      <c r="DN148" s="126"/>
      <c r="DO148" s="126"/>
      <c r="DP148" s="126"/>
      <c r="DQ148" s="126"/>
      <c r="DR148" s="126"/>
      <c r="DS148" s="126"/>
      <c r="DT148" s="126"/>
      <c r="DU148" s="126"/>
      <c r="DV148" s="126"/>
      <c r="DW148" s="126"/>
      <c r="DX148" s="126"/>
      <c r="DY148" s="126"/>
      <c r="DZ148" s="126"/>
      <c r="EA148" s="126"/>
      <c r="EB148" s="126"/>
      <c r="EC148" s="126"/>
      <c r="ED148" s="126"/>
      <c r="EE148" s="126"/>
      <c r="EF148" s="126"/>
      <c r="EG148" s="126"/>
      <c r="EH148" s="126"/>
      <c r="EI148" s="126"/>
      <c r="EJ148" s="126"/>
      <c r="EK148" s="126"/>
      <c r="EL148" s="126"/>
      <c r="EM148" s="126"/>
      <c r="EN148" s="126"/>
      <c r="EO148" s="126"/>
      <c r="EP148" s="126"/>
      <c r="EQ148" s="126"/>
      <c r="ER148" s="126"/>
      <c r="ES148" s="126"/>
      <c r="ET148" s="126"/>
      <c r="EU148" s="126"/>
      <c r="EV148" s="126"/>
      <c r="EW148" s="126"/>
      <c r="EX148" s="126"/>
      <c r="EY148" s="126"/>
      <c r="EZ148" s="126"/>
      <c r="FA148" s="126"/>
      <c r="FB148" s="126"/>
      <c r="FC148" s="126"/>
      <c r="FD148" s="126"/>
      <c r="FE148" s="126"/>
      <c r="FF148" s="126"/>
      <c r="FG148" s="126"/>
      <c r="FH148" s="126"/>
      <c r="FI148" s="126"/>
      <c r="FJ148" s="126"/>
      <c r="FK148" s="126"/>
      <c r="FL148" s="126"/>
      <c r="FM148" s="126"/>
      <c r="FN148" s="126"/>
      <c r="FO148" s="126"/>
      <c r="FP148" s="126"/>
      <c r="FQ148" s="126"/>
      <c r="FR148" s="126"/>
      <c r="FS148" s="126"/>
      <c r="FT148" s="126"/>
      <c r="FU148" s="126"/>
      <c r="FV148" s="126"/>
      <c r="FW148" s="126"/>
      <c r="FX148" s="126"/>
      <c r="FY148" s="126"/>
      <c r="FZ148" s="126"/>
      <c r="GA148" s="126"/>
      <c r="GB148" s="126"/>
      <c r="GC148" s="126"/>
      <c r="GD148" s="126"/>
      <c r="GE148" s="128"/>
      <c r="GF148" s="128"/>
      <c r="GG148" s="128"/>
      <c r="GH148" s="128"/>
      <c r="GI148" s="128"/>
      <c r="GJ148" s="128"/>
      <c r="GK148" s="128"/>
      <c r="GL148" s="128"/>
      <c r="GM148" s="128"/>
      <c r="GN148" s="128"/>
      <c r="GO148" s="128"/>
      <c r="GP148" s="128"/>
      <c r="GQ148" s="128"/>
      <c r="GR148" s="128"/>
      <c r="GS148" s="128"/>
      <c r="GT148" s="128"/>
      <c r="GU148" s="128"/>
      <c r="GV148" s="128"/>
      <c r="GW148" s="128"/>
      <c r="GX148" s="128"/>
      <c r="GY148" s="128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26"/>
      <c r="BM149" s="126"/>
      <c r="BN149" s="126"/>
      <c r="BO149" s="126"/>
      <c r="BP149" s="126"/>
      <c r="BQ149" s="126"/>
      <c r="BR149" s="126"/>
      <c r="BS149" s="126"/>
      <c r="BT149" s="126"/>
      <c r="BU149" s="126"/>
      <c r="BV149" s="126"/>
      <c r="BW149" s="126"/>
      <c r="BX149" s="126"/>
      <c r="BY149" s="126"/>
      <c r="BZ149" s="126"/>
      <c r="CA149" s="126"/>
      <c r="CB149" s="126"/>
      <c r="CC149" s="126"/>
      <c r="CD149" s="126"/>
      <c r="CE149" s="126"/>
      <c r="CF149" s="126"/>
      <c r="CG149" s="126"/>
      <c r="CH149" s="126"/>
      <c r="CI149" s="126"/>
      <c r="CJ149" s="126"/>
      <c r="CK149" s="127"/>
      <c r="CL149" s="126"/>
      <c r="CM149" s="126"/>
      <c r="CN149" s="126"/>
      <c r="CO149" s="126"/>
      <c r="CP149" s="126"/>
      <c r="CQ149" s="126"/>
      <c r="CR149" s="126"/>
      <c r="CS149" s="126"/>
      <c r="CT149" s="126"/>
      <c r="CU149" s="126"/>
      <c r="CV149" s="126"/>
      <c r="CW149" s="126"/>
      <c r="CX149" s="126"/>
      <c r="CY149" s="126"/>
      <c r="CZ149" s="126"/>
      <c r="DA149" s="126"/>
      <c r="DB149" s="126"/>
      <c r="DC149" s="126"/>
      <c r="DD149" s="126"/>
      <c r="DE149" s="126"/>
      <c r="DF149" s="126"/>
      <c r="DG149" s="126"/>
      <c r="DH149" s="126"/>
      <c r="DI149" s="126"/>
      <c r="DJ149" s="126"/>
      <c r="DK149" s="126"/>
      <c r="DL149" s="126"/>
      <c r="DM149" s="126"/>
      <c r="DN149" s="126"/>
      <c r="DO149" s="126"/>
      <c r="DP149" s="126"/>
      <c r="DQ149" s="126"/>
      <c r="DR149" s="126"/>
      <c r="DS149" s="126"/>
      <c r="DT149" s="126"/>
      <c r="DU149" s="126"/>
      <c r="DV149" s="126"/>
      <c r="DW149" s="126"/>
      <c r="DX149" s="126"/>
      <c r="DY149" s="126"/>
      <c r="DZ149" s="126"/>
      <c r="EA149" s="126"/>
      <c r="EB149" s="126"/>
      <c r="EC149" s="126"/>
      <c r="ED149" s="126"/>
      <c r="EE149" s="126"/>
      <c r="EF149" s="126"/>
      <c r="EG149" s="126"/>
      <c r="EH149" s="126"/>
      <c r="EI149" s="126"/>
      <c r="EJ149" s="126"/>
      <c r="EK149" s="126"/>
      <c r="EL149" s="126"/>
      <c r="EM149" s="126"/>
      <c r="EN149" s="126"/>
      <c r="EO149" s="126"/>
      <c r="EP149" s="126"/>
      <c r="EQ149" s="126"/>
      <c r="ER149" s="126"/>
      <c r="ES149" s="126"/>
      <c r="ET149" s="126"/>
      <c r="EU149" s="126"/>
      <c r="EV149" s="126"/>
      <c r="EW149" s="126"/>
      <c r="EX149" s="126"/>
      <c r="EY149" s="126"/>
      <c r="EZ149" s="126"/>
      <c r="FA149" s="126"/>
      <c r="FB149" s="126"/>
      <c r="FC149" s="126"/>
      <c r="FD149" s="126"/>
      <c r="FE149" s="126"/>
      <c r="FF149" s="126"/>
      <c r="FG149" s="126"/>
      <c r="FH149" s="126"/>
      <c r="FI149" s="126"/>
      <c r="FJ149" s="126"/>
      <c r="FK149" s="126"/>
      <c r="FL149" s="126"/>
      <c r="FM149" s="126"/>
      <c r="FN149" s="126"/>
      <c r="FO149" s="126"/>
      <c r="FP149" s="126"/>
      <c r="FQ149" s="126"/>
      <c r="FR149" s="126"/>
      <c r="FS149" s="126"/>
      <c r="FT149" s="126"/>
      <c r="FU149" s="126"/>
      <c r="FV149" s="126"/>
      <c r="FW149" s="126"/>
      <c r="FX149" s="126"/>
      <c r="FY149" s="126"/>
      <c r="FZ149" s="126"/>
      <c r="GA149" s="126"/>
      <c r="GB149" s="126"/>
      <c r="GC149" s="126"/>
      <c r="GD149" s="126"/>
      <c r="GE149" s="128"/>
      <c r="GF149" s="128"/>
      <c r="GG149" s="128"/>
      <c r="GH149" s="128"/>
      <c r="GI149" s="128"/>
      <c r="GJ149" s="128"/>
      <c r="GK149" s="128"/>
      <c r="GL149" s="128"/>
      <c r="GM149" s="128"/>
      <c r="GN149" s="128"/>
      <c r="GO149" s="128"/>
      <c r="GP149" s="128"/>
      <c r="GQ149" s="128"/>
      <c r="GR149" s="128"/>
      <c r="GS149" s="128"/>
      <c r="GT149" s="128"/>
      <c r="GU149" s="128"/>
      <c r="GV149" s="128"/>
      <c r="GW149" s="128"/>
      <c r="GX149" s="128"/>
      <c r="GY149" s="128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  <c r="BG150" s="126"/>
      <c r="BH150" s="126"/>
      <c r="BI150" s="126"/>
      <c r="BJ150" s="126"/>
      <c r="BK150" s="126"/>
      <c r="BL150" s="126"/>
      <c r="BM150" s="126"/>
      <c r="BN150" s="126"/>
      <c r="BO150" s="126"/>
      <c r="BP150" s="126"/>
      <c r="BQ150" s="126"/>
      <c r="BR150" s="126"/>
      <c r="BS150" s="126"/>
      <c r="BT150" s="126"/>
      <c r="BU150" s="126"/>
      <c r="BV150" s="126"/>
      <c r="BW150" s="126"/>
      <c r="BX150" s="126"/>
      <c r="BY150" s="126"/>
      <c r="BZ150" s="126"/>
      <c r="CA150" s="126"/>
      <c r="CB150" s="126"/>
      <c r="CC150" s="126"/>
      <c r="CD150" s="126"/>
      <c r="CE150" s="126"/>
      <c r="CF150" s="126"/>
      <c r="CG150" s="126"/>
      <c r="CH150" s="126"/>
      <c r="CI150" s="126"/>
      <c r="CJ150" s="126"/>
      <c r="CK150" s="127"/>
      <c r="CL150" s="126"/>
      <c r="CM150" s="126"/>
      <c r="CN150" s="126"/>
      <c r="CO150" s="126"/>
      <c r="CP150" s="126"/>
      <c r="CQ150" s="126"/>
      <c r="CR150" s="126"/>
      <c r="CS150" s="126"/>
      <c r="CT150" s="126"/>
      <c r="CU150" s="126"/>
      <c r="CV150" s="126"/>
      <c r="CW150" s="126"/>
      <c r="CX150" s="126"/>
      <c r="CY150" s="126"/>
      <c r="CZ150" s="126"/>
      <c r="DA150" s="126"/>
      <c r="DB150" s="126"/>
      <c r="DC150" s="126"/>
      <c r="DD150" s="126"/>
      <c r="DE150" s="126"/>
      <c r="DF150" s="126"/>
      <c r="DG150" s="126"/>
      <c r="DH150" s="126"/>
      <c r="DI150" s="126"/>
      <c r="DJ150" s="126"/>
      <c r="DK150" s="126"/>
      <c r="DL150" s="126"/>
      <c r="DM150" s="126"/>
      <c r="DN150" s="126"/>
      <c r="DO150" s="126"/>
      <c r="DP150" s="126"/>
      <c r="DQ150" s="126"/>
      <c r="DR150" s="126"/>
      <c r="DS150" s="126"/>
      <c r="DT150" s="126"/>
      <c r="DU150" s="126"/>
      <c r="DV150" s="126"/>
      <c r="DW150" s="126"/>
      <c r="DX150" s="126"/>
      <c r="DY150" s="126"/>
      <c r="DZ150" s="126"/>
      <c r="EA150" s="126"/>
      <c r="EB150" s="126"/>
      <c r="EC150" s="126"/>
      <c r="ED150" s="126"/>
      <c r="EE150" s="126"/>
      <c r="EF150" s="126"/>
      <c r="EG150" s="126"/>
      <c r="EH150" s="126"/>
      <c r="EI150" s="126"/>
      <c r="EJ150" s="126"/>
      <c r="EK150" s="126"/>
      <c r="EL150" s="126"/>
      <c r="EM150" s="126"/>
      <c r="EN150" s="126"/>
      <c r="EO150" s="126"/>
      <c r="EP150" s="126"/>
      <c r="EQ150" s="126"/>
      <c r="ER150" s="126"/>
      <c r="ES150" s="126"/>
      <c r="ET150" s="126"/>
      <c r="EU150" s="126"/>
      <c r="EV150" s="126"/>
      <c r="EW150" s="126"/>
      <c r="EX150" s="126"/>
      <c r="EY150" s="126"/>
      <c r="EZ150" s="126"/>
      <c r="FA150" s="126"/>
      <c r="FB150" s="126"/>
      <c r="FC150" s="126"/>
      <c r="FD150" s="126"/>
      <c r="FE150" s="126"/>
      <c r="FF150" s="126"/>
      <c r="FG150" s="126"/>
      <c r="FH150" s="126"/>
      <c r="FI150" s="126"/>
      <c r="FJ150" s="126"/>
      <c r="FK150" s="126"/>
      <c r="FL150" s="126"/>
      <c r="FM150" s="126"/>
      <c r="FN150" s="126"/>
      <c r="FO150" s="126"/>
      <c r="FP150" s="126"/>
      <c r="FQ150" s="126"/>
      <c r="FR150" s="126"/>
      <c r="FS150" s="126"/>
      <c r="FT150" s="126"/>
      <c r="FU150" s="126"/>
      <c r="FV150" s="126"/>
      <c r="FW150" s="126"/>
      <c r="FX150" s="126"/>
      <c r="FY150" s="126"/>
      <c r="FZ150" s="126"/>
      <c r="GA150" s="126"/>
      <c r="GB150" s="126"/>
      <c r="GC150" s="126"/>
      <c r="GD150" s="126"/>
      <c r="GE150" s="128"/>
      <c r="GF150" s="128"/>
      <c r="GG150" s="128"/>
      <c r="GH150" s="128"/>
      <c r="GI150" s="128"/>
      <c r="GJ150" s="128"/>
      <c r="GK150" s="128"/>
      <c r="GL150" s="128"/>
      <c r="GM150" s="128"/>
      <c r="GN150" s="128"/>
      <c r="GO150" s="128"/>
      <c r="GP150" s="128"/>
      <c r="GQ150" s="128"/>
      <c r="GR150" s="128"/>
      <c r="GS150" s="128"/>
      <c r="GT150" s="128"/>
      <c r="GU150" s="128"/>
      <c r="GV150" s="128"/>
      <c r="GW150" s="128"/>
      <c r="GX150" s="128"/>
      <c r="GY150" s="128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/>
      <c r="BD151" s="126"/>
      <c r="BE151" s="126"/>
      <c r="BF151" s="126"/>
      <c r="BG151" s="126"/>
      <c r="BH151" s="126"/>
      <c r="BI151" s="126"/>
      <c r="BJ151" s="126"/>
      <c r="BK151" s="126"/>
      <c r="BL151" s="126"/>
      <c r="BM151" s="126"/>
      <c r="BN151" s="126"/>
      <c r="BO151" s="126"/>
      <c r="BP151" s="126"/>
      <c r="BQ151" s="126"/>
      <c r="BR151" s="126"/>
      <c r="BS151" s="126"/>
      <c r="BT151" s="126"/>
      <c r="BU151" s="126"/>
      <c r="BV151" s="126"/>
      <c r="BW151" s="126"/>
      <c r="BX151" s="126"/>
      <c r="BY151" s="126"/>
      <c r="BZ151" s="126"/>
      <c r="CA151" s="126"/>
      <c r="CB151" s="126"/>
      <c r="CC151" s="126"/>
      <c r="CD151" s="126"/>
      <c r="CE151" s="126"/>
      <c r="CF151" s="126"/>
      <c r="CG151" s="126"/>
      <c r="CH151" s="126"/>
      <c r="CI151" s="126"/>
      <c r="CJ151" s="126"/>
      <c r="CK151" s="127"/>
      <c r="CL151" s="126"/>
      <c r="CM151" s="126"/>
      <c r="CN151" s="126"/>
      <c r="CO151" s="126"/>
      <c r="CP151" s="126"/>
      <c r="CQ151" s="126"/>
      <c r="CR151" s="126"/>
      <c r="CS151" s="126"/>
      <c r="CT151" s="126"/>
      <c r="CU151" s="126"/>
      <c r="CV151" s="126"/>
      <c r="CW151" s="126"/>
      <c r="CX151" s="126"/>
      <c r="CY151" s="126"/>
      <c r="CZ151" s="126"/>
      <c r="DA151" s="126"/>
      <c r="DB151" s="126"/>
      <c r="DC151" s="126"/>
      <c r="DD151" s="126"/>
      <c r="DE151" s="126"/>
      <c r="DF151" s="126"/>
      <c r="DG151" s="126"/>
      <c r="DH151" s="126"/>
      <c r="DI151" s="126"/>
      <c r="DJ151" s="126"/>
      <c r="DK151" s="126"/>
      <c r="DL151" s="126"/>
      <c r="DM151" s="126"/>
      <c r="DN151" s="126"/>
      <c r="DO151" s="126"/>
      <c r="DP151" s="126"/>
      <c r="DQ151" s="126"/>
      <c r="DR151" s="126"/>
      <c r="DS151" s="126"/>
      <c r="DT151" s="126"/>
      <c r="DU151" s="126"/>
      <c r="DV151" s="126"/>
      <c r="DW151" s="126"/>
      <c r="DX151" s="126"/>
      <c r="DY151" s="126"/>
      <c r="DZ151" s="126"/>
      <c r="EA151" s="126"/>
      <c r="EB151" s="126"/>
      <c r="EC151" s="126"/>
      <c r="ED151" s="126"/>
      <c r="EE151" s="126"/>
      <c r="EF151" s="126"/>
      <c r="EG151" s="126"/>
      <c r="EH151" s="126"/>
      <c r="EI151" s="126"/>
      <c r="EJ151" s="126"/>
      <c r="EK151" s="126"/>
      <c r="EL151" s="126"/>
      <c r="EM151" s="126"/>
      <c r="EN151" s="126"/>
      <c r="EO151" s="126"/>
      <c r="EP151" s="126"/>
      <c r="EQ151" s="126"/>
      <c r="ER151" s="126"/>
      <c r="ES151" s="126"/>
      <c r="ET151" s="126"/>
      <c r="EU151" s="126"/>
      <c r="EV151" s="126"/>
      <c r="EW151" s="126"/>
      <c r="EX151" s="126"/>
      <c r="EY151" s="126"/>
      <c r="EZ151" s="126"/>
      <c r="FA151" s="126"/>
      <c r="FB151" s="126"/>
      <c r="FC151" s="126"/>
      <c r="FD151" s="126"/>
      <c r="FE151" s="126"/>
      <c r="FF151" s="126"/>
      <c r="FG151" s="126"/>
      <c r="FH151" s="126"/>
      <c r="FI151" s="126"/>
      <c r="FJ151" s="126"/>
      <c r="FK151" s="126"/>
      <c r="FL151" s="126"/>
      <c r="FM151" s="126"/>
      <c r="FN151" s="126"/>
      <c r="FO151" s="126"/>
      <c r="FP151" s="126"/>
      <c r="FQ151" s="126"/>
      <c r="FR151" s="126"/>
      <c r="FS151" s="126"/>
      <c r="FT151" s="126"/>
      <c r="FU151" s="126"/>
      <c r="FV151" s="126"/>
      <c r="FW151" s="126"/>
      <c r="FX151" s="126"/>
      <c r="FY151" s="126"/>
      <c r="FZ151" s="126"/>
      <c r="GA151" s="126"/>
      <c r="GB151" s="126"/>
      <c r="GC151" s="126"/>
      <c r="GD151" s="126"/>
      <c r="GE151" s="128"/>
      <c r="GF151" s="128"/>
      <c r="GG151" s="128"/>
      <c r="GH151" s="128"/>
      <c r="GI151" s="128"/>
      <c r="GJ151" s="128"/>
      <c r="GK151" s="128"/>
      <c r="GL151" s="128"/>
      <c r="GM151" s="128"/>
      <c r="GN151" s="128"/>
      <c r="GO151" s="128"/>
      <c r="GP151" s="128"/>
      <c r="GQ151" s="128"/>
      <c r="GR151" s="128"/>
      <c r="GS151" s="128"/>
      <c r="GT151" s="128"/>
      <c r="GU151" s="128"/>
      <c r="GV151" s="128"/>
      <c r="GW151" s="128"/>
      <c r="GX151" s="128"/>
      <c r="GY151" s="128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6"/>
      <c r="BN152" s="126"/>
      <c r="BO152" s="126"/>
      <c r="BP152" s="126"/>
      <c r="BQ152" s="126"/>
      <c r="BR152" s="126"/>
      <c r="BS152" s="126"/>
      <c r="BT152" s="126"/>
      <c r="BU152" s="126"/>
      <c r="BV152" s="126"/>
      <c r="BW152" s="126"/>
      <c r="BX152" s="126"/>
      <c r="BY152" s="126"/>
      <c r="BZ152" s="126"/>
      <c r="CA152" s="126"/>
      <c r="CB152" s="126"/>
      <c r="CC152" s="126"/>
      <c r="CD152" s="126"/>
      <c r="CE152" s="126"/>
      <c r="CF152" s="126"/>
      <c r="CG152" s="126"/>
      <c r="CH152" s="126"/>
      <c r="CI152" s="126"/>
      <c r="CJ152" s="126"/>
      <c r="CK152" s="127"/>
      <c r="CL152" s="126"/>
      <c r="CM152" s="126"/>
      <c r="CN152" s="126"/>
      <c r="CO152" s="126"/>
      <c r="CP152" s="126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6"/>
      <c r="DF152" s="126"/>
      <c r="DG152" s="126"/>
      <c r="DH152" s="126"/>
      <c r="DI152" s="126"/>
      <c r="DJ152" s="126"/>
      <c r="DK152" s="126"/>
      <c r="DL152" s="126"/>
      <c r="DM152" s="126"/>
      <c r="DN152" s="126"/>
      <c r="DO152" s="126"/>
      <c r="DP152" s="126"/>
      <c r="DQ152" s="126"/>
      <c r="DR152" s="126"/>
      <c r="DS152" s="126"/>
      <c r="DT152" s="126"/>
      <c r="DU152" s="126"/>
      <c r="DV152" s="126"/>
      <c r="DW152" s="126"/>
      <c r="DX152" s="126"/>
      <c r="DY152" s="126"/>
      <c r="DZ152" s="126"/>
      <c r="EA152" s="126"/>
      <c r="EB152" s="126"/>
      <c r="EC152" s="126"/>
      <c r="ED152" s="126"/>
      <c r="EE152" s="126"/>
      <c r="EF152" s="126"/>
      <c r="EG152" s="126"/>
      <c r="EH152" s="126"/>
      <c r="EI152" s="126"/>
      <c r="EJ152" s="126"/>
      <c r="EK152" s="126"/>
      <c r="EL152" s="126"/>
      <c r="EM152" s="126"/>
      <c r="EN152" s="126"/>
      <c r="EO152" s="126"/>
      <c r="EP152" s="126"/>
      <c r="EQ152" s="126"/>
      <c r="ER152" s="126"/>
      <c r="ES152" s="126"/>
      <c r="ET152" s="126"/>
      <c r="EU152" s="126"/>
      <c r="EV152" s="126"/>
      <c r="EW152" s="126"/>
      <c r="EX152" s="126"/>
      <c r="EY152" s="126"/>
      <c r="EZ152" s="126"/>
      <c r="FA152" s="126"/>
      <c r="FB152" s="126"/>
      <c r="FC152" s="126"/>
      <c r="FD152" s="126"/>
      <c r="FE152" s="126"/>
      <c r="FF152" s="126"/>
      <c r="FG152" s="126"/>
      <c r="FH152" s="126"/>
      <c r="FI152" s="126"/>
      <c r="FJ152" s="126"/>
      <c r="FK152" s="126"/>
      <c r="FL152" s="126"/>
      <c r="FM152" s="126"/>
      <c r="FN152" s="126"/>
      <c r="FO152" s="126"/>
      <c r="FP152" s="126"/>
      <c r="FQ152" s="126"/>
      <c r="FR152" s="126"/>
      <c r="FS152" s="126"/>
      <c r="FT152" s="126"/>
      <c r="FU152" s="126"/>
      <c r="FV152" s="126"/>
      <c r="FW152" s="126"/>
      <c r="FX152" s="126"/>
      <c r="FY152" s="126"/>
      <c r="FZ152" s="126"/>
      <c r="GA152" s="126"/>
      <c r="GB152" s="126"/>
      <c r="GC152" s="126"/>
      <c r="GD152" s="126"/>
      <c r="GE152" s="128"/>
      <c r="GF152" s="128"/>
      <c r="GG152" s="128"/>
      <c r="GH152" s="128"/>
      <c r="GI152" s="128"/>
      <c r="GJ152" s="128"/>
      <c r="GK152" s="128"/>
      <c r="GL152" s="128"/>
      <c r="GM152" s="128"/>
      <c r="GN152" s="128"/>
      <c r="GO152" s="128"/>
      <c r="GP152" s="128"/>
      <c r="GQ152" s="128"/>
      <c r="GR152" s="128"/>
      <c r="GS152" s="128"/>
      <c r="GT152" s="128"/>
      <c r="GU152" s="128"/>
      <c r="GV152" s="128"/>
      <c r="GW152" s="128"/>
      <c r="GX152" s="128"/>
      <c r="GY152" s="128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126"/>
      <c r="BR153" s="126"/>
      <c r="BS153" s="126"/>
      <c r="BT153" s="126"/>
      <c r="BU153" s="126"/>
      <c r="BV153" s="126"/>
      <c r="BW153" s="126"/>
      <c r="BX153" s="126"/>
      <c r="BY153" s="126"/>
      <c r="BZ153" s="126"/>
      <c r="CA153" s="126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7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26"/>
      <c r="DK153" s="126"/>
      <c r="DL153" s="126"/>
      <c r="DM153" s="126"/>
      <c r="DN153" s="126"/>
      <c r="DO153" s="126"/>
      <c r="DP153" s="126"/>
      <c r="DQ153" s="126"/>
      <c r="DR153" s="126"/>
      <c r="DS153" s="126"/>
      <c r="DT153" s="126"/>
      <c r="DU153" s="126"/>
      <c r="DV153" s="126"/>
      <c r="DW153" s="126"/>
      <c r="DX153" s="126"/>
      <c r="DY153" s="126"/>
      <c r="DZ153" s="126"/>
      <c r="EA153" s="126"/>
      <c r="EB153" s="126"/>
      <c r="EC153" s="126"/>
      <c r="ED153" s="126"/>
      <c r="EE153" s="126"/>
      <c r="EF153" s="126"/>
      <c r="EG153" s="126"/>
      <c r="EH153" s="126"/>
      <c r="EI153" s="126"/>
      <c r="EJ153" s="126"/>
      <c r="EK153" s="126"/>
      <c r="EL153" s="126"/>
      <c r="EM153" s="126"/>
      <c r="EN153" s="126"/>
      <c r="EO153" s="126"/>
      <c r="EP153" s="126"/>
      <c r="EQ153" s="126"/>
      <c r="ER153" s="126"/>
      <c r="ES153" s="126"/>
      <c r="ET153" s="126"/>
      <c r="EU153" s="126"/>
      <c r="EV153" s="126"/>
      <c r="EW153" s="126"/>
      <c r="EX153" s="126"/>
      <c r="EY153" s="126"/>
      <c r="EZ153" s="126"/>
      <c r="FA153" s="126"/>
      <c r="FB153" s="126"/>
      <c r="FC153" s="126"/>
      <c r="FD153" s="126"/>
      <c r="FE153" s="126"/>
      <c r="FF153" s="126"/>
      <c r="FG153" s="126"/>
      <c r="FH153" s="126"/>
      <c r="FI153" s="126"/>
      <c r="FJ153" s="126"/>
      <c r="FK153" s="126"/>
      <c r="FL153" s="126"/>
      <c r="FM153" s="126"/>
      <c r="FN153" s="126"/>
      <c r="FO153" s="126"/>
      <c r="FP153" s="126"/>
      <c r="FQ153" s="126"/>
      <c r="FR153" s="126"/>
      <c r="FS153" s="126"/>
      <c r="FT153" s="126"/>
      <c r="FU153" s="126"/>
      <c r="FV153" s="126"/>
      <c r="FW153" s="126"/>
      <c r="FX153" s="126"/>
      <c r="FY153" s="126"/>
      <c r="FZ153" s="126"/>
      <c r="GA153" s="126"/>
      <c r="GB153" s="126"/>
      <c r="GC153" s="126"/>
      <c r="GD153" s="126"/>
      <c r="GE153" s="128"/>
      <c r="GF153" s="128"/>
      <c r="GG153" s="128"/>
      <c r="GH153" s="128"/>
      <c r="GI153" s="128"/>
      <c r="GJ153" s="128"/>
      <c r="GK153" s="128"/>
      <c r="GL153" s="128"/>
      <c r="GM153" s="128"/>
      <c r="GN153" s="128"/>
      <c r="GO153" s="128"/>
      <c r="GP153" s="128"/>
      <c r="GQ153" s="128"/>
      <c r="GR153" s="128"/>
      <c r="GS153" s="128"/>
      <c r="GT153" s="128"/>
      <c r="GU153" s="128"/>
      <c r="GV153" s="128"/>
      <c r="GW153" s="128"/>
      <c r="GX153" s="128"/>
      <c r="GY153" s="128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6"/>
      <c r="BN154" s="126"/>
      <c r="BO154" s="126"/>
      <c r="BP154" s="126"/>
      <c r="BQ154" s="126"/>
      <c r="BR154" s="126"/>
      <c r="BS154" s="126"/>
      <c r="BT154" s="126"/>
      <c r="BU154" s="126"/>
      <c r="BV154" s="126"/>
      <c r="BW154" s="126"/>
      <c r="BX154" s="126"/>
      <c r="BY154" s="126"/>
      <c r="BZ154" s="126"/>
      <c r="CA154" s="126"/>
      <c r="CB154" s="126"/>
      <c r="CC154" s="126"/>
      <c r="CD154" s="126"/>
      <c r="CE154" s="126"/>
      <c r="CF154" s="126"/>
      <c r="CG154" s="126"/>
      <c r="CH154" s="126"/>
      <c r="CI154" s="126"/>
      <c r="CJ154" s="126"/>
      <c r="CK154" s="127"/>
      <c r="CL154" s="126"/>
      <c r="CM154" s="126"/>
      <c r="CN154" s="126"/>
      <c r="CO154" s="126"/>
      <c r="CP154" s="126"/>
      <c r="CQ154" s="126"/>
      <c r="CR154" s="126"/>
      <c r="CS154" s="126"/>
      <c r="CT154" s="126"/>
      <c r="CU154" s="126"/>
      <c r="CV154" s="126"/>
      <c r="CW154" s="126"/>
      <c r="CX154" s="126"/>
      <c r="CY154" s="126"/>
      <c r="CZ154" s="126"/>
      <c r="DA154" s="126"/>
      <c r="DB154" s="126"/>
      <c r="DC154" s="126"/>
      <c r="DD154" s="126"/>
      <c r="DE154" s="126"/>
      <c r="DF154" s="126"/>
      <c r="DG154" s="126"/>
      <c r="DH154" s="126"/>
      <c r="DI154" s="126"/>
      <c r="DJ154" s="126"/>
      <c r="DK154" s="126"/>
      <c r="DL154" s="126"/>
      <c r="DM154" s="126"/>
      <c r="DN154" s="126"/>
      <c r="DO154" s="126"/>
      <c r="DP154" s="126"/>
      <c r="DQ154" s="126"/>
      <c r="DR154" s="126"/>
      <c r="DS154" s="126"/>
      <c r="DT154" s="126"/>
      <c r="DU154" s="126"/>
      <c r="DV154" s="126"/>
      <c r="DW154" s="126"/>
      <c r="DX154" s="126"/>
      <c r="DY154" s="126"/>
      <c r="DZ154" s="126"/>
      <c r="EA154" s="126"/>
      <c r="EB154" s="126"/>
      <c r="EC154" s="126"/>
      <c r="ED154" s="126"/>
      <c r="EE154" s="126"/>
      <c r="EF154" s="126"/>
      <c r="EG154" s="126"/>
      <c r="EH154" s="126"/>
      <c r="EI154" s="126"/>
      <c r="EJ154" s="126"/>
      <c r="EK154" s="126"/>
      <c r="EL154" s="126"/>
      <c r="EM154" s="126"/>
      <c r="EN154" s="126"/>
      <c r="EO154" s="126"/>
      <c r="EP154" s="126"/>
      <c r="EQ154" s="126"/>
      <c r="ER154" s="126"/>
      <c r="ES154" s="126"/>
      <c r="ET154" s="126"/>
      <c r="EU154" s="126"/>
      <c r="EV154" s="126"/>
      <c r="EW154" s="126"/>
      <c r="EX154" s="126"/>
      <c r="EY154" s="126"/>
      <c r="EZ154" s="126"/>
      <c r="FA154" s="126"/>
      <c r="FB154" s="126"/>
      <c r="FC154" s="126"/>
      <c r="FD154" s="126"/>
      <c r="FE154" s="126"/>
      <c r="FF154" s="126"/>
      <c r="FG154" s="126"/>
      <c r="FH154" s="126"/>
      <c r="FI154" s="126"/>
      <c r="FJ154" s="126"/>
      <c r="FK154" s="126"/>
      <c r="FL154" s="126"/>
      <c r="FM154" s="126"/>
      <c r="FN154" s="126"/>
      <c r="FO154" s="126"/>
      <c r="FP154" s="126"/>
      <c r="FQ154" s="126"/>
      <c r="FR154" s="126"/>
      <c r="FS154" s="126"/>
      <c r="FT154" s="126"/>
      <c r="FU154" s="126"/>
      <c r="FV154" s="126"/>
      <c r="FW154" s="126"/>
      <c r="FX154" s="126"/>
      <c r="FY154" s="126"/>
      <c r="FZ154" s="126"/>
      <c r="GA154" s="126"/>
      <c r="GB154" s="126"/>
      <c r="GC154" s="126"/>
      <c r="GD154" s="126"/>
      <c r="GE154" s="128"/>
      <c r="GF154" s="128"/>
      <c r="GG154" s="128"/>
      <c r="GH154" s="128"/>
      <c r="GI154" s="128"/>
      <c r="GJ154" s="128"/>
      <c r="GK154" s="128"/>
      <c r="GL154" s="128"/>
      <c r="GM154" s="128"/>
      <c r="GN154" s="128"/>
      <c r="GO154" s="128"/>
      <c r="GP154" s="128"/>
      <c r="GQ154" s="128"/>
      <c r="GR154" s="128"/>
      <c r="GS154" s="128"/>
      <c r="GT154" s="128"/>
      <c r="GU154" s="128"/>
      <c r="GV154" s="128"/>
      <c r="GW154" s="128"/>
      <c r="GX154" s="128"/>
      <c r="GY154" s="128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126"/>
      <c r="BD155" s="126"/>
      <c r="BE155" s="126"/>
      <c r="BF155" s="126"/>
      <c r="BG155" s="126"/>
      <c r="BH155" s="126"/>
      <c r="BI155" s="126"/>
      <c r="BJ155" s="126"/>
      <c r="BK155" s="126"/>
      <c r="BL155" s="126"/>
      <c r="BM155" s="126"/>
      <c r="BN155" s="126"/>
      <c r="BO155" s="126"/>
      <c r="BP155" s="126"/>
      <c r="BQ155" s="126"/>
      <c r="BR155" s="126"/>
      <c r="BS155" s="126"/>
      <c r="BT155" s="126"/>
      <c r="BU155" s="126"/>
      <c r="BV155" s="126"/>
      <c r="BW155" s="126"/>
      <c r="BX155" s="126"/>
      <c r="BY155" s="126"/>
      <c r="BZ155" s="126"/>
      <c r="CA155" s="126"/>
      <c r="CB155" s="126"/>
      <c r="CC155" s="126"/>
      <c r="CD155" s="126"/>
      <c r="CE155" s="126"/>
      <c r="CF155" s="126"/>
      <c r="CG155" s="126"/>
      <c r="CH155" s="126"/>
      <c r="CI155" s="126"/>
      <c r="CJ155" s="126"/>
      <c r="CK155" s="127"/>
      <c r="CL155" s="126"/>
      <c r="CM155" s="126"/>
      <c r="CN155" s="126"/>
      <c r="CO155" s="126"/>
      <c r="CP155" s="126"/>
      <c r="CQ155" s="126"/>
      <c r="CR155" s="126"/>
      <c r="CS155" s="126"/>
      <c r="CT155" s="126"/>
      <c r="CU155" s="126"/>
      <c r="CV155" s="126"/>
      <c r="CW155" s="126"/>
      <c r="CX155" s="126"/>
      <c r="CY155" s="126"/>
      <c r="CZ155" s="126"/>
      <c r="DA155" s="126"/>
      <c r="DB155" s="126"/>
      <c r="DC155" s="126"/>
      <c r="DD155" s="126"/>
      <c r="DE155" s="126"/>
      <c r="DF155" s="126"/>
      <c r="DG155" s="126"/>
      <c r="DH155" s="126"/>
      <c r="DI155" s="126"/>
      <c r="DJ155" s="126"/>
      <c r="DK155" s="126"/>
      <c r="DL155" s="126"/>
      <c r="DM155" s="126"/>
      <c r="DN155" s="126"/>
      <c r="DO155" s="126"/>
      <c r="DP155" s="126"/>
      <c r="DQ155" s="126"/>
      <c r="DR155" s="126"/>
      <c r="DS155" s="126"/>
      <c r="DT155" s="126"/>
      <c r="DU155" s="126"/>
      <c r="DV155" s="126"/>
      <c r="DW155" s="126"/>
      <c r="DX155" s="126"/>
      <c r="DY155" s="126"/>
      <c r="DZ155" s="126"/>
      <c r="EA155" s="126"/>
      <c r="EB155" s="126"/>
      <c r="EC155" s="126"/>
      <c r="ED155" s="126"/>
      <c r="EE155" s="126"/>
      <c r="EF155" s="126"/>
      <c r="EG155" s="126"/>
      <c r="EH155" s="126"/>
      <c r="EI155" s="126"/>
      <c r="EJ155" s="126"/>
      <c r="EK155" s="126"/>
      <c r="EL155" s="126"/>
      <c r="EM155" s="126"/>
      <c r="EN155" s="126"/>
      <c r="EO155" s="126"/>
      <c r="EP155" s="126"/>
      <c r="EQ155" s="126"/>
      <c r="ER155" s="126"/>
      <c r="ES155" s="126"/>
      <c r="ET155" s="126"/>
      <c r="EU155" s="126"/>
      <c r="EV155" s="126"/>
      <c r="EW155" s="126"/>
      <c r="EX155" s="126"/>
      <c r="EY155" s="126"/>
      <c r="EZ155" s="126"/>
      <c r="FA155" s="126"/>
      <c r="FB155" s="126"/>
      <c r="FC155" s="126"/>
      <c r="FD155" s="126"/>
      <c r="FE155" s="126"/>
      <c r="FF155" s="126"/>
      <c r="FG155" s="126"/>
      <c r="FH155" s="126"/>
      <c r="FI155" s="126"/>
      <c r="FJ155" s="126"/>
      <c r="FK155" s="126"/>
      <c r="FL155" s="126"/>
      <c r="FM155" s="126"/>
      <c r="FN155" s="126"/>
      <c r="FO155" s="126"/>
      <c r="FP155" s="126"/>
      <c r="FQ155" s="126"/>
      <c r="FR155" s="126"/>
      <c r="FS155" s="126"/>
      <c r="FT155" s="126"/>
      <c r="FU155" s="126"/>
      <c r="FV155" s="126"/>
      <c r="FW155" s="126"/>
      <c r="FX155" s="126"/>
      <c r="FY155" s="126"/>
      <c r="FZ155" s="126"/>
      <c r="GA155" s="126"/>
      <c r="GB155" s="126"/>
      <c r="GC155" s="126"/>
      <c r="GD155" s="126"/>
      <c r="GE155" s="128"/>
      <c r="GF155" s="128"/>
      <c r="GG155" s="128"/>
      <c r="GH155" s="128"/>
      <c r="GI155" s="128"/>
      <c r="GJ155" s="128"/>
      <c r="GK155" s="128"/>
      <c r="GL155" s="128"/>
      <c r="GM155" s="128"/>
      <c r="GN155" s="128"/>
      <c r="GO155" s="128"/>
      <c r="GP155" s="128"/>
      <c r="GQ155" s="128"/>
      <c r="GR155" s="128"/>
      <c r="GS155" s="128"/>
      <c r="GT155" s="128"/>
      <c r="GU155" s="128"/>
      <c r="GV155" s="128"/>
      <c r="GW155" s="128"/>
      <c r="GX155" s="128"/>
      <c r="GY155" s="128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26"/>
      <c r="AY156" s="126"/>
      <c r="AZ156" s="126"/>
      <c r="BA156" s="126"/>
      <c r="BB156" s="126"/>
      <c r="BC156" s="126"/>
      <c r="BD156" s="126"/>
      <c r="BE156" s="126"/>
      <c r="BF156" s="126"/>
      <c r="BG156" s="126"/>
      <c r="BH156" s="126"/>
      <c r="BI156" s="126"/>
      <c r="BJ156" s="126"/>
      <c r="BK156" s="126"/>
      <c r="BL156" s="126"/>
      <c r="BM156" s="126"/>
      <c r="BN156" s="126"/>
      <c r="BO156" s="126"/>
      <c r="BP156" s="126"/>
      <c r="BQ156" s="126"/>
      <c r="BR156" s="126"/>
      <c r="BS156" s="126"/>
      <c r="BT156" s="126"/>
      <c r="BU156" s="126"/>
      <c r="BV156" s="126"/>
      <c r="BW156" s="126"/>
      <c r="BX156" s="126"/>
      <c r="BY156" s="126"/>
      <c r="BZ156" s="126"/>
      <c r="CA156" s="126"/>
      <c r="CB156" s="126"/>
      <c r="CC156" s="126"/>
      <c r="CD156" s="126"/>
      <c r="CE156" s="126"/>
      <c r="CF156" s="126"/>
      <c r="CG156" s="126"/>
      <c r="CH156" s="126"/>
      <c r="CI156" s="126"/>
      <c r="CJ156" s="126"/>
      <c r="CK156" s="127"/>
      <c r="CL156" s="126"/>
      <c r="CM156" s="126"/>
      <c r="CN156" s="126"/>
      <c r="CO156" s="126"/>
      <c r="CP156" s="126"/>
      <c r="CQ156" s="126"/>
      <c r="CR156" s="126"/>
      <c r="CS156" s="126"/>
      <c r="CT156" s="126"/>
      <c r="CU156" s="126"/>
      <c r="CV156" s="126"/>
      <c r="CW156" s="126"/>
      <c r="CX156" s="126"/>
      <c r="CY156" s="126"/>
      <c r="CZ156" s="126"/>
      <c r="DA156" s="126"/>
      <c r="DB156" s="126"/>
      <c r="DC156" s="126"/>
      <c r="DD156" s="126"/>
      <c r="DE156" s="126"/>
      <c r="DF156" s="126"/>
      <c r="DG156" s="126"/>
      <c r="DH156" s="126"/>
      <c r="DI156" s="126"/>
      <c r="DJ156" s="126"/>
      <c r="DK156" s="126"/>
      <c r="DL156" s="126"/>
      <c r="DM156" s="126"/>
      <c r="DN156" s="126"/>
      <c r="DO156" s="126"/>
      <c r="DP156" s="126"/>
      <c r="DQ156" s="126"/>
      <c r="DR156" s="126"/>
      <c r="DS156" s="126"/>
      <c r="DT156" s="126"/>
      <c r="DU156" s="126"/>
      <c r="DV156" s="126"/>
      <c r="DW156" s="126"/>
      <c r="DX156" s="126"/>
      <c r="DY156" s="126"/>
      <c r="DZ156" s="126"/>
      <c r="EA156" s="126"/>
      <c r="EB156" s="126"/>
      <c r="EC156" s="126"/>
      <c r="ED156" s="126"/>
      <c r="EE156" s="126"/>
      <c r="EF156" s="126"/>
      <c r="EG156" s="126"/>
      <c r="EH156" s="126"/>
      <c r="EI156" s="126"/>
      <c r="EJ156" s="126"/>
      <c r="EK156" s="126"/>
      <c r="EL156" s="126"/>
      <c r="EM156" s="126"/>
      <c r="EN156" s="126"/>
      <c r="EO156" s="126"/>
      <c r="EP156" s="126"/>
      <c r="EQ156" s="126"/>
      <c r="ER156" s="126"/>
      <c r="ES156" s="126"/>
      <c r="ET156" s="126"/>
      <c r="EU156" s="126"/>
      <c r="EV156" s="126"/>
      <c r="EW156" s="126"/>
      <c r="EX156" s="126"/>
      <c r="EY156" s="126"/>
      <c r="EZ156" s="126"/>
      <c r="FA156" s="126"/>
      <c r="FB156" s="126"/>
      <c r="FC156" s="126"/>
      <c r="FD156" s="126"/>
      <c r="FE156" s="126"/>
      <c r="FF156" s="126"/>
      <c r="FG156" s="126"/>
      <c r="FH156" s="126"/>
      <c r="FI156" s="126"/>
      <c r="FJ156" s="126"/>
      <c r="FK156" s="126"/>
      <c r="FL156" s="126"/>
      <c r="FM156" s="126"/>
      <c r="FN156" s="126"/>
      <c r="FO156" s="126"/>
      <c r="FP156" s="126"/>
      <c r="FQ156" s="126"/>
      <c r="FR156" s="126"/>
      <c r="FS156" s="126"/>
      <c r="FT156" s="126"/>
      <c r="FU156" s="126"/>
      <c r="FV156" s="126"/>
      <c r="FW156" s="126"/>
      <c r="FX156" s="126"/>
      <c r="FY156" s="126"/>
      <c r="FZ156" s="126"/>
      <c r="GA156" s="126"/>
      <c r="GB156" s="126"/>
      <c r="GC156" s="126"/>
      <c r="GD156" s="126"/>
      <c r="GE156" s="128"/>
      <c r="GF156" s="128"/>
      <c r="GG156" s="128"/>
      <c r="GH156" s="128"/>
      <c r="GI156" s="128"/>
      <c r="GJ156" s="128"/>
      <c r="GK156" s="128"/>
      <c r="GL156" s="128"/>
      <c r="GM156" s="128"/>
      <c r="GN156" s="128"/>
      <c r="GO156" s="128"/>
      <c r="GP156" s="128"/>
      <c r="GQ156" s="128"/>
      <c r="GR156" s="128"/>
      <c r="GS156" s="128"/>
      <c r="GT156" s="128"/>
      <c r="GU156" s="128"/>
      <c r="GV156" s="128"/>
      <c r="GW156" s="128"/>
      <c r="GX156" s="128"/>
      <c r="GY156" s="128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  <c r="BC157" s="126"/>
      <c r="BD157" s="126"/>
      <c r="BE157" s="126"/>
      <c r="BF157" s="126"/>
      <c r="BG157" s="126"/>
      <c r="BH157" s="126"/>
      <c r="BI157" s="126"/>
      <c r="BJ157" s="126"/>
      <c r="BK157" s="126"/>
      <c r="BL157" s="126"/>
      <c r="BM157" s="126"/>
      <c r="BN157" s="126"/>
      <c r="BO157" s="126"/>
      <c r="BP157" s="126"/>
      <c r="BQ157" s="126"/>
      <c r="BR157" s="126"/>
      <c r="BS157" s="126"/>
      <c r="BT157" s="126"/>
      <c r="BU157" s="126"/>
      <c r="BV157" s="126"/>
      <c r="BW157" s="126"/>
      <c r="BX157" s="126"/>
      <c r="BY157" s="126"/>
      <c r="BZ157" s="126"/>
      <c r="CA157" s="126"/>
      <c r="CB157" s="126"/>
      <c r="CC157" s="126"/>
      <c r="CD157" s="126"/>
      <c r="CE157" s="126"/>
      <c r="CF157" s="126"/>
      <c r="CG157" s="126"/>
      <c r="CH157" s="126"/>
      <c r="CI157" s="126"/>
      <c r="CJ157" s="126"/>
      <c r="CK157" s="127"/>
      <c r="CL157" s="126"/>
      <c r="CM157" s="126"/>
      <c r="CN157" s="126"/>
      <c r="CO157" s="126"/>
      <c r="CP157" s="126"/>
      <c r="CQ157" s="126"/>
      <c r="CR157" s="126"/>
      <c r="CS157" s="126"/>
      <c r="CT157" s="126"/>
      <c r="CU157" s="126"/>
      <c r="CV157" s="126"/>
      <c r="CW157" s="126"/>
      <c r="CX157" s="126"/>
      <c r="CY157" s="126"/>
      <c r="CZ157" s="126"/>
      <c r="DA157" s="126"/>
      <c r="DB157" s="126"/>
      <c r="DC157" s="126"/>
      <c r="DD157" s="126"/>
      <c r="DE157" s="126"/>
      <c r="DF157" s="126"/>
      <c r="DG157" s="126"/>
      <c r="DH157" s="126"/>
      <c r="DI157" s="126"/>
      <c r="DJ157" s="126"/>
      <c r="DK157" s="126"/>
      <c r="DL157" s="126"/>
      <c r="DM157" s="126"/>
      <c r="DN157" s="126"/>
      <c r="DO157" s="126"/>
      <c r="DP157" s="126"/>
      <c r="DQ157" s="126"/>
      <c r="DR157" s="126"/>
      <c r="DS157" s="126"/>
      <c r="DT157" s="126"/>
      <c r="DU157" s="126"/>
      <c r="DV157" s="126"/>
      <c r="DW157" s="126"/>
      <c r="DX157" s="126"/>
      <c r="DY157" s="126"/>
      <c r="DZ157" s="126"/>
      <c r="EA157" s="126"/>
      <c r="EB157" s="126"/>
      <c r="EC157" s="126"/>
      <c r="ED157" s="126"/>
      <c r="EE157" s="126"/>
      <c r="EF157" s="126"/>
      <c r="EG157" s="126"/>
      <c r="EH157" s="126"/>
      <c r="EI157" s="126"/>
      <c r="EJ157" s="126"/>
      <c r="EK157" s="126"/>
      <c r="EL157" s="126"/>
      <c r="EM157" s="126"/>
      <c r="EN157" s="126"/>
      <c r="EO157" s="126"/>
      <c r="EP157" s="126"/>
      <c r="EQ157" s="126"/>
      <c r="ER157" s="126"/>
      <c r="ES157" s="126"/>
      <c r="ET157" s="126"/>
      <c r="EU157" s="126"/>
      <c r="EV157" s="126"/>
      <c r="EW157" s="126"/>
      <c r="EX157" s="126"/>
      <c r="EY157" s="126"/>
      <c r="EZ157" s="126"/>
      <c r="FA157" s="126"/>
      <c r="FB157" s="126"/>
      <c r="FC157" s="126"/>
      <c r="FD157" s="126"/>
      <c r="FE157" s="126"/>
      <c r="FF157" s="126"/>
      <c r="FG157" s="126"/>
      <c r="FH157" s="126"/>
      <c r="FI157" s="126"/>
      <c r="FJ157" s="126"/>
      <c r="FK157" s="126"/>
      <c r="FL157" s="126"/>
      <c r="FM157" s="126"/>
      <c r="FN157" s="126"/>
      <c r="FO157" s="126"/>
      <c r="FP157" s="126"/>
      <c r="FQ157" s="126"/>
      <c r="FR157" s="126"/>
      <c r="FS157" s="126"/>
      <c r="FT157" s="126"/>
      <c r="FU157" s="126"/>
      <c r="FV157" s="126"/>
      <c r="FW157" s="126"/>
      <c r="FX157" s="126"/>
      <c r="FY157" s="126"/>
      <c r="FZ157" s="126"/>
      <c r="GA157" s="126"/>
      <c r="GB157" s="126"/>
      <c r="GC157" s="126"/>
      <c r="GD157" s="126"/>
      <c r="GE157" s="128"/>
      <c r="GF157" s="128"/>
      <c r="GG157" s="128"/>
      <c r="GH157" s="128"/>
      <c r="GI157" s="128"/>
      <c r="GJ157" s="128"/>
      <c r="GK157" s="128"/>
      <c r="GL157" s="128"/>
      <c r="GM157" s="128"/>
      <c r="GN157" s="128"/>
      <c r="GO157" s="128"/>
      <c r="GP157" s="128"/>
      <c r="GQ157" s="128"/>
      <c r="GR157" s="128"/>
      <c r="GS157" s="128"/>
      <c r="GT157" s="128"/>
      <c r="GU157" s="128"/>
      <c r="GV157" s="128"/>
      <c r="GW157" s="128"/>
      <c r="GX157" s="128"/>
      <c r="GY157" s="128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  <c r="BC158" s="126"/>
      <c r="BD158" s="126"/>
      <c r="BE158" s="126"/>
      <c r="BF158" s="126"/>
      <c r="BG158" s="126"/>
      <c r="BH158" s="126"/>
      <c r="BI158" s="126"/>
      <c r="BJ158" s="126"/>
      <c r="BK158" s="126"/>
      <c r="BL158" s="126"/>
      <c r="BM158" s="126"/>
      <c r="BN158" s="126"/>
      <c r="BO158" s="126"/>
      <c r="BP158" s="126"/>
      <c r="BQ158" s="126"/>
      <c r="BR158" s="126"/>
      <c r="BS158" s="126"/>
      <c r="BT158" s="126"/>
      <c r="BU158" s="126"/>
      <c r="BV158" s="126"/>
      <c r="BW158" s="126"/>
      <c r="BX158" s="126"/>
      <c r="BY158" s="126"/>
      <c r="BZ158" s="126"/>
      <c r="CA158" s="126"/>
      <c r="CB158" s="126"/>
      <c r="CC158" s="126"/>
      <c r="CD158" s="126"/>
      <c r="CE158" s="126"/>
      <c r="CF158" s="126"/>
      <c r="CG158" s="126"/>
      <c r="CH158" s="126"/>
      <c r="CI158" s="126"/>
      <c r="CJ158" s="126"/>
      <c r="CK158" s="127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CW158" s="126"/>
      <c r="CX158" s="126"/>
      <c r="CY158" s="126"/>
      <c r="CZ158" s="126"/>
      <c r="DA158" s="126"/>
      <c r="DB158" s="126"/>
      <c r="DC158" s="126"/>
      <c r="DD158" s="126"/>
      <c r="DE158" s="126"/>
      <c r="DF158" s="126"/>
      <c r="DG158" s="126"/>
      <c r="DH158" s="126"/>
      <c r="DI158" s="126"/>
      <c r="DJ158" s="126"/>
      <c r="DK158" s="126"/>
      <c r="DL158" s="126"/>
      <c r="DM158" s="126"/>
      <c r="DN158" s="126"/>
      <c r="DO158" s="126"/>
      <c r="DP158" s="126"/>
      <c r="DQ158" s="126"/>
      <c r="DR158" s="126"/>
      <c r="DS158" s="126"/>
      <c r="DT158" s="126"/>
      <c r="DU158" s="126"/>
      <c r="DV158" s="126"/>
      <c r="DW158" s="126"/>
      <c r="DX158" s="126"/>
      <c r="DY158" s="126"/>
      <c r="DZ158" s="126"/>
      <c r="EA158" s="126"/>
      <c r="EB158" s="126"/>
      <c r="EC158" s="126"/>
      <c r="ED158" s="126"/>
      <c r="EE158" s="126"/>
      <c r="EF158" s="126"/>
      <c r="EG158" s="126"/>
      <c r="EH158" s="126"/>
      <c r="EI158" s="126"/>
      <c r="EJ158" s="126"/>
      <c r="EK158" s="126"/>
      <c r="EL158" s="126"/>
      <c r="EM158" s="126"/>
      <c r="EN158" s="126"/>
      <c r="EO158" s="126"/>
      <c r="EP158" s="126"/>
      <c r="EQ158" s="126"/>
      <c r="ER158" s="126"/>
      <c r="ES158" s="126"/>
      <c r="ET158" s="126"/>
      <c r="EU158" s="126"/>
      <c r="EV158" s="126"/>
      <c r="EW158" s="126"/>
      <c r="EX158" s="126"/>
      <c r="EY158" s="126"/>
      <c r="EZ158" s="126"/>
      <c r="FA158" s="126"/>
      <c r="FB158" s="126"/>
      <c r="FC158" s="126"/>
      <c r="FD158" s="126"/>
      <c r="FE158" s="126"/>
      <c r="FF158" s="126"/>
      <c r="FG158" s="126"/>
      <c r="FH158" s="126"/>
      <c r="FI158" s="126"/>
      <c r="FJ158" s="126"/>
      <c r="FK158" s="126"/>
      <c r="FL158" s="126"/>
      <c r="FM158" s="126"/>
      <c r="FN158" s="126"/>
      <c r="FO158" s="126"/>
      <c r="FP158" s="126"/>
      <c r="FQ158" s="126"/>
      <c r="FR158" s="126"/>
      <c r="FS158" s="126"/>
      <c r="FT158" s="126"/>
      <c r="FU158" s="126"/>
      <c r="FV158" s="126"/>
      <c r="FW158" s="126"/>
      <c r="FX158" s="126"/>
      <c r="FY158" s="126"/>
      <c r="FZ158" s="126"/>
      <c r="GA158" s="126"/>
      <c r="GB158" s="126"/>
      <c r="GC158" s="126"/>
      <c r="GD158" s="126"/>
      <c r="GE158" s="128"/>
      <c r="GF158" s="128"/>
      <c r="GG158" s="128"/>
      <c r="GH158" s="128"/>
      <c r="GI158" s="128"/>
      <c r="GJ158" s="128"/>
      <c r="GK158" s="128"/>
      <c r="GL158" s="128"/>
      <c r="GM158" s="128"/>
      <c r="GN158" s="128"/>
      <c r="GO158" s="128"/>
      <c r="GP158" s="128"/>
      <c r="GQ158" s="128"/>
      <c r="GR158" s="128"/>
      <c r="GS158" s="128"/>
      <c r="GT158" s="128"/>
      <c r="GU158" s="128"/>
      <c r="GV158" s="128"/>
      <c r="GW158" s="128"/>
      <c r="GX158" s="128"/>
      <c r="GY158" s="128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  <c r="BC159" s="126"/>
      <c r="BD159" s="126"/>
      <c r="BE159" s="126"/>
      <c r="BF159" s="126"/>
      <c r="BG159" s="126"/>
      <c r="BH159" s="126"/>
      <c r="BI159" s="126"/>
      <c r="BJ159" s="126"/>
      <c r="BK159" s="126"/>
      <c r="BL159" s="126"/>
      <c r="BM159" s="126"/>
      <c r="BN159" s="126"/>
      <c r="BO159" s="126"/>
      <c r="BP159" s="126"/>
      <c r="BQ159" s="126"/>
      <c r="BR159" s="126"/>
      <c r="BS159" s="126"/>
      <c r="BT159" s="126"/>
      <c r="BU159" s="126"/>
      <c r="BV159" s="126"/>
      <c r="BW159" s="126"/>
      <c r="BX159" s="126"/>
      <c r="BY159" s="126"/>
      <c r="BZ159" s="126"/>
      <c r="CA159" s="126"/>
      <c r="CB159" s="126"/>
      <c r="CC159" s="126"/>
      <c r="CD159" s="126"/>
      <c r="CE159" s="126"/>
      <c r="CF159" s="126"/>
      <c r="CG159" s="126"/>
      <c r="CH159" s="126"/>
      <c r="CI159" s="126"/>
      <c r="CJ159" s="126"/>
      <c r="CK159" s="127"/>
      <c r="CL159" s="126"/>
      <c r="CM159" s="126"/>
      <c r="CN159" s="126"/>
      <c r="CO159" s="126"/>
      <c r="CP159" s="126"/>
      <c r="CQ159" s="126"/>
      <c r="CR159" s="126"/>
      <c r="CS159" s="126"/>
      <c r="CT159" s="126"/>
      <c r="CU159" s="126"/>
      <c r="CV159" s="126"/>
      <c r="CW159" s="126"/>
      <c r="CX159" s="126"/>
      <c r="CY159" s="126"/>
      <c r="CZ159" s="126"/>
      <c r="DA159" s="126"/>
      <c r="DB159" s="126"/>
      <c r="DC159" s="126"/>
      <c r="DD159" s="126"/>
      <c r="DE159" s="126"/>
      <c r="DF159" s="126"/>
      <c r="DG159" s="126"/>
      <c r="DH159" s="126"/>
      <c r="DI159" s="126"/>
      <c r="DJ159" s="126"/>
      <c r="DK159" s="126"/>
      <c r="DL159" s="126"/>
      <c r="DM159" s="126"/>
      <c r="DN159" s="126"/>
      <c r="DO159" s="126"/>
      <c r="DP159" s="126"/>
      <c r="DQ159" s="126"/>
      <c r="DR159" s="126"/>
      <c r="DS159" s="126"/>
      <c r="DT159" s="126"/>
      <c r="DU159" s="126"/>
      <c r="DV159" s="126"/>
      <c r="DW159" s="126"/>
      <c r="DX159" s="126"/>
      <c r="DY159" s="126"/>
      <c r="DZ159" s="126"/>
      <c r="EA159" s="126"/>
      <c r="EB159" s="126"/>
      <c r="EC159" s="126"/>
      <c r="ED159" s="126"/>
      <c r="EE159" s="126"/>
      <c r="EF159" s="126"/>
      <c r="EG159" s="126"/>
      <c r="EH159" s="126"/>
      <c r="EI159" s="126"/>
      <c r="EJ159" s="126"/>
      <c r="EK159" s="126"/>
      <c r="EL159" s="126"/>
      <c r="EM159" s="126"/>
      <c r="EN159" s="126"/>
      <c r="EO159" s="126"/>
      <c r="EP159" s="126"/>
      <c r="EQ159" s="126"/>
      <c r="ER159" s="126"/>
      <c r="ES159" s="126"/>
      <c r="ET159" s="126"/>
      <c r="EU159" s="126"/>
      <c r="EV159" s="126"/>
      <c r="EW159" s="126"/>
      <c r="EX159" s="126"/>
      <c r="EY159" s="126"/>
      <c r="EZ159" s="126"/>
      <c r="FA159" s="126"/>
      <c r="FB159" s="126"/>
      <c r="FC159" s="126"/>
      <c r="FD159" s="126"/>
      <c r="FE159" s="126"/>
      <c r="FF159" s="126"/>
      <c r="FG159" s="126"/>
      <c r="FH159" s="126"/>
      <c r="FI159" s="126"/>
      <c r="FJ159" s="126"/>
      <c r="FK159" s="126"/>
      <c r="FL159" s="126"/>
      <c r="FM159" s="126"/>
      <c r="FN159" s="126"/>
      <c r="FO159" s="126"/>
      <c r="FP159" s="126"/>
      <c r="FQ159" s="126"/>
      <c r="FR159" s="126"/>
      <c r="FS159" s="126"/>
      <c r="FT159" s="126"/>
      <c r="FU159" s="126"/>
      <c r="FV159" s="126"/>
      <c r="FW159" s="126"/>
      <c r="FX159" s="126"/>
      <c r="FY159" s="126"/>
      <c r="FZ159" s="126"/>
      <c r="GA159" s="126"/>
      <c r="GB159" s="126"/>
      <c r="GC159" s="126"/>
      <c r="GD159" s="126"/>
      <c r="GE159" s="128"/>
      <c r="GF159" s="128"/>
      <c r="GG159" s="128"/>
      <c r="GH159" s="128"/>
      <c r="GI159" s="128"/>
      <c r="GJ159" s="128"/>
      <c r="GK159" s="128"/>
      <c r="GL159" s="128"/>
      <c r="GM159" s="128"/>
      <c r="GN159" s="128"/>
      <c r="GO159" s="128"/>
      <c r="GP159" s="128"/>
      <c r="GQ159" s="128"/>
      <c r="GR159" s="128"/>
      <c r="GS159" s="128"/>
      <c r="GT159" s="128"/>
      <c r="GU159" s="128"/>
      <c r="GV159" s="128"/>
      <c r="GW159" s="128"/>
      <c r="GX159" s="128"/>
      <c r="GY159" s="128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126"/>
      <c r="AU160" s="126"/>
      <c r="AV160" s="126"/>
      <c r="AW160" s="126"/>
      <c r="AX160" s="126"/>
      <c r="AY160" s="126"/>
      <c r="AZ160" s="126"/>
      <c r="BA160" s="126"/>
      <c r="BB160" s="126"/>
      <c r="BC160" s="126"/>
      <c r="BD160" s="126"/>
      <c r="BE160" s="126"/>
      <c r="BF160" s="126"/>
      <c r="BG160" s="126"/>
      <c r="BH160" s="126"/>
      <c r="BI160" s="126"/>
      <c r="BJ160" s="126"/>
      <c r="BK160" s="126"/>
      <c r="BL160" s="126"/>
      <c r="BM160" s="126"/>
      <c r="BN160" s="126"/>
      <c r="BO160" s="126"/>
      <c r="BP160" s="126"/>
      <c r="BQ160" s="126"/>
      <c r="BR160" s="126"/>
      <c r="BS160" s="126"/>
      <c r="BT160" s="126"/>
      <c r="BU160" s="126"/>
      <c r="BV160" s="126"/>
      <c r="BW160" s="126"/>
      <c r="BX160" s="126"/>
      <c r="BY160" s="126"/>
      <c r="BZ160" s="126"/>
      <c r="CA160" s="126"/>
      <c r="CB160" s="126"/>
      <c r="CC160" s="126"/>
      <c r="CD160" s="126"/>
      <c r="CE160" s="126"/>
      <c r="CF160" s="126"/>
      <c r="CG160" s="126"/>
      <c r="CH160" s="126"/>
      <c r="CI160" s="126"/>
      <c r="CJ160" s="126"/>
      <c r="CK160" s="127"/>
      <c r="CL160" s="126"/>
      <c r="CM160" s="126"/>
      <c r="CN160" s="126"/>
      <c r="CO160" s="126"/>
      <c r="CP160" s="126"/>
      <c r="CQ160" s="126"/>
      <c r="CR160" s="126"/>
      <c r="CS160" s="126"/>
      <c r="CT160" s="126"/>
      <c r="CU160" s="126"/>
      <c r="CV160" s="126"/>
      <c r="CW160" s="126"/>
      <c r="CX160" s="126"/>
      <c r="CY160" s="126"/>
      <c r="CZ160" s="126"/>
      <c r="DA160" s="126"/>
      <c r="DB160" s="126"/>
      <c r="DC160" s="126"/>
      <c r="DD160" s="126"/>
      <c r="DE160" s="126"/>
      <c r="DF160" s="126"/>
      <c r="DG160" s="126"/>
      <c r="DH160" s="126"/>
      <c r="DI160" s="126"/>
      <c r="DJ160" s="126"/>
      <c r="DK160" s="126"/>
      <c r="DL160" s="126"/>
      <c r="DM160" s="126"/>
      <c r="DN160" s="126"/>
      <c r="DO160" s="126"/>
      <c r="DP160" s="126"/>
      <c r="DQ160" s="126"/>
      <c r="DR160" s="126"/>
      <c r="DS160" s="126"/>
      <c r="DT160" s="126"/>
      <c r="DU160" s="126"/>
      <c r="DV160" s="126"/>
      <c r="DW160" s="126"/>
      <c r="DX160" s="126"/>
      <c r="DY160" s="126"/>
      <c r="DZ160" s="126"/>
      <c r="EA160" s="126"/>
      <c r="EB160" s="126"/>
      <c r="EC160" s="126"/>
      <c r="ED160" s="126"/>
      <c r="EE160" s="126"/>
      <c r="EF160" s="126"/>
      <c r="EG160" s="126"/>
      <c r="EH160" s="126"/>
      <c r="EI160" s="126"/>
      <c r="EJ160" s="126"/>
      <c r="EK160" s="126"/>
      <c r="EL160" s="126"/>
      <c r="EM160" s="126"/>
      <c r="EN160" s="126"/>
      <c r="EO160" s="126"/>
      <c r="EP160" s="126"/>
      <c r="EQ160" s="126"/>
      <c r="ER160" s="126"/>
      <c r="ES160" s="126"/>
      <c r="ET160" s="126"/>
      <c r="EU160" s="126"/>
      <c r="EV160" s="126"/>
      <c r="EW160" s="126"/>
      <c r="EX160" s="126"/>
      <c r="EY160" s="126"/>
      <c r="EZ160" s="126"/>
      <c r="FA160" s="126"/>
      <c r="FB160" s="126"/>
      <c r="FC160" s="126"/>
      <c r="FD160" s="126"/>
      <c r="FE160" s="126"/>
      <c r="FF160" s="126"/>
      <c r="FG160" s="126"/>
      <c r="FH160" s="126"/>
      <c r="FI160" s="126"/>
      <c r="FJ160" s="126"/>
      <c r="FK160" s="126"/>
      <c r="FL160" s="126"/>
      <c r="FM160" s="126"/>
      <c r="FN160" s="126"/>
      <c r="FO160" s="126"/>
      <c r="FP160" s="126"/>
      <c r="FQ160" s="126"/>
      <c r="FR160" s="126"/>
      <c r="FS160" s="126"/>
      <c r="FT160" s="126"/>
      <c r="FU160" s="126"/>
      <c r="FV160" s="126"/>
      <c r="FW160" s="126"/>
      <c r="FX160" s="126"/>
      <c r="FY160" s="126"/>
      <c r="FZ160" s="126"/>
      <c r="GA160" s="126"/>
      <c r="GB160" s="126"/>
      <c r="GC160" s="126"/>
      <c r="GD160" s="126"/>
      <c r="GE160" s="128"/>
      <c r="GF160" s="128"/>
      <c r="GG160" s="128"/>
      <c r="GH160" s="128"/>
      <c r="GI160" s="128"/>
      <c r="GJ160" s="128"/>
      <c r="GK160" s="128"/>
      <c r="GL160" s="128"/>
      <c r="GM160" s="128"/>
      <c r="GN160" s="128"/>
      <c r="GO160" s="128"/>
      <c r="GP160" s="128"/>
      <c r="GQ160" s="128"/>
      <c r="GR160" s="128"/>
      <c r="GS160" s="128"/>
      <c r="GT160" s="128"/>
      <c r="GU160" s="128"/>
      <c r="GV160" s="128"/>
      <c r="GW160" s="128"/>
      <c r="GX160" s="128"/>
      <c r="GY160" s="128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26"/>
      <c r="AY161" s="126"/>
      <c r="AZ161" s="126"/>
      <c r="BA161" s="126"/>
      <c r="BB161" s="126"/>
      <c r="BC161" s="126"/>
      <c r="BD161" s="126"/>
      <c r="BE161" s="126"/>
      <c r="BF161" s="126"/>
      <c r="BG161" s="126"/>
      <c r="BH161" s="126"/>
      <c r="BI161" s="126"/>
      <c r="BJ161" s="126"/>
      <c r="BK161" s="126"/>
      <c r="BL161" s="126"/>
      <c r="BM161" s="126"/>
      <c r="BN161" s="126"/>
      <c r="BO161" s="126"/>
      <c r="BP161" s="126"/>
      <c r="BQ161" s="126"/>
      <c r="BR161" s="126"/>
      <c r="BS161" s="126"/>
      <c r="BT161" s="126"/>
      <c r="BU161" s="126"/>
      <c r="BV161" s="126"/>
      <c r="BW161" s="126"/>
      <c r="BX161" s="126"/>
      <c r="BY161" s="126"/>
      <c r="BZ161" s="126"/>
      <c r="CA161" s="126"/>
      <c r="CB161" s="126"/>
      <c r="CC161" s="126"/>
      <c r="CD161" s="126"/>
      <c r="CE161" s="126"/>
      <c r="CF161" s="126"/>
      <c r="CG161" s="126"/>
      <c r="CH161" s="126"/>
      <c r="CI161" s="126"/>
      <c r="CJ161" s="126"/>
      <c r="CK161" s="127"/>
      <c r="CL161" s="126"/>
      <c r="CM161" s="126"/>
      <c r="CN161" s="126"/>
      <c r="CO161" s="126"/>
      <c r="CP161" s="126"/>
      <c r="CQ161" s="126"/>
      <c r="CR161" s="126"/>
      <c r="CS161" s="126"/>
      <c r="CT161" s="126"/>
      <c r="CU161" s="126"/>
      <c r="CV161" s="126"/>
      <c r="CW161" s="126"/>
      <c r="CX161" s="126"/>
      <c r="CY161" s="126"/>
      <c r="CZ161" s="126"/>
      <c r="DA161" s="126"/>
      <c r="DB161" s="126"/>
      <c r="DC161" s="126"/>
      <c r="DD161" s="126"/>
      <c r="DE161" s="126"/>
      <c r="DF161" s="126"/>
      <c r="DG161" s="126"/>
      <c r="DH161" s="126"/>
      <c r="DI161" s="126"/>
      <c r="DJ161" s="126"/>
      <c r="DK161" s="126"/>
      <c r="DL161" s="126"/>
      <c r="DM161" s="126"/>
      <c r="DN161" s="126"/>
      <c r="DO161" s="126"/>
      <c r="DP161" s="126"/>
      <c r="DQ161" s="126"/>
      <c r="DR161" s="126"/>
      <c r="DS161" s="126"/>
      <c r="DT161" s="126"/>
      <c r="DU161" s="126"/>
      <c r="DV161" s="126"/>
      <c r="DW161" s="126"/>
      <c r="DX161" s="126"/>
      <c r="DY161" s="126"/>
      <c r="DZ161" s="126"/>
      <c r="EA161" s="126"/>
      <c r="EB161" s="126"/>
      <c r="EC161" s="126"/>
      <c r="ED161" s="126"/>
      <c r="EE161" s="126"/>
      <c r="EF161" s="126"/>
      <c r="EG161" s="126"/>
      <c r="EH161" s="126"/>
      <c r="EI161" s="126"/>
      <c r="EJ161" s="126"/>
      <c r="EK161" s="126"/>
      <c r="EL161" s="126"/>
      <c r="EM161" s="126"/>
      <c r="EN161" s="126"/>
      <c r="EO161" s="126"/>
      <c r="EP161" s="126"/>
      <c r="EQ161" s="126"/>
      <c r="ER161" s="126"/>
      <c r="ES161" s="126"/>
      <c r="ET161" s="126"/>
      <c r="EU161" s="126"/>
      <c r="EV161" s="126"/>
      <c r="EW161" s="126"/>
      <c r="EX161" s="126"/>
      <c r="EY161" s="126"/>
      <c r="EZ161" s="126"/>
      <c r="FA161" s="126"/>
      <c r="FB161" s="126"/>
      <c r="FC161" s="126"/>
      <c r="FD161" s="126"/>
      <c r="FE161" s="126"/>
      <c r="FF161" s="126"/>
      <c r="FG161" s="126"/>
      <c r="FH161" s="126"/>
      <c r="FI161" s="126"/>
      <c r="FJ161" s="126"/>
      <c r="FK161" s="126"/>
      <c r="FL161" s="126"/>
      <c r="FM161" s="126"/>
      <c r="FN161" s="126"/>
      <c r="FO161" s="126"/>
      <c r="FP161" s="126"/>
      <c r="FQ161" s="126"/>
      <c r="FR161" s="126"/>
      <c r="FS161" s="126"/>
      <c r="FT161" s="126"/>
      <c r="FU161" s="126"/>
      <c r="FV161" s="126"/>
      <c r="FW161" s="126"/>
      <c r="FX161" s="126"/>
      <c r="FY161" s="126"/>
      <c r="FZ161" s="126"/>
      <c r="GA161" s="126"/>
      <c r="GB161" s="126"/>
      <c r="GC161" s="126"/>
      <c r="GD161" s="126"/>
      <c r="GE161" s="128"/>
      <c r="GF161" s="128"/>
      <c r="GG161" s="128"/>
      <c r="GH161" s="128"/>
      <c r="GI161" s="128"/>
      <c r="GJ161" s="128"/>
      <c r="GK161" s="128"/>
      <c r="GL161" s="128"/>
      <c r="GM161" s="128"/>
      <c r="GN161" s="128"/>
      <c r="GO161" s="128"/>
      <c r="GP161" s="128"/>
      <c r="GQ161" s="128"/>
      <c r="GR161" s="128"/>
      <c r="GS161" s="128"/>
      <c r="GT161" s="128"/>
      <c r="GU161" s="128"/>
      <c r="GV161" s="128"/>
      <c r="GW161" s="128"/>
      <c r="GX161" s="128"/>
      <c r="GY161" s="128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  <c r="BG162" s="126"/>
      <c r="BH162" s="126"/>
      <c r="BI162" s="126"/>
      <c r="BJ162" s="126"/>
      <c r="BK162" s="126"/>
      <c r="BL162" s="126"/>
      <c r="BM162" s="126"/>
      <c r="BN162" s="126"/>
      <c r="BO162" s="126"/>
      <c r="BP162" s="126"/>
      <c r="BQ162" s="126"/>
      <c r="BR162" s="126"/>
      <c r="BS162" s="126"/>
      <c r="BT162" s="126"/>
      <c r="BU162" s="126"/>
      <c r="BV162" s="126"/>
      <c r="BW162" s="126"/>
      <c r="BX162" s="126"/>
      <c r="BY162" s="126"/>
      <c r="BZ162" s="126"/>
      <c r="CA162" s="126"/>
      <c r="CB162" s="126"/>
      <c r="CC162" s="126"/>
      <c r="CD162" s="126"/>
      <c r="CE162" s="126"/>
      <c r="CF162" s="126"/>
      <c r="CG162" s="126"/>
      <c r="CH162" s="126"/>
      <c r="CI162" s="126"/>
      <c r="CJ162" s="126"/>
      <c r="CK162" s="127"/>
      <c r="CL162" s="126"/>
      <c r="CM162" s="126"/>
      <c r="CN162" s="126"/>
      <c r="CO162" s="126"/>
      <c r="CP162" s="126"/>
      <c r="CQ162" s="126"/>
      <c r="CR162" s="126"/>
      <c r="CS162" s="126"/>
      <c r="CT162" s="126"/>
      <c r="CU162" s="126"/>
      <c r="CV162" s="126"/>
      <c r="CW162" s="126"/>
      <c r="CX162" s="126"/>
      <c r="CY162" s="126"/>
      <c r="CZ162" s="126"/>
      <c r="DA162" s="126"/>
      <c r="DB162" s="126"/>
      <c r="DC162" s="126"/>
      <c r="DD162" s="126"/>
      <c r="DE162" s="126"/>
      <c r="DF162" s="126"/>
      <c r="DG162" s="126"/>
      <c r="DH162" s="126"/>
      <c r="DI162" s="126"/>
      <c r="DJ162" s="126"/>
      <c r="DK162" s="126"/>
      <c r="DL162" s="126"/>
      <c r="DM162" s="126"/>
      <c r="DN162" s="126"/>
      <c r="DO162" s="126"/>
      <c r="DP162" s="126"/>
      <c r="DQ162" s="126"/>
      <c r="DR162" s="126"/>
      <c r="DS162" s="126"/>
      <c r="DT162" s="126"/>
      <c r="DU162" s="126"/>
      <c r="DV162" s="126"/>
      <c r="DW162" s="126"/>
      <c r="DX162" s="126"/>
      <c r="DY162" s="126"/>
      <c r="DZ162" s="126"/>
      <c r="EA162" s="126"/>
      <c r="EB162" s="126"/>
      <c r="EC162" s="126"/>
      <c r="ED162" s="126"/>
      <c r="EE162" s="126"/>
      <c r="EF162" s="126"/>
      <c r="EG162" s="126"/>
      <c r="EH162" s="126"/>
      <c r="EI162" s="126"/>
      <c r="EJ162" s="126"/>
      <c r="EK162" s="126"/>
      <c r="EL162" s="126"/>
      <c r="EM162" s="126"/>
      <c r="EN162" s="126"/>
      <c r="EO162" s="126"/>
      <c r="EP162" s="126"/>
      <c r="EQ162" s="126"/>
      <c r="ER162" s="126"/>
      <c r="ES162" s="126"/>
      <c r="ET162" s="126"/>
      <c r="EU162" s="126"/>
      <c r="EV162" s="126"/>
      <c r="EW162" s="126"/>
      <c r="EX162" s="126"/>
      <c r="EY162" s="126"/>
      <c r="EZ162" s="126"/>
      <c r="FA162" s="126"/>
      <c r="FB162" s="126"/>
      <c r="FC162" s="126"/>
      <c r="FD162" s="126"/>
      <c r="FE162" s="126"/>
      <c r="FF162" s="126"/>
      <c r="FG162" s="126"/>
      <c r="FH162" s="126"/>
      <c r="FI162" s="126"/>
      <c r="FJ162" s="126"/>
      <c r="FK162" s="126"/>
      <c r="FL162" s="126"/>
      <c r="FM162" s="126"/>
      <c r="FN162" s="126"/>
      <c r="FO162" s="126"/>
      <c r="FP162" s="126"/>
      <c r="FQ162" s="126"/>
      <c r="FR162" s="126"/>
      <c r="FS162" s="126"/>
      <c r="FT162" s="126"/>
      <c r="FU162" s="126"/>
      <c r="FV162" s="126"/>
      <c r="FW162" s="126"/>
      <c r="FX162" s="126"/>
      <c r="FY162" s="126"/>
      <c r="FZ162" s="126"/>
      <c r="GA162" s="126"/>
      <c r="GB162" s="126"/>
      <c r="GC162" s="126"/>
      <c r="GD162" s="126"/>
      <c r="GE162" s="128"/>
      <c r="GF162" s="128"/>
      <c r="GG162" s="128"/>
      <c r="GH162" s="128"/>
      <c r="GI162" s="128"/>
      <c r="GJ162" s="128"/>
      <c r="GK162" s="128"/>
      <c r="GL162" s="128"/>
      <c r="GM162" s="128"/>
      <c r="GN162" s="128"/>
      <c r="GO162" s="128"/>
      <c r="GP162" s="128"/>
      <c r="GQ162" s="128"/>
      <c r="GR162" s="128"/>
      <c r="GS162" s="128"/>
      <c r="GT162" s="128"/>
      <c r="GU162" s="128"/>
      <c r="GV162" s="128"/>
      <c r="GW162" s="128"/>
      <c r="GX162" s="128"/>
      <c r="GY162" s="128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  <c r="BC163" s="126"/>
      <c r="BD163" s="126"/>
      <c r="BE163" s="126"/>
      <c r="BF163" s="126"/>
      <c r="BG163" s="126"/>
      <c r="BH163" s="126"/>
      <c r="BI163" s="126"/>
      <c r="BJ163" s="126"/>
      <c r="BK163" s="126"/>
      <c r="BL163" s="126"/>
      <c r="BM163" s="126"/>
      <c r="BN163" s="126"/>
      <c r="BO163" s="126"/>
      <c r="BP163" s="126"/>
      <c r="BQ163" s="126"/>
      <c r="BR163" s="126"/>
      <c r="BS163" s="126"/>
      <c r="BT163" s="126"/>
      <c r="BU163" s="126"/>
      <c r="BV163" s="126"/>
      <c r="BW163" s="126"/>
      <c r="BX163" s="126"/>
      <c r="BY163" s="126"/>
      <c r="BZ163" s="126"/>
      <c r="CA163" s="126"/>
      <c r="CB163" s="126"/>
      <c r="CC163" s="126"/>
      <c r="CD163" s="126"/>
      <c r="CE163" s="126"/>
      <c r="CF163" s="126"/>
      <c r="CG163" s="126"/>
      <c r="CH163" s="126"/>
      <c r="CI163" s="126"/>
      <c r="CJ163" s="126"/>
      <c r="CK163" s="127"/>
      <c r="CL163" s="126"/>
      <c r="CM163" s="126"/>
      <c r="CN163" s="126"/>
      <c r="CO163" s="126"/>
      <c r="CP163" s="126"/>
      <c r="CQ163" s="126"/>
      <c r="CR163" s="126"/>
      <c r="CS163" s="126"/>
      <c r="CT163" s="126"/>
      <c r="CU163" s="126"/>
      <c r="CV163" s="126"/>
      <c r="CW163" s="126"/>
      <c r="CX163" s="126"/>
      <c r="CY163" s="126"/>
      <c r="CZ163" s="126"/>
      <c r="DA163" s="126"/>
      <c r="DB163" s="126"/>
      <c r="DC163" s="126"/>
      <c r="DD163" s="126"/>
      <c r="DE163" s="126"/>
      <c r="DF163" s="126"/>
      <c r="DG163" s="126"/>
      <c r="DH163" s="126"/>
      <c r="DI163" s="126"/>
      <c r="DJ163" s="126"/>
      <c r="DK163" s="126"/>
      <c r="DL163" s="126"/>
      <c r="DM163" s="126"/>
      <c r="DN163" s="126"/>
      <c r="DO163" s="126"/>
      <c r="DP163" s="126"/>
      <c r="DQ163" s="126"/>
      <c r="DR163" s="126"/>
      <c r="DS163" s="126"/>
      <c r="DT163" s="126"/>
      <c r="DU163" s="126"/>
      <c r="DV163" s="126"/>
      <c r="DW163" s="126"/>
      <c r="DX163" s="126"/>
      <c r="DY163" s="126"/>
      <c r="DZ163" s="126"/>
      <c r="EA163" s="126"/>
      <c r="EB163" s="126"/>
      <c r="EC163" s="126"/>
      <c r="ED163" s="126"/>
      <c r="EE163" s="126"/>
      <c r="EF163" s="126"/>
      <c r="EG163" s="126"/>
      <c r="EH163" s="126"/>
      <c r="EI163" s="126"/>
      <c r="EJ163" s="126"/>
      <c r="EK163" s="126"/>
      <c r="EL163" s="126"/>
      <c r="EM163" s="126"/>
      <c r="EN163" s="126"/>
      <c r="EO163" s="126"/>
      <c r="EP163" s="126"/>
      <c r="EQ163" s="126"/>
      <c r="ER163" s="126"/>
      <c r="ES163" s="126"/>
      <c r="ET163" s="126"/>
      <c r="EU163" s="126"/>
      <c r="EV163" s="126"/>
      <c r="EW163" s="126"/>
      <c r="EX163" s="126"/>
      <c r="EY163" s="126"/>
      <c r="EZ163" s="126"/>
      <c r="FA163" s="126"/>
      <c r="FB163" s="126"/>
      <c r="FC163" s="126"/>
      <c r="FD163" s="126"/>
      <c r="FE163" s="126"/>
      <c r="FF163" s="126"/>
      <c r="FG163" s="126"/>
      <c r="FH163" s="126"/>
      <c r="FI163" s="126"/>
      <c r="FJ163" s="126"/>
      <c r="FK163" s="126"/>
      <c r="FL163" s="126"/>
      <c r="FM163" s="126"/>
      <c r="FN163" s="126"/>
      <c r="FO163" s="126"/>
      <c r="FP163" s="126"/>
      <c r="FQ163" s="126"/>
      <c r="FR163" s="126"/>
      <c r="FS163" s="126"/>
      <c r="FT163" s="126"/>
      <c r="FU163" s="126"/>
      <c r="FV163" s="126"/>
      <c r="FW163" s="126"/>
      <c r="FX163" s="126"/>
      <c r="FY163" s="126"/>
      <c r="FZ163" s="126"/>
      <c r="GA163" s="126"/>
      <c r="GB163" s="126"/>
      <c r="GC163" s="126"/>
      <c r="GD163" s="126"/>
      <c r="GE163" s="128"/>
      <c r="GF163" s="128"/>
      <c r="GG163" s="128"/>
      <c r="GH163" s="128"/>
      <c r="GI163" s="128"/>
      <c r="GJ163" s="128"/>
      <c r="GK163" s="128"/>
      <c r="GL163" s="128"/>
      <c r="GM163" s="128"/>
      <c r="GN163" s="128"/>
      <c r="GO163" s="128"/>
      <c r="GP163" s="128"/>
      <c r="GQ163" s="128"/>
      <c r="GR163" s="128"/>
      <c r="GS163" s="128"/>
      <c r="GT163" s="128"/>
      <c r="GU163" s="128"/>
      <c r="GV163" s="128"/>
      <c r="GW163" s="128"/>
      <c r="GX163" s="128"/>
      <c r="GY163" s="128"/>
    </row>
    <row r="164" customFormat="false" ht="12.75" hidden="false" customHeight="false" outlineLevel="0" collapsed="false">
      <c r="A164" s="125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26"/>
      <c r="BC164" s="126"/>
      <c r="BD164" s="126"/>
      <c r="BE164" s="126"/>
      <c r="BF164" s="126"/>
      <c r="BG164" s="126"/>
      <c r="BH164" s="126"/>
      <c r="BI164" s="126"/>
      <c r="BJ164" s="126"/>
      <c r="BK164" s="126"/>
      <c r="BL164" s="126"/>
      <c r="BM164" s="126"/>
      <c r="BN164" s="126"/>
      <c r="BO164" s="126"/>
      <c r="BP164" s="126"/>
      <c r="BQ164" s="126"/>
      <c r="BR164" s="126"/>
      <c r="BS164" s="126"/>
      <c r="BT164" s="126"/>
      <c r="BU164" s="126"/>
      <c r="BV164" s="126"/>
      <c r="BW164" s="126"/>
      <c r="BX164" s="126"/>
      <c r="BY164" s="126"/>
      <c r="BZ164" s="126"/>
      <c r="CA164" s="126"/>
      <c r="CB164" s="126"/>
      <c r="CC164" s="126"/>
      <c r="CD164" s="126"/>
      <c r="CE164" s="126"/>
      <c r="CF164" s="126"/>
      <c r="CG164" s="126"/>
      <c r="CH164" s="126"/>
      <c r="CI164" s="126"/>
      <c r="CJ164" s="126"/>
      <c r="CK164" s="127"/>
      <c r="CL164" s="126"/>
      <c r="CM164" s="126"/>
      <c r="CN164" s="126"/>
      <c r="CO164" s="126"/>
      <c r="CP164" s="126"/>
      <c r="CQ164" s="126"/>
      <c r="CR164" s="126"/>
      <c r="CS164" s="126"/>
      <c r="CT164" s="126"/>
      <c r="CU164" s="126"/>
      <c r="CV164" s="126"/>
      <c r="CW164" s="126"/>
      <c r="CX164" s="126"/>
      <c r="CY164" s="126"/>
      <c r="CZ164" s="126"/>
      <c r="DA164" s="126"/>
      <c r="DB164" s="126"/>
      <c r="DC164" s="126"/>
      <c r="DD164" s="126"/>
      <c r="DE164" s="126"/>
      <c r="DF164" s="126"/>
      <c r="DG164" s="126"/>
      <c r="DH164" s="126"/>
      <c r="DI164" s="126"/>
      <c r="DJ164" s="126"/>
      <c r="DK164" s="126"/>
      <c r="DL164" s="126"/>
      <c r="DM164" s="126"/>
      <c r="DN164" s="126"/>
      <c r="DO164" s="126"/>
      <c r="DP164" s="126"/>
      <c r="DQ164" s="126"/>
      <c r="DR164" s="126"/>
      <c r="DS164" s="126"/>
      <c r="DT164" s="126"/>
      <c r="DU164" s="126"/>
      <c r="DV164" s="126"/>
      <c r="DW164" s="126"/>
      <c r="DX164" s="126"/>
      <c r="DY164" s="126"/>
      <c r="DZ164" s="126"/>
      <c r="EA164" s="126"/>
      <c r="EB164" s="126"/>
      <c r="EC164" s="126"/>
      <c r="ED164" s="126"/>
      <c r="EE164" s="126"/>
      <c r="EF164" s="126"/>
      <c r="EG164" s="126"/>
      <c r="EH164" s="126"/>
      <c r="EI164" s="126"/>
      <c r="EJ164" s="126"/>
      <c r="EK164" s="126"/>
      <c r="EL164" s="126"/>
      <c r="EM164" s="126"/>
      <c r="EN164" s="126"/>
      <c r="EO164" s="126"/>
      <c r="EP164" s="126"/>
      <c r="EQ164" s="126"/>
      <c r="ER164" s="126"/>
      <c r="ES164" s="126"/>
      <c r="ET164" s="126"/>
      <c r="EU164" s="126"/>
      <c r="EV164" s="126"/>
      <c r="EW164" s="126"/>
      <c r="EX164" s="126"/>
      <c r="EY164" s="126"/>
      <c r="EZ164" s="126"/>
      <c r="FA164" s="126"/>
      <c r="FB164" s="126"/>
      <c r="FC164" s="126"/>
      <c r="FD164" s="126"/>
      <c r="FE164" s="126"/>
      <c r="FF164" s="126"/>
      <c r="FG164" s="126"/>
      <c r="FH164" s="126"/>
      <c r="FI164" s="126"/>
      <c r="FJ164" s="126"/>
      <c r="FK164" s="126"/>
      <c r="FL164" s="126"/>
      <c r="FM164" s="126"/>
      <c r="FN164" s="126"/>
      <c r="FO164" s="126"/>
      <c r="FP164" s="126"/>
      <c r="FQ164" s="126"/>
      <c r="FR164" s="126"/>
      <c r="FS164" s="126"/>
      <c r="FT164" s="126"/>
      <c r="FU164" s="126"/>
      <c r="FV164" s="126"/>
      <c r="FW164" s="126"/>
      <c r="FX164" s="126"/>
      <c r="FY164" s="126"/>
      <c r="FZ164" s="126"/>
      <c r="GA164" s="126"/>
      <c r="GB164" s="126"/>
      <c r="GC164" s="126"/>
      <c r="GD164" s="126"/>
      <c r="GE164" s="128"/>
      <c r="GF164" s="128"/>
      <c r="GG164" s="128"/>
      <c r="GH164" s="128"/>
      <c r="GI164" s="128"/>
      <c r="GJ164" s="128"/>
      <c r="GK164" s="128"/>
      <c r="GL164" s="128"/>
      <c r="GM164" s="128"/>
      <c r="GN164" s="128"/>
      <c r="GO164" s="128"/>
      <c r="GP164" s="128"/>
      <c r="GQ164" s="128"/>
      <c r="GR164" s="128"/>
      <c r="GS164" s="128"/>
      <c r="GT164" s="128"/>
      <c r="GU164" s="128"/>
      <c r="GV164" s="128"/>
      <c r="GW164" s="128"/>
      <c r="GX164" s="128"/>
      <c r="GY164" s="128"/>
    </row>
    <row r="165" customFormat="false" ht="12.75" hidden="false" customHeight="false" outlineLevel="0" collapsed="false">
      <c r="A165" s="125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126"/>
      <c r="AU165" s="126"/>
      <c r="AV165" s="126"/>
      <c r="AW165" s="126"/>
      <c r="AX165" s="126"/>
      <c r="AY165" s="126"/>
      <c r="AZ165" s="126"/>
      <c r="BA165" s="126"/>
      <c r="BB165" s="126"/>
      <c r="BC165" s="126"/>
      <c r="BD165" s="126"/>
      <c r="BE165" s="126"/>
      <c r="BF165" s="126"/>
      <c r="BG165" s="126"/>
      <c r="BH165" s="126"/>
      <c r="BI165" s="126"/>
      <c r="BJ165" s="126"/>
      <c r="BK165" s="126"/>
      <c r="BL165" s="126"/>
      <c r="BM165" s="126"/>
      <c r="BN165" s="126"/>
      <c r="BO165" s="126"/>
      <c r="BP165" s="126"/>
      <c r="BQ165" s="126"/>
      <c r="BR165" s="126"/>
      <c r="BS165" s="126"/>
      <c r="BT165" s="126"/>
      <c r="BU165" s="126"/>
      <c r="BV165" s="126"/>
      <c r="BW165" s="126"/>
      <c r="BX165" s="126"/>
      <c r="BY165" s="126"/>
      <c r="BZ165" s="126"/>
      <c r="CA165" s="126"/>
      <c r="CB165" s="126"/>
      <c r="CC165" s="126"/>
      <c r="CD165" s="126"/>
      <c r="CE165" s="126"/>
      <c r="CF165" s="126"/>
      <c r="CG165" s="126"/>
      <c r="CH165" s="126"/>
      <c r="CI165" s="126"/>
      <c r="CJ165" s="126"/>
      <c r="CK165" s="127"/>
      <c r="CL165" s="126"/>
      <c r="CM165" s="126"/>
      <c r="CN165" s="126"/>
      <c r="CO165" s="126"/>
      <c r="CP165" s="126"/>
      <c r="CQ165" s="126"/>
      <c r="CR165" s="126"/>
      <c r="CS165" s="126"/>
      <c r="CT165" s="126"/>
      <c r="CU165" s="126"/>
      <c r="CV165" s="126"/>
      <c r="CW165" s="126"/>
      <c r="CX165" s="126"/>
      <c r="CY165" s="126"/>
      <c r="CZ165" s="126"/>
      <c r="DA165" s="126"/>
      <c r="DB165" s="126"/>
      <c r="DC165" s="126"/>
      <c r="DD165" s="126"/>
      <c r="DE165" s="126"/>
      <c r="DF165" s="126"/>
      <c r="DG165" s="126"/>
      <c r="DH165" s="126"/>
      <c r="DI165" s="126"/>
      <c r="DJ165" s="126"/>
      <c r="DK165" s="126"/>
      <c r="DL165" s="126"/>
      <c r="DM165" s="126"/>
      <c r="DN165" s="126"/>
      <c r="DO165" s="126"/>
      <c r="DP165" s="126"/>
      <c r="DQ165" s="126"/>
      <c r="DR165" s="126"/>
      <c r="DS165" s="126"/>
      <c r="DT165" s="126"/>
      <c r="DU165" s="126"/>
      <c r="DV165" s="126"/>
      <c r="DW165" s="126"/>
      <c r="DX165" s="126"/>
      <c r="DY165" s="126"/>
      <c r="DZ165" s="126"/>
      <c r="EA165" s="126"/>
      <c r="EB165" s="126"/>
      <c r="EC165" s="126"/>
      <c r="ED165" s="126"/>
      <c r="EE165" s="126"/>
      <c r="EF165" s="126"/>
      <c r="EG165" s="126"/>
      <c r="EH165" s="126"/>
      <c r="EI165" s="126"/>
      <c r="EJ165" s="126"/>
      <c r="EK165" s="126"/>
      <c r="EL165" s="126"/>
      <c r="EM165" s="126"/>
      <c r="EN165" s="126"/>
      <c r="EO165" s="126"/>
      <c r="EP165" s="126"/>
      <c r="EQ165" s="126"/>
      <c r="ER165" s="126"/>
      <c r="ES165" s="126"/>
      <c r="ET165" s="126"/>
      <c r="EU165" s="126"/>
      <c r="EV165" s="126"/>
      <c r="EW165" s="126"/>
      <c r="EX165" s="126"/>
      <c r="EY165" s="126"/>
      <c r="EZ165" s="126"/>
      <c r="FA165" s="126"/>
      <c r="FB165" s="126"/>
      <c r="FC165" s="126"/>
      <c r="FD165" s="126"/>
      <c r="FE165" s="126"/>
      <c r="FF165" s="126"/>
      <c r="FG165" s="126"/>
      <c r="FH165" s="126"/>
      <c r="FI165" s="126"/>
      <c r="FJ165" s="126"/>
      <c r="FK165" s="126"/>
      <c r="FL165" s="126"/>
      <c r="FM165" s="126"/>
      <c r="FN165" s="126"/>
      <c r="FO165" s="126"/>
      <c r="FP165" s="126"/>
      <c r="FQ165" s="126"/>
      <c r="FR165" s="126"/>
      <c r="FS165" s="126"/>
      <c r="FT165" s="126"/>
      <c r="FU165" s="126"/>
      <c r="FV165" s="126"/>
      <c r="FW165" s="126"/>
      <c r="FX165" s="126"/>
      <c r="FY165" s="126"/>
      <c r="FZ165" s="126"/>
      <c r="GA165" s="126"/>
      <c r="GB165" s="126"/>
      <c r="GC165" s="126"/>
      <c r="GD165" s="126"/>
      <c r="GE165" s="128"/>
      <c r="GF165" s="128"/>
      <c r="GG165" s="128"/>
      <c r="GH165" s="128"/>
      <c r="GI165" s="128"/>
      <c r="GJ165" s="128"/>
      <c r="GK165" s="128"/>
      <c r="GL165" s="128"/>
      <c r="GM165" s="128"/>
      <c r="GN165" s="128"/>
      <c r="GO165" s="128"/>
      <c r="GP165" s="128"/>
      <c r="GQ165" s="128"/>
      <c r="GR165" s="128"/>
      <c r="GS165" s="128"/>
      <c r="GT165" s="128"/>
      <c r="GU165" s="128"/>
      <c r="GV165" s="128"/>
      <c r="GW165" s="128"/>
      <c r="GX165" s="128"/>
      <c r="GY165" s="128"/>
    </row>
    <row r="166" customFormat="false" ht="12.75" hidden="false" customHeight="false" outlineLevel="0" collapsed="false">
      <c r="A166" s="125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126"/>
      <c r="AU166" s="126"/>
      <c r="AV166" s="126"/>
      <c r="AW166" s="126"/>
      <c r="AX166" s="126"/>
      <c r="AY166" s="126"/>
      <c r="AZ166" s="126"/>
      <c r="BA166" s="126"/>
      <c r="BB166" s="126"/>
      <c r="BC166" s="126"/>
      <c r="BD166" s="126"/>
      <c r="BE166" s="126"/>
      <c r="BF166" s="126"/>
      <c r="BG166" s="126"/>
      <c r="BH166" s="126"/>
      <c r="BI166" s="126"/>
      <c r="BJ166" s="126"/>
      <c r="BK166" s="126"/>
      <c r="BL166" s="126"/>
      <c r="BM166" s="126"/>
      <c r="BN166" s="126"/>
      <c r="BO166" s="126"/>
      <c r="BP166" s="126"/>
      <c r="BQ166" s="126"/>
      <c r="BR166" s="126"/>
      <c r="BS166" s="126"/>
      <c r="BT166" s="126"/>
      <c r="BU166" s="126"/>
      <c r="BV166" s="126"/>
      <c r="BW166" s="126"/>
      <c r="BX166" s="126"/>
      <c r="BY166" s="126"/>
      <c r="BZ166" s="126"/>
      <c r="CA166" s="126"/>
      <c r="CB166" s="126"/>
      <c r="CC166" s="126"/>
      <c r="CD166" s="126"/>
      <c r="CE166" s="126"/>
      <c r="CF166" s="126"/>
      <c r="CG166" s="126"/>
      <c r="CH166" s="126"/>
      <c r="CI166" s="126"/>
      <c r="CJ166" s="126"/>
      <c r="CK166" s="127"/>
      <c r="CL166" s="126"/>
      <c r="CM166" s="126"/>
      <c r="CN166" s="126"/>
      <c r="CO166" s="126"/>
      <c r="CP166" s="126"/>
      <c r="CQ166" s="126"/>
      <c r="CR166" s="126"/>
      <c r="CS166" s="126"/>
      <c r="CT166" s="126"/>
      <c r="CU166" s="126"/>
      <c r="CV166" s="126"/>
      <c r="CW166" s="126"/>
      <c r="CX166" s="126"/>
      <c r="CY166" s="126"/>
      <c r="CZ166" s="126"/>
      <c r="DA166" s="126"/>
      <c r="DB166" s="126"/>
      <c r="DC166" s="126"/>
      <c r="DD166" s="126"/>
      <c r="DE166" s="126"/>
      <c r="DF166" s="126"/>
      <c r="DG166" s="126"/>
      <c r="DH166" s="126"/>
      <c r="DI166" s="126"/>
      <c r="DJ166" s="126"/>
      <c r="DK166" s="126"/>
      <c r="DL166" s="126"/>
      <c r="DM166" s="126"/>
      <c r="DN166" s="126"/>
      <c r="DO166" s="126"/>
      <c r="DP166" s="126"/>
      <c r="DQ166" s="126"/>
      <c r="DR166" s="126"/>
      <c r="DS166" s="126"/>
      <c r="DT166" s="126"/>
      <c r="DU166" s="126"/>
      <c r="DV166" s="126"/>
      <c r="DW166" s="126"/>
      <c r="DX166" s="126"/>
      <c r="DY166" s="126"/>
      <c r="DZ166" s="126"/>
      <c r="EA166" s="126"/>
      <c r="EB166" s="126"/>
      <c r="EC166" s="126"/>
      <c r="ED166" s="126"/>
      <c r="EE166" s="126"/>
      <c r="EF166" s="126"/>
      <c r="EG166" s="126"/>
      <c r="EH166" s="126"/>
      <c r="EI166" s="126"/>
      <c r="EJ166" s="126"/>
      <c r="EK166" s="126"/>
      <c r="EL166" s="126"/>
      <c r="EM166" s="126"/>
      <c r="EN166" s="126"/>
      <c r="EO166" s="126"/>
      <c r="EP166" s="126"/>
      <c r="EQ166" s="126"/>
      <c r="ER166" s="126"/>
      <c r="ES166" s="126"/>
      <c r="ET166" s="126"/>
      <c r="EU166" s="126"/>
      <c r="EV166" s="126"/>
      <c r="EW166" s="126"/>
      <c r="EX166" s="126"/>
      <c r="EY166" s="126"/>
      <c r="EZ166" s="126"/>
      <c r="FA166" s="126"/>
      <c r="FB166" s="126"/>
      <c r="FC166" s="126"/>
      <c r="FD166" s="126"/>
      <c r="FE166" s="126"/>
      <c r="FF166" s="126"/>
      <c r="FG166" s="126"/>
      <c r="FH166" s="126"/>
      <c r="FI166" s="126"/>
      <c r="FJ166" s="126"/>
      <c r="FK166" s="126"/>
      <c r="FL166" s="126"/>
      <c r="FM166" s="126"/>
      <c r="FN166" s="126"/>
      <c r="FO166" s="126"/>
      <c r="FP166" s="126"/>
      <c r="FQ166" s="126"/>
      <c r="FR166" s="126"/>
      <c r="FS166" s="126"/>
      <c r="FT166" s="126"/>
      <c r="FU166" s="126"/>
      <c r="FV166" s="126"/>
      <c r="FW166" s="126"/>
      <c r="FX166" s="126"/>
      <c r="FY166" s="126"/>
      <c r="FZ166" s="126"/>
      <c r="GA166" s="126"/>
      <c r="GB166" s="126"/>
      <c r="GC166" s="126"/>
      <c r="GD166" s="126"/>
      <c r="GE166" s="128"/>
      <c r="GF166" s="128"/>
      <c r="GG166" s="128"/>
      <c r="GH166" s="128"/>
      <c r="GI166" s="128"/>
      <c r="GJ166" s="128"/>
      <c r="GK166" s="128"/>
      <c r="GL166" s="128"/>
      <c r="GM166" s="128"/>
      <c r="GN166" s="128"/>
      <c r="GO166" s="128"/>
      <c r="GP166" s="128"/>
      <c r="GQ166" s="128"/>
      <c r="GR166" s="128"/>
      <c r="GS166" s="128"/>
      <c r="GT166" s="128"/>
      <c r="GU166" s="128"/>
      <c r="GV166" s="128"/>
      <c r="GW166" s="128"/>
      <c r="GX166" s="128"/>
      <c r="GY166" s="128"/>
    </row>
    <row r="167" customFormat="false" ht="12.75" hidden="false" customHeight="false" outlineLevel="0" collapsed="false">
      <c r="A167" s="125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6"/>
      <c r="AR167" s="126"/>
      <c r="AS167" s="126"/>
      <c r="AT167" s="126"/>
      <c r="AU167" s="126"/>
      <c r="AV167" s="126"/>
      <c r="AW167" s="126"/>
      <c r="AX167" s="126"/>
      <c r="AY167" s="126"/>
      <c r="AZ167" s="126"/>
      <c r="BA167" s="126"/>
      <c r="BB167" s="126"/>
      <c r="BC167" s="126"/>
      <c r="BD167" s="126"/>
      <c r="BE167" s="126"/>
      <c r="BF167" s="126"/>
      <c r="BG167" s="126"/>
      <c r="BH167" s="126"/>
      <c r="BI167" s="126"/>
      <c r="BJ167" s="126"/>
      <c r="BK167" s="126"/>
      <c r="BL167" s="126"/>
      <c r="BM167" s="126"/>
      <c r="BN167" s="126"/>
      <c r="BO167" s="126"/>
      <c r="BP167" s="126"/>
      <c r="BQ167" s="126"/>
      <c r="BR167" s="126"/>
      <c r="BS167" s="126"/>
      <c r="BT167" s="126"/>
      <c r="BU167" s="126"/>
      <c r="BV167" s="126"/>
      <c r="BW167" s="126"/>
      <c r="BX167" s="126"/>
      <c r="BY167" s="126"/>
      <c r="BZ167" s="126"/>
      <c r="CA167" s="126"/>
      <c r="CB167" s="126"/>
      <c r="CC167" s="126"/>
      <c r="CD167" s="126"/>
      <c r="CE167" s="126"/>
      <c r="CF167" s="126"/>
      <c r="CG167" s="126"/>
      <c r="CH167" s="126"/>
      <c r="CI167" s="126"/>
      <c r="CJ167" s="126"/>
      <c r="CK167" s="127"/>
      <c r="CL167" s="126"/>
      <c r="CM167" s="126"/>
      <c r="CN167" s="126"/>
      <c r="CO167" s="126"/>
      <c r="CP167" s="126"/>
      <c r="CQ167" s="126"/>
      <c r="CR167" s="126"/>
      <c r="CS167" s="126"/>
      <c r="CT167" s="126"/>
      <c r="CU167" s="126"/>
      <c r="CV167" s="126"/>
      <c r="CW167" s="126"/>
      <c r="CX167" s="126"/>
      <c r="CY167" s="126"/>
      <c r="CZ167" s="126"/>
      <c r="DA167" s="126"/>
      <c r="DB167" s="126"/>
      <c r="DC167" s="126"/>
      <c r="DD167" s="126"/>
      <c r="DE167" s="126"/>
      <c r="DF167" s="126"/>
      <c r="DG167" s="126"/>
      <c r="DH167" s="126"/>
      <c r="DI167" s="126"/>
      <c r="DJ167" s="126"/>
      <c r="DK167" s="126"/>
      <c r="DL167" s="126"/>
      <c r="DM167" s="126"/>
      <c r="DN167" s="126"/>
      <c r="DO167" s="126"/>
      <c r="DP167" s="126"/>
      <c r="DQ167" s="126"/>
      <c r="DR167" s="126"/>
      <c r="DS167" s="126"/>
      <c r="DT167" s="126"/>
      <c r="DU167" s="126"/>
      <c r="DV167" s="126"/>
      <c r="DW167" s="126"/>
      <c r="DX167" s="126"/>
      <c r="DY167" s="126"/>
      <c r="DZ167" s="126"/>
      <c r="EA167" s="126"/>
      <c r="EB167" s="126"/>
      <c r="EC167" s="126"/>
      <c r="ED167" s="126"/>
      <c r="EE167" s="126"/>
      <c r="EF167" s="126"/>
      <c r="EG167" s="126"/>
      <c r="EH167" s="126"/>
      <c r="EI167" s="126"/>
      <c r="EJ167" s="126"/>
      <c r="EK167" s="126"/>
      <c r="EL167" s="126"/>
      <c r="EM167" s="126"/>
      <c r="EN167" s="126"/>
      <c r="EO167" s="126"/>
      <c r="EP167" s="126"/>
      <c r="EQ167" s="126"/>
      <c r="ER167" s="126"/>
      <c r="ES167" s="126"/>
      <c r="ET167" s="126"/>
      <c r="EU167" s="126"/>
      <c r="EV167" s="126"/>
      <c r="EW167" s="126"/>
      <c r="EX167" s="126"/>
      <c r="EY167" s="126"/>
      <c r="EZ167" s="126"/>
      <c r="FA167" s="126"/>
      <c r="FB167" s="126"/>
      <c r="FC167" s="126"/>
      <c r="FD167" s="126"/>
      <c r="FE167" s="126"/>
      <c r="FF167" s="126"/>
      <c r="FG167" s="126"/>
      <c r="FH167" s="126"/>
      <c r="FI167" s="126"/>
      <c r="FJ167" s="126"/>
      <c r="FK167" s="126"/>
      <c r="FL167" s="126"/>
      <c r="FM167" s="126"/>
      <c r="FN167" s="126"/>
      <c r="FO167" s="126"/>
      <c r="FP167" s="126"/>
      <c r="FQ167" s="126"/>
      <c r="FR167" s="126"/>
      <c r="FS167" s="126"/>
      <c r="FT167" s="126"/>
      <c r="FU167" s="126"/>
      <c r="FV167" s="126"/>
      <c r="FW167" s="126"/>
      <c r="FX167" s="126"/>
      <c r="FY167" s="126"/>
      <c r="FZ167" s="126"/>
      <c r="GA167" s="126"/>
      <c r="GB167" s="126"/>
      <c r="GC167" s="126"/>
      <c r="GD167" s="126"/>
      <c r="GE167" s="128"/>
      <c r="GF167" s="128"/>
      <c r="GG167" s="128"/>
      <c r="GH167" s="128"/>
      <c r="GI167" s="128"/>
      <c r="GJ167" s="128"/>
      <c r="GK167" s="128"/>
      <c r="GL167" s="128"/>
      <c r="GM167" s="128"/>
      <c r="GN167" s="128"/>
      <c r="GO167" s="128"/>
      <c r="GP167" s="128"/>
      <c r="GQ167" s="128"/>
      <c r="GR167" s="128"/>
      <c r="GS167" s="128"/>
      <c r="GT167" s="128"/>
      <c r="GU167" s="128"/>
      <c r="GV167" s="128"/>
      <c r="GW167" s="128"/>
      <c r="GX167" s="128"/>
      <c r="GY167" s="128"/>
    </row>
    <row r="168" customFormat="false" ht="12.75" hidden="false" customHeight="false" outlineLevel="0" collapsed="false">
      <c r="A168" s="125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6"/>
      <c r="AR168" s="126"/>
      <c r="AS168" s="126"/>
      <c r="AT168" s="126"/>
      <c r="AU168" s="126"/>
      <c r="AV168" s="126"/>
      <c r="AW168" s="126"/>
      <c r="AX168" s="126"/>
      <c r="AY168" s="126"/>
      <c r="AZ168" s="126"/>
      <c r="BA168" s="126"/>
      <c r="BB168" s="126"/>
      <c r="BC168" s="126"/>
      <c r="BD168" s="126"/>
      <c r="BE168" s="126"/>
      <c r="BF168" s="126"/>
      <c r="BG168" s="126"/>
      <c r="BH168" s="126"/>
      <c r="BI168" s="126"/>
      <c r="BJ168" s="126"/>
      <c r="BK168" s="126"/>
      <c r="BL168" s="126"/>
      <c r="BM168" s="126"/>
      <c r="BN168" s="126"/>
      <c r="BO168" s="126"/>
      <c r="BP168" s="126"/>
      <c r="BQ168" s="126"/>
      <c r="BR168" s="126"/>
      <c r="BS168" s="126"/>
      <c r="BT168" s="126"/>
      <c r="BU168" s="126"/>
      <c r="BV168" s="126"/>
      <c r="BW168" s="126"/>
      <c r="BX168" s="126"/>
      <c r="BY168" s="126"/>
      <c r="BZ168" s="126"/>
      <c r="CA168" s="126"/>
      <c r="CB168" s="126"/>
      <c r="CC168" s="126"/>
      <c r="CD168" s="126"/>
      <c r="CE168" s="126"/>
      <c r="CF168" s="126"/>
      <c r="CG168" s="126"/>
      <c r="CH168" s="126"/>
      <c r="CI168" s="126"/>
      <c r="CJ168" s="126"/>
      <c r="CK168" s="127"/>
      <c r="CL168" s="126"/>
      <c r="CM168" s="126"/>
      <c r="CN168" s="126"/>
      <c r="CO168" s="126"/>
      <c r="CP168" s="126"/>
      <c r="CQ168" s="126"/>
      <c r="CR168" s="126"/>
      <c r="CS168" s="126"/>
      <c r="CT168" s="126"/>
      <c r="CU168" s="126"/>
      <c r="CV168" s="126"/>
      <c r="CW168" s="126"/>
      <c r="CX168" s="126"/>
      <c r="CY168" s="126"/>
      <c r="CZ168" s="126"/>
      <c r="DA168" s="126"/>
      <c r="DB168" s="126"/>
      <c r="DC168" s="126"/>
      <c r="DD168" s="126"/>
      <c r="DE168" s="126"/>
      <c r="DF168" s="126"/>
      <c r="DG168" s="126"/>
      <c r="DH168" s="126"/>
      <c r="DI168" s="126"/>
      <c r="DJ168" s="126"/>
      <c r="DK168" s="126"/>
      <c r="DL168" s="126"/>
      <c r="DM168" s="126"/>
      <c r="DN168" s="126"/>
      <c r="DO168" s="126"/>
      <c r="DP168" s="126"/>
      <c r="DQ168" s="126"/>
      <c r="DR168" s="126"/>
      <c r="DS168" s="126"/>
      <c r="DT168" s="126"/>
      <c r="DU168" s="126"/>
      <c r="DV168" s="126"/>
      <c r="DW168" s="126"/>
      <c r="DX168" s="126"/>
      <c r="DY168" s="126"/>
      <c r="DZ168" s="126"/>
      <c r="EA168" s="126"/>
      <c r="EB168" s="126"/>
      <c r="EC168" s="126"/>
      <c r="ED168" s="126"/>
      <c r="EE168" s="126"/>
      <c r="EF168" s="126"/>
      <c r="EG168" s="126"/>
      <c r="EH168" s="126"/>
      <c r="EI168" s="126"/>
      <c r="EJ168" s="126"/>
      <c r="EK168" s="126"/>
      <c r="EL168" s="126"/>
      <c r="EM168" s="126"/>
      <c r="EN168" s="126"/>
      <c r="EO168" s="126"/>
      <c r="EP168" s="126"/>
      <c r="EQ168" s="126"/>
      <c r="ER168" s="126"/>
      <c r="ES168" s="126"/>
      <c r="ET168" s="126"/>
      <c r="EU168" s="126"/>
      <c r="EV168" s="126"/>
      <c r="EW168" s="126"/>
      <c r="EX168" s="126"/>
      <c r="EY168" s="126"/>
      <c r="EZ168" s="126"/>
      <c r="FA168" s="126"/>
      <c r="FB168" s="126"/>
      <c r="FC168" s="126"/>
      <c r="FD168" s="126"/>
      <c r="FE168" s="126"/>
      <c r="FF168" s="126"/>
      <c r="FG168" s="126"/>
      <c r="FH168" s="126"/>
      <c r="FI168" s="126"/>
      <c r="FJ168" s="126"/>
      <c r="FK168" s="126"/>
      <c r="FL168" s="126"/>
      <c r="FM168" s="126"/>
      <c r="FN168" s="126"/>
      <c r="FO168" s="126"/>
      <c r="FP168" s="126"/>
      <c r="FQ168" s="126"/>
      <c r="FR168" s="126"/>
      <c r="FS168" s="126"/>
      <c r="FT168" s="126"/>
      <c r="FU168" s="126"/>
      <c r="FV168" s="126"/>
      <c r="FW168" s="126"/>
      <c r="FX168" s="126"/>
      <c r="FY168" s="126"/>
      <c r="FZ168" s="126"/>
      <c r="GA168" s="126"/>
      <c r="GB168" s="126"/>
      <c r="GC168" s="126"/>
      <c r="GD168" s="126"/>
      <c r="GE168" s="128"/>
      <c r="GF168" s="128"/>
      <c r="GG168" s="128"/>
      <c r="GH168" s="128"/>
      <c r="GI168" s="128"/>
      <c r="GJ168" s="128"/>
      <c r="GK168" s="128"/>
      <c r="GL168" s="128"/>
      <c r="GM168" s="128"/>
      <c r="GN168" s="128"/>
      <c r="GO168" s="128"/>
      <c r="GP168" s="128"/>
      <c r="GQ168" s="128"/>
      <c r="GR168" s="128"/>
      <c r="GS168" s="128"/>
      <c r="GT168" s="128"/>
      <c r="GU168" s="128"/>
      <c r="GV168" s="128"/>
      <c r="GW168" s="128"/>
      <c r="GX168" s="128"/>
      <c r="GY168" s="128"/>
    </row>
    <row r="169" customFormat="false" ht="12.75" hidden="false" customHeight="false" outlineLevel="0" collapsed="false">
      <c r="A169" s="125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26"/>
      <c r="AY169" s="126"/>
      <c r="AZ169" s="126"/>
      <c r="BA169" s="126"/>
      <c r="BB169" s="126"/>
      <c r="BC169" s="126"/>
      <c r="BD169" s="126"/>
      <c r="BE169" s="126"/>
      <c r="BF169" s="126"/>
      <c r="BG169" s="126"/>
      <c r="BH169" s="126"/>
      <c r="BI169" s="126"/>
      <c r="BJ169" s="126"/>
      <c r="BK169" s="126"/>
      <c r="BL169" s="126"/>
      <c r="BM169" s="126"/>
      <c r="BN169" s="126"/>
      <c r="BO169" s="126"/>
      <c r="BP169" s="126"/>
      <c r="BQ169" s="126"/>
      <c r="BR169" s="126"/>
      <c r="BS169" s="126"/>
      <c r="BT169" s="126"/>
      <c r="BU169" s="126"/>
      <c r="BV169" s="126"/>
      <c r="BW169" s="126"/>
      <c r="BX169" s="126"/>
      <c r="BY169" s="126"/>
      <c r="BZ169" s="126"/>
      <c r="CA169" s="126"/>
      <c r="CB169" s="126"/>
      <c r="CC169" s="126"/>
      <c r="CD169" s="126"/>
      <c r="CE169" s="126"/>
      <c r="CF169" s="126"/>
      <c r="CG169" s="126"/>
      <c r="CH169" s="126"/>
      <c r="CI169" s="126"/>
      <c r="CJ169" s="126"/>
      <c r="CK169" s="127"/>
      <c r="CL169" s="126"/>
      <c r="CM169" s="126"/>
      <c r="CN169" s="126"/>
      <c r="CO169" s="126"/>
      <c r="CP169" s="126"/>
      <c r="CQ169" s="126"/>
      <c r="CR169" s="126"/>
      <c r="CS169" s="126"/>
      <c r="CT169" s="126"/>
      <c r="CU169" s="126"/>
      <c r="CV169" s="126"/>
      <c r="CW169" s="126"/>
      <c r="CX169" s="126"/>
      <c r="CY169" s="126"/>
      <c r="CZ169" s="126"/>
      <c r="DA169" s="126"/>
      <c r="DB169" s="126"/>
      <c r="DC169" s="126"/>
      <c r="DD169" s="126"/>
      <c r="DE169" s="126"/>
      <c r="DF169" s="126"/>
      <c r="DG169" s="126"/>
      <c r="DH169" s="126"/>
      <c r="DI169" s="126"/>
      <c r="DJ169" s="126"/>
      <c r="DK169" s="126"/>
      <c r="DL169" s="126"/>
      <c r="DM169" s="126"/>
      <c r="DN169" s="126"/>
      <c r="DO169" s="126"/>
      <c r="DP169" s="126"/>
      <c r="DQ169" s="126"/>
      <c r="DR169" s="126"/>
      <c r="DS169" s="126"/>
      <c r="DT169" s="126"/>
      <c r="DU169" s="126"/>
      <c r="DV169" s="126"/>
      <c r="DW169" s="126"/>
      <c r="DX169" s="126"/>
      <c r="DY169" s="126"/>
      <c r="DZ169" s="126"/>
      <c r="EA169" s="126"/>
      <c r="EB169" s="126"/>
      <c r="EC169" s="126"/>
      <c r="ED169" s="126"/>
      <c r="EE169" s="126"/>
      <c r="EF169" s="126"/>
      <c r="EG169" s="126"/>
      <c r="EH169" s="126"/>
      <c r="EI169" s="126"/>
      <c r="EJ169" s="126"/>
      <c r="EK169" s="126"/>
      <c r="EL169" s="126"/>
      <c r="EM169" s="126"/>
      <c r="EN169" s="126"/>
      <c r="EO169" s="126"/>
      <c r="EP169" s="126"/>
      <c r="EQ169" s="126"/>
      <c r="ER169" s="126"/>
      <c r="ES169" s="126"/>
      <c r="ET169" s="126"/>
      <c r="EU169" s="126"/>
      <c r="EV169" s="126"/>
      <c r="EW169" s="126"/>
      <c r="EX169" s="126"/>
      <c r="EY169" s="126"/>
      <c r="EZ169" s="126"/>
      <c r="FA169" s="126"/>
      <c r="FB169" s="126"/>
      <c r="FC169" s="126"/>
      <c r="FD169" s="126"/>
      <c r="FE169" s="126"/>
      <c r="FF169" s="126"/>
      <c r="FG169" s="126"/>
      <c r="FH169" s="126"/>
      <c r="FI169" s="126"/>
      <c r="FJ169" s="126"/>
      <c r="FK169" s="126"/>
      <c r="FL169" s="126"/>
      <c r="FM169" s="126"/>
      <c r="FN169" s="126"/>
      <c r="FO169" s="126"/>
      <c r="FP169" s="126"/>
      <c r="FQ169" s="126"/>
      <c r="FR169" s="126"/>
      <c r="FS169" s="126"/>
      <c r="FT169" s="126"/>
      <c r="FU169" s="126"/>
      <c r="FV169" s="126"/>
      <c r="FW169" s="126"/>
      <c r="FX169" s="126"/>
      <c r="FY169" s="126"/>
      <c r="FZ169" s="126"/>
      <c r="GA169" s="126"/>
      <c r="GB169" s="126"/>
      <c r="GC169" s="126"/>
      <c r="GD169" s="126"/>
      <c r="GE169" s="128"/>
      <c r="GF169" s="128"/>
      <c r="GG169" s="128"/>
      <c r="GH169" s="128"/>
      <c r="GI169" s="128"/>
      <c r="GJ169" s="128"/>
      <c r="GK169" s="128"/>
      <c r="GL169" s="128"/>
      <c r="GM169" s="128"/>
      <c r="GN169" s="128"/>
      <c r="GO169" s="128"/>
      <c r="GP169" s="128"/>
      <c r="GQ169" s="128"/>
      <c r="GR169" s="128"/>
      <c r="GS169" s="128"/>
      <c r="GT169" s="128"/>
      <c r="GU169" s="128"/>
      <c r="GV169" s="128"/>
      <c r="GW169" s="128"/>
      <c r="GX169" s="128"/>
      <c r="GY169" s="128"/>
    </row>
    <row r="170" customFormat="false" ht="12.75" hidden="false" customHeight="false" outlineLevel="0" collapsed="false">
      <c r="A170" s="125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126"/>
      <c r="AU170" s="126"/>
      <c r="AV170" s="126"/>
      <c r="AW170" s="126"/>
      <c r="AX170" s="126"/>
      <c r="AY170" s="126"/>
      <c r="AZ170" s="126"/>
      <c r="BA170" s="126"/>
      <c r="BB170" s="126"/>
      <c r="BC170" s="126"/>
      <c r="BD170" s="126"/>
      <c r="BE170" s="126"/>
      <c r="BF170" s="126"/>
      <c r="BG170" s="126"/>
      <c r="BH170" s="126"/>
      <c r="BI170" s="126"/>
      <c r="BJ170" s="126"/>
      <c r="BK170" s="126"/>
      <c r="BL170" s="126"/>
      <c r="BM170" s="126"/>
      <c r="BN170" s="126"/>
      <c r="BO170" s="126"/>
      <c r="BP170" s="126"/>
      <c r="BQ170" s="126"/>
      <c r="BR170" s="126"/>
      <c r="BS170" s="126"/>
      <c r="BT170" s="126"/>
      <c r="BU170" s="126"/>
      <c r="BV170" s="126"/>
      <c r="BW170" s="126"/>
      <c r="BX170" s="126"/>
      <c r="BY170" s="126"/>
      <c r="BZ170" s="126"/>
      <c r="CA170" s="126"/>
      <c r="CB170" s="126"/>
      <c r="CC170" s="126"/>
      <c r="CD170" s="126"/>
      <c r="CE170" s="126"/>
      <c r="CF170" s="126"/>
      <c r="CG170" s="126"/>
      <c r="CH170" s="126"/>
      <c r="CI170" s="126"/>
      <c r="CJ170" s="126"/>
      <c r="CK170" s="127"/>
      <c r="CL170" s="126"/>
      <c r="CM170" s="126"/>
      <c r="CN170" s="126"/>
      <c r="CO170" s="126"/>
      <c r="CP170" s="126"/>
      <c r="CQ170" s="126"/>
      <c r="CR170" s="126"/>
      <c r="CS170" s="126"/>
      <c r="CT170" s="126"/>
      <c r="CU170" s="126"/>
      <c r="CV170" s="126"/>
      <c r="CW170" s="126"/>
      <c r="CX170" s="126"/>
      <c r="CY170" s="126"/>
      <c r="CZ170" s="126"/>
      <c r="DA170" s="126"/>
      <c r="DB170" s="126"/>
      <c r="DC170" s="126"/>
      <c r="DD170" s="126"/>
      <c r="DE170" s="126"/>
      <c r="DF170" s="126"/>
      <c r="DG170" s="126"/>
      <c r="DH170" s="126"/>
      <c r="DI170" s="126"/>
      <c r="DJ170" s="126"/>
      <c r="DK170" s="126"/>
      <c r="DL170" s="126"/>
      <c r="DM170" s="126"/>
      <c r="DN170" s="126"/>
      <c r="DO170" s="126"/>
      <c r="DP170" s="126"/>
      <c r="DQ170" s="126"/>
      <c r="DR170" s="126"/>
      <c r="DS170" s="126"/>
      <c r="DT170" s="126"/>
      <c r="DU170" s="126"/>
      <c r="DV170" s="126"/>
      <c r="DW170" s="126"/>
      <c r="DX170" s="126"/>
      <c r="DY170" s="126"/>
      <c r="DZ170" s="126"/>
      <c r="EA170" s="126"/>
      <c r="EB170" s="126"/>
      <c r="EC170" s="126"/>
      <c r="ED170" s="126"/>
      <c r="EE170" s="126"/>
      <c r="EF170" s="126"/>
      <c r="EG170" s="126"/>
      <c r="EH170" s="126"/>
      <c r="EI170" s="126"/>
      <c r="EJ170" s="126"/>
      <c r="EK170" s="126"/>
      <c r="EL170" s="126"/>
      <c r="EM170" s="126"/>
      <c r="EN170" s="126"/>
      <c r="EO170" s="126"/>
      <c r="EP170" s="126"/>
      <c r="EQ170" s="126"/>
      <c r="ER170" s="126"/>
      <c r="ES170" s="126"/>
      <c r="ET170" s="126"/>
      <c r="EU170" s="126"/>
      <c r="EV170" s="126"/>
      <c r="EW170" s="126"/>
      <c r="EX170" s="126"/>
      <c r="EY170" s="126"/>
      <c r="EZ170" s="126"/>
      <c r="FA170" s="126"/>
      <c r="FB170" s="126"/>
      <c r="FC170" s="126"/>
      <c r="FD170" s="126"/>
      <c r="FE170" s="126"/>
      <c r="FF170" s="126"/>
      <c r="FG170" s="126"/>
      <c r="FH170" s="126"/>
      <c r="FI170" s="126"/>
      <c r="FJ170" s="126"/>
      <c r="FK170" s="126"/>
      <c r="FL170" s="126"/>
      <c r="FM170" s="126"/>
      <c r="FN170" s="126"/>
      <c r="FO170" s="126"/>
      <c r="FP170" s="126"/>
      <c r="FQ170" s="126"/>
      <c r="FR170" s="126"/>
      <c r="FS170" s="126"/>
      <c r="FT170" s="126"/>
      <c r="FU170" s="126"/>
      <c r="FV170" s="126"/>
      <c r="FW170" s="126"/>
      <c r="FX170" s="126"/>
      <c r="FY170" s="126"/>
      <c r="FZ170" s="126"/>
      <c r="GA170" s="126"/>
      <c r="GB170" s="126"/>
      <c r="GC170" s="126"/>
      <c r="GD170" s="126"/>
      <c r="GE170" s="128"/>
      <c r="GF170" s="128"/>
      <c r="GG170" s="128"/>
      <c r="GH170" s="128"/>
      <c r="GI170" s="128"/>
      <c r="GJ170" s="128"/>
      <c r="GK170" s="128"/>
      <c r="GL170" s="128"/>
      <c r="GM170" s="128"/>
      <c r="GN170" s="128"/>
      <c r="GO170" s="128"/>
      <c r="GP170" s="128"/>
      <c r="GQ170" s="128"/>
      <c r="GR170" s="128"/>
      <c r="GS170" s="128"/>
      <c r="GT170" s="128"/>
      <c r="GU170" s="128"/>
      <c r="GV170" s="128"/>
      <c r="GW170" s="128"/>
      <c r="GX170" s="128"/>
      <c r="GY170" s="128"/>
    </row>
    <row r="171" customFormat="false" ht="12.75" hidden="false" customHeight="false" outlineLevel="0" collapsed="false">
      <c r="A171" s="125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  <c r="BC171" s="126"/>
      <c r="BD171" s="126"/>
      <c r="BE171" s="126"/>
      <c r="BF171" s="126"/>
      <c r="BG171" s="126"/>
      <c r="BH171" s="126"/>
      <c r="BI171" s="126"/>
      <c r="BJ171" s="126"/>
      <c r="BK171" s="126"/>
      <c r="BL171" s="126"/>
      <c r="BM171" s="126"/>
      <c r="BN171" s="126"/>
      <c r="BO171" s="126"/>
      <c r="BP171" s="126"/>
      <c r="BQ171" s="126"/>
      <c r="BR171" s="126"/>
      <c r="BS171" s="126"/>
      <c r="BT171" s="126"/>
      <c r="BU171" s="126"/>
      <c r="BV171" s="126"/>
      <c r="BW171" s="126"/>
      <c r="BX171" s="126"/>
      <c r="BY171" s="126"/>
      <c r="BZ171" s="126"/>
      <c r="CA171" s="126"/>
      <c r="CB171" s="126"/>
      <c r="CC171" s="126"/>
      <c r="CD171" s="126"/>
      <c r="CE171" s="126"/>
      <c r="CF171" s="126"/>
      <c r="CG171" s="126"/>
      <c r="CH171" s="126"/>
      <c r="CI171" s="126"/>
      <c r="CJ171" s="126"/>
      <c r="CK171" s="127"/>
      <c r="CL171" s="126"/>
      <c r="CM171" s="126"/>
      <c r="CN171" s="126"/>
      <c r="CO171" s="126"/>
      <c r="CP171" s="126"/>
      <c r="CQ171" s="126"/>
      <c r="CR171" s="126"/>
      <c r="CS171" s="126"/>
      <c r="CT171" s="126"/>
      <c r="CU171" s="126"/>
      <c r="CV171" s="126"/>
      <c r="CW171" s="126"/>
      <c r="CX171" s="126"/>
      <c r="CY171" s="126"/>
      <c r="CZ171" s="126"/>
      <c r="DA171" s="126"/>
      <c r="DB171" s="126"/>
      <c r="DC171" s="126"/>
      <c r="DD171" s="126"/>
      <c r="DE171" s="126"/>
      <c r="DF171" s="126"/>
      <c r="DG171" s="126"/>
      <c r="DH171" s="126"/>
      <c r="DI171" s="126"/>
      <c r="DJ171" s="126"/>
      <c r="DK171" s="126"/>
      <c r="DL171" s="126"/>
      <c r="DM171" s="126"/>
      <c r="DN171" s="126"/>
      <c r="DO171" s="126"/>
      <c r="DP171" s="126"/>
      <c r="DQ171" s="126"/>
      <c r="DR171" s="126"/>
      <c r="DS171" s="126"/>
      <c r="DT171" s="126"/>
      <c r="DU171" s="126"/>
      <c r="DV171" s="126"/>
      <c r="DW171" s="126"/>
      <c r="DX171" s="126"/>
      <c r="DY171" s="126"/>
      <c r="DZ171" s="126"/>
      <c r="EA171" s="126"/>
      <c r="EB171" s="126"/>
      <c r="EC171" s="126"/>
      <c r="ED171" s="126"/>
      <c r="EE171" s="126"/>
      <c r="EF171" s="126"/>
      <c r="EG171" s="126"/>
      <c r="EH171" s="126"/>
      <c r="EI171" s="126"/>
      <c r="EJ171" s="126"/>
      <c r="EK171" s="126"/>
      <c r="EL171" s="126"/>
      <c r="EM171" s="126"/>
      <c r="EN171" s="126"/>
      <c r="EO171" s="126"/>
      <c r="EP171" s="126"/>
      <c r="EQ171" s="126"/>
      <c r="ER171" s="126"/>
      <c r="ES171" s="126"/>
      <c r="ET171" s="126"/>
      <c r="EU171" s="126"/>
      <c r="EV171" s="126"/>
      <c r="EW171" s="126"/>
      <c r="EX171" s="126"/>
      <c r="EY171" s="126"/>
      <c r="EZ171" s="126"/>
      <c r="FA171" s="126"/>
      <c r="FB171" s="126"/>
      <c r="FC171" s="126"/>
      <c r="FD171" s="126"/>
      <c r="FE171" s="126"/>
      <c r="FF171" s="126"/>
      <c r="FG171" s="126"/>
      <c r="FH171" s="126"/>
      <c r="FI171" s="126"/>
      <c r="FJ171" s="126"/>
      <c r="FK171" s="126"/>
      <c r="FL171" s="126"/>
      <c r="FM171" s="126"/>
      <c r="FN171" s="126"/>
      <c r="FO171" s="126"/>
      <c r="FP171" s="126"/>
      <c r="FQ171" s="126"/>
      <c r="FR171" s="126"/>
      <c r="FS171" s="126"/>
      <c r="FT171" s="126"/>
      <c r="FU171" s="126"/>
      <c r="FV171" s="126"/>
      <c r="FW171" s="126"/>
      <c r="FX171" s="126"/>
      <c r="FY171" s="126"/>
      <c r="FZ171" s="126"/>
      <c r="GA171" s="126"/>
      <c r="GB171" s="126"/>
      <c r="GC171" s="126"/>
      <c r="GD171" s="126"/>
      <c r="GE171" s="128"/>
      <c r="GF171" s="128"/>
      <c r="GG171" s="128"/>
      <c r="GH171" s="128"/>
      <c r="GI171" s="128"/>
      <c r="GJ171" s="128"/>
      <c r="GK171" s="128"/>
      <c r="GL171" s="128"/>
      <c r="GM171" s="128"/>
      <c r="GN171" s="128"/>
      <c r="GO171" s="128"/>
      <c r="GP171" s="128"/>
      <c r="GQ171" s="128"/>
      <c r="GR171" s="128"/>
      <c r="GS171" s="128"/>
      <c r="GT171" s="128"/>
      <c r="GU171" s="128"/>
      <c r="GV171" s="128"/>
      <c r="GW171" s="128"/>
      <c r="GX171" s="128"/>
      <c r="GY171" s="128"/>
    </row>
    <row r="172" customFormat="false" ht="12.75" hidden="false" customHeight="false" outlineLevel="0" collapsed="false">
      <c r="A172" s="125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  <c r="BC172" s="126"/>
      <c r="BD172" s="126"/>
      <c r="BE172" s="126"/>
      <c r="BF172" s="126"/>
      <c r="BG172" s="126"/>
      <c r="BH172" s="126"/>
      <c r="BI172" s="126"/>
      <c r="BJ172" s="126"/>
      <c r="BK172" s="126"/>
      <c r="BL172" s="126"/>
      <c r="BM172" s="126"/>
      <c r="BN172" s="126"/>
      <c r="BO172" s="126"/>
      <c r="BP172" s="126"/>
      <c r="BQ172" s="126"/>
      <c r="BR172" s="126"/>
      <c r="BS172" s="126"/>
      <c r="BT172" s="126"/>
      <c r="BU172" s="126"/>
      <c r="BV172" s="126"/>
      <c r="BW172" s="126"/>
      <c r="BX172" s="126"/>
      <c r="BY172" s="126"/>
      <c r="BZ172" s="126"/>
      <c r="CA172" s="126"/>
      <c r="CB172" s="126"/>
      <c r="CC172" s="126"/>
      <c r="CD172" s="126"/>
      <c r="CE172" s="126"/>
      <c r="CF172" s="126"/>
      <c r="CG172" s="126"/>
      <c r="CH172" s="126"/>
      <c r="CI172" s="126"/>
      <c r="CJ172" s="126"/>
      <c r="CK172" s="127"/>
      <c r="CL172" s="126"/>
      <c r="CM172" s="126"/>
      <c r="CN172" s="126"/>
      <c r="CO172" s="126"/>
      <c r="CP172" s="126"/>
      <c r="CQ172" s="126"/>
      <c r="CR172" s="126"/>
      <c r="CS172" s="126"/>
      <c r="CT172" s="126"/>
      <c r="CU172" s="126"/>
      <c r="CV172" s="126"/>
      <c r="CW172" s="126"/>
      <c r="CX172" s="126"/>
      <c r="CY172" s="126"/>
      <c r="CZ172" s="126"/>
      <c r="DA172" s="126"/>
      <c r="DB172" s="126"/>
      <c r="DC172" s="126"/>
      <c r="DD172" s="126"/>
      <c r="DE172" s="126"/>
      <c r="DF172" s="126"/>
      <c r="DG172" s="126"/>
      <c r="DH172" s="126"/>
      <c r="DI172" s="126"/>
      <c r="DJ172" s="126"/>
      <c r="DK172" s="126"/>
      <c r="DL172" s="126"/>
      <c r="DM172" s="126"/>
      <c r="DN172" s="126"/>
      <c r="DO172" s="126"/>
      <c r="DP172" s="126"/>
      <c r="DQ172" s="126"/>
      <c r="DR172" s="126"/>
      <c r="DS172" s="126"/>
      <c r="DT172" s="126"/>
      <c r="DU172" s="126"/>
      <c r="DV172" s="126"/>
      <c r="DW172" s="126"/>
      <c r="DX172" s="126"/>
      <c r="DY172" s="126"/>
      <c r="DZ172" s="126"/>
      <c r="EA172" s="126"/>
      <c r="EB172" s="126"/>
      <c r="EC172" s="126"/>
      <c r="ED172" s="126"/>
      <c r="EE172" s="126"/>
      <c r="EF172" s="126"/>
      <c r="EG172" s="126"/>
      <c r="EH172" s="126"/>
      <c r="EI172" s="126"/>
      <c r="EJ172" s="126"/>
      <c r="EK172" s="126"/>
      <c r="EL172" s="126"/>
      <c r="EM172" s="126"/>
      <c r="EN172" s="126"/>
      <c r="EO172" s="126"/>
      <c r="EP172" s="126"/>
      <c r="EQ172" s="126"/>
      <c r="ER172" s="126"/>
      <c r="ES172" s="126"/>
      <c r="ET172" s="126"/>
      <c r="EU172" s="126"/>
      <c r="EV172" s="126"/>
      <c r="EW172" s="126"/>
      <c r="EX172" s="126"/>
      <c r="EY172" s="126"/>
      <c r="EZ172" s="126"/>
      <c r="FA172" s="126"/>
      <c r="FB172" s="126"/>
      <c r="FC172" s="126"/>
      <c r="FD172" s="126"/>
      <c r="FE172" s="126"/>
      <c r="FF172" s="126"/>
      <c r="FG172" s="126"/>
      <c r="FH172" s="126"/>
      <c r="FI172" s="126"/>
      <c r="FJ172" s="126"/>
      <c r="FK172" s="126"/>
      <c r="FL172" s="126"/>
      <c r="FM172" s="126"/>
      <c r="FN172" s="126"/>
      <c r="FO172" s="126"/>
      <c r="FP172" s="126"/>
      <c r="FQ172" s="126"/>
      <c r="FR172" s="126"/>
      <c r="FS172" s="126"/>
      <c r="FT172" s="126"/>
      <c r="FU172" s="126"/>
      <c r="FV172" s="126"/>
      <c r="FW172" s="126"/>
      <c r="FX172" s="126"/>
      <c r="FY172" s="126"/>
      <c r="FZ172" s="126"/>
      <c r="GA172" s="126"/>
      <c r="GB172" s="126"/>
      <c r="GC172" s="126"/>
      <c r="GD172" s="126"/>
      <c r="GE172" s="128"/>
      <c r="GF172" s="128"/>
      <c r="GG172" s="128"/>
      <c r="GH172" s="128"/>
      <c r="GI172" s="128"/>
      <c r="GJ172" s="128"/>
      <c r="GK172" s="128"/>
      <c r="GL172" s="128"/>
      <c r="GM172" s="128"/>
      <c r="GN172" s="128"/>
      <c r="GO172" s="128"/>
      <c r="GP172" s="128"/>
      <c r="GQ172" s="128"/>
      <c r="GR172" s="128"/>
      <c r="GS172" s="128"/>
      <c r="GT172" s="128"/>
      <c r="GU172" s="128"/>
      <c r="GV172" s="128"/>
      <c r="GW172" s="128"/>
      <c r="GX172" s="128"/>
      <c r="GY172" s="128"/>
    </row>
    <row r="173" customFormat="false" ht="12.75" hidden="false" customHeight="false" outlineLevel="0" collapsed="false">
      <c r="A173" s="125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  <c r="BC173" s="126"/>
      <c r="BD173" s="126"/>
      <c r="BE173" s="126"/>
      <c r="BF173" s="126"/>
      <c r="BG173" s="126"/>
      <c r="BH173" s="126"/>
      <c r="BI173" s="126"/>
      <c r="BJ173" s="126"/>
      <c r="BK173" s="126"/>
      <c r="BL173" s="126"/>
      <c r="BM173" s="126"/>
      <c r="BN173" s="126"/>
      <c r="BO173" s="126"/>
      <c r="BP173" s="126"/>
      <c r="BQ173" s="126"/>
      <c r="BR173" s="126"/>
      <c r="BS173" s="126"/>
      <c r="BT173" s="126"/>
      <c r="BU173" s="126"/>
      <c r="BV173" s="126"/>
      <c r="BW173" s="126"/>
      <c r="BX173" s="126"/>
      <c r="BY173" s="126"/>
      <c r="BZ173" s="126"/>
      <c r="CA173" s="126"/>
      <c r="CB173" s="126"/>
      <c r="CC173" s="126"/>
      <c r="CD173" s="126"/>
      <c r="CE173" s="126"/>
      <c r="CF173" s="126"/>
      <c r="CG173" s="126"/>
      <c r="CH173" s="126"/>
      <c r="CI173" s="126"/>
      <c r="CJ173" s="126"/>
      <c r="CK173" s="127"/>
      <c r="CL173" s="126"/>
      <c r="CM173" s="126"/>
      <c r="CN173" s="126"/>
      <c r="CO173" s="126"/>
      <c r="CP173" s="126"/>
      <c r="CQ173" s="126"/>
      <c r="CR173" s="126"/>
      <c r="CS173" s="126"/>
      <c r="CT173" s="126"/>
      <c r="CU173" s="126"/>
      <c r="CV173" s="126"/>
      <c r="CW173" s="126"/>
      <c r="CX173" s="126"/>
      <c r="CY173" s="126"/>
      <c r="CZ173" s="126"/>
      <c r="DA173" s="126"/>
      <c r="DB173" s="126"/>
      <c r="DC173" s="126"/>
      <c r="DD173" s="126"/>
      <c r="DE173" s="126"/>
      <c r="DF173" s="126"/>
      <c r="DG173" s="126"/>
      <c r="DH173" s="126"/>
      <c r="DI173" s="126"/>
      <c r="DJ173" s="126"/>
      <c r="DK173" s="126"/>
      <c r="DL173" s="126"/>
      <c r="DM173" s="126"/>
      <c r="DN173" s="126"/>
      <c r="DO173" s="126"/>
      <c r="DP173" s="126"/>
      <c r="DQ173" s="126"/>
      <c r="DR173" s="126"/>
      <c r="DS173" s="126"/>
      <c r="DT173" s="126"/>
      <c r="DU173" s="126"/>
      <c r="DV173" s="126"/>
      <c r="DW173" s="126"/>
      <c r="DX173" s="126"/>
      <c r="DY173" s="126"/>
      <c r="DZ173" s="126"/>
      <c r="EA173" s="126"/>
      <c r="EB173" s="126"/>
      <c r="EC173" s="126"/>
      <c r="ED173" s="126"/>
      <c r="EE173" s="126"/>
      <c r="EF173" s="126"/>
      <c r="EG173" s="126"/>
      <c r="EH173" s="126"/>
      <c r="EI173" s="126"/>
      <c r="EJ173" s="126"/>
      <c r="EK173" s="126"/>
      <c r="EL173" s="126"/>
      <c r="EM173" s="126"/>
      <c r="EN173" s="126"/>
      <c r="EO173" s="126"/>
      <c r="EP173" s="126"/>
      <c r="EQ173" s="126"/>
      <c r="ER173" s="126"/>
      <c r="ES173" s="126"/>
      <c r="ET173" s="126"/>
      <c r="EU173" s="126"/>
      <c r="EV173" s="126"/>
      <c r="EW173" s="126"/>
      <c r="EX173" s="126"/>
      <c r="EY173" s="126"/>
      <c r="EZ173" s="126"/>
      <c r="FA173" s="126"/>
      <c r="FB173" s="126"/>
      <c r="FC173" s="126"/>
      <c r="FD173" s="126"/>
      <c r="FE173" s="126"/>
      <c r="FF173" s="126"/>
      <c r="FG173" s="126"/>
      <c r="FH173" s="126"/>
      <c r="FI173" s="126"/>
      <c r="FJ173" s="126"/>
      <c r="FK173" s="126"/>
      <c r="FL173" s="126"/>
      <c r="FM173" s="126"/>
      <c r="FN173" s="126"/>
      <c r="FO173" s="126"/>
      <c r="FP173" s="126"/>
      <c r="FQ173" s="126"/>
      <c r="FR173" s="126"/>
      <c r="FS173" s="126"/>
      <c r="FT173" s="126"/>
      <c r="FU173" s="126"/>
      <c r="FV173" s="126"/>
      <c r="FW173" s="126"/>
      <c r="FX173" s="126"/>
      <c r="FY173" s="126"/>
      <c r="FZ173" s="126"/>
      <c r="GA173" s="126"/>
      <c r="GB173" s="126"/>
      <c r="GC173" s="126"/>
      <c r="GD173" s="126"/>
      <c r="GE173" s="128"/>
      <c r="GF173" s="128"/>
      <c r="GG173" s="128"/>
      <c r="GH173" s="128"/>
      <c r="GI173" s="128"/>
      <c r="GJ173" s="128"/>
      <c r="GK173" s="128"/>
      <c r="GL173" s="128"/>
      <c r="GM173" s="128"/>
      <c r="GN173" s="128"/>
      <c r="GO173" s="128"/>
      <c r="GP173" s="128"/>
      <c r="GQ173" s="128"/>
      <c r="GR173" s="128"/>
      <c r="GS173" s="128"/>
      <c r="GT173" s="128"/>
      <c r="GU173" s="128"/>
      <c r="GV173" s="128"/>
      <c r="GW173" s="128"/>
      <c r="GX173" s="128"/>
      <c r="GY173" s="128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126"/>
      <c r="AU174" s="126"/>
      <c r="AV174" s="126"/>
      <c r="AW174" s="126"/>
      <c r="AX174" s="126"/>
      <c r="AY174" s="126"/>
      <c r="AZ174" s="126"/>
      <c r="BA174" s="126"/>
      <c r="BB174" s="126"/>
      <c r="BC174" s="126"/>
      <c r="BD174" s="126"/>
      <c r="BE174" s="126"/>
      <c r="BF174" s="126"/>
      <c r="BG174" s="126"/>
      <c r="BH174" s="126"/>
      <c r="BI174" s="126"/>
      <c r="BJ174" s="126"/>
      <c r="BK174" s="126"/>
      <c r="BL174" s="126"/>
      <c r="BM174" s="126"/>
      <c r="BN174" s="126"/>
      <c r="BO174" s="126"/>
      <c r="BP174" s="126"/>
      <c r="BQ174" s="126"/>
      <c r="BR174" s="126"/>
      <c r="BS174" s="126"/>
      <c r="BT174" s="126"/>
      <c r="BU174" s="126"/>
      <c r="BV174" s="126"/>
      <c r="BW174" s="126"/>
      <c r="BX174" s="126"/>
      <c r="BY174" s="126"/>
      <c r="BZ174" s="126"/>
      <c r="CA174" s="126"/>
      <c r="CB174" s="126"/>
      <c r="CC174" s="126"/>
      <c r="CD174" s="126"/>
      <c r="CE174" s="126"/>
      <c r="CF174" s="126"/>
      <c r="CG174" s="126"/>
      <c r="CH174" s="126"/>
      <c r="CI174" s="126"/>
      <c r="CJ174" s="126"/>
      <c r="CK174" s="127"/>
      <c r="CL174" s="126"/>
      <c r="CM174" s="126"/>
      <c r="CN174" s="126"/>
      <c r="CO174" s="126"/>
      <c r="CP174" s="126"/>
      <c r="CQ174" s="126"/>
      <c r="CR174" s="126"/>
      <c r="CS174" s="126"/>
      <c r="CT174" s="126"/>
      <c r="CU174" s="126"/>
      <c r="CV174" s="126"/>
      <c r="CW174" s="126"/>
      <c r="CX174" s="126"/>
      <c r="CY174" s="126"/>
      <c r="CZ174" s="126"/>
      <c r="DA174" s="126"/>
      <c r="DB174" s="126"/>
      <c r="DC174" s="126"/>
      <c r="DD174" s="126"/>
      <c r="DE174" s="126"/>
      <c r="DF174" s="126"/>
      <c r="DG174" s="126"/>
      <c r="DH174" s="126"/>
      <c r="DI174" s="126"/>
      <c r="DJ174" s="126"/>
      <c r="DK174" s="126"/>
      <c r="DL174" s="126"/>
      <c r="DM174" s="126"/>
      <c r="DN174" s="126"/>
      <c r="DO174" s="126"/>
      <c r="DP174" s="126"/>
      <c r="DQ174" s="126"/>
      <c r="DR174" s="126"/>
      <c r="DS174" s="126"/>
      <c r="DT174" s="126"/>
      <c r="DU174" s="126"/>
      <c r="DV174" s="126"/>
      <c r="DW174" s="126"/>
      <c r="DX174" s="126"/>
      <c r="DY174" s="126"/>
      <c r="DZ174" s="126"/>
      <c r="EA174" s="126"/>
      <c r="EB174" s="126"/>
      <c r="EC174" s="126"/>
      <c r="ED174" s="126"/>
      <c r="EE174" s="126"/>
      <c r="EF174" s="126"/>
      <c r="EG174" s="126"/>
      <c r="EH174" s="126"/>
      <c r="EI174" s="126"/>
      <c r="EJ174" s="126"/>
      <c r="EK174" s="126"/>
      <c r="EL174" s="126"/>
      <c r="EM174" s="126"/>
      <c r="EN174" s="126"/>
      <c r="EO174" s="126"/>
      <c r="EP174" s="126"/>
      <c r="EQ174" s="126"/>
      <c r="ER174" s="126"/>
      <c r="ES174" s="126"/>
      <c r="ET174" s="126"/>
      <c r="EU174" s="126"/>
      <c r="EV174" s="126"/>
      <c r="EW174" s="126"/>
      <c r="EX174" s="126"/>
      <c r="EY174" s="126"/>
      <c r="EZ174" s="126"/>
      <c r="FA174" s="126"/>
      <c r="FB174" s="126"/>
      <c r="FC174" s="126"/>
      <c r="FD174" s="126"/>
      <c r="FE174" s="126"/>
      <c r="FF174" s="126"/>
      <c r="FG174" s="126"/>
      <c r="FH174" s="126"/>
      <c r="FI174" s="126"/>
      <c r="FJ174" s="126"/>
      <c r="FK174" s="126"/>
      <c r="FL174" s="126"/>
      <c r="FM174" s="126"/>
      <c r="FN174" s="126"/>
      <c r="FO174" s="126"/>
      <c r="FP174" s="126"/>
      <c r="FQ174" s="126"/>
      <c r="FR174" s="126"/>
      <c r="FS174" s="126"/>
      <c r="FT174" s="126"/>
      <c r="FU174" s="126"/>
      <c r="FV174" s="126"/>
      <c r="FW174" s="126"/>
      <c r="FX174" s="126"/>
      <c r="FY174" s="126"/>
      <c r="FZ174" s="126"/>
      <c r="GA174" s="126"/>
      <c r="GB174" s="126"/>
      <c r="GC174" s="126"/>
      <c r="GD174" s="126"/>
      <c r="GE174" s="128"/>
      <c r="GF174" s="128"/>
      <c r="GG174" s="128"/>
      <c r="GH174" s="128"/>
      <c r="GI174" s="128"/>
      <c r="GJ174" s="128"/>
      <c r="GK174" s="128"/>
      <c r="GL174" s="128"/>
      <c r="GM174" s="128"/>
      <c r="GN174" s="128"/>
      <c r="GO174" s="128"/>
      <c r="GP174" s="128"/>
      <c r="GQ174" s="128"/>
      <c r="GR174" s="128"/>
      <c r="GS174" s="128"/>
      <c r="GT174" s="128"/>
      <c r="GU174" s="128"/>
      <c r="GV174" s="128"/>
      <c r="GW174" s="128"/>
      <c r="GX174" s="128"/>
      <c r="GY174" s="128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126"/>
      <c r="AU175" s="126"/>
      <c r="AV175" s="126"/>
      <c r="AW175" s="126"/>
      <c r="AX175" s="126"/>
      <c r="AY175" s="126"/>
      <c r="AZ175" s="126"/>
      <c r="BA175" s="126"/>
      <c r="BB175" s="126"/>
      <c r="BC175" s="126"/>
      <c r="BD175" s="126"/>
      <c r="BE175" s="126"/>
      <c r="BF175" s="126"/>
      <c r="BG175" s="126"/>
      <c r="BH175" s="126"/>
      <c r="BI175" s="126"/>
      <c r="BJ175" s="126"/>
      <c r="BK175" s="126"/>
      <c r="BL175" s="126"/>
      <c r="BM175" s="126"/>
      <c r="BN175" s="126"/>
      <c r="BO175" s="126"/>
      <c r="BP175" s="126"/>
      <c r="BQ175" s="126"/>
      <c r="BR175" s="126"/>
      <c r="BS175" s="126"/>
      <c r="BT175" s="126"/>
      <c r="BU175" s="126"/>
      <c r="BV175" s="126"/>
      <c r="BW175" s="126"/>
      <c r="BX175" s="126"/>
      <c r="BY175" s="126"/>
      <c r="BZ175" s="126"/>
      <c r="CA175" s="126"/>
      <c r="CB175" s="126"/>
      <c r="CC175" s="126"/>
      <c r="CD175" s="126"/>
      <c r="CE175" s="126"/>
      <c r="CF175" s="126"/>
      <c r="CG175" s="126"/>
      <c r="CH175" s="126"/>
      <c r="CI175" s="126"/>
      <c r="CJ175" s="126"/>
      <c r="CK175" s="127"/>
      <c r="CL175" s="126"/>
      <c r="CM175" s="126"/>
      <c r="CN175" s="126"/>
      <c r="CO175" s="126"/>
      <c r="CP175" s="126"/>
      <c r="CQ175" s="126"/>
      <c r="CR175" s="126"/>
      <c r="CS175" s="126"/>
      <c r="CT175" s="126"/>
      <c r="CU175" s="126"/>
      <c r="CV175" s="126"/>
      <c r="CW175" s="126"/>
      <c r="CX175" s="126"/>
      <c r="CY175" s="126"/>
      <c r="CZ175" s="126"/>
      <c r="DA175" s="126"/>
      <c r="DB175" s="126"/>
      <c r="DC175" s="126"/>
      <c r="DD175" s="126"/>
      <c r="DE175" s="126"/>
      <c r="DF175" s="126"/>
      <c r="DG175" s="126"/>
      <c r="DH175" s="126"/>
      <c r="DI175" s="126"/>
      <c r="DJ175" s="126"/>
      <c r="DK175" s="126"/>
      <c r="DL175" s="126"/>
      <c r="DM175" s="126"/>
      <c r="DN175" s="126"/>
      <c r="DO175" s="126"/>
      <c r="DP175" s="126"/>
      <c r="DQ175" s="126"/>
      <c r="DR175" s="126"/>
      <c r="DS175" s="126"/>
      <c r="DT175" s="126"/>
      <c r="DU175" s="126"/>
      <c r="DV175" s="126"/>
      <c r="DW175" s="126"/>
      <c r="DX175" s="126"/>
      <c r="DY175" s="126"/>
      <c r="DZ175" s="126"/>
      <c r="EA175" s="126"/>
      <c r="EB175" s="126"/>
      <c r="EC175" s="126"/>
      <c r="ED175" s="126"/>
      <c r="EE175" s="126"/>
      <c r="EF175" s="126"/>
      <c r="EG175" s="126"/>
      <c r="EH175" s="126"/>
      <c r="EI175" s="126"/>
      <c r="EJ175" s="126"/>
      <c r="EK175" s="126"/>
      <c r="EL175" s="126"/>
      <c r="EM175" s="126"/>
      <c r="EN175" s="126"/>
      <c r="EO175" s="126"/>
      <c r="EP175" s="126"/>
      <c r="EQ175" s="126"/>
      <c r="ER175" s="126"/>
      <c r="ES175" s="126"/>
      <c r="ET175" s="126"/>
      <c r="EU175" s="126"/>
      <c r="EV175" s="126"/>
      <c r="EW175" s="126"/>
      <c r="EX175" s="126"/>
      <c r="EY175" s="126"/>
      <c r="EZ175" s="126"/>
      <c r="FA175" s="126"/>
      <c r="FB175" s="126"/>
      <c r="FC175" s="126"/>
      <c r="FD175" s="126"/>
      <c r="FE175" s="126"/>
      <c r="FF175" s="126"/>
      <c r="FG175" s="126"/>
      <c r="FH175" s="126"/>
      <c r="FI175" s="126"/>
      <c r="FJ175" s="126"/>
      <c r="FK175" s="126"/>
      <c r="FL175" s="126"/>
      <c r="FM175" s="126"/>
      <c r="FN175" s="126"/>
      <c r="FO175" s="126"/>
      <c r="FP175" s="126"/>
      <c r="FQ175" s="126"/>
      <c r="FR175" s="126"/>
      <c r="FS175" s="126"/>
      <c r="FT175" s="126"/>
      <c r="FU175" s="126"/>
      <c r="FV175" s="126"/>
      <c r="FW175" s="126"/>
      <c r="FX175" s="126"/>
      <c r="FY175" s="126"/>
      <c r="FZ175" s="126"/>
      <c r="GA175" s="126"/>
      <c r="GB175" s="126"/>
      <c r="GC175" s="126"/>
      <c r="GD175" s="126"/>
      <c r="GE175" s="128"/>
      <c r="GF175" s="128"/>
      <c r="GG175" s="128"/>
      <c r="GH175" s="128"/>
      <c r="GI175" s="128"/>
      <c r="GJ175" s="128"/>
      <c r="GK175" s="128"/>
      <c r="GL175" s="128"/>
      <c r="GM175" s="128"/>
      <c r="GN175" s="128"/>
      <c r="GO175" s="128"/>
      <c r="GP175" s="128"/>
      <c r="GQ175" s="128"/>
      <c r="GR175" s="128"/>
      <c r="GS175" s="128"/>
      <c r="GT175" s="128"/>
      <c r="GU175" s="128"/>
      <c r="GV175" s="128"/>
      <c r="GW175" s="128"/>
      <c r="GX175" s="128"/>
      <c r="GY175" s="128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126"/>
      <c r="AU176" s="126"/>
      <c r="AV176" s="126"/>
      <c r="AW176" s="126"/>
      <c r="AX176" s="126"/>
      <c r="AY176" s="126"/>
      <c r="AZ176" s="126"/>
      <c r="BA176" s="126"/>
      <c r="BB176" s="126"/>
      <c r="BC176" s="126"/>
      <c r="BD176" s="126"/>
      <c r="BE176" s="126"/>
      <c r="BF176" s="126"/>
      <c r="BG176" s="126"/>
      <c r="BH176" s="126"/>
      <c r="BI176" s="126"/>
      <c r="BJ176" s="126"/>
      <c r="BK176" s="126"/>
      <c r="BL176" s="126"/>
      <c r="BM176" s="126"/>
      <c r="BN176" s="126"/>
      <c r="BO176" s="126"/>
      <c r="BP176" s="126"/>
      <c r="BQ176" s="126"/>
      <c r="BR176" s="126"/>
      <c r="BS176" s="126"/>
      <c r="BT176" s="126"/>
      <c r="BU176" s="126"/>
      <c r="BV176" s="126"/>
      <c r="BW176" s="126"/>
      <c r="BX176" s="126"/>
      <c r="BY176" s="126"/>
      <c r="BZ176" s="126"/>
      <c r="CA176" s="126"/>
      <c r="CB176" s="126"/>
      <c r="CC176" s="126"/>
      <c r="CD176" s="126"/>
      <c r="CE176" s="126"/>
      <c r="CF176" s="126"/>
      <c r="CG176" s="126"/>
      <c r="CH176" s="126"/>
      <c r="CI176" s="126"/>
      <c r="CJ176" s="126"/>
      <c r="CK176" s="127"/>
      <c r="CL176" s="126"/>
      <c r="CM176" s="126"/>
      <c r="CN176" s="126"/>
      <c r="CO176" s="126"/>
      <c r="CP176" s="126"/>
      <c r="CQ176" s="126"/>
      <c r="CR176" s="126"/>
      <c r="CS176" s="126"/>
      <c r="CT176" s="126"/>
      <c r="CU176" s="126"/>
      <c r="CV176" s="126"/>
      <c r="CW176" s="126"/>
      <c r="CX176" s="126"/>
      <c r="CY176" s="126"/>
      <c r="CZ176" s="126"/>
      <c r="DA176" s="126"/>
      <c r="DB176" s="126"/>
      <c r="DC176" s="126"/>
      <c r="DD176" s="126"/>
      <c r="DE176" s="126"/>
      <c r="DF176" s="126"/>
      <c r="DG176" s="126"/>
      <c r="DH176" s="126"/>
      <c r="DI176" s="126"/>
      <c r="DJ176" s="126"/>
      <c r="DK176" s="126"/>
      <c r="DL176" s="126"/>
      <c r="DM176" s="126"/>
      <c r="DN176" s="126"/>
      <c r="DO176" s="126"/>
      <c r="DP176" s="126"/>
      <c r="DQ176" s="126"/>
      <c r="DR176" s="126"/>
      <c r="DS176" s="126"/>
      <c r="DT176" s="126"/>
      <c r="DU176" s="126"/>
      <c r="DV176" s="126"/>
      <c r="DW176" s="126"/>
      <c r="DX176" s="126"/>
      <c r="DY176" s="126"/>
      <c r="DZ176" s="126"/>
      <c r="EA176" s="126"/>
      <c r="EB176" s="126"/>
      <c r="EC176" s="126"/>
      <c r="ED176" s="126"/>
      <c r="EE176" s="126"/>
      <c r="EF176" s="126"/>
      <c r="EG176" s="126"/>
      <c r="EH176" s="126"/>
      <c r="EI176" s="126"/>
      <c r="EJ176" s="126"/>
      <c r="EK176" s="126"/>
      <c r="EL176" s="126"/>
      <c r="EM176" s="126"/>
      <c r="EN176" s="126"/>
      <c r="EO176" s="126"/>
      <c r="EP176" s="126"/>
      <c r="EQ176" s="126"/>
      <c r="ER176" s="126"/>
      <c r="ES176" s="126"/>
      <c r="ET176" s="126"/>
      <c r="EU176" s="126"/>
      <c r="EV176" s="126"/>
      <c r="EW176" s="126"/>
      <c r="EX176" s="126"/>
      <c r="EY176" s="126"/>
      <c r="EZ176" s="126"/>
      <c r="FA176" s="126"/>
      <c r="FB176" s="126"/>
      <c r="FC176" s="126"/>
      <c r="FD176" s="126"/>
      <c r="FE176" s="126"/>
      <c r="FF176" s="126"/>
      <c r="FG176" s="126"/>
      <c r="FH176" s="126"/>
      <c r="FI176" s="126"/>
      <c r="FJ176" s="126"/>
      <c r="FK176" s="126"/>
      <c r="FL176" s="126"/>
      <c r="FM176" s="126"/>
      <c r="FN176" s="126"/>
      <c r="FO176" s="126"/>
      <c r="FP176" s="126"/>
      <c r="FQ176" s="126"/>
      <c r="FR176" s="126"/>
      <c r="FS176" s="126"/>
      <c r="FT176" s="126"/>
      <c r="FU176" s="126"/>
      <c r="FV176" s="126"/>
      <c r="FW176" s="126"/>
      <c r="FX176" s="126"/>
      <c r="FY176" s="126"/>
      <c r="FZ176" s="126"/>
      <c r="GA176" s="126"/>
      <c r="GB176" s="126"/>
      <c r="GC176" s="126"/>
      <c r="GD176" s="126"/>
      <c r="GE176" s="128"/>
      <c r="GF176" s="128"/>
      <c r="GG176" s="128"/>
      <c r="GH176" s="128"/>
      <c r="GI176" s="128"/>
      <c r="GJ176" s="128"/>
      <c r="GK176" s="128"/>
      <c r="GL176" s="128"/>
      <c r="GM176" s="128"/>
      <c r="GN176" s="128"/>
      <c r="GO176" s="128"/>
      <c r="GP176" s="128"/>
      <c r="GQ176" s="128"/>
      <c r="GR176" s="128"/>
      <c r="GS176" s="128"/>
      <c r="GT176" s="128"/>
      <c r="GU176" s="128"/>
      <c r="GV176" s="128"/>
      <c r="GW176" s="128"/>
      <c r="GX176" s="128"/>
      <c r="GY176" s="128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6"/>
      <c r="AT177" s="126"/>
      <c r="AU177" s="126"/>
      <c r="AV177" s="126"/>
      <c r="AW177" s="126"/>
      <c r="AX177" s="126"/>
      <c r="AY177" s="126"/>
      <c r="AZ177" s="126"/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26"/>
      <c r="BM177" s="126"/>
      <c r="BN177" s="126"/>
      <c r="BO177" s="126"/>
      <c r="BP177" s="126"/>
      <c r="BQ177" s="126"/>
      <c r="BR177" s="126"/>
      <c r="BS177" s="126"/>
      <c r="BT177" s="126"/>
      <c r="BU177" s="126"/>
      <c r="BV177" s="126"/>
      <c r="BW177" s="126"/>
      <c r="BX177" s="126"/>
      <c r="BY177" s="126"/>
      <c r="BZ177" s="126"/>
      <c r="CA177" s="126"/>
      <c r="CB177" s="126"/>
      <c r="CC177" s="126"/>
      <c r="CD177" s="126"/>
      <c r="CE177" s="126"/>
      <c r="CF177" s="126"/>
      <c r="CG177" s="126"/>
      <c r="CH177" s="126"/>
      <c r="CI177" s="126"/>
      <c r="CJ177" s="126"/>
      <c r="CK177" s="127"/>
      <c r="CL177" s="126"/>
      <c r="CM177" s="126"/>
      <c r="CN177" s="126"/>
      <c r="CO177" s="126"/>
      <c r="CP177" s="126"/>
      <c r="CQ177" s="126"/>
      <c r="CR177" s="126"/>
      <c r="CS177" s="126"/>
      <c r="CT177" s="126"/>
      <c r="CU177" s="126"/>
      <c r="CV177" s="126"/>
      <c r="CW177" s="126"/>
      <c r="CX177" s="126"/>
      <c r="CY177" s="126"/>
      <c r="CZ177" s="126"/>
      <c r="DA177" s="126"/>
      <c r="DB177" s="126"/>
      <c r="DC177" s="126"/>
      <c r="DD177" s="126"/>
      <c r="DE177" s="126"/>
      <c r="DF177" s="126"/>
      <c r="DG177" s="126"/>
      <c r="DH177" s="126"/>
      <c r="DI177" s="126"/>
      <c r="DJ177" s="126"/>
      <c r="DK177" s="126"/>
      <c r="DL177" s="126"/>
      <c r="DM177" s="126"/>
      <c r="DN177" s="126"/>
      <c r="DO177" s="126"/>
      <c r="DP177" s="126"/>
      <c r="DQ177" s="126"/>
      <c r="DR177" s="126"/>
      <c r="DS177" s="126"/>
      <c r="DT177" s="126"/>
      <c r="DU177" s="126"/>
      <c r="DV177" s="126"/>
      <c r="DW177" s="126"/>
      <c r="DX177" s="126"/>
      <c r="DY177" s="126"/>
      <c r="DZ177" s="126"/>
      <c r="EA177" s="126"/>
      <c r="EB177" s="126"/>
      <c r="EC177" s="126"/>
      <c r="ED177" s="126"/>
      <c r="EE177" s="126"/>
      <c r="EF177" s="126"/>
      <c r="EG177" s="126"/>
      <c r="EH177" s="126"/>
      <c r="EI177" s="126"/>
      <c r="EJ177" s="126"/>
      <c r="EK177" s="126"/>
      <c r="EL177" s="126"/>
      <c r="EM177" s="126"/>
      <c r="EN177" s="126"/>
      <c r="EO177" s="126"/>
      <c r="EP177" s="126"/>
      <c r="EQ177" s="126"/>
      <c r="ER177" s="126"/>
      <c r="ES177" s="126"/>
      <c r="ET177" s="126"/>
      <c r="EU177" s="126"/>
      <c r="EV177" s="126"/>
      <c r="EW177" s="126"/>
      <c r="EX177" s="126"/>
      <c r="EY177" s="126"/>
      <c r="EZ177" s="126"/>
      <c r="FA177" s="126"/>
      <c r="FB177" s="126"/>
      <c r="FC177" s="126"/>
      <c r="FD177" s="126"/>
      <c r="FE177" s="126"/>
      <c r="FF177" s="126"/>
      <c r="FG177" s="126"/>
      <c r="FH177" s="126"/>
      <c r="FI177" s="126"/>
      <c r="FJ177" s="126"/>
      <c r="FK177" s="126"/>
      <c r="FL177" s="126"/>
      <c r="FM177" s="126"/>
      <c r="FN177" s="126"/>
      <c r="FO177" s="126"/>
      <c r="FP177" s="126"/>
      <c r="FQ177" s="126"/>
      <c r="FR177" s="126"/>
      <c r="FS177" s="126"/>
      <c r="FT177" s="126"/>
      <c r="FU177" s="126"/>
      <c r="FV177" s="126"/>
      <c r="FW177" s="126"/>
      <c r="FX177" s="126"/>
      <c r="FY177" s="126"/>
      <c r="FZ177" s="126"/>
      <c r="GA177" s="126"/>
      <c r="GB177" s="126"/>
      <c r="GC177" s="126"/>
      <c r="GD177" s="126"/>
      <c r="GE177" s="128"/>
      <c r="GF177" s="128"/>
      <c r="GG177" s="128"/>
      <c r="GH177" s="128"/>
      <c r="GI177" s="128"/>
      <c r="GJ177" s="128"/>
      <c r="GK177" s="128"/>
      <c r="GL177" s="128"/>
      <c r="GM177" s="128"/>
      <c r="GN177" s="128"/>
      <c r="GO177" s="128"/>
      <c r="GP177" s="128"/>
      <c r="GQ177" s="128"/>
      <c r="GR177" s="128"/>
      <c r="GS177" s="128"/>
      <c r="GT177" s="128"/>
      <c r="GU177" s="128"/>
      <c r="GV177" s="128"/>
      <c r="GW177" s="128"/>
      <c r="GX177" s="128"/>
      <c r="GY177" s="128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  <c r="BC178" s="126"/>
      <c r="BD178" s="126"/>
      <c r="BE178" s="126"/>
      <c r="BF178" s="126"/>
      <c r="BG178" s="126"/>
      <c r="BH178" s="126"/>
      <c r="BI178" s="126"/>
      <c r="BJ178" s="126"/>
      <c r="BK178" s="126"/>
      <c r="BL178" s="126"/>
      <c r="BM178" s="126"/>
      <c r="BN178" s="126"/>
      <c r="BO178" s="126"/>
      <c r="BP178" s="126"/>
      <c r="BQ178" s="126"/>
      <c r="BR178" s="126"/>
      <c r="BS178" s="126"/>
      <c r="BT178" s="126"/>
      <c r="BU178" s="126"/>
      <c r="BV178" s="126"/>
      <c r="BW178" s="126"/>
      <c r="BX178" s="126"/>
      <c r="BY178" s="126"/>
      <c r="BZ178" s="126"/>
      <c r="CA178" s="126"/>
      <c r="CB178" s="126"/>
      <c r="CC178" s="126"/>
      <c r="CD178" s="126"/>
      <c r="CE178" s="126"/>
      <c r="CF178" s="126"/>
      <c r="CG178" s="126"/>
      <c r="CH178" s="126"/>
      <c r="CI178" s="126"/>
      <c r="CJ178" s="126"/>
      <c r="CK178" s="127"/>
      <c r="CL178" s="126"/>
      <c r="CM178" s="126"/>
      <c r="CN178" s="126"/>
      <c r="CO178" s="126"/>
      <c r="CP178" s="126"/>
      <c r="CQ178" s="126"/>
      <c r="CR178" s="126"/>
      <c r="CS178" s="126"/>
      <c r="CT178" s="126"/>
      <c r="CU178" s="126"/>
      <c r="CV178" s="126"/>
      <c r="CW178" s="126"/>
      <c r="CX178" s="126"/>
      <c r="CY178" s="126"/>
      <c r="CZ178" s="126"/>
      <c r="DA178" s="126"/>
      <c r="DB178" s="126"/>
      <c r="DC178" s="126"/>
      <c r="DD178" s="126"/>
      <c r="DE178" s="126"/>
      <c r="DF178" s="126"/>
      <c r="DG178" s="126"/>
      <c r="DH178" s="126"/>
      <c r="DI178" s="126"/>
      <c r="DJ178" s="126"/>
      <c r="DK178" s="126"/>
      <c r="DL178" s="126"/>
      <c r="DM178" s="126"/>
      <c r="DN178" s="126"/>
      <c r="DO178" s="126"/>
      <c r="DP178" s="126"/>
      <c r="DQ178" s="126"/>
      <c r="DR178" s="126"/>
      <c r="DS178" s="126"/>
      <c r="DT178" s="126"/>
      <c r="DU178" s="126"/>
      <c r="DV178" s="126"/>
      <c r="DW178" s="126"/>
      <c r="DX178" s="126"/>
      <c r="DY178" s="126"/>
      <c r="DZ178" s="126"/>
      <c r="EA178" s="126"/>
      <c r="EB178" s="126"/>
      <c r="EC178" s="126"/>
      <c r="ED178" s="126"/>
      <c r="EE178" s="126"/>
      <c r="EF178" s="126"/>
      <c r="EG178" s="126"/>
      <c r="EH178" s="126"/>
      <c r="EI178" s="126"/>
      <c r="EJ178" s="126"/>
      <c r="EK178" s="126"/>
      <c r="EL178" s="126"/>
      <c r="EM178" s="126"/>
      <c r="EN178" s="126"/>
      <c r="EO178" s="126"/>
      <c r="EP178" s="126"/>
      <c r="EQ178" s="126"/>
      <c r="ER178" s="126"/>
      <c r="ES178" s="126"/>
      <c r="ET178" s="126"/>
      <c r="EU178" s="126"/>
      <c r="EV178" s="126"/>
      <c r="EW178" s="126"/>
      <c r="EX178" s="126"/>
      <c r="EY178" s="126"/>
      <c r="EZ178" s="126"/>
      <c r="FA178" s="126"/>
      <c r="FB178" s="126"/>
      <c r="FC178" s="126"/>
      <c r="FD178" s="126"/>
      <c r="FE178" s="126"/>
      <c r="FF178" s="126"/>
      <c r="FG178" s="126"/>
      <c r="FH178" s="126"/>
      <c r="FI178" s="126"/>
      <c r="FJ178" s="126"/>
      <c r="FK178" s="126"/>
      <c r="FL178" s="126"/>
      <c r="FM178" s="126"/>
      <c r="FN178" s="126"/>
      <c r="FO178" s="126"/>
      <c r="FP178" s="126"/>
      <c r="FQ178" s="126"/>
      <c r="FR178" s="126"/>
      <c r="FS178" s="126"/>
      <c r="FT178" s="126"/>
      <c r="FU178" s="126"/>
      <c r="FV178" s="126"/>
      <c r="FW178" s="126"/>
      <c r="FX178" s="126"/>
      <c r="FY178" s="126"/>
      <c r="FZ178" s="126"/>
      <c r="GA178" s="126"/>
      <c r="GB178" s="126"/>
      <c r="GC178" s="126"/>
      <c r="GD178" s="126"/>
      <c r="GE178" s="128"/>
      <c r="GF178" s="128"/>
      <c r="GG178" s="128"/>
      <c r="GH178" s="128"/>
      <c r="GI178" s="128"/>
      <c r="GJ178" s="128"/>
      <c r="GK178" s="128"/>
      <c r="GL178" s="128"/>
      <c r="GM178" s="128"/>
      <c r="GN178" s="128"/>
      <c r="GO178" s="128"/>
      <c r="GP178" s="128"/>
      <c r="GQ178" s="128"/>
      <c r="GR178" s="128"/>
      <c r="GS178" s="128"/>
      <c r="GT178" s="128"/>
      <c r="GU178" s="128"/>
      <c r="GV178" s="128"/>
      <c r="GW178" s="128"/>
      <c r="GX178" s="128"/>
      <c r="GY178" s="128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126"/>
      <c r="AU179" s="126"/>
      <c r="AV179" s="126"/>
      <c r="AW179" s="126"/>
      <c r="AX179" s="126"/>
      <c r="AY179" s="126"/>
      <c r="AZ179" s="126"/>
      <c r="BA179" s="126"/>
      <c r="BB179" s="126"/>
      <c r="BC179" s="126"/>
      <c r="BD179" s="126"/>
      <c r="BE179" s="126"/>
      <c r="BF179" s="126"/>
      <c r="BG179" s="126"/>
      <c r="BH179" s="126"/>
      <c r="BI179" s="126"/>
      <c r="BJ179" s="126"/>
      <c r="BK179" s="126"/>
      <c r="BL179" s="126"/>
      <c r="BM179" s="126"/>
      <c r="BN179" s="126"/>
      <c r="BO179" s="126"/>
      <c r="BP179" s="126"/>
      <c r="BQ179" s="126"/>
      <c r="BR179" s="126"/>
      <c r="BS179" s="126"/>
      <c r="BT179" s="126"/>
      <c r="BU179" s="126"/>
      <c r="BV179" s="126"/>
      <c r="BW179" s="126"/>
      <c r="BX179" s="126"/>
      <c r="BY179" s="126"/>
      <c r="BZ179" s="126"/>
      <c r="CA179" s="126"/>
      <c r="CB179" s="126"/>
      <c r="CC179" s="126"/>
      <c r="CD179" s="126"/>
      <c r="CE179" s="126"/>
      <c r="CF179" s="126"/>
      <c r="CG179" s="126"/>
      <c r="CH179" s="126"/>
      <c r="CI179" s="126"/>
      <c r="CJ179" s="126"/>
      <c r="CK179" s="127"/>
      <c r="CL179" s="126"/>
      <c r="CM179" s="126"/>
      <c r="CN179" s="126"/>
      <c r="CO179" s="126"/>
      <c r="CP179" s="126"/>
      <c r="CQ179" s="126"/>
      <c r="CR179" s="126"/>
      <c r="CS179" s="126"/>
      <c r="CT179" s="126"/>
      <c r="CU179" s="126"/>
      <c r="CV179" s="126"/>
      <c r="CW179" s="126"/>
      <c r="CX179" s="126"/>
      <c r="CY179" s="126"/>
      <c r="CZ179" s="126"/>
      <c r="DA179" s="126"/>
      <c r="DB179" s="126"/>
      <c r="DC179" s="126"/>
      <c r="DD179" s="126"/>
      <c r="DE179" s="126"/>
      <c r="DF179" s="126"/>
      <c r="DG179" s="126"/>
      <c r="DH179" s="126"/>
      <c r="DI179" s="126"/>
      <c r="DJ179" s="126"/>
      <c r="DK179" s="126"/>
      <c r="DL179" s="126"/>
      <c r="DM179" s="126"/>
      <c r="DN179" s="126"/>
      <c r="DO179" s="126"/>
      <c r="DP179" s="126"/>
      <c r="DQ179" s="126"/>
      <c r="DR179" s="126"/>
      <c r="DS179" s="126"/>
      <c r="DT179" s="126"/>
      <c r="DU179" s="126"/>
      <c r="DV179" s="126"/>
      <c r="DW179" s="126"/>
      <c r="DX179" s="126"/>
      <c r="DY179" s="126"/>
      <c r="DZ179" s="126"/>
      <c r="EA179" s="126"/>
      <c r="EB179" s="126"/>
      <c r="EC179" s="126"/>
      <c r="ED179" s="126"/>
      <c r="EE179" s="126"/>
      <c r="EF179" s="126"/>
      <c r="EG179" s="126"/>
      <c r="EH179" s="126"/>
      <c r="EI179" s="126"/>
      <c r="EJ179" s="126"/>
      <c r="EK179" s="126"/>
      <c r="EL179" s="126"/>
      <c r="EM179" s="126"/>
      <c r="EN179" s="126"/>
      <c r="EO179" s="126"/>
      <c r="EP179" s="126"/>
      <c r="EQ179" s="126"/>
      <c r="ER179" s="126"/>
      <c r="ES179" s="126"/>
      <c r="ET179" s="126"/>
      <c r="EU179" s="126"/>
      <c r="EV179" s="126"/>
      <c r="EW179" s="126"/>
      <c r="EX179" s="126"/>
      <c r="EY179" s="126"/>
      <c r="EZ179" s="126"/>
      <c r="FA179" s="126"/>
      <c r="FB179" s="126"/>
      <c r="FC179" s="126"/>
      <c r="FD179" s="126"/>
      <c r="FE179" s="126"/>
      <c r="FF179" s="126"/>
      <c r="FG179" s="126"/>
      <c r="FH179" s="126"/>
      <c r="FI179" s="126"/>
      <c r="FJ179" s="126"/>
      <c r="FK179" s="126"/>
      <c r="FL179" s="126"/>
      <c r="FM179" s="126"/>
      <c r="FN179" s="126"/>
      <c r="FO179" s="126"/>
      <c r="FP179" s="126"/>
      <c r="FQ179" s="126"/>
      <c r="FR179" s="126"/>
      <c r="FS179" s="126"/>
      <c r="FT179" s="126"/>
      <c r="FU179" s="126"/>
      <c r="FV179" s="126"/>
      <c r="FW179" s="126"/>
      <c r="FX179" s="126"/>
      <c r="FY179" s="126"/>
      <c r="FZ179" s="126"/>
      <c r="GA179" s="126"/>
      <c r="GB179" s="126"/>
      <c r="GC179" s="126"/>
      <c r="GD179" s="126"/>
      <c r="GE179" s="128"/>
      <c r="GF179" s="128"/>
      <c r="GG179" s="128"/>
      <c r="GH179" s="128"/>
      <c r="GI179" s="128"/>
      <c r="GJ179" s="128"/>
      <c r="GK179" s="128"/>
      <c r="GL179" s="128"/>
      <c r="GM179" s="128"/>
      <c r="GN179" s="128"/>
      <c r="GO179" s="128"/>
      <c r="GP179" s="128"/>
      <c r="GQ179" s="128"/>
      <c r="GR179" s="128"/>
      <c r="GS179" s="128"/>
      <c r="GT179" s="128"/>
      <c r="GU179" s="128"/>
      <c r="GV179" s="128"/>
      <c r="GW179" s="128"/>
      <c r="GX179" s="128"/>
      <c r="GY179" s="128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6"/>
      <c r="AR180" s="126"/>
      <c r="AS180" s="126"/>
      <c r="AT180" s="126"/>
      <c r="AU180" s="126"/>
      <c r="AV180" s="126"/>
      <c r="AW180" s="126"/>
      <c r="AX180" s="126"/>
      <c r="AY180" s="126"/>
      <c r="AZ180" s="126"/>
      <c r="BA180" s="126"/>
      <c r="BB180" s="126"/>
      <c r="BC180" s="126"/>
      <c r="BD180" s="126"/>
      <c r="BE180" s="126"/>
      <c r="BF180" s="126"/>
      <c r="BG180" s="126"/>
      <c r="BH180" s="126"/>
      <c r="BI180" s="126"/>
      <c r="BJ180" s="126"/>
      <c r="BK180" s="126"/>
      <c r="BL180" s="126"/>
      <c r="BM180" s="126"/>
      <c r="BN180" s="126"/>
      <c r="BO180" s="126"/>
      <c r="BP180" s="126"/>
      <c r="BQ180" s="126"/>
      <c r="BR180" s="126"/>
      <c r="BS180" s="126"/>
      <c r="BT180" s="126"/>
      <c r="BU180" s="126"/>
      <c r="BV180" s="126"/>
      <c r="BW180" s="126"/>
      <c r="BX180" s="126"/>
      <c r="BY180" s="126"/>
      <c r="BZ180" s="126"/>
      <c r="CA180" s="126"/>
      <c r="CB180" s="126"/>
      <c r="CC180" s="126"/>
      <c r="CD180" s="126"/>
      <c r="CE180" s="126"/>
      <c r="CF180" s="126"/>
      <c r="CG180" s="126"/>
      <c r="CH180" s="126"/>
      <c r="CI180" s="126"/>
      <c r="CJ180" s="126"/>
      <c r="CK180" s="127"/>
      <c r="CL180" s="126"/>
      <c r="CM180" s="126"/>
      <c r="CN180" s="126"/>
      <c r="CO180" s="126"/>
      <c r="CP180" s="126"/>
      <c r="CQ180" s="126"/>
      <c r="CR180" s="126"/>
      <c r="CS180" s="126"/>
      <c r="CT180" s="126"/>
      <c r="CU180" s="126"/>
      <c r="CV180" s="126"/>
      <c r="CW180" s="126"/>
      <c r="CX180" s="126"/>
      <c r="CY180" s="126"/>
      <c r="CZ180" s="126"/>
      <c r="DA180" s="126"/>
      <c r="DB180" s="126"/>
      <c r="DC180" s="126"/>
      <c r="DD180" s="126"/>
      <c r="DE180" s="126"/>
      <c r="DF180" s="126"/>
      <c r="DG180" s="126"/>
      <c r="DH180" s="126"/>
      <c r="DI180" s="126"/>
      <c r="DJ180" s="126"/>
      <c r="DK180" s="126"/>
      <c r="DL180" s="126"/>
      <c r="DM180" s="126"/>
      <c r="DN180" s="126"/>
      <c r="DO180" s="126"/>
      <c r="DP180" s="126"/>
      <c r="DQ180" s="126"/>
      <c r="DR180" s="126"/>
      <c r="DS180" s="126"/>
      <c r="DT180" s="126"/>
      <c r="DU180" s="126"/>
      <c r="DV180" s="126"/>
      <c r="DW180" s="126"/>
      <c r="DX180" s="126"/>
      <c r="DY180" s="126"/>
      <c r="DZ180" s="126"/>
      <c r="EA180" s="126"/>
      <c r="EB180" s="126"/>
      <c r="EC180" s="126"/>
      <c r="ED180" s="126"/>
      <c r="EE180" s="126"/>
      <c r="EF180" s="126"/>
      <c r="EG180" s="126"/>
      <c r="EH180" s="126"/>
      <c r="EI180" s="126"/>
      <c r="EJ180" s="126"/>
      <c r="EK180" s="126"/>
      <c r="EL180" s="126"/>
      <c r="EM180" s="126"/>
      <c r="EN180" s="126"/>
      <c r="EO180" s="126"/>
      <c r="EP180" s="126"/>
      <c r="EQ180" s="126"/>
      <c r="ER180" s="126"/>
      <c r="ES180" s="126"/>
      <c r="ET180" s="126"/>
      <c r="EU180" s="126"/>
      <c r="EV180" s="126"/>
      <c r="EW180" s="126"/>
      <c r="EX180" s="126"/>
      <c r="EY180" s="126"/>
      <c r="EZ180" s="126"/>
      <c r="FA180" s="126"/>
      <c r="FB180" s="126"/>
      <c r="FC180" s="126"/>
      <c r="FD180" s="126"/>
      <c r="FE180" s="126"/>
      <c r="FF180" s="126"/>
      <c r="FG180" s="126"/>
      <c r="FH180" s="126"/>
      <c r="FI180" s="126"/>
      <c r="FJ180" s="126"/>
      <c r="FK180" s="126"/>
      <c r="FL180" s="126"/>
      <c r="FM180" s="126"/>
      <c r="FN180" s="126"/>
      <c r="FO180" s="126"/>
      <c r="FP180" s="126"/>
      <c r="FQ180" s="126"/>
      <c r="FR180" s="126"/>
      <c r="FS180" s="126"/>
      <c r="FT180" s="126"/>
      <c r="FU180" s="126"/>
      <c r="FV180" s="126"/>
      <c r="FW180" s="126"/>
      <c r="FX180" s="126"/>
      <c r="FY180" s="126"/>
      <c r="FZ180" s="126"/>
      <c r="GA180" s="126"/>
      <c r="GB180" s="126"/>
      <c r="GC180" s="126"/>
      <c r="GD180" s="126"/>
      <c r="GE180" s="128"/>
      <c r="GF180" s="128"/>
      <c r="GG180" s="128"/>
      <c r="GH180" s="128"/>
      <c r="GI180" s="128"/>
      <c r="GJ180" s="128"/>
      <c r="GK180" s="128"/>
      <c r="GL180" s="128"/>
      <c r="GM180" s="128"/>
      <c r="GN180" s="128"/>
      <c r="GO180" s="128"/>
      <c r="GP180" s="128"/>
      <c r="GQ180" s="128"/>
      <c r="GR180" s="128"/>
      <c r="GS180" s="128"/>
      <c r="GT180" s="128"/>
      <c r="GU180" s="128"/>
      <c r="GV180" s="128"/>
      <c r="GW180" s="128"/>
      <c r="GX180" s="128"/>
      <c r="GY180" s="128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6"/>
      <c r="AR181" s="126"/>
      <c r="AS181" s="126"/>
      <c r="AT181" s="126"/>
      <c r="AU181" s="126"/>
      <c r="AV181" s="126"/>
      <c r="AW181" s="126"/>
      <c r="AX181" s="126"/>
      <c r="AY181" s="126"/>
      <c r="AZ181" s="126"/>
      <c r="BA181" s="126"/>
      <c r="BB181" s="126"/>
      <c r="BC181" s="126"/>
      <c r="BD181" s="126"/>
      <c r="BE181" s="126"/>
      <c r="BF181" s="126"/>
      <c r="BG181" s="126"/>
      <c r="BH181" s="126"/>
      <c r="BI181" s="126"/>
      <c r="BJ181" s="126"/>
      <c r="BK181" s="126"/>
      <c r="BL181" s="126"/>
      <c r="BM181" s="126"/>
      <c r="BN181" s="126"/>
      <c r="BO181" s="126"/>
      <c r="BP181" s="126"/>
      <c r="BQ181" s="126"/>
      <c r="BR181" s="126"/>
      <c r="BS181" s="126"/>
      <c r="BT181" s="126"/>
      <c r="BU181" s="126"/>
      <c r="BV181" s="126"/>
      <c r="BW181" s="126"/>
      <c r="BX181" s="126"/>
      <c r="BY181" s="126"/>
      <c r="BZ181" s="126"/>
      <c r="CA181" s="126"/>
      <c r="CB181" s="126"/>
      <c r="CC181" s="126"/>
      <c r="CD181" s="126"/>
      <c r="CE181" s="126"/>
      <c r="CF181" s="126"/>
      <c r="CG181" s="126"/>
      <c r="CH181" s="126"/>
      <c r="CI181" s="126"/>
      <c r="CJ181" s="126"/>
      <c r="CK181" s="127"/>
      <c r="CL181" s="126"/>
      <c r="CM181" s="126"/>
      <c r="CN181" s="126"/>
      <c r="CO181" s="126"/>
      <c r="CP181" s="126"/>
      <c r="CQ181" s="126"/>
      <c r="CR181" s="126"/>
      <c r="CS181" s="126"/>
      <c r="CT181" s="126"/>
      <c r="CU181" s="126"/>
      <c r="CV181" s="126"/>
      <c r="CW181" s="126"/>
      <c r="CX181" s="126"/>
      <c r="CY181" s="126"/>
      <c r="CZ181" s="126"/>
      <c r="DA181" s="126"/>
      <c r="DB181" s="126"/>
      <c r="DC181" s="126"/>
      <c r="DD181" s="126"/>
      <c r="DE181" s="126"/>
      <c r="DF181" s="126"/>
      <c r="DG181" s="126"/>
      <c r="DH181" s="126"/>
      <c r="DI181" s="126"/>
      <c r="DJ181" s="126"/>
      <c r="DK181" s="126"/>
      <c r="DL181" s="126"/>
      <c r="DM181" s="126"/>
      <c r="DN181" s="126"/>
      <c r="DO181" s="126"/>
      <c r="DP181" s="126"/>
      <c r="DQ181" s="126"/>
      <c r="DR181" s="126"/>
      <c r="DS181" s="126"/>
      <c r="DT181" s="126"/>
      <c r="DU181" s="126"/>
      <c r="DV181" s="126"/>
      <c r="DW181" s="126"/>
      <c r="DX181" s="126"/>
      <c r="DY181" s="126"/>
      <c r="DZ181" s="126"/>
      <c r="EA181" s="126"/>
      <c r="EB181" s="126"/>
      <c r="EC181" s="126"/>
      <c r="ED181" s="126"/>
      <c r="EE181" s="126"/>
      <c r="EF181" s="126"/>
      <c r="EG181" s="126"/>
      <c r="EH181" s="126"/>
      <c r="EI181" s="126"/>
      <c r="EJ181" s="126"/>
      <c r="EK181" s="126"/>
      <c r="EL181" s="126"/>
      <c r="EM181" s="126"/>
      <c r="EN181" s="126"/>
      <c r="EO181" s="126"/>
      <c r="EP181" s="126"/>
      <c r="EQ181" s="126"/>
      <c r="ER181" s="126"/>
      <c r="ES181" s="126"/>
      <c r="ET181" s="126"/>
      <c r="EU181" s="126"/>
      <c r="EV181" s="126"/>
      <c r="EW181" s="126"/>
      <c r="EX181" s="126"/>
      <c r="EY181" s="126"/>
      <c r="EZ181" s="126"/>
      <c r="FA181" s="126"/>
      <c r="FB181" s="126"/>
      <c r="FC181" s="126"/>
      <c r="FD181" s="126"/>
      <c r="FE181" s="126"/>
      <c r="FF181" s="126"/>
      <c r="FG181" s="126"/>
      <c r="FH181" s="126"/>
      <c r="FI181" s="126"/>
      <c r="FJ181" s="126"/>
      <c r="FK181" s="126"/>
      <c r="FL181" s="126"/>
      <c r="FM181" s="126"/>
      <c r="FN181" s="126"/>
      <c r="FO181" s="126"/>
      <c r="FP181" s="126"/>
      <c r="FQ181" s="126"/>
      <c r="FR181" s="126"/>
      <c r="FS181" s="126"/>
      <c r="FT181" s="126"/>
      <c r="FU181" s="126"/>
      <c r="FV181" s="126"/>
      <c r="FW181" s="126"/>
      <c r="FX181" s="126"/>
      <c r="FY181" s="126"/>
      <c r="FZ181" s="126"/>
      <c r="GA181" s="126"/>
      <c r="GB181" s="126"/>
      <c r="GC181" s="126"/>
      <c r="GD181" s="126"/>
      <c r="GE181" s="128"/>
      <c r="GF181" s="128"/>
      <c r="GG181" s="128"/>
      <c r="GH181" s="128"/>
      <c r="GI181" s="128"/>
      <c r="GJ181" s="128"/>
      <c r="GK181" s="128"/>
      <c r="GL181" s="128"/>
      <c r="GM181" s="128"/>
      <c r="GN181" s="128"/>
      <c r="GO181" s="128"/>
      <c r="GP181" s="128"/>
      <c r="GQ181" s="128"/>
      <c r="GR181" s="128"/>
      <c r="GS181" s="128"/>
      <c r="GT181" s="128"/>
      <c r="GU181" s="128"/>
      <c r="GV181" s="128"/>
      <c r="GW181" s="128"/>
      <c r="GX181" s="128"/>
      <c r="GY181" s="128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  <c r="AP182" s="126"/>
      <c r="AQ182" s="126"/>
      <c r="AR182" s="126"/>
      <c r="AS182" s="126"/>
      <c r="AT182" s="126"/>
      <c r="AU182" s="126"/>
      <c r="AV182" s="126"/>
      <c r="AW182" s="126"/>
      <c r="AX182" s="126"/>
      <c r="AY182" s="126"/>
      <c r="AZ182" s="126"/>
      <c r="BA182" s="126"/>
      <c r="BB182" s="126"/>
      <c r="BC182" s="126"/>
      <c r="BD182" s="126"/>
      <c r="BE182" s="126"/>
      <c r="BF182" s="126"/>
      <c r="BG182" s="126"/>
      <c r="BH182" s="126"/>
      <c r="BI182" s="126"/>
      <c r="BJ182" s="126"/>
      <c r="BK182" s="126"/>
      <c r="BL182" s="126"/>
      <c r="BM182" s="126"/>
      <c r="BN182" s="126"/>
      <c r="BO182" s="126"/>
      <c r="BP182" s="126"/>
      <c r="BQ182" s="126"/>
      <c r="BR182" s="126"/>
      <c r="BS182" s="126"/>
      <c r="BT182" s="126"/>
      <c r="BU182" s="126"/>
      <c r="BV182" s="126"/>
      <c r="BW182" s="126"/>
      <c r="BX182" s="126"/>
      <c r="BY182" s="126"/>
      <c r="BZ182" s="126"/>
      <c r="CA182" s="126"/>
      <c r="CB182" s="126"/>
      <c r="CC182" s="126"/>
      <c r="CD182" s="126"/>
      <c r="CE182" s="126"/>
      <c r="CF182" s="126"/>
      <c r="CG182" s="126"/>
      <c r="CH182" s="126"/>
      <c r="CI182" s="126"/>
      <c r="CJ182" s="126"/>
      <c r="CK182" s="127"/>
      <c r="CL182" s="126"/>
      <c r="CM182" s="126"/>
      <c r="CN182" s="126"/>
      <c r="CO182" s="126"/>
      <c r="CP182" s="126"/>
      <c r="CQ182" s="126"/>
      <c r="CR182" s="126"/>
      <c r="CS182" s="126"/>
      <c r="CT182" s="126"/>
      <c r="CU182" s="126"/>
      <c r="CV182" s="126"/>
      <c r="CW182" s="126"/>
      <c r="CX182" s="126"/>
      <c r="CY182" s="126"/>
      <c r="CZ182" s="126"/>
      <c r="DA182" s="126"/>
      <c r="DB182" s="126"/>
      <c r="DC182" s="126"/>
      <c r="DD182" s="126"/>
      <c r="DE182" s="126"/>
      <c r="DF182" s="126"/>
      <c r="DG182" s="126"/>
      <c r="DH182" s="126"/>
      <c r="DI182" s="126"/>
      <c r="DJ182" s="126"/>
      <c r="DK182" s="126"/>
      <c r="DL182" s="126"/>
      <c r="DM182" s="126"/>
      <c r="DN182" s="126"/>
      <c r="DO182" s="126"/>
      <c r="DP182" s="126"/>
      <c r="DQ182" s="126"/>
      <c r="DR182" s="126"/>
      <c r="DS182" s="126"/>
      <c r="DT182" s="126"/>
      <c r="DU182" s="126"/>
      <c r="DV182" s="126"/>
      <c r="DW182" s="126"/>
      <c r="DX182" s="126"/>
      <c r="DY182" s="126"/>
      <c r="DZ182" s="126"/>
      <c r="EA182" s="126"/>
      <c r="EB182" s="126"/>
      <c r="EC182" s="126"/>
      <c r="ED182" s="126"/>
      <c r="EE182" s="126"/>
      <c r="EF182" s="126"/>
      <c r="EG182" s="126"/>
      <c r="EH182" s="126"/>
      <c r="EI182" s="126"/>
      <c r="EJ182" s="126"/>
      <c r="EK182" s="126"/>
      <c r="EL182" s="126"/>
      <c r="EM182" s="126"/>
      <c r="EN182" s="126"/>
      <c r="EO182" s="126"/>
      <c r="EP182" s="126"/>
      <c r="EQ182" s="126"/>
      <c r="ER182" s="126"/>
      <c r="ES182" s="126"/>
      <c r="ET182" s="126"/>
      <c r="EU182" s="126"/>
      <c r="EV182" s="126"/>
      <c r="EW182" s="126"/>
      <c r="EX182" s="126"/>
      <c r="EY182" s="126"/>
      <c r="EZ182" s="126"/>
      <c r="FA182" s="126"/>
      <c r="FB182" s="126"/>
      <c r="FC182" s="126"/>
      <c r="FD182" s="126"/>
      <c r="FE182" s="126"/>
      <c r="FF182" s="126"/>
      <c r="FG182" s="126"/>
      <c r="FH182" s="126"/>
      <c r="FI182" s="126"/>
      <c r="FJ182" s="126"/>
      <c r="FK182" s="126"/>
      <c r="FL182" s="126"/>
      <c r="FM182" s="126"/>
      <c r="FN182" s="126"/>
      <c r="FO182" s="126"/>
      <c r="FP182" s="126"/>
      <c r="FQ182" s="126"/>
      <c r="FR182" s="126"/>
      <c r="FS182" s="126"/>
      <c r="FT182" s="126"/>
      <c r="FU182" s="126"/>
      <c r="FV182" s="126"/>
      <c r="FW182" s="126"/>
      <c r="FX182" s="126"/>
      <c r="FY182" s="126"/>
      <c r="FZ182" s="126"/>
      <c r="GA182" s="126"/>
      <c r="GB182" s="126"/>
      <c r="GC182" s="126"/>
      <c r="GD182" s="126"/>
      <c r="GE182" s="128"/>
      <c r="GF182" s="128"/>
      <c r="GG182" s="128"/>
      <c r="GH182" s="128"/>
      <c r="GI182" s="128"/>
      <c r="GJ182" s="128"/>
      <c r="GK182" s="128"/>
      <c r="GL182" s="128"/>
      <c r="GM182" s="128"/>
      <c r="GN182" s="128"/>
      <c r="GO182" s="128"/>
      <c r="GP182" s="128"/>
      <c r="GQ182" s="128"/>
      <c r="GR182" s="128"/>
      <c r="GS182" s="128"/>
      <c r="GT182" s="128"/>
      <c r="GU182" s="128"/>
      <c r="GV182" s="128"/>
      <c r="GW182" s="128"/>
      <c r="GX182" s="128"/>
      <c r="GY182" s="128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  <c r="AP183" s="126"/>
      <c r="AQ183" s="126"/>
      <c r="AR183" s="126"/>
      <c r="AS183" s="126"/>
      <c r="AT183" s="126"/>
      <c r="AU183" s="126"/>
      <c r="AV183" s="126"/>
      <c r="AW183" s="126"/>
      <c r="AX183" s="126"/>
      <c r="AY183" s="126"/>
      <c r="AZ183" s="126"/>
      <c r="BA183" s="126"/>
      <c r="BB183" s="126"/>
      <c r="BC183" s="126"/>
      <c r="BD183" s="126"/>
      <c r="BE183" s="126"/>
      <c r="BF183" s="126"/>
      <c r="BG183" s="126"/>
      <c r="BH183" s="126"/>
      <c r="BI183" s="126"/>
      <c r="BJ183" s="126"/>
      <c r="BK183" s="126"/>
      <c r="BL183" s="126"/>
      <c r="BM183" s="126"/>
      <c r="BN183" s="126"/>
      <c r="BO183" s="126"/>
      <c r="BP183" s="126"/>
      <c r="BQ183" s="126"/>
      <c r="BR183" s="126"/>
      <c r="BS183" s="126"/>
      <c r="BT183" s="126"/>
      <c r="BU183" s="126"/>
      <c r="BV183" s="126"/>
      <c r="BW183" s="126"/>
      <c r="BX183" s="126"/>
      <c r="BY183" s="126"/>
      <c r="BZ183" s="126"/>
      <c r="CA183" s="126"/>
      <c r="CB183" s="126"/>
      <c r="CC183" s="126"/>
      <c r="CD183" s="126"/>
      <c r="CE183" s="126"/>
      <c r="CF183" s="126"/>
      <c r="CG183" s="126"/>
      <c r="CH183" s="126"/>
      <c r="CI183" s="126"/>
      <c r="CJ183" s="126"/>
      <c r="CK183" s="127"/>
      <c r="CL183" s="126"/>
      <c r="CM183" s="126"/>
      <c r="CN183" s="126"/>
      <c r="CO183" s="126"/>
      <c r="CP183" s="126"/>
      <c r="CQ183" s="126"/>
      <c r="CR183" s="126"/>
      <c r="CS183" s="126"/>
      <c r="CT183" s="126"/>
      <c r="CU183" s="126"/>
      <c r="CV183" s="126"/>
      <c r="CW183" s="126"/>
      <c r="CX183" s="126"/>
      <c r="CY183" s="126"/>
      <c r="CZ183" s="126"/>
      <c r="DA183" s="126"/>
      <c r="DB183" s="126"/>
      <c r="DC183" s="126"/>
      <c r="DD183" s="126"/>
      <c r="DE183" s="126"/>
      <c r="DF183" s="126"/>
      <c r="DG183" s="126"/>
      <c r="DH183" s="126"/>
      <c r="DI183" s="126"/>
      <c r="DJ183" s="126"/>
      <c r="DK183" s="126"/>
      <c r="DL183" s="126"/>
      <c r="DM183" s="126"/>
      <c r="DN183" s="126"/>
      <c r="DO183" s="126"/>
      <c r="DP183" s="126"/>
      <c r="DQ183" s="126"/>
      <c r="DR183" s="126"/>
      <c r="DS183" s="126"/>
      <c r="DT183" s="126"/>
      <c r="DU183" s="126"/>
      <c r="DV183" s="126"/>
      <c r="DW183" s="126"/>
      <c r="DX183" s="126"/>
      <c r="DY183" s="126"/>
      <c r="DZ183" s="126"/>
      <c r="EA183" s="126"/>
      <c r="EB183" s="126"/>
      <c r="EC183" s="126"/>
      <c r="ED183" s="126"/>
      <c r="EE183" s="126"/>
      <c r="EF183" s="126"/>
      <c r="EG183" s="126"/>
      <c r="EH183" s="126"/>
      <c r="EI183" s="126"/>
      <c r="EJ183" s="126"/>
      <c r="EK183" s="126"/>
      <c r="EL183" s="126"/>
      <c r="EM183" s="126"/>
      <c r="EN183" s="126"/>
      <c r="EO183" s="126"/>
      <c r="EP183" s="126"/>
      <c r="EQ183" s="126"/>
      <c r="ER183" s="126"/>
      <c r="ES183" s="126"/>
      <c r="ET183" s="126"/>
      <c r="EU183" s="126"/>
      <c r="EV183" s="126"/>
      <c r="EW183" s="126"/>
      <c r="EX183" s="126"/>
      <c r="EY183" s="126"/>
      <c r="EZ183" s="126"/>
      <c r="FA183" s="126"/>
      <c r="FB183" s="126"/>
      <c r="FC183" s="126"/>
      <c r="FD183" s="126"/>
      <c r="FE183" s="126"/>
      <c r="FF183" s="126"/>
      <c r="FG183" s="126"/>
      <c r="FH183" s="126"/>
      <c r="FI183" s="126"/>
      <c r="FJ183" s="126"/>
      <c r="FK183" s="126"/>
      <c r="FL183" s="126"/>
      <c r="FM183" s="126"/>
      <c r="FN183" s="126"/>
      <c r="FO183" s="126"/>
      <c r="FP183" s="126"/>
      <c r="FQ183" s="126"/>
      <c r="FR183" s="126"/>
      <c r="FS183" s="126"/>
      <c r="FT183" s="126"/>
      <c r="FU183" s="126"/>
      <c r="FV183" s="126"/>
      <c r="FW183" s="126"/>
      <c r="FX183" s="126"/>
      <c r="FY183" s="126"/>
      <c r="FZ183" s="126"/>
      <c r="GA183" s="126"/>
      <c r="GB183" s="126"/>
      <c r="GC183" s="126"/>
      <c r="GD183" s="126"/>
      <c r="GE183" s="128"/>
      <c r="GF183" s="128"/>
      <c r="GG183" s="128"/>
      <c r="GH183" s="128"/>
      <c r="GI183" s="128"/>
      <c r="GJ183" s="128"/>
      <c r="GK183" s="128"/>
      <c r="GL183" s="128"/>
      <c r="GM183" s="128"/>
      <c r="GN183" s="128"/>
      <c r="GO183" s="128"/>
      <c r="GP183" s="128"/>
      <c r="GQ183" s="128"/>
      <c r="GR183" s="128"/>
      <c r="GS183" s="128"/>
      <c r="GT183" s="128"/>
      <c r="GU183" s="128"/>
      <c r="GV183" s="128"/>
      <c r="GW183" s="128"/>
      <c r="GX183" s="128"/>
      <c r="GY183" s="128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  <c r="AP184" s="126"/>
      <c r="AQ184" s="126"/>
      <c r="AR184" s="126"/>
      <c r="AS184" s="126"/>
      <c r="AT184" s="126"/>
      <c r="AU184" s="126"/>
      <c r="AV184" s="126"/>
      <c r="AW184" s="126"/>
      <c r="AX184" s="126"/>
      <c r="AY184" s="126"/>
      <c r="AZ184" s="126"/>
      <c r="BA184" s="126"/>
      <c r="BB184" s="126"/>
      <c r="BC184" s="126"/>
      <c r="BD184" s="126"/>
      <c r="BE184" s="126"/>
      <c r="BF184" s="126"/>
      <c r="BG184" s="126"/>
      <c r="BH184" s="126"/>
      <c r="BI184" s="126"/>
      <c r="BJ184" s="126"/>
      <c r="BK184" s="126"/>
      <c r="BL184" s="126"/>
      <c r="BM184" s="126"/>
      <c r="BN184" s="126"/>
      <c r="BO184" s="126"/>
      <c r="BP184" s="126"/>
      <c r="BQ184" s="126"/>
      <c r="BR184" s="126"/>
      <c r="BS184" s="126"/>
      <c r="BT184" s="126"/>
      <c r="BU184" s="126"/>
      <c r="BV184" s="126"/>
      <c r="BW184" s="126"/>
      <c r="BX184" s="126"/>
      <c r="BY184" s="126"/>
      <c r="BZ184" s="126"/>
      <c r="CA184" s="126"/>
      <c r="CB184" s="126"/>
      <c r="CC184" s="126"/>
      <c r="CD184" s="126"/>
      <c r="CE184" s="126"/>
      <c r="CF184" s="126"/>
      <c r="CG184" s="126"/>
      <c r="CH184" s="126"/>
      <c r="CI184" s="126"/>
      <c r="CJ184" s="126"/>
      <c r="CK184" s="127"/>
      <c r="CL184" s="126"/>
      <c r="CM184" s="126"/>
      <c r="CN184" s="126"/>
      <c r="CO184" s="126"/>
      <c r="CP184" s="126"/>
      <c r="CQ184" s="126"/>
      <c r="CR184" s="126"/>
      <c r="CS184" s="126"/>
      <c r="CT184" s="126"/>
      <c r="CU184" s="126"/>
      <c r="CV184" s="126"/>
      <c r="CW184" s="126"/>
      <c r="CX184" s="126"/>
      <c r="CY184" s="126"/>
      <c r="CZ184" s="126"/>
      <c r="DA184" s="126"/>
      <c r="DB184" s="126"/>
      <c r="DC184" s="126"/>
      <c r="DD184" s="126"/>
      <c r="DE184" s="126"/>
      <c r="DF184" s="126"/>
      <c r="DG184" s="126"/>
      <c r="DH184" s="126"/>
      <c r="DI184" s="126"/>
      <c r="DJ184" s="126"/>
      <c r="DK184" s="126"/>
      <c r="DL184" s="126"/>
      <c r="DM184" s="126"/>
      <c r="DN184" s="126"/>
      <c r="DO184" s="126"/>
      <c r="DP184" s="126"/>
      <c r="DQ184" s="126"/>
      <c r="DR184" s="126"/>
      <c r="DS184" s="126"/>
      <c r="DT184" s="126"/>
      <c r="DU184" s="126"/>
      <c r="DV184" s="126"/>
      <c r="DW184" s="126"/>
      <c r="DX184" s="126"/>
      <c r="DY184" s="126"/>
      <c r="DZ184" s="126"/>
      <c r="EA184" s="126"/>
      <c r="EB184" s="126"/>
      <c r="EC184" s="126"/>
      <c r="ED184" s="126"/>
      <c r="EE184" s="126"/>
      <c r="EF184" s="126"/>
      <c r="EG184" s="126"/>
      <c r="EH184" s="126"/>
      <c r="EI184" s="126"/>
      <c r="EJ184" s="126"/>
      <c r="EK184" s="126"/>
      <c r="EL184" s="126"/>
      <c r="EM184" s="126"/>
      <c r="EN184" s="126"/>
      <c r="EO184" s="126"/>
      <c r="EP184" s="126"/>
      <c r="EQ184" s="126"/>
      <c r="ER184" s="126"/>
      <c r="ES184" s="126"/>
      <c r="ET184" s="126"/>
      <c r="EU184" s="126"/>
      <c r="EV184" s="126"/>
      <c r="EW184" s="126"/>
      <c r="EX184" s="126"/>
      <c r="EY184" s="126"/>
      <c r="EZ184" s="126"/>
      <c r="FA184" s="126"/>
      <c r="FB184" s="126"/>
      <c r="FC184" s="126"/>
      <c r="FD184" s="126"/>
      <c r="FE184" s="126"/>
      <c r="FF184" s="126"/>
      <c r="FG184" s="126"/>
      <c r="FH184" s="126"/>
      <c r="FI184" s="126"/>
      <c r="FJ184" s="126"/>
      <c r="FK184" s="126"/>
      <c r="FL184" s="126"/>
      <c r="FM184" s="126"/>
      <c r="FN184" s="126"/>
      <c r="FO184" s="126"/>
      <c r="FP184" s="126"/>
      <c r="FQ184" s="126"/>
      <c r="FR184" s="126"/>
      <c r="FS184" s="126"/>
      <c r="FT184" s="126"/>
      <c r="FU184" s="126"/>
      <c r="FV184" s="126"/>
      <c r="FW184" s="126"/>
      <c r="FX184" s="126"/>
      <c r="FY184" s="126"/>
      <c r="FZ184" s="126"/>
      <c r="GA184" s="126"/>
      <c r="GB184" s="126"/>
      <c r="GC184" s="126"/>
      <c r="GD184" s="126"/>
      <c r="GE184" s="128"/>
      <c r="GF184" s="128"/>
      <c r="GG184" s="128"/>
      <c r="GH184" s="128"/>
      <c r="GI184" s="128"/>
      <c r="GJ184" s="128"/>
      <c r="GK184" s="128"/>
      <c r="GL184" s="128"/>
      <c r="GM184" s="128"/>
      <c r="GN184" s="128"/>
      <c r="GO184" s="128"/>
      <c r="GP184" s="128"/>
      <c r="GQ184" s="128"/>
      <c r="GR184" s="128"/>
      <c r="GS184" s="128"/>
      <c r="GT184" s="128"/>
      <c r="GU184" s="128"/>
      <c r="GV184" s="128"/>
      <c r="GW184" s="128"/>
      <c r="GX184" s="128"/>
      <c r="GY184" s="128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6"/>
      <c r="BA185" s="126"/>
      <c r="BB185" s="126"/>
      <c r="BC185" s="126"/>
      <c r="BD185" s="126"/>
      <c r="BE185" s="126"/>
      <c r="BF185" s="126"/>
      <c r="BG185" s="126"/>
      <c r="BH185" s="126"/>
      <c r="BI185" s="126"/>
      <c r="BJ185" s="126"/>
      <c r="BK185" s="126"/>
      <c r="BL185" s="126"/>
      <c r="BM185" s="126"/>
      <c r="BN185" s="126"/>
      <c r="BO185" s="126"/>
      <c r="BP185" s="126"/>
      <c r="BQ185" s="126"/>
      <c r="BR185" s="126"/>
      <c r="BS185" s="126"/>
      <c r="BT185" s="126"/>
      <c r="BU185" s="126"/>
      <c r="BV185" s="126"/>
      <c r="BW185" s="126"/>
      <c r="BX185" s="126"/>
      <c r="BY185" s="126"/>
      <c r="BZ185" s="126"/>
      <c r="CA185" s="126"/>
      <c r="CB185" s="126"/>
      <c r="CC185" s="126"/>
      <c r="CD185" s="126"/>
      <c r="CE185" s="126"/>
      <c r="CF185" s="126"/>
      <c r="CG185" s="126"/>
      <c r="CH185" s="126"/>
      <c r="CI185" s="126"/>
      <c r="CJ185" s="126"/>
      <c r="CK185" s="127"/>
      <c r="CL185" s="126"/>
      <c r="CM185" s="126"/>
      <c r="CN185" s="126"/>
      <c r="CO185" s="126"/>
      <c r="CP185" s="126"/>
      <c r="CQ185" s="126"/>
      <c r="CR185" s="126"/>
      <c r="CS185" s="126"/>
      <c r="CT185" s="126"/>
      <c r="CU185" s="126"/>
      <c r="CV185" s="126"/>
      <c r="CW185" s="126"/>
      <c r="CX185" s="126"/>
      <c r="CY185" s="126"/>
      <c r="CZ185" s="126"/>
      <c r="DA185" s="126"/>
      <c r="DB185" s="126"/>
      <c r="DC185" s="126"/>
      <c r="DD185" s="126"/>
      <c r="DE185" s="126"/>
      <c r="DF185" s="126"/>
      <c r="DG185" s="126"/>
      <c r="DH185" s="126"/>
      <c r="DI185" s="126"/>
      <c r="DJ185" s="126"/>
      <c r="DK185" s="126"/>
      <c r="DL185" s="126"/>
      <c r="DM185" s="126"/>
      <c r="DN185" s="126"/>
      <c r="DO185" s="126"/>
      <c r="DP185" s="126"/>
      <c r="DQ185" s="126"/>
      <c r="DR185" s="126"/>
      <c r="DS185" s="126"/>
      <c r="DT185" s="126"/>
      <c r="DU185" s="126"/>
      <c r="DV185" s="126"/>
      <c r="DW185" s="126"/>
      <c r="DX185" s="126"/>
      <c r="DY185" s="126"/>
      <c r="DZ185" s="126"/>
      <c r="EA185" s="126"/>
      <c r="EB185" s="126"/>
      <c r="EC185" s="126"/>
      <c r="ED185" s="126"/>
      <c r="EE185" s="126"/>
      <c r="EF185" s="126"/>
      <c r="EG185" s="126"/>
      <c r="EH185" s="126"/>
      <c r="EI185" s="126"/>
      <c r="EJ185" s="126"/>
      <c r="EK185" s="126"/>
      <c r="EL185" s="126"/>
      <c r="EM185" s="126"/>
      <c r="EN185" s="126"/>
      <c r="EO185" s="126"/>
      <c r="EP185" s="126"/>
      <c r="EQ185" s="126"/>
      <c r="ER185" s="126"/>
      <c r="ES185" s="126"/>
      <c r="ET185" s="126"/>
      <c r="EU185" s="126"/>
      <c r="EV185" s="126"/>
      <c r="EW185" s="126"/>
      <c r="EX185" s="126"/>
      <c r="EY185" s="126"/>
      <c r="EZ185" s="126"/>
      <c r="FA185" s="126"/>
      <c r="FB185" s="126"/>
      <c r="FC185" s="126"/>
      <c r="FD185" s="126"/>
      <c r="FE185" s="126"/>
      <c r="FF185" s="126"/>
      <c r="FG185" s="126"/>
      <c r="FH185" s="126"/>
      <c r="FI185" s="126"/>
      <c r="FJ185" s="126"/>
      <c r="FK185" s="126"/>
      <c r="FL185" s="126"/>
      <c r="FM185" s="126"/>
      <c r="FN185" s="126"/>
      <c r="FO185" s="126"/>
      <c r="FP185" s="126"/>
      <c r="FQ185" s="126"/>
      <c r="FR185" s="126"/>
      <c r="FS185" s="126"/>
      <c r="FT185" s="126"/>
      <c r="FU185" s="126"/>
      <c r="FV185" s="126"/>
      <c r="FW185" s="126"/>
      <c r="FX185" s="126"/>
      <c r="FY185" s="126"/>
      <c r="FZ185" s="126"/>
      <c r="GA185" s="126"/>
      <c r="GB185" s="126"/>
      <c r="GC185" s="126"/>
      <c r="GD185" s="126"/>
      <c r="GE185" s="128"/>
      <c r="GF185" s="128"/>
      <c r="GG185" s="128"/>
      <c r="GH185" s="128"/>
      <c r="GI185" s="128"/>
      <c r="GJ185" s="128"/>
      <c r="GK185" s="128"/>
      <c r="GL185" s="128"/>
      <c r="GM185" s="128"/>
      <c r="GN185" s="128"/>
      <c r="GO185" s="128"/>
      <c r="GP185" s="128"/>
      <c r="GQ185" s="128"/>
      <c r="GR185" s="128"/>
      <c r="GS185" s="128"/>
      <c r="GT185" s="128"/>
      <c r="GU185" s="128"/>
      <c r="GV185" s="128"/>
      <c r="GW185" s="128"/>
      <c r="GX185" s="128"/>
      <c r="GY185" s="128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  <c r="AP186" s="126"/>
      <c r="AQ186" s="126"/>
      <c r="AR186" s="126"/>
      <c r="AS186" s="126"/>
      <c r="AT186" s="126"/>
      <c r="AU186" s="126"/>
      <c r="AV186" s="126"/>
      <c r="AW186" s="126"/>
      <c r="AX186" s="126"/>
      <c r="AY186" s="126"/>
      <c r="AZ186" s="126"/>
      <c r="BA186" s="126"/>
      <c r="BB186" s="126"/>
      <c r="BC186" s="126"/>
      <c r="BD186" s="126"/>
      <c r="BE186" s="126"/>
      <c r="BF186" s="126"/>
      <c r="BG186" s="126"/>
      <c r="BH186" s="126"/>
      <c r="BI186" s="126"/>
      <c r="BJ186" s="126"/>
      <c r="BK186" s="126"/>
      <c r="BL186" s="126"/>
      <c r="BM186" s="126"/>
      <c r="BN186" s="126"/>
      <c r="BO186" s="126"/>
      <c r="BP186" s="126"/>
      <c r="BQ186" s="126"/>
      <c r="BR186" s="126"/>
      <c r="BS186" s="126"/>
      <c r="BT186" s="126"/>
      <c r="BU186" s="126"/>
      <c r="BV186" s="126"/>
      <c r="BW186" s="126"/>
      <c r="BX186" s="126"/>
      <c r="BY186" s="126"/>
      <c r="BZ186" s="126"/>
      <c r="CA186" s="126"/>
      <c r="CB186" s="126"/>
      <c r="CC186" s="126"/>
      <c r="CD186" s="126"/>
      <c r="CE186" s="126"/>
      <c r="CF186" s="126"/>
      <c r="CG186" s="126"/>
      <c r="CH186" s="126"/>
      <c r="CI186" s="126"/>
      <c r="CJ186" s="126"/>
      <c r="CK186" s="127"/>
      <c r="CL186" s="126"/>
      <c r="CM186" s="126"/>
      <c r="CN186" s="126"/>
      <c r="CO186" s="126"/>
      <c r="CP186" s="126"/>
      <c r="CQ186" s="126"/>
      <c r="CR186" s="126"/>
      <c r="CS186" s="126"/>
      <c r="CT186" s="126"/>
      <c r="CU186" s="126"/>
      <c r="CV186" s="126"/>
      <c r="CW186" s="126"/>
      <c r="CX186" s="126"/>
      <c r="CY186" s="126"/>
      <c r="CZ186" s="126"/>
      <c r="DA186" s="126"/>
      <c r="DB186" s="126"/>
      <c r="DC186" s="126"/>
      <c r="DD186" s="126"/>
      <c r="DE186" s="126"/>
      <c r="DF186" s="126"/>
      <c r="DG186" s="126"/>
      <c r="DH186" s="126"/>
      <c r="DI186" s="126"/>
      <c r="DJ186" s="126"/>
      <c r="DK186" s="126"/>
      <c r="DL186" s="126"/>
      <c r="DM186" s="126"/>
      <c r="DN186" s="126"/>
      <c r="DO186" s="126"/>
      <c r="DP186" s="126"/>
      <c r="DQ186" s="126"/>
      <c r="DR186" s="126"/>
      <c r="DS186" s="126"/>
      <c r="DT186" s="126"/>
      <c r="DU186" s="126"/>
      <c r="DV186" s="126"/>
      <c r="DW186" s="126"/>
      <c r="DX186" s="126"/>
      <c r="DY186" s="126"/>
      <c r="DZ186" s="126"/>
      <c r="EA186" s="126"/>
      <c r="EB186" s="126"/>
      <c r="EC186" s="126"/>
      <c r="ED186" s="126"/>
      <c r="EE186" s="126"/>
      <c r="EF186" s="126"/>
      <c r="EG186" s="126"/>
      <c r="EH186" s="126"/>
      <c r="EI186" s="126"/>
      <c r="EJ186" s="126"/>
      <c r="EK186" s="126"/>
      <c r="EL186" s="126"/>
      <c r="EM186" s="126"/>
      <c r="EN186" s="126"/>
      <c r="EO186" s="126"/>
      <c r="EP186" s="126"/>
      <c r="EQ186" s="126"/>
      <c r="ER186" s="126"/>
      <c r="ES186" s="126"/>
      <c r="ET186" s="126"/>
      <c r="EU186" s="126"/>
      <c r="EV186" s="126"/>
      <c r="EW186" s="126"/>
      <c r="EX186" s="126"/>
      <c r="EY186" s="126"/>
      <c r="EZ186" s="126"/>
      <c r="FA186" s="126"/>
      <c r="FB186" s="126"/>
      <c r="FC186" s="126"/>
      <c r="FD186" s="126"/>
      <c r="FE186" s="126"/>
      <c r="FF186" s="126"/>
      <c r="FG186" s="126"/>
      <c r="FH186" s="126"/>
      <c r="FI186" s="126"/>
      <c r="FJ186" s="126"/>
      <c r="FK186" s="126"/>
      <c r="FL186" s="126"/>
      <c r="FM186" s="126"/>
      <c r="FN186" s="126"/>
      <c r="FO186" s="126"/>
      <c r="FP186" s="126"/>
      <c r="FQ186" s="126"/>
      <c r="FR186" s="126"/>
      <c r="FS186" s="126"/>
      <c r="FT186" s="126"/>
      <c r="FU186" s="126"/>
      <c r="FV186" s="126"/>
      <c r="FW186" s="126"/>
      <c r="FX186" s="126"/>
      <c r="FY186" s="126"/>
      <c r="FZ186" s="126"/>
      <c r="GA186" s="126"/>
      <c r="GB186" s="126"/>
      <c r="GC186" s="126"/>
      <c r="GD186" s="126"/>
      <c r="GE186" s="128"/>
      <c r="GF186" s="128"/>
      <c r="GG186" s="128"/>
      <c r="GH186" s="128"/>
      <c r="GI186" s="128"/>
      <c r="GJ186" s="128"/>
      <c r="GK186" s="128"/>
      <c r="GL186" s="128"/>
      <c r="GM186" s="128"/>
      <c r="GN186" s="128"/>
      <c r="GO186" s="128"/>
      <c r="GP186" s="128"/>
      <c r="GQ186" s="128"/>
      <c r="GR186" s="128"/>
      <c r="GS186" s="128"/>
      <c r="GT186" s="128"/>
      <c r="GU186" s="128"/>
      <c r="GV186" s="128"/>
      <c r="GW186" s="128"/>
      <c r="GX186" s="128"/>
      <c r="GY186" s="128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  <c r="AP187" s="126"/>
      <c r="AQ187" s="126"/>
      <c r="AR187" s="126"/>
      <c r="AS187" s="126"/>
      <c r="AT187" s="126"/>
      <c r="AU187" s="126"/>
      <c r="AV187" s="126"/>
      <c r="AW187" s="126"/>
      <c r="AX187" s="126"/>
      <c r="AY187" s="126"/>
      <c r="AZ187" s="126"/>
      <c r="BA187" s="126"/>
      <c r="BB187" s="126"/>
      <c r="BC187" s="126"/>
      <c r="BD187" s="126"/>
      <c r="BE187" s="126"/>
      <c r="BF187" s="126"/>
      <c r="BG187" s="126"/>
      <c r="BH187" s="126"/>
      <c r="BI187" s="126"/>
      <c r="BJ187" s="126"/>
      <c r="BK187" s="126"/>
      <c r="BL187" s="126"/>
      <c r="BM187" s="126"/>
      <c r="BN187" s="126"/>
      <c r="BO187" s="126"/>
      <c r="BP187" s="126"/>
      <c r="BQ187" s="126"/>
      <c r="BR187" s="126"/>
      <c r="BS187" s="126"/>
      <c r="BT187" s="126"/>
      <c r="BU187" s="126"/>
      <c r="BV187" s="126"/>
      <c r="BW187" s="126"/>
      <c r="BX187" s="126"/>
      <c r="BY187" s="126"/>
      <c r="BZ187" s="126"/>
      <c r="CA187" s="126"/>
      <c r="CB187" s="126"/>
      <c r="CC187" s="126"/>
      <c r="CD187" s="126"/>
      <c r="CE187" s="126"/>
      <c r="CF187" s="126"/>
      <c r="CG187" s="126"/>
      <c r="CH187" s="126"/>
      <c r="CI187" s="126"/>
      <c r="CJ187" s="126"/>
      <c r="CK187" s="127"/>
      <c r="CL187" s="126"/>
      <c r="CM187" s="126"/>
      <c r="CN187" s="126"/>
      <c r="CO187" s="126"/>
      <c r="CP187" s="126"/>
      <c r="CQ187" s="126"/>
      <c r="CR187" s="126"/>
      <c r="CS187" s="126"/>
      <c r="CT187" s="126"/>
      <c r="CU187" s="126"/>
      <c r="CV187" s="126"/>
      <c r="CW187" s="126"/>
      <c r="CX187" s="126"/>
      <c r="CY187" s="126"/>
      <c r="CZ187" s="126"/>
      <c r="DA187" s="126"/>
      <c r="DB187" s="126"/>
      <c r="DC187" s="126"/>
      <c r="DD187" s="126"/>
      <c r="DE187" s="126"/>
      <c r="DF187" s="126"/>
      <c r="DG187" s="126"/>
      <c r="DH187" s="126"/>
      <c r="DI187" s="126"/>
      <c r="DJ187" s="126"/>
      <c r="DK187" s="126"/>
      <c r="DL187" s="126"/>
      <c r="DM187" s="126"/>
      <c r="DN187" s="126"/>
      <c r="DO187" s="126"/>
      <c r="DP187" s="126"/>
      <c r="DQ187" s="126"/>
      <c r="DR187" s="126"/>
      <c r="DS187" s="126"/>
      <c r="DT187" s="126"/>
      <c r="DU187" s="126"/>
      <c r="DV187" s="126"/>
      <c r="DW187" s="126"/>
      <c r="DX187" s="126"/>
      <c r="DY187" s="126"/>
      <c r="DZ187" s="126"/>
      <c r="EA187" s="126"/>
      <c r="EB187" s="126"/>
      <c r="EC187" s="126"/>
      <c r="ED187" s="126"/>
      <c r="EE187" s="126"/>
      <c r="EF187" s="126"/>
      <c r="EG187" s="126"/>
      <c r="EH187" s="126"/>
      <c r="EI187" s="126"/>
      <c r="EJ187" s="126"/>
      <c r="EK187" s="126"/>
      <c r="EL187" s="126"/>
      <c r="EM187" s="126"/>
      <c r="EN187" s="126"/>
      <c r="EO187" s="126"/>
      <c r="EP187" s="126"/>
      <c r="EQ187" s="126"/>
      <c r="ER187" s="126"/>
      <c r="ES187" s="126"/>
      <c r="ET187" s="126"/>
      <c r="EU187" s="126"/>
      <c r="EV187" s="126"/>
      <c r="EW187" s="126"/>
      <c r="EX187" s="126"/>
      <c r="EY187" s="126"/>
      <c r="EZ187" s="126"/>
      <c r="FA187" s="126"/>
      <c r="FB187" s="126"/>
      <c r="FC187" s="126"/>
      <c r="FD187" s="126"/>
      <c r="FE187" s="126"/>
      <c r="FF187" s="126"/>
      <c r="FG187" s="126"/>
      <c r="FH187" s="126"/>
      <c r="FI187" s="126"/>
      <c r="FJ187" s="126"/>
      <c r="FK187" s="126"/>
      <c r="FL187" s="126"/>
      <c r="FM187" s="126"/>
      <c r="FN187" s="126"/>
      <c r="FO187" s="126"/>
      <c r="FP187" s="126"/>
      <c r="FQ187" s="126"/>
      <c r="FR187" s="126"/>
      <c r="FS187" s="126"/>
      <c r="FT187" s="126"/>
      <c r="FU187" s="126"/>
      <c r="FV187" s="126"/>
      <c r="FW187" s="126"/>
      <c r="FX187" s="126"/>
      <c r="FY187" s="126"/>
      <c r="FZ187" s="126"/>
      <c r="GA187" s="126"/>
      <c r="GB187" s="126"/>
      <c r="GC187" s="126"/>
      <c r="GD187" s="126"/>
      <c r="GE187" s="128"/>
      <c r="GF187" s="128"/>
      <c r="GG187" s="128"/>
      <c r="GH187" s="128"/>
      <c r="GI187" s="128"/>
      <c r="GJ187" s="128"/>
      <c r="GK187" s="128"/>
      <c r="GL187" s="128"/>
      <c r="GM187" s="128"/>
      <c r="GN187" s="128"/>
      <c r="GO187" s="128"/>
      <c r="GP187" s="128"/>
      <c r="GQ187" s="128"/>
      <c r="GR187" s="128"/>
      <c r="GS187" s="128"/>
      <c r="GT187" s="128"/>
      <c r="GU187" s="128"/>
      <c r="GV187" s="128"/>
      <c r="GW187" s="128"/>
      <c r="GX187" s="128"/>
      <c r="GY187" s="128"/>
    </row>
    <row r="188" customFormat="false" ht="12.75" hidden="false" customHeight="false" outlineLevel="0" collapsed="false">
      <c r="A188" s="125"/>
      <c r="GE188" s="128"/>
      <c r="GF188" s="128"/>
      <c r="GG188" s="128"/>
      <c r="GH188" s="128"/>
      <c r="GI188" s="128"/>
      <c r="GJ188" s="128"/>
      <c r="GK188" s="128"/>
      <c r="GL188" s="128"/>
      <c r="GM188" s="128"/>
      <c r="GN188" s="128"/>
      <c r="GO188" s="128"/>
      <c r="GP188" s="128"/>
      <c r="GQ188" s="128"/>
      <c r="GR188" s="128"/>
      <c r="GS188" s="128"/>
      <c r="GT188" s="128"/>
      <c r="GU188" s="128"/>
      <c r="GV188" s="128"/>
      <c r="GW188" s="128"/>
      <c r="GX188" s="128"/>
      <c r="GY188" s="128"/>
    </row>
    <row r="189" customFormat="false" ht="12.75" hidden="false" customHeight="false" outlineLevel="0" collapsed="false">
      <c r="GE189" s="128"/>
      <c r="GF189" s="128"/>
      <c r="GG189" s="128"/>
      <c r="GH189" s="128"/>
      <c r="GI189" s="128"/>
      <c r="GJ189" s="128"/>
      <c r="GK189" s="128"/>
      <c r="GL189" s="128"/>
      <c r="GM189" s="128"/>
      <c r="GN189" s="128"/>
      <c r="GO189" s="128"/>
      <c r="GP189" s="128"/>
      <c r="GQ189" s="128"/>
      <c r="GR189" s="128"/>
      <c r="GS189" s="128"/>
      <c r="GT189" s="128"/>
      <c r="GU189" s="128"/>
      <c r="GV189" s="128"/>
      <c r="GW189" s="128"/>
      <c r="GX189" s="128"/>
      <c r="GY189" s="12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R189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pane xSplit="1" ySplit="1" topLeftCell="B10" activePane="bottomRight" state="frozen"/>
      <selection pane="topLeft" activeCell="A9" activeCellId="0" sqref="A9"/>
      <selection pane="topRight" activeCell="B9" activeCellId="0" sqref="B9"/>
      <selection pane="bottomLeft" activeCell="A10" activeCellId="0" sqref="A10"/>
      <selection pane="bottomRigh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148" min="2" style="106" width="9.28"/>
    <col collapsed="false" customWidth="false" hidden="false" outlineLevel="0" max="257" min="149" style="38" width="9.14"/>
  </cols>
  <sheetData>
    <row r="1" customFormat="false" ht="18.75" hidden="false" customHeight="false" outlineLevel="0" collapsed="false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</row>
    <row r="2" customFormat="false" ht="12.7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</row>
    <row r="3" customFormat="false" ht="12.75" hidden="false" customHeight="false" outlineLevel="0" collapsed="false">
      <c r="A3" s="44" t="n">
        <f aca="true">TODAY()</f>
        <v>45926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</row>
    <row r="4" customFormat="false" ht="22.5" hidden="false" customHeight="false" outlineLevel="0" collapsed="false">
      <c r="A4" s="46" t="s">
        <v>184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</row>
    <row r="5" customFormat="false" ht="12.75" hidden="false" customHeight="false" outlineLevel="0" collapsed="false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</row>
    <row r="8" customFormat="false" ht="12.75" hidden="false" customHeight="false" outlineLevel="0" collapsed="false">
      <c r="A8" s="51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</row>
    <row r="9" customFormat="false" ht="15.75" hidden="false" customHeight="false" outlineLevel="0" collapsed="false">
      <c r="A9" s="146"/>
      <c r="B9" s="147"/>
      <c r="C9" s="148" t="n">
        <f aca="false">GDHist!C9</f>
        <v>36085</v>
      </c>
      <c r="D9" s="148" t="n">
        <f aca="false">GDHist!D9</f>
        <v>36084</v>
      </c>
      <c r="E9" s="148" t="n">
        <f aca="false">GDHist!E9</f>
        <v>36083</v>
      </c>
      <c r="F9" s="148" t="n">
        <f aca="false">GDHist!F9</f>
        <v>36082</v>
      </c>
      <c r="G9" s="148" t="n">
        <f aca="false">GDHist!G9</f>
        <v>36081</v>
      </c>
      <c r="H9" s="148" t="n">
        <f aca="false">GDHist!H9</f>
        <v>36080</v>
      </c>
      <c r="I9" s="148" t="n">
        <f aca="false">GDHist!I9</f>
        <v>36079</v>
      </c>
      <c r="J9" s="148" t="n">
        <f aca="false">GDHist!J9</f>
        <v>36078</v>
      </c>
      <c r="K9" s="148" t="n">
        <f aca="false">GDHist!K9</f>
        <v>36077</v>
      </c>
      <c r="L9" s="148" t="n">
        <f aca="false">GDHist!L9</f>
        <v>36076</v>
      </c>
      <c r="M9" s="148" t="n">
        <f aca="false">GDHist!M9</f>
        <v>36075</v>
      </c>
      <c r="N9" s="148" t="n">
        <f aca="false">GDHist!N9</f>
        <v>36074</v>
      </c>
      <c r="O9" s="148" t="n">
        <f aca="false">GDHist!O9</f>
        <v>36073</v>
      </c>
      <c r="P9" s="148" t="n">
        <f aca="false">GDHist!P9</f>
        <v>36072</v>
      </c>
      <c r="Q9" s="148" t="n">
        <f aca="false">GDHist!Q9</f>
        <v>36071</v>
      </c>
      <c r="R9" s="148" t="n">
        <f aca="false">GDHist!R9</f>
        <v>36070</v>
      </c>
      <c r="S9" s="148" t="n">
        <f aca="false">GDHist!S9</f>
        <v>36069</v>
      </c>
      <c r="T9" s="148" t="n">
        <f aca="false">GDHist!T9</f>
        <v>36068</v>
      </c>
      <c r="U9" s="148" t="n">
        <f aca="false">GDHist!U9</f>
        <v>36067</v>
      </c>
      <c r="V9" s="148" t="n">
        <f aca="false">GDHist!V9</f>
        <v>36066</v>
      </c>
      <c r="W9" s="148" t="n">
        <f aca="false">GDHist!W9</f>
        <v>36063</v>
      </c>
      <c r="X9" s="148" t="n">
        <f aca="false">GDHist!X9</f>
        <v>36062</v>
      </c>
      <c r="Y9" s="148" t="n">
        <f aca="false">GDHist!Y9</f>
        <v>36061</v>
      </c>
      <c r="Z9" s="148" t="n">
        <f aca="false">GDHist!Z9</f>
        <v>36060</v>
      </c>
      <c r="AA9" s="148" t="n">
        <f aca="false">GDHist!AA9</f>
        <v>36055</v>
      </c>
      <c r="AB9" s="148" t="n">
        <f aca="false">GDHist!AB9</f>
        <v>36054</v>
      </c>
      <c r="AC9" s="148" t="n">
        <f aca="false">GDHist!AC9</f>
        <v>36053</v>
      </c>
      <c r="AD9" s="148" t="n">
        <f aca="false">GDHist!AD9</f>
        <v>36052</v>
      </c>
      <c r="AE9" s="148" t="n">
        <f aca="false">GDHist!AE9</f>
        <v>36051</v>
      </c>
      <c r="AF9" s="148" t="n">
        <f aca="false">GDHist!AF9</f>
        <v>36050</v>
      </c>
      <c r="AG9" s="148" t="n">
        <f aca="false">GDHist!AG9</f>
        <v>36049</v>
      </c>
      <c r="AH9" s="148" t="n">
        <f aca="false">GDHist!AH9</f>
        <v>36048</v>
      </c>
      <c r="AI9" s="148" t="n">
        <f aca="false">GDHist!AI9</f>
        <v>36047</v>
      </c>
      <c r="AJ9" s="148" t="n">
        <f aca="false">GDHist!AJ9</f>
        <v>36046</v>
      </c>
      <c r="AK9" s="148" t="n">
        <f aca="false">GDHist!AK9</f>
        <v>36042</v>
      </c>
      <c r="AL9" s="148" t="n">
        <f aca="false">GDHist!AL9</f>
        <v>36041</v>
      </c>
      <c r="AM9" s="148" t="n">
        <f aca="false">GDHist!AM9</f>
        <v>36040</v>
      </c>
      <c r="AN9" s="148" t="n">
        <f aca="false">GDHist!AN9</f>
        <v>36039</v>
      </c>
      <c r="AO9" s="148" t="n">
        <f aca="false">GDHist!AO9</f>
        <v>36038</v>
      </c>
      <c r="AP9" s="148" t="n">
        <f aca="false">GDHist!AP9</f>
        <v>36035</v>
      </c>
      <c r="AQ9" s="148" t="n">
        <f aca="false">GDHist!AQ9</f>
        <v>36034</v>
      </c>
      <c r="AR9" s="148" t="n">
        <f aca="false">GDHist!AR9</f>
        <v>36033</v>
      </c>
      <c r="AS9" s="148" t="n">
        <f aca="false">GDHist!AS9</f>
        <v>36032</v>
      </c>
      <c r="AT9" s="148" t="n">
        <f aca="false">GDHist!AT9</f>
        <v>36031</v>
      </c>
      <c r="AU9" s="148" t="n">
        <f aca="false">GDHist!AU9</f>
        <v>36028</v>
      </c>
      <c r="AV9" s="148" t="n">
        <f aca="false">GDHist!AV9</f>
        <v>36027</v>
      </c>
      <c r="AW9" s="148" t="n">
        <f aca="false">GDHist!AW9</f>
        <v>36026</v>
      </c>
      <c r="AX9" s="148" t="n">
        <f aca="false">GDHist!AX9</f>
        <v>36025</v>
      </c>
      <c r="AY9" s="148" t="n">
        <f aca="false">GDHist!AY9</f>
        <v>36024</v>
      </c>
      <c r="AZ9" s="148" t="n">
        <f aca="false">GDHist!AZ9</f>
        <v>36021</v>
      </c>
      <c r="BA9" s="148" t="n">
        <f aca="false">GDHist!BA9</f>
        <v>36020</v>
      </c>
      <c r="BB9" s="148" t="n">
        <f aca="false">GDHist!BB9</f>
        <v>36019</v>
      </c>
      <c r="BC9" s="148" t="n">
        <f aca="false">GDHist!BC9</f>
        <v>36018</v>
      </c>
      <c r="BD9" s="148" t="n">
        <f aca="false">GDHist!BD9</f>
        <v>36017</v>
      </c>
      <c r="BE9" s="148" t="n">
        <f aca="false">GDHist!BE9</f>
        <v>36014</v>
      </c>
      <c r="BF9" s="148" t="n">
        <f aca="false">GDHist!BF9</f>
        <v>36013</v>
      </c>
      <c r="BG9" s="148" t="n">
        <f aca="false">GDHist!BG9</f>
        <v>36012</v>
      </c>
      <c r="BH9" s="148" t="n">
        <f aca="false">GDHist!BH9</f>
        <v>36011</v>
      </c>
      <c r="BI9" s="148" t="n">
        <f aca="false">GDHist!BI9</f>
        <v>36010</v>
      </c>
      <c r="BJ9" s="148" t="n">
        <f aca="false">GDHist!BJ9</f>
        <v>36007</v>
      </c>
      <c r="BK9" s="148" t="n">
        <f aca="false">GDHist!BK9</f>
        <v>36006</v>
      </c>
      <c r="BL9" s="148" t="n">
        <f aca="false">GDHist!BL9</f>
        <v>36005</v>
      </c>
      <c r="BM9" s="148" t="n">
        <f aca="false">GDHist!BM9</f>
        <v>36004</v>
      </c>
      <c r="BN9" s="148" t="n">
        <f aca="false">GDHist!BN9</f>
        <v>36003</v>
      </c>
      <c r="BO9" s="148" t="n">
        <f aca="false">GDHist!BO9</f>
        <v>36000</v>
      </c>
      <c r="BP9" s="148" t="n">
        <f aca="false">GDHist!BP9</f>
        <v>35999</v>
      </c>
      <c r="BQ9" s="148" t="n">
        <f aca="false">GDHist!BQ9</f>
        <v>35998</v>
      </c>
      <c r="BR9" s="148" t="n">
        <f aca="false">GDHist!BR9</f>
        <v>35997</v>
      </c>
      <c r="BS9" s="148" t="n">
        <f aca="false">GDHist!BS9</f>
        <v>35996</v>
      </c>
      <c r="BT9" s="148" t="n">
        <f aca="false">GDHist!BT9</f>
        <v>35993</v>
      </c>
      <c r="BU9" s="148" t="n">
        <f aca="false">GDHist!BU9</f>
        <v>35992</v>
      </c>
      <c r="BV9" s="148" t="n">
        <f aca="false">GDHist!BV9</f>
        <v>35991</v>
      </c>
      <c r="BW9" s="148" t="n">
        <f aca="false">GDHist!BW9</f>
        <v>35990</v>
      </c>
      <c r="BX9" s="148" t="n">
        <f aca="false">GDHist!BX9</f>
        <v>35989</v>
      </c>
      <c r="BY9" s="148" t="n">
        <f aca="false">GDHist!BY9</f>
        <v>35986</v>
      </c>
      <c r="BZ9" s="148" t="n">
        <f aca="false">GDHist!BZ9</f>
        <v>35985</v>
      </c>
      <c r="CA9" s="148" t="n">
        <f aca="false">GDHist!CA9</f>
        <v>35984</v>
      </c>
      <c r="CB9" s="148" t="n">
        <f aca="false">GDHist!CB9</f>
        <v>35983</v>
      </c>
      <c r="CC9" s="148" t="n">
        <f aca="false">GDHist!CC9</f>
        <v>35982</v>
      </c>
      <c r="CD9" s="148" t="n">
        <f aca="false">GDHist!CD9</f>
        <v>35978</v>
      </c>
      <c r="CE9" s="148" t="n">
        <f aca="false">GDHist!CE9</f>
        <v>35977</v>
      </c>
      <c r="CF9" s="148" t="n">
        <f aca="false">GDHist!CF9</f>
        <v>35976</v>
      </c>
      <c r="CG9" s="148" t="n">
        <f aca="false">GDHist!CG9</f>
        <v>35975</v>
      </c>
      <c r="CH9" s="148" t="n">
        <f aca="false">GDHist!CH9</f>
        <v>35972</v>
      </c>
      <c r="CI9" s="148" t="n">
        <f aca="false">GDHist!CI9</f>
        <v>35971</v>
      </c>
      <c r="CJ9" s="148" t="n">
        <f aca="false">GDHist!CJ9</f>
        <v>35970</v>
      </c>
      <c r="CK9" s="148" t="n">
        <f aca="false">GDHist!CK9</f>
        <v>35969</v>
      </c>
      <c r="CL9" s="148" t="n">
        <f aca="false">GDHist!CL9</f>
        <v>35968</v>
      </c>
      <c r="CM9" s="148" t="n">
        <f aca="false">GDHist!CM9</f>
        <v>35965</v>
      </c>
      <c r="CN9" s="148" t="n">
        <f aca="false">GDHist!CN9</f>
        <v>35964</v>
      </c>
      <c r="CO9" s="148" t="n">
        <f aca="false">GDHist!CO9</f>
        <v>35963</v>
      </c>
      <c r="CP9" s="148" t="n">
        <f aca="false">GDHist!CP9</f>
        <v>35962</v>
      </c>
      <c r="CQ9" s="148" t="n">
        <f aca="false">GDHist!CQ9</f>
        <v>35961</v>
      </c>
      <c r="CR9" s="148" t="n">
        <f aca="false">GDHist!CR9</f>
        <v>35958</v>
      </c>
      <c r="CS9" s="148" t="n">
        <f aca="false">GDHist!CS9</f>
        <v>35957</v>
      </c>
      <c r="CT9" s="148" t="n">
        <f aca="false">GDHist!CT9</f>
        <v>35956</v>
      </c>
      <c r="CU9" s="148" t="n">
        <f aca="false">GDHist!CU9</f>
        <v>35955</v>
      </c>
      <c r="CV9" s="148" t="n">
        <f aca="false">GDHist!CV9</f>
        <v>35954</v>
      </c>
      <c r="CW9" s="148" t="n">
        <f aca="false">GDHist!CW9</f>
        <v>35951</v>
      </c>
      <c r="CX9" s="148" t="e">
        <f aca="false">#REF!</f>
        <v>#REF!</v>
      </c>
      <c r="CY9" s="148" t="n">
        <f aca="false">GDHist!CX9</f>
        <v>35950</v>
      </c>
      <c r="CZ9" s="148" t="n">
        <f aca="false">GDHist!CY9</f>
        <v>35949</v>
      </c>
      <c r="DA9" s="148" t="n">
        <f aca="false">GDHist!CZ9</f>
        <v>35948</v>
      </c>
      <c r="DB9" s="148" t="n">
        <f aca="false">GDHist!DA9</f>
        <v>35947</v>
      </c>
      <c r="DC9" s="148" t="e">
        <f aca="false">#REF!</f>
        <v>#REF!</v>
      </c>
      <c r="DD9" s="148" t="n">
        <f aca="false">GDHist!DB9</f>
        <v>35944</v>
      </c>
      <c r="DE9" s="148" t="n">
        <f aca="false">GDHist!DC9</f>
        <v>35943</v>
      </c>
      <c r="DF9" s="148" t="n">
        <f aca="false">GDHist!DD9</f>
        <v>35942</v>
      </c>
      <c r="DG9" s="148" t="n">
        <f aca="false">GDHist!DE9</f>
        <v>35941</v>
      </c>
      <c r="DH9" s="148" t="n">
        <f aca="false">GDHist!DF9</f>
        <v>35937</v>
      </c>
      <c r="DI9" s="148" t="n">
        <f aca="false">GDHist!DG9</f>
        <v>35936</v>
      </c>
      <c r="DJ9" s="148" t="n">
        <f aca="false">GDHist!DH9</f>
        <v>35935</v>
      </c>
      <c r="DK9" s="148" t="n">
        <f aca="false">GDHist!DI9</f>
        <v>35934</v>
      </c>
      <c r="DL9" s="148" t="n">
        <f aca="false">GDHist!DJ9</f>
        <v>35933</v>
      </c>
      <c r="DM9" s="148" t="n">
        <f aca="false">GDHist!DK9</f>
        <v>35930</v>
      </c>
      <c r="DN9" s="148" t="n">
        <f aca="false">GDHist!DL9</f>
        <v>35929</v>
      </c>
      <c r="DO9" s="148" t="n">
        <f aca="false">GDHist!DM9</f>
        <v>35928</v>
      </c>
      <c r="DP9" s="148" t="n">
        <f aca="false">GDHist!DN9</f>
        <v>35927</v>
      </c>
      <c r="DQ9" s="148" t="n">
        <f aca="false">GDHist!DO9</f>
        <v>35926</v>
      </c>
      <c r="DR9" s="148" t="n">
        <f aca="false">GDHist!DP9</f>
        <v>35923</v>
      </c>
      <c r="DS9" s="148" t="n">
        <f aca="false">GDHist!DQ9</f>
        <v>35922</v>
      </c>
      <c r="DT9" s="148" t="n">
        <f aca="false">GDHist!DR9</f>
        <v>35921</v>
      </c>
      <c r="DU9" s="148" t="n">
        <f aca="false">GDHist!DS9</f>
        <v>35920</v>
      </c>
      <c r="DV9" s="148" t="n">
        <f aca="false">GDHist!DT9</f>
        <v>35919</v>
      </c>
      <c r="DW9" s="148" t="n">
        <f aca="false">GDHist!DU9</f>
        <v>35916</v>
      </c>
      <c r="DX9" s="148" t="n">
        <f aca="false">GDHist!DV9</f>
        <v>35915</v>
      </c>
      <c r="DY9" s="148" t="n">
        <f aca="false">GDHist!DW9</f>
        <v>35914</v>
      </c>
      <c r="DZ9" s="148" t="n">
        <f aca="false">GDHist!DX9</f>
        <v>35913</v>
      </c>
      <c r="EA9" s="148" t="n">
        <f aca="false">GDHist!DY9</f>
        <v>35912</v>
      </c>
      <c r="EB9" s="148" t="n">
        <f aca="false">GDHist!DZ9</f>
        <v>35909</v>
      </c>
      <c r="EC9" s="148" t="n">
        <f aca="false">GDHist!EA9</f>
        <v>35908</v>
      </c>
      <c r="ED9" s="148" t="n">
        <f aca="false">GDHist!EB9</f>
        <v>35907</v>
      </c>
      <c r="EE9" s="148" t="n">
        <f aca="false">GDHist!EC9</f>
        <v>35906</v>
      </c>
      <c r="EF9" s="148" t="n">
        <f aca="false">GDHist!ED9</f>
        <v>35905</v>
      </c>
      <c r="EG9" s="148" t="n">
        <f aca="false">GDHist!EE9</f>
        <v>35902</v>
      </c>
      <c r="EH9" s="148" t="n">
        <f aca="false">GDHist!EF9</f>
        <v>35901</v>
      </c>
      <c r="EI9" s="148" t="n">
        <f aca="false">GDHist!EG9</f>
        <v>35900</v>
      </c>
      <c r="EJ9" s="148" t="n">
        <f aca="false">GDHist!EH9</f>
        <v>35899</v>
      </c>
      <c r="EK9" s="148" t="n">
        <f aca="false">GDHist!EI9</f>
        <v>35898</v>
      </c>
      <c r="EL9" s="148" t="n">
        <f aca="false">GDHist!EJ9</f>
        <v>35894</v>
      </c>
      <c r="EM9" s="148" t="n">
        <f aca="false">GDHist!EK9</f>
        <v>35893</v>
      </c>
      <c r="EN9" s="148" t="n">
        <f aca="false">GDHist!EL9</f>
        <v>35892</v>
      </c>
      <c r="EO9" s="148" t="n">
        <f aca="false">GDHist!EM9</f>
        <v>35891</v>
      </c>
      <c r="EP9" s="148" t="n">
        <f aca="false">GDHist!EN9</f>
        <v>35888</v>
      </c>
      <c r="EQ9" s="148" t="n">
        <f aca="false">GDHist!EO9</f>
        <v>35887</v>
      </c>
      <c r="ER9" s="148" t="n">
        <f aca="false">GDHist!EP9</f>
        <v>35886</v>
      </c>
    </row>
    <row r="10" customFormat="false" ht="15" hidden="false" customHeight="false" outlineLevel="0" collapsed="false">
      <c r="A10" s="73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</row>
    <row r="11" customFormat="false" ht="15.75" hidden="false" customHeight="false" outlineLevel="0" collapsed="false">
      <c r="A11" s="84" t="s">
        <v>14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</row>
    <row r="12" customFormat="false" ht="15" hidden="false" customHeight="false" outlineLevel="0" collapsed="false">
      <c r="A12" s="73" t="str">
        <f aca="false">Reported!C7</f>
        <v>El Paso Day 2</v>
      </c>
      <c r="B12" s="151"/>
      <c r="C12" s="151" t="n">
        <v>-0.145</v>
      </c>
      <c r="D12" s="151" t="n">
        <v>-0.0349999999999999</v>
      </c>
      <c r="E12" s="151" t="n">
        <v>-0.0349999999999999</v>
      </c>
      <c r="F12" s="151" t="n">
        <v>-0.0449999999999999</v>
      </c>
      <c r="G12" s="151" t="n">
        <v>-0.0499999999999998</v>
      </c>
      <c r="H12" s="151" t="n">
        <v>-0.085</v>
      </c>
      <c r="I12" s="151" t="n">
        <v>-0.165</v>
      </c>
      <c r="J12" s="151" t="n">
        <v>-0.0599999999999998</v>
      </c>
      <c r="K12" s="151" t="n">
        <v>-0.0599999999999998</v>
      </c>
      <c r="L12" s="151" t="n">
        <v>-0.0400000000000003</v>
      </c>
      <c r="M12" s="151" t="n">
        <v>-0.0349999999999999</v>
      </c>
      <c r="N12" s="151" t="n">
        <v>-0.0349999999999999</v>
      </c>
      <c r="O12" s="151" t="n">
        <v>-0.19</v>
      </c>
      <c r="P12" s="151" t="n">
        <v>-0.21</v>
      </c>
      <c r="Q12" s="151" t="n">
        <v>-0.185</v>
      </c>
      <c r="R12" s="151" t="n">
        <v>-0.22</v>
      </c>
      <c r="S12" s="151" t="n">
        <v>-0.14</v>
      </c>
      <c r="T12" s="151" t="n">
        <v>-0.295</v>
      </c>
      <c r="U12" s="151" t="n">
        <v>-0.255</v>
      </c>
      <c r="V12" s="151" t="n">
        <v>-0.28</v>
      </c>
      <c r="W12" s="151" t="n">
        <v>-0.2</v>
      </c>
      <c r="X12" s="151" t="n">
        <v>-0.17</v>
      </c>
      <c r="Y12" s="151" t="n">
        <v>-0.2</v>
      </c>
      <c r="Z12" s="151" t="n">
        <v>-0.22</v>
      </c>
      <c r="AA12" s="151" t="n">
        <v>-0.195</v>
      </c>
      <c r="AB12" s="151" t="n">
        <v>-0.185</v>
      </c>
      <c r="AC12" s="151" t="n">
        <v>-0.185</v>
      </c>
      <c r="AD12" s="151" t="n">
        <v>-0.18</v>
      </c>
      <c r="AE12" s="151" t="n">
        <v>-0.185</v>
      </c>
      <c r="AF12" s="151" t="n">
        <v>-0.17</v>
      </c>
      <c r="AG12" s="151" t="n">
        <v>-0.12</v>
      </c>
      <c r="AH12" s="151" t="n">
        <v>-0.12</v>
      </c>
      <c r="AI12" s="151" t="n">
        <v>-0.1</v>
      </c>
      <c r="AJ12" s="151" t="n">
        <v>-0.075</v>
      </c>
      <c r="AK12" s="151" t="n">
        <v>-0.0750000000000002</v>
      </c>
      <c r="AL12" s="151" t="n">
        <v>-0.0349999999999999</v>
      </c>
      <c r="AM12" s="151" t="n">
        <v>-0.0449999999999999</v>
      </c>
      <c r="AN12" s="151" t="n">
        <v>2.22044604925031E-016</v>
      </c>
      <c r="AO12" s="151" t="n">
        <v>-0.0750000000000002</v>
      </c>
      <c r="AP12" s="151" t="n">
        <v>-0.0900000000000001</v>
      </c>
      <c r="AQ12" s="151" t="n">
        <v>-0.085</v>
      </c>
      <c r="AR12" s="151" t="n">
        <v>-0.0749999999999997</v>
      </c>
      <c r="AS12" s="151" t="n">
        <v>-0.105</v>
      </c>
      <c r="AT12" s="151" t="n">
        <v>-0.15</v>
      </c>
      <c r="AU12" s="151" t="n">
        <v>-0.0899999999999999</v>
      </c>
      <c r="AV12" s="151" t="n">
        <v>-0.095</v>
      </c>
      <c r="AW12" s="151" t="n">
        <v>-0.0600000000000001</v>
      </c>
      <c r="AX12" s="151" t="n">
        <v>-0.05</v>
      </c>
      <c r="AY12" s="151" t="n">
        <v>-0.0900000000000003</v>
      </c>
      <c r="AZ12" s="151" t="n">
        <v>-0.0700000000000003</v>
      </c>
      <c r="BA12" s="151" t="n">
        <v>-0.0249999999999999</v>
      </c>
      <c r="BB12" s="151" t="n">
        <v>0.0249999999999999</v>
      </c>
      <c r="BC12" s="151" t="n">
        <v>-0.0349999999999999</v>
      </c>
      <c r="BD12" s="151" t="n">
        <v>-0.115</v>
      </c>
      <c r="BE12" s="151" t="n">
        <v>-0.0350000000000001</v>
      </c>
      <c r="BF12" s="151" t="n">
        <v>-0.0249999999999999</v>
      </c>
      <c r="BG12" s="151" t="n">
        <v>-0.0299999999999998</v>
      </c>
      <c r="BH12" s="151" t="n">
        <v>0</v>
      </c>
      <c r="BI12" s="151" t="n">
        <v>-0.01</v>
      </c>
      <c r="BJ12" s="151" t="n">
        <v>-0.02</v>
      </c>
      <c r="BK12" s="151" t="n">
        <v>-0.0199999999999998</v>
      </c>
      <c r="BL12" s="151" t="n">
        <v>-0.00500000000000012</v>
      </c>
      <c r="BM12" s="151" t="n">
        <v>-0.01</v>
      </c>
      <c r="BN12" s="151" t="n">
        <v>-0.0799999999999999</v>
      </c>
      <c r="BO12" s="151" t="n">
        <v>-0.0899999999999999</v>
      </c>
      <c r="BP12" s="151" t="n">
        <v>-0.065</v>
      </c>
      <c r="BQ12" s="151" t="n">
        <v>-0.0449999999999999</v>
      </c>
      <c r="BR12" s="151" t="n">
        <v>-0.02</v>
      </c>
      <c r="BS12" s="151" t="n">
        <v>-0.0300000000000003</v>
      </c>
      <c r="BT12" s="151" t="n">
        <v>-0.02</v>
      </c>
      <c r="BU12" s="151" t="n">
        <v>-0.00499999999999989</v>
      </c>
      <c r="BV12" s="151" t="n">
        <v>-0.0100000000000002</v>
      </c>
      <c r="BW12" s="151" t="n">
        <v>-0.0699999999999998</v>
      </c>
      <c r="BX12" s="151" t="n">
        <v>-0.165</v>
      </c>
      <c r="BY12" s="151" t="n">
        <v>-0.135</v>
      </c>
      <c r="BZ12" s="151" t="n">
        <v>-0.155</v>
      </c>
      <c r="CA12" s="151" t="n">
        <v>-0.175</v>
      </c>
      <c r="CB12" s="151" t="n">
        <v>-0.15</v>
      </c>
      <c r="CC12" s="151" t="n">
        <v>-0.175</v>
      </c>
      <c r="CD12" s="151" t="n">
        <v>-0.13</v>
      </c>
      <c r="CE12" s="151" t="n">
        <v>-0.155</v>
      </c>
      <c r="CF12" s="151" t="n">
        <v>-0.195</v>
      </c>
      <c r="CG12" s="151" t="n">
        <v>-0.225</v>
      </c>
      <c r="CH12" s="151" t="n">
        <v>-0.155</v>
      </c>
      <c r="CI12" s="151" t="n">
        <v>-0.165</v>
      </c>
      <c r="CJ12" s="151" t="n">
        <v>-0.185</v>
      </c>
      <c r="CK12" s="151" t="n">
        <v>-0.18</v>
      </c>
      <c r="CL12" s="151" t="n">
        <v>-0.18</v>
      </c>
      <c r="CM12" s="151" t="n">
        <v>-0.18</v>
      </c>
      <c r="CN12" s="151" t="n">
        <v>-0.155</v>
      </c>
      <c r="CO12" s="151" t="n">
        <v>-0.165</v>
      </c>
      <c r="CP12" s="151" t="n">
        <v>-0.17</v>
      </c>
      <c r="CQ12" s="151" t="n">
        <v>-0.195</v>
      </c>
      <c r="CR12" s="151" t="n">
        <v>-0.14</v>
      </c>
      <c r="CS12" s="151" t="n">
        <v>-0.185</v>
      </c>
      <c r="CT12" s="151" t="n">
        <v>-0.3</v>
      </c>
      <c r="CU12" s="151" t="n">
        <v>-0.345</v>
      </c>
      <c r="CV12" s="151" t="n">
        <v>-0.365</v>
      </c>
      <c r="CW12" s="151" t="n">
        <v>-0.315</v>
      </c>
      <c r="CX12" s="151" t="n">
        <v>-0.275</v>
      </c>
      <c r="CY12" s="151" t="n">
        <v>-0.275</v>
      </c>
      <c r="CZ12" s="151" t="n">
        <v>-0.21</v>
      </c>
      <c r="DA12" s="151" t="n">
        <v>-0.2</v>
      </c>
      <c r="DB12" s="151" t="n">
        <v>-0.195</v>
      </c>
      <c r="DC12" s="151" t="n">
        <v>-0.195</v>
      </c>
      <c r="DD12" s="151" t="n">
        <v>-0.205</v>
      </c>
      <c r="DE12" s="151" t="n">
        <v>-0.215</v>
      </c>
      <c r="DF12" s="151" t="n">
        <v>-0.19</v>
      </c>
      <c r="DG12" s="151" t="n">
        <v>-0.2</v>
      </c>
      <c r="DH12" s="151" t="n">
        <v>-0.165</v>
      </c>
      <c r="DI12" s="151" t="n">
        <v>-0.155</v>
      </c>
      <c r="DJ12" s="151" t="n">
        <v>-0.0899999999999999</v>
      </c>
      <c r="DK12" s="151" t="n">
        <v>-0.0950000000000002</v>
      </c>
      <c r="DL12" s="151" t="n">
        <v>-0.19</v>
      </c>
      <c r="DM12" s="151" t="n">
        <v>-0.165</v>
      </c>
      <c r="DN12" s="151" t="n">
        <v>-0.145</v>
      </c>
      <c r="DO12" s="151" t="n">
        <v>-0.165</v>
      </c>
      <c r="DP12" s="151" t="n">
        <v>-0.165</v>
      </c>
      <c r="DQ12" s="151" t="n">
        <v>-0.155</v>
      </c>
      <c r="DR12" s="151" t="n">
        <v>-0.155</v>
      </c>
      <c r="DS12" s="151" t="n">
        <v>-0.185</v>
      </c>
      <c r="DT12" s="151" t="n">
        <v>-0.155</v>
      </c>
      <c r="DU12" s="151" t="n">
        <v>-0.16</v>
      </c>
      <c r="DV12" s="151" t="n">
        <v>-0.22</v>
      </c>
      <c r="DW12" s="151" t="n">
        <v>-0.165</v>
      </c>
      <c r="DX12" s="151" t="n">
        <v>-0.2</v>
      </c>
      <c r="DY12" s="151" t="n">
        <v>-0.194999999999999</v>
      </c>
      <c r="DZ12" s="151" t="n">
        <v>-0.19</v>
      </c>
      <c r="EA12" s="151" t="n">
        <v>-0.19</v>
      </c>
      <c r="EB12" s="151" t="n">
        <v>-0.12</v>
      </c>
      <c r="EC12" s="151" t="n">
        <v>-0.155</v>
      </c>
      <c r="ED12" s="151" t="n">
        <v>-0.17</v>
      </c>
      <c r="EE12" s="151" t="n">
        <v>-0.14</v>
      </c>
      <c r="EF12" s="151" t="n">
        <v>-0.11</v>
      </c>
      <c r="EG12" s="151" t="n">
        <v>-0.115</v>
      </c>
      <c r="EH12" s="151" t="n">
        <v>-0.145</v>
      </c>
      <c r="EI12" s="151" t="n">
        <v>-0.155</v>
      </c>
      <c r="EJ12" s="151" t="n">
        <v>-0.22</v>
      </c>
      <c r="EK12" s="151" t="n">
        <v>-0.22</v>
      </c>
      <c r="EL12" s="151" t="n">
        <v>-0.215</v>
      </c>
      <c r="EM12" s="151" t="n">
        <v>-0.235</v>
      </c>
      <c r="EN12" s="151" t="n">
        <v>-0.235</v>
      </c>
      <c r="EO12" s="151" t="n">
        <v>-0.23</v>
      </c>
      <c r="EP12" s="151" t="n">
        <v>-0.21</v>
      </c>
      <c r="EQ12" s="151" t="n">
        <v>-0.205</v>
      </c>
      <c r="ER12" s="151" t="n">
        <v>-0.175</v>
      </c>
    </row>
    <row r="13" customFormat="false" ht="15" hidden="false" customHeight="false" outlineLevel="0" collapsed="false">
      <c r="A13" s="73" t="s">
        <v>20</v>
      </c>
      <c r="B13" s="151"/>
      <c r="C13" s="151" t="n">
        <v>-0.0999999999999996</v>
      </c>
      <c r="D13" s="151" t="n">
        <v>-0.0149999999999999</v>
      </c>
      <c r="E13" s="151" t="n">
        <v>-0.0149999999999999</v>
      </c>
      <c r="F13" s="151" t="n">
        <v>-0.0299999999999998</v>
      </c>
      <c r="G13" s="151" t="n">
        <v>-0.0399999999999998</v>
      </c>
      <c r="H13" s="151" t="n">
        <v>-0.0799999999999999</v>
      </c>
      <c r="I13" s="151" t="n">
        <v>-0.13</v>
      </c>
      <c r="J13" s="151" t="n">
        <v>-0.05</v>
      </c>
      <c r="K13" s="151" t="n">
        <v>-0.05</v>
      </c>
      <c r="L13" s="151" t="n">
        <v>-0.0250000000000004</v>
      </c>
      <c r="M13" s="151" t="n">
        <v>-0.0149999999999999</v>
      </c>
      <c r="N13" s="151" t="n">
        <v>-0.0149999999999999</v>
      </c>
      <c r="O13" s="151" t="n">
        <v>-0.14</v>
      </c>
      <c r="P13" s="151" t="n">
        <v>-0.14</v>
      </c>
      <c r="Q13" s="151" t="n">
        <v>-0.105</v>
      </c>
      <c r="R13" s="151" t="n">
        <v>-0.105</v>
      </c>
      <c r="S13" s="151" t="n">
        <v>-0.0650000000000004</v>
      </c>
      <c r="T13" s="151" t="n">
        <v>-0.2</v>
      </c>
      <c r="U13" s="151" t="n">
        <v>-0.15</v>
      </c>
      <c r="V13" s="151" t="n">
        <v>-0.19</v>
      </c>
      <c r="W13" s="151" t="n">
        <v>-0.1</v>
      </c>
      <c r="X13" s="151" t="n">
        <v>-0.065</v>
      </c>
      <c r="Y13" s="151" t="n">
        <v>-0.0800000000000001</v>
      </c>
      <c r="Z13" s="151" t="n">
        <v>-0.115</v>
      </c>
      <c r="AA13" s="151" t="n">
        <v>-0.105</v>
      </c>
      <c r="AB13" s="151" t="n">
        <v>-0.0950000000000002</v>
      </c>
      <c r="AC13" s="151" t="n">
        <v>-0.0950000000000002</v>
      </c>
      <c r="AD13" s="151" t="n">
        <v>-0.1</v>
      </c>
      <c r="AE13" s="151" t="n">
        <v>-0.105</v>
      </c>
      <c r="AF13" s="151" t="n">
        <v>-0.0950000000000002</v>
      </c>
      <c r="AG13" s="151" t="n">
        <v>-0.0550000000000002</v>
      </c>
      <c r="AH13" s="151" t="n">
        <v>-0.065</v>
      </c>
      <c r="AI13" s="151" t="n">
        <v>-0.0499999999999998</v>
      </c>
      <c r="AJ13" s="151" t="n">
        <v>-0.03</v>
      </c>
      <c r="AK13" s="151" t="n">
        <v>-0.04</v>
      </c>
      <c r="AL13" s="151" t="n">
        <v>-0.0349999999999999</v>
      </c>
      <c r="AM13" s="151" t="n">
        <v>-0.0349999999999997</v>
      </c>
      <c r="AN13" s="151" t="n">
        <v>0.0300000000000003</v>
      </c>
      <c r="AO13" s="151" t="n">
        <v>-0.05</v>
      </c>
      <c r="AP13" s="151" t="n">
        <v>-0.0449999999999999</v>
      </c>
      <c r="AQ13" s="151" t="n">
        <v>-0.04</v>
      </c>
      <c r="AR13" s="151" t="n">
        <v>-0.0399999999999998</v>
      </c>
      <c r="AS13" s="151" t="n">
        <v>-0.0600000000000001</v>
      </c>
      <c r="AT13" s="151" t="n">
        <v>-0.0749999999999997</v>
      </c>
      <c r="AU13" s="151" t="n">
        <v>-0.04</v>
      </c>
      <c r="AV13" s="151" t="n">
        <v>-0.04</v>
      </c>
      <c r="AW13" s="151" t="n">
        <v>-0.0150000000000001</v>
      </c>
      <c r="AX13" s="151" t="n">
        <v>0</v>
      </c>
      <c r="AY13" s="151" t="n">
        <v>-0.0550000000000002</v>
      </c>
      <c r="AZ13" s="151" t="n">
        <v>-0.0450000000000002</v>
      </c>
      <c r="BA13" s="151" t="n">
        <v>-0.04</v>
      </c>
      <c r="BB13" s="151" t="n">
        <v>0.0299999999999998</v>
      </c>
      <c r="BC13" s="151" t="n">
        <v>-0.0349999999999999</v>
      </c>
      <c r="BD13" s="151" t="n">
        <v>-0.075</v>
      </c>
      <c r="BE13" s="151" t="n">
        <v>-0.0450000000000002</v>
      </c>
      <c r="BF13" s="151" t="n">
        <v>-0.01</v>
      </c>
      <c r="BG13" s="151" t="n">
        <v>0.00499999999999989</v>
      </c>
      <c r="BH13" s="151" t="n">
        <v>0.0199999999999998</v>
      </c>
      <c r="BI13" s="151" t="n">
        <v>0.0349999999999999</v>
      </c>
      <c r="BJ13" s="151" t="n">
        <v>0.0249999999999999</v>
      </c>
      <c r="BK13" s="151" t="n">
        <v>0.0150000000000001</v>
      </c>
      <c r="BL13" s="151" t="n">
        <v>0.0149999999999999</v>
      </c>
      <c r="BM13" s="151" t="n">
        <v>0</v>
      </c>
      <c r="BN13" s="151" t="n">
        <v>-0.0349999999999999</v>
      </c>
      <c r="BO13" s="151" t="n">
        <v>-0.0249999999999999</v>
      </c>
      <c r="BP13" s="151" t="n">
        <v>-0.0249999999999999</v>
      </c>
      <c r="BQ13" s="151" t="n">
        <v>-0.00499999999999989</v>
      </c>
      <c r="BR13" s="151" t="n">
        <v>0.00499999999999989</v>
      </c>
      <c r="BS13" s="151" t="n">
        <v>-0.0100000000000002</v>
      </c>
      <c r="BT13" s="151" t="n">
        <v>0.0150000000000001</v>
      </c>
      <c r="BU13" s="151" t="n">
        <v>0.0300000000000003</v>
      </c>
      <c r="BV13" s="151" t="n">
        <v>-4.44089209850063E-016</v>
      </c>
      <c r="BW13" s="151" t="n">
        <v>-0.0449999999999999</v>
      </c>
      <c r="BX13" s="151" t="n">
        <v>-0.105</v>
      </c>
      <c r="BY13" s="151" t="n">
        <v>-0.0600000000000001</v>
      </c>
      <c r="BZ13" s="151" t="n">
        <v>-0.0699999999999998</v>
      </c>
      <c r="CA13" s="151" t="n">
        <v>-0.105</v>
      </c>
      <c r="CB13" s="151" t="n">
        <v>-0.0800000000000001</v>
      </c>
      <c r="CC13" s="151" t="n">
        <v>-0.0799999999999996</v>
      </c>
      <c r="CD13" s="151" t="n">
        <v>-0.0349999999999997</v>
      </c>
      <c r="CE13" s="151" t="n">
        <v>-0.0449999999999999</v>
      </c>
      <c r="CF13" s="151" t="n">
        <v>-0.0750000000000002</v>
      </c>
      <c r="CG13" s="151" t="n">
        <v>-0.0700000000000003</v>
      </c>
      <c r="CH13" s="151" t="n">
        <v>-0.04</v>
      </c>
      <c r="CI13" s="151" t="n">
        <v>-0.0600000000000005</v>
      </c>
      <c r="CJ13" s="151" t="n">
        <v>-0.0600000000000001</v>
      </c>
      <c r="CK13" s="151" t="n">
        <v>-0.0550000000000006</v>
      </c>
      <c r="CL13" s="151" t="n">
        <v>-0.0550000000000006</v>
      </c>
      <c r="CM13" s="151" t="n">
        <v>-0.0499999999999998</v>
      </c>
      <c r="CN13" s="151" t="n">
        <v>-0.04</v>
      </c>
      <c r="CO13" s="151" t="n">
        <v>-0.0499999999999998</v>
      </c>
      <c r="CP13" s="151" t="n">
        <v>-0.04</v>
      </c>
      <c r="CQ13" s="151" t="n">
        <v>-0.0699999999999998</v>
      </c>
      <c r="CR13" s="151" t="n">
        <v>-0.0399999999999998</v>
      </c>
      <c r="CS13" s="151" t="n">
        <v>-0.05</v>
      </c>
      <c r="CT13" s="151" t="n">
        <v>-0.115</v>
      </c>
      <c r="CU13" s="151" t="n">
        <v>-0.12</v>
      </c>
      <c r="CV13" s="151" t="n">
        <v>-0.145</v>
      </c>
      <c r="CW13" s="151" t="n">
        <v>-0.0900000000000003</v>
      </c>
      <c r="CX13" s="151" t="n">
        <v>-0.085</v>
      </c>
      <c r="CY13" s="151" t="n">
        <v>-0.085</v>
      </c>
      <c r="CZ13" s="151" t="n">
        <v>-0.0550000000000002</v>
      </c>
      <c r="DA13" s="151" t="n">
        <v>-0.065</v>
      </c>
      <c r="DB13" s="151" t="n">
        <v>-0.0900000000000003</v>
      </c>
      <c r="DC13" s="151" t="n">
        <v>-0.0900000000000003</v>
      </c>
      <c r="DD13" s="151" t="n">
        <v>-0.11</v>
      </c>
      <c r="DE13" s="151" t="n">
        <v>-0.13</v>
      </c>
      <c r="DF13" s="151" t="n">
        <v>-0.11</v>
      </c>
      <c r="DG13" s="151" t="n">
        <v>-0.12</v>
      </c>
      <c r="DH13" s="151" t="n">
        <v>-0.0749999999999997</v>
      </c>
      <c r="DI13" s="151" t="n">
        <v>-0.0800000000000001</v>
      </c>
      <c r="DJ13" s="151" t="n">
        <v>-0.0650000000000004</v>
      </c>
      <c r="DK13" s="151" t="n">
        <v>-0.0449999999999999</v>
      </c>
      <c r="DL13" s="151" t="n">
        <v>-0.105</v>
      </c>
      <c r="DM13" s="151" t="n">
        <v>-0.11</v>
      </c>
      <c r="DN13" s="151" t="n">
        <v>-0.0849999999999995</v>
      </c>
      <c r="DO13" s="151" t="n">
        <v>-0.085</v>
      </c>
      <c r="DP13" s="151" t="n">
        <v>-0.0749999999999997</v>
      </c>
      <c r="DQ13" s="151" t="n">
        <v>-0.0749999999999997</v>
      </c>
      <c r="DR13" s="151" t="n">
        <v>-0.0499999999999998</v>
      </c>
      <c r="DS13" s="151" t="n">
        <v>-0.0700000000000003</v>
      </c>
      <c r="DT13" s="151" t="n">
        <v>-0.065</v>
      </c>
      <c r="DU13" s="151" t="n">
        <v>-0.0899999999999999</v>
      </c>
      <c r="DV13" s="151" t="n">
        <v>-0.125</v>
      </c>
      <c r="DW13" s="151" t="n">
        <v>-0.085</v>
      </c>
      <c r="DX13" s="151" t="n">
        <v>-0.12</v>
      </c>
      <c r="DY13" s="151" t="n">
        <v>-0.105</v>
      </c>
      <c r="DZ13" s="151" t="n">
        <v>-0.115</v>
      </c>
      <c r="EA13" s="151" t="n">
        <v>-0.12</v>
      </c>
      <c r="EB13" s="151" t="n">
        <v>-0.04</v>
      </c>
      <c r="EC13" s="151" t="n">
        <v>-0.0699999999999998</v>
      </c>
      <c r="ED13" s="151" t="n">
        <v>-0.0899999999999999</v>
      </c>
      <c r="EE13" s="151" t="n">
        <v>-0.085</v>
      </c>
      <c r="EF13" s="151" t="n">
        <v>-0.0800000000000005</v>
      </c>
      <c r="EG13" s="151" t="n">
        <v>-0.0600000000000001</v>
      </c>
      <c r="EH13" s="151" t="n">
        <v>-0.0800000000000001</v>
      </c>
      <c r="EI13" s="151" t="n">
        <v>-0.0949999999999998</v>
      </c>
      <c r="EJ13" s="151" t="n">
        <v>-0.14</v>
      </c>
      <c r="EK13" s="151" t="n">
        <v>-0.135</v>
      </c>
      <c r="EL13" s="151" t="n">
        <v>-0.14</v>
      </c>
      <c r="EM13" s="151" t="n">
        <v>-0.135</v>
      </c>
      <c r="EN13" s="151" t="n">
        <v>-0.135</v>
      </c>
      <c r="EO13" s="151" t="n">
        <v>-0.14</v>
      </c>
      <c r="EP13" s="151" t="n">
        <v>-0.115</v>
      </c>
      <c r="EQ13" s="151" t="n">
        <v>-0.0999999999999996</v>
      </c>
      <c r="ER13" s="151" t="n">
        <v>-0.1</v>
      </c>
    </row>
    <row r="14" customFormat="false" ht="15.75" hidden="false" customHeight="false" outlineLevel="0" collapsed="false">
      <c r="A14" s="94" t="s">
        <v>18</v>
      </c>
      <c r="B14" s="151"/>
      <c r="C14" s="151" t="n">
        <v>-0.22</v>
      </c>
      <c r="D14" s="151" t="n">
        <v>-0.105</v>
      </c>
      <c r="E14" s="151" t="n">
        <v>-0.105</v>
      </c>
      <c r="F14" s="151" t="n">
        <v>-0.13</v>
      </c>
      <c r="G14" s="151" t="n">
        <v>-0.14</v>
      </c>
      <c r="H14" s="151" t="n">
        <v>-0.18</v>
      </c>
      <c r="I14" s="151" t="n">
        <v>-0.205</v>
      </c>
      <c r="J14" s="151" t="n">
        <v>-0.165</v>
      </c>
      <c r="K14" s="151" t="n">
        <v>-0.165</v>
      </c>
      <c r="L14" s="151" t="n">
        <v>-0.125</v>
      </c>
      <c r="M14" s="151" t="n">
        <v>-0.075</v>
      </c>
      <c r="N14" s="151" t="n">
        <v>-0.075</v>
      </c>
      <c r="O14" s="151" t="n">
        <v>-0.205</v>
      </c>
      <c r="P14" s="151" t="n">
        <v>-0.205</v>
      </c>
      <c r="Q14" s="151" t="n">
        <v>-0.205</v>
      </c>
      <c r="R14" s="151" t="n">
        <v>-0.185</v>
      </c>
      <c r="S14" s="151" t="n">
        <v>-0.21</v>
      </c>
      <c r="T14" s="151" t="n">
        <v>-0.295</v>
      </c>
      <c r="U14" s="151" t="n">
        <v>-0.265</v>
      </c>
      <c r="V14" s="151" t="n">
        <v>-0.274999999999999</v>
      </c>
      <c r="W14" s="151" t="n">
        <v>-0.19</v>
      </c>
      <c r="X14" s="151" t="n">
        <v>-0.16</v>
      </c>
      <c r="Y14" s="151" t="n">
        <v>-0.185</v>
      </c>
      <c r="Z14" s="151" t="n">
        <v>-0.195</v>
      </c>
      <c r="AA14" s="151" t="n">
        <v>-0.215</v>
      </c>
      <c r="AB14" s="151" t="n">
        <v>-0.2</v>
      </c>
      <c r="AC14" s="151" t="n">
        <v>-0.2</v>
      </c>
      <c r="AD14" s="151" t="n">
        <v>-0.19</v>
      </c>
      <c r="AE14" s="151" t="n">
        <v>-0.16</v>
      </c>
      <c r="AF14" s="151" t="n">
        <v>-0.185</v>
      </c>
      <c r="AG14" s="151" t="n">
        <v>-0.155</v>
      </c>
      <c r="AH14" s="151" t="n">
        <v>-0.155</v>
      </c>
      <c r="AI14" s="151" t="n">
        <v>-0.15</v>
      </c>
      <c r="AJ14" s="151" t="n">
        <v>-0.0899999999999999</v>
      </c>
      <c r="AK14" s="151" t="n">
        <v>-0.1</v>
      </c>
      <c r="AL14" s="151" t="n">
        <v>-0.0900000000000001</v>
      </c>
      <c r="AM14" s="151" t="n">
        <v>-0.125</v>
      </c>
      <c r="AN14" s="151" t="n">
        <v>-0.0349999999999997</v>
      </c>
      <c r="AO14" s="151" t="n">
        <v>-0.12</v>
      </c>
      <c r="AP14" s="151" t="n">
        <v>-0.15</v>
      </c>
      <c r="AQ14" s="151" t="n">
        <v>-0.125</v>
      </c>
      <c r="AR14" s="151" t="n">
        <v>-0.105</v>
      </c>
      <c r="AS14" s="151" t="n">
        <v>-0.135</v>
      </c>
      <c r="AT14" s="151" t="n">
        <v>-0.165</v>
      </c>
      <c r="AU14" s="151" t="n">
        <v>-0.12</v>
      </c>
      <c r="AV14" s="151" t="n">
        <v>-0.115</v>
      </c>
      <c r="AW14" s="151" t="n">
        <v>-0.085</v>
      </c>
      <c r="AX14" s="151" t="n">
        <v>-0.085</v>
      </c>
      <c r="AY14" s="151" t="n">
        <v>-0.135</v>
      </c>
      <c r="AZ14" s="151" t="n">
        <v>-0.13</v>
      </c>
      <c r="BA14" s="151" t="n">
        <v>-0.11</v>
      </c>
      <c r="BB14" s="151" t="n">
        <v>-0.0600000000000001</v>
      </c>
      <c r="BC14" s="151" t="n">
        <v>-0.11</v>
      </c>
      <c r="BD14" s="151" t="n">
        <v>-0.145</v>
      </c>
      <c r="BE14" s="151" t="n">
        <v>-0.0950000000000002</v>
      </c>
      <c r="BF14" s="151" t="n">
        <v>-0.0849999999999997</v>
      </c>
      <c r="BG14" s="151" t="n">
        <v>-0.0699999999999998</v>
      </c>
      <c r="BH14" s="151" t="n">
        <v>-0.0450000000000002</v>
      </c>
      <c r="BI14" s="151" t="n">
        <v>-0.0549999999999999</v>
      </c>
      <c r="BJ14" s="151" t="n">
        <v>-0.0449999999999999</v>
      </c>
      <c r="BK14" s="151" t="n">
        <v>0</v>
      </c>
      <c r="BL14" s="151" t="n">
        <v>0.00499999999999989</v>
      </c>
      <c r="BM14" s="151" t="n">
        <v>-0.0699999999999998</v>
      </c>
      <c r="BN14" s="151" t="n">
        <v>-0.0949999999999998</v>
      </c>
      <c r="BO14" s="151" t="n">
        <v>-0.12</v>
      </c>
      <c r="BP14" s="151" t="n">
        <v>-0.115</v>
      </c>
      <c r="BQ14" s="151" t="n">
        <v>-0.085</v>
      </c>
      <c r="BR14" s="151" t="n">
        <v>-0.065</v>
      </c>
      <c r="BS14" s="151" t="n">
        <v>-0.085</v>
      </c>
      <c r="BT14" s="151" t="n">
        <v>-0.0450000000000004</v>
      </c>
      <c r="BU14" s="151" t="n">
        <v>-0.0199999999999996</v>
      </c>
      <c r="BV14" s="151" t="n">
        <v>-0.0600000000000005</v>
      </c>
      <c r="BW14" s="151" t="n">
        <v>-0.115</v>
      </c>
      <c r="BX14" s="151" t="n">
        <v>-0.19</v>
      </c>
      <c r="BY14" s="151" t="n">
        <v>-0.14</v>
      </c>
      <c r="BZ14" s="151" t="n">
        <v>-0.14</v>
      </c>
      <c r="CA14" s="151" t="n">
        <v>-0.19</v>
      </c>
      <c r="CB14" s="151" t="n">
        <v>-0.14</v>
      </c>
      <c r="CC14" s="151" t="n">
        <v>-0.14</v>
      </c>
      <c r="CD14" s="151" t="n">
        <v>-0.125</v>
      </c>
      <c r="CE14" s="151" t="n">
        <v>-0.14</v>
      </c>
      <c r="CF14" s="151" t="n">
        <v>-0.145</v>
      </c>
      <c r="CG14" s="151" t="n">
        <v>-0.185</v>
      </c>
      <c r="CH14" s="151" t="n">
        <v>-0.135</v>
      </c>
      <c r="CI14" s="151" t="n">
        <v>-0.145</v>
      </c>
      <c r="CJ14" s="151" t="n">
        <v>-0.15</v>
      </c>
      <c r="CK14" s="151" t="n">
        <v>-0.16</v>
      </c>
      <c r="CL14" s="151" t="n">
        <v>-0.16</v>
      </c>
      <c r="CM14" s="151" t="n">
        <v>-0.15</v>
      </c>
      <c r="CN14" s="151" t="n">
        <v>-0.135</v>
      </c>
      <c r="CO14" s="151" t="n">
        <v>-0.14</v>
      </c>
      <c r="CP14" s="151" t="n">
        <v>-0.155</v>
      </c>
      <c r="CQ14" s="151" t="n">
        <v>-0.165</v>
      </c>
      <c r="CR14" s="151" t="n">
        <v>-0.13</v>
      </c>
      <c r="CS14" s="151" t="n">
        <v>-0.16</v>
      </c>
      <c r="CT14" s="151" t="n">
        <v>-0.25</v>
      </c>
      <c r="CU14" s="151" t="n">
        <v>-0.235</v>
      </c>
      <c r="CV14" s="151" t="n">
        <v>-0.24</v>
      </c>
      <c r="CW14" s="151" t="n">
        <v>-0.195</v>
      </c>
      <c r="CX14" s="151" t="n">
        <v>-0.2</v>
      </c>
      <c r="CY14" s="151" t="n">
        <v>-0.2</v>
      </c>
      <c r="CZ14" s="151" t="n">
        <v>-0.155</v>
      </c>
      <c r="DA14" s="151" t="n">
        <v>-0.15</v>
      </c>
      <c r="DB14" s="151" t="n">
        <v>-0.205</v>
      </c>
      <c r="DC14" s="151" t="n">
        <v>-0.205</v>
      </c>
      <c r="DD14" s="151" t="n">
        <v>-0.215</v>
      </c>
      <c r="DE14" s="151" t="n">
        <v>-0.24</v>
      </c>
      <c r="DF14" s="151" t="n">
        <v>-0.225</v>
      </c>
      <c r="DG14" s="151" t="n">
        <v>-0.215</v>
      </c>
      <c r="DH14" s="151" t="n">
        <v>-0.19</v>
      </c>
      <c r="DI14" s="151" t="n">
        <v>-0.185</v>
      </c>
      <c r="DJ14" s="151" t="n">
        <v>-0.165</v>
      </c>
      <c r="DK14" s="151" t="n">
        <v>-0.105</v>
      </c>
      <c r="DL14" s="151" t="n">
        <v>-0.19</v>
      </c>
      <c r="DM14" s="151" t="n">
        <v>-0.2</v>
      </c>
      <c r="DN14" s="151" t="n">
        <v>-0.18</v>
      </c>
      <c r="DO14" s="151" t="n">
        <v>-0.165</v>
      </c>
      <c r="DP14" s="151" t="n">
        <v>-0.165</v>
      </c>
      <c r="DQ14" s="151" t="n">
        <v>-0.18</v>
      </c>
      <c r="DR14" s="151" t="n">
        <v>-0.17</v>
      </c>
      <c r="DS14" s="151" t="n">
        <v>-0.18</v>
      </c>
      <c r="DT14" s="151" t="n">
        <v>-0.22</v>
      </c>
      <c r="DU14" s="151" t="n">
        <v>-0.245</v>
      </c>
      <c r="DV14" s="151" t="n">
        <v>-0.25</v>
      </c>
      <c r="DW14" s="151" t="n">
        <v>-0.125</v>
      </c>
      <c r="DX14" s="151" t="n">
        <v>-0.225</v>
      </c>
      <c r="DY14" s="151" t="n">
        <v>-0.21</v>
      </c>
      <c r="DZ14" s="151" t="n">
        <v>-0.205</v>
      </c>
      <c r="EA14" s="151" t="n">
        <v>-0.21</v>
      </c>
      <c r="EB14" s="151" t="n">
        <v>-0.135</v>
      </c>
      <c r="EC14" s="151" t="n">
        <v>-0.16</v>
      </c>
      <c r="ED14" s="151" t="n">
        <v>-0.185</v>
      </c>
      <c r="EE14" s="151" t="n">
        <v>-0.17</v>
      </c>
      <c r="EF14" s="151" t="n">
        <v>-0.17</v>
      </c>
      <c r="EG14" s="151" t="n">
        <v>-0.155</v>
      </c>
      <c r="EH14" s="151" t="n">
        <v>-0.175</v>
      </c>
      <c r="EI14" s="151" t="n">
        <v>-0.185</v>
      </c>
      <c r="EJ14" s="151" t="n">
        <v>-0.245</v>
      </c>
      <c r="EK14" s="151" t="n">
        <v>-0.235</v>
      </c>
      <c r="EL14" s="151" t="n">
        <v>-0.245</v>
      </c>
      <c r="EM14" s="151" t="n">
        <v>-0.24</v>
      </c>
      <c r="EN14" s="151" t="n">
        <v>-0.24</v>
      </c>
      <c r="EO14" s="151" t="n">
        <v>-0.255</v>
      </c>
      <c r="EP14" s="151" t="n">
        <v>-0.24</v>
      </c>
      <c r="EQ14" s="151" t="n">
        <v>-0.23</v>
      </c>
      <c r="ER14" s="151" t="n">
        <v>-0.21</v>
      </c>
    </row>
    <row r="15" customFormat="false" ht="15" hidden="false" customHeight="false" outlineLevel="0" collapsed="false">
      <c r="A15" s="7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</row>
    <row r="16" customFormat="false" ht="15" hidden="false" customHeight="false" outlineLevel="0" collapsed="false">
      <c r="A16" s="84" t="s">
        <v>22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</row>
    <row r="17" customFormat="false" ht="15" hidden="false" customHeight="false" outlineLevel="0" collapsed="false">
      <c r="A17" s="73" t="s">
        <v>207</v>
      </c>
      <c r="B17" s="151"/>
      <c r="C17" s="151" t="n">
        <v>-0.0499999999999998</v>
      </c>
      <c r="D17" s="151" t="n">
        <v>-0.02</v>
      </c>
      <c r="E17" s="151" t="n">
        <v>-0.02</v>
      </c>
      <c r="F17" s="151" t="n">
        <v>-0.0249999999999999</v>
      </c>
      <c r="G17" s="151" t="n">
        <v>-0.0299999999999998</v>
      </c>
      <c r="H17" s="151" t="n">
        <v>-0.0599999999999998</v>
      </c>
      <c r="I17" s="151" t="n">
        <v>-0.0449999999999999</v>
      </c>
      <c r="J17" s="151" t="n">
        <v>-0.04</v>
      </c>
      <c r="K17" s="151" t="n">
        <v>-0.04</v>
      </c>
      <c r="L17" s="151" t="n">
        <v>-0.0350000000000001</v>
      </c>
      <c r="M17" s="151" t="n">
        <v>-0.00500000000000012</v>
      </c>
      <c r="N17" s="151" t="n">
        <v>-0.00500000000000012</v>
      </c>
      <c r="O17" s="151" t="n">
        <v>-0.065</v>
      </c>
      <c r="P17" s="151" t="n">
        <v>-0.0550000000000002</v>
      </c>
      <c r="Q17" s="151" t="n">
        <v>-0.0300000000000003</v>
      </c>
      <c r="R17" s="151" t="n">
        <v>-0.0300000000000003</v>
      </c>
      <c r="S17" s="151" t="n">
        <v>-0.0100000000000002</v>
      </c>
      <c r="T17" s="151" t="n">
        <v>-0.12</v>
      </c>
      <c r="U17" s="151" t="n">
        <v>-0.100000000000001</v>
      </c>
      <c r="V17" s="151" t="n">
        <v>-0.115</v>
      </c>
      <c r="W17" s="151" t="n">
        <v>-0.0449999999999999</v>
      </c>
      <c r="X17" s="151" t="n">
        <v>-0.02</v>
      </c>
      <c r="Y17" s="151" t="n">
        <v>-0.0449999999999999</v>
      </c>
      <c r="Z17" s="151" t="n">
        <v>-0.0499999999999998</v>
      </c>
      <c r="AA17" s="151" t="n">
        <v>-0.0250000000000004</v>
      </c>
      <c r="AB17" s="151" t="n">
        <v>-0.0600000000000005</v>
      </c>
      <c r="AC17" s="151" t="n">
        <v>-0.0600000000000005</v>
      </c>
      <c r="AD17" s="151" t="n">
        <v>-0.0300000000000003</v>
      </c>
      <c r="AE17" s="151" t="n">
        <v>-0.03</v>
      </c>
      <c r="AF17" s="151" t="n">
        <v>-0.0150000000000001</v>
      </c>
      <c r="AG17" s="151" t="n">
        <v>-0.03</v>
      </c>
      <c r="AH17" s="151" t="n">
        <v>-0.0449999999999999</v>
      </c>
      <c r="AI17" s="151" t="n">
        <v>-0.0449999999999999</v>
      </c>
      <c r="AJ17" s="151" t="n">
        <v>-0.01</v>
      </c>
      <c r="AK17" s="151" t="n">
        <v>-0.0350000000000001</v>
      </c>
      <c r="AL17" s="151" t="n">
        <v>-0.075</v>
      </c>
      <c r="AM17" s="151" t="n">
        <v>-0.0949999999999998</v>
      </c>
      <c r="AN17" s="151" t="n">
        <v>0</v>
      </c>
      <c r="AO17" s="151" t="n">
        <v>-0.0350000000000001</v>
      </c>
      <c r="AP17" s="151" t="n">
        <v>-0.0350000000000001</v>
      </c>
      <c r="AQ17" s="151" t="n">
        <v>-0.0449999999999999</v>
      </c>
      <c r="AR17" s="151" t="n">
        <v>-0.0349999999999997</v>
      </c>
      <c r="AS17" s="151" t="n">
        <v>-0.0249999999999999</v>
      </c>
      <c r="AT17" s="151" t="n">
        <v>-0.0349999999999997</v>
      </c>
      <c r="AU17" s="151" t="n">
        <v>-0.02</v>
      </c>
      <c r="AV17" s="151" t="n">
        <v>-0.0249999999999999</v>
      </c>
      <c r="AW17" s="151" t="n">
        <v>-0.0249999999999999</v>
      </c>
      <c r="AX17" s="151" t="n">
        <v>0.0149999999999999</v>
      </c>
      <c r="AY17" s="151" t="n">
        <v>-0.04</v>
      </c>
      <c r="AZ17" s="151" t="n">
        <v>-0.0300000000000003</v>
      </c>
      <c r="BA17" s="151" t="n">
        <v>-0.04</v>
      </c>
      <c r="BB17" s="151" t="n">
        <v>-0.0350000000000001</v>
      </c>
      <c r="BC17" s="151" t="n">
        <v>-0.0449999999999999</v>
      </c>
      <c r="BD17" s="151" t="n">
        <v>-0.0349999999999999</v>
      </c>
      <c r="BE17" s="151" t="n">
        <v>-0.0500000000000003</v>
      </c>
      <c r="BF17" s="151" t="n">
        <v>-0.05</v>
      </c>
      <c r="BG17" s="151" t="n">
        <v>-0.04</v>
      </c>
      <c r="BH17" s="151" t="n">
        <v>-0.0300000000000003</v>
      </c>
      <c r="BI17" s="151" t="n">
        <v>-0.0199999999999998</v>
      </c>
      <c r="BJ17" s="151" t="n">
        <v>-0.0349999999999999</v>
      </c>
      <c r="BK17" s="151" t="n">
        <v>-0.0299999999999998</v>
      </c>
      <c r="BL17" s="151" t="n">
        <v>-0.02</v>
      </c>
      <c r="BM17" s="151" t="n">
        <v>-0.0499999999999998</v>
      </c>
      <c r="BN17" s="151" t="n">
        <v>-0.0349999999999999</v>
      </c>
      <c r="BO17" s="151" t="n">
        <v>-0.04</v>
      </c>
      <c r="BP17" s="151" t="n">
        <v>-0.0549999999999999</v>
      </c>
      <c r="BQ17" s="151" t="n">
        <v>-0.0299999999999998</v>
      </c>
      <c r="BR17" s="151" t="n">
        <v>-0.0299999999999998</v>
      </c>
      <c r="BS17" s="151" t="n">
        <v>-0.0350000000000001</v>
      </c>
      <c r="BT17" s="151" t="n">
        <v>-0.0349999999999997</v>
      </c>
      <c r="BU17" s="151" t="n">
        <v>-0.0199999999999996</v>
      </c>
      <c r="BV17" s="151" t="n">
        <v>-0.0250000000000004</v>
      </c>
      <c r="BW17" s="151" t="n">
        <v>-0.0349999999999997</v>
      </c>
      <c r="BX17" s="151" t="n">
        <v>-0.065</v>
      </c>
      <c r="BY17" s="151" t="n">
        <v>-0.0550000000000002</v>
      </c>
      <c r="BZ17" s="151" t="n">
        <v>-0.0449999999999999</v>
      </c>
      <c r="CA17" s="151" t="n">
        <v>-0.04</v>
      </c>
      <c r="CB17" s="151" t="n">
        <v>-0.0600000000000001</v>
      </c>
      <c r="CC17" s="151" t="n">
        <v>-0.0349999999999997</v>
      </c>
      <c r="CD17" s="151" t="n">
        <v>-0.04</v>
      </c>
      <c r="CE17" s="151" t="n">
        <v>-0.0250000000000004</v>
      </c>
      <c r="CF17" s="151" t="n">
        <v>-0.0350000000000001</v>
      </c>
      <c r="CG17" s="151" t="n">
        <v>-0.0300000000000003</v>
      </c>
      <c r="CH17" s="151" t="n">
        <v>-0.0199999999999996</v>
      </c>
      <c r="CI17" s="151" t="n">
        <v>-0.0350000000000001</v>
      </c>
      <c r="CJ17" s="151" t="n">
        <v>-0.0350000000000001</v>
      </c>
      <c r="CK17" s="151" t="n">
        <v>-0.0350000000000001</v>
      </c>
      <c r="CL17" s="151" t="n">
        <v>-0.0350000000000001</v>
      </c>
      <c r="CM17" s="151" t="n">
        <v>-0.0449999999999999</v>
      </c>
      <c r="CN17" s="151" t="n">
        <v>-0.0299999999999998</v>
      </c>
      <c r="CO17" s="151" t="n">
        <v>-0.0449999999999999</v>
      </c>
      <c r="CP17" s="151" t="n">
        <v>-0.00999999999999979</v>
      </c>
      <c r="CQ17" s="151" t="n">
        <v>-0.04</v>
      </c>
      <c r="CR17" s="151" t="n">
        <v>-0.0349999999999997</v>
      </c>
      <c r="CS17" s="151" t="n">
        <v>-0.0250000000000001</v>
      </c>
      <c r="CT17" s="151" t="n">
        <v>-0.04</v>
      </c>
      <c r="CU17" s="151" t="n">
        <v>-0.0449999999999999</v>
      </c>
      <c r="CV17" s="151" t="n">
        <v>-0.0499999999999998</v>
      </c>
      <c r="CW17" s="151" t="n">
        <v>-0.0350000000000001</v>
      </c>
      <c r="CX17" s="151" t="n">
        <v>-0.0300000000000003</v>
      </c>
      <c r="CY17" s="151" t="n">
        <v>-0.0300000000000003</v>
      </c>
      <c r="CZ17" s="151" t="n">
        <v>-0.0349999999999997</v>
      </c>
      <c r="DA17" s="151" t="n">
        <v>-0.0150000000000001</v>
      </c>
      <c r="DB17" s="151" t="n">
        <v>-0.04</v>
      </c>
      <c r="DC17" s="151" t="n">
        <v>-0.04</v>
      </c>
      <c r="DD17" s="151" t="n">
        <v>-0.0300000000000003</v>
      </c>
      <c r="DE17" s="151" t="n">
        <v>-0.0300000000000003</v>
      </c>
      <c r="DF17" s="151" t="n">
        <v>-0.0249999999999999</v>
      </c>
      <c r="DG17" s="151" t="n">
        <v>-0.0449999999999999</v>
      </c>
      <c r="DH17" s="151" t="n">
        <v>-0.0350000000000001</v>
      </c>
      <c r="DI17" s="151" t="n">
        <v>-0.0249999999999995</v>
      </c>
      <c r="DJ17" s="151" t="n">
        <v>-0.0250000000000004</v>
      </c>
      <c r="DK17" s="151" t="n">
        <v>-0.0249999999999999</v>
      </c>
      <c r="DL17" s="151" t="n">
        <v>-0.0350000000000001</v>
      </c>
      <c r="DM17" s="151" t="n">
        <v>-0.0300000000000003</v>
      </c>
      <c r="DN17" s="151" t="n">
        <v>-0.0449999999999999</v>
      </c>
      <c r="DO17" s="151" t="n">
        <v>-0.0349999999999997</v>
      </c>
      <c r="DP17" s="151" t="n">
        <v>-0.0199999999999996</v>
      </c>
      <c r="DQ17" s="151" t="n">
        <v>-0.0150000000000001</v>
      </c>
      <c r="DR17" s="151" t="n">
        <v>-0.0299999999999998</v>
      </c>
      <c r="DS17" s="151" t="n">
        <v>-0.0300000000000003</v>
      </c>
      <c r="DT17" s="151" t="n">
        <v>-0.0199999999999996</v>
      </c>
      <c r="DU17" s="151" t="n">
        <v>-0.00999999999999979</v>
      </c>
      <c r="DV17" s="151" t="n">
        <v>-0.04</v>
      </c>
      <c r="DW17" s="151" t="n">
        <v>-0.0249999999999999</v>
      </c>
      <c r="DX17" s="151" t="n">
        <v>-0.0499999999999998</v>
      </c>
      <c r="DY17" s="151" t="n">
        <v>-0.0449999999999995</v>
      </c>
      <c r="DZ17" s="151" t="n">
        <v>-0.0600000000000001</v>
      </c>
      <c r="EA17" s="151" t="n">
        <v>-0.0649999999999995</v>
      </c>
      <c r="EB17" s="151" t="n">
        <v>-0.0350000000000001</v>
      </c>
      <c r="EC17" s="151" t="n">
        <v>-0.0449999999999999</v>
      </c>
      <c r="ED17" s="151" t="n">
        <v>-0.0550000000000002</v>
      </c>
      <c r="EE17" s="151" t="n">
        <v>-0.0550000000000002</v>
      </c>
      <c r="EF17" s="151" t="n">
        <v>-0.0300000000000003</v>
      </c>
      <c r="EG17" s="151" t="n">
        <v>-0.0350000000000001</v>
      </c>
      <c r="EH17" s="151" t="n">
        <v>-0.04</v>
      </c>
      <c r="EI17" s="151" t="n">
        <v>-0.0449999999999999</v>
      </c>
      <c r="EJ17" s="151" t="n">
        <v>-0.0999999999999996</v>
      </c>
      <c r="EK17" s="151" t="n">
        <v>-0.065</v>
      </c>
      <c r="EL17" s="151" t="n">
        <v>-0.065</v>
      </c>
      <c r="EM17" s="151" t="n">
        <v>-0.0599999999999996</v>
      </c>
      <c r="EN17" s="151" t="n">
        <v>-0.0599999999999996</v>
      </c>
      <c r="EO17" s="151" t="n">
        <v>-0.0599999999999996</v>
      </c>
      <c r="EP17" s="151" t="n">
        <v>-0.04</v>
      </c>
      <c r="EQ17" s="151" t="n">
        <v>-0.0499999999999998</v>
      </c>
      <c r="ER17" s="151" t="n">
        <v>-0.0249999999999999</v>
      </c>
    </row>
    <row r="18" customFormat="false" ht="15" hidden="false" customHeight="false" outlineLevel="0" collapsed="false">
      <c r="A18" s="73" t="s">
        <v>33</v>
      </c>
      <c r="B18" s="151"/>
      <c r="C18" s="151" t="n">
        <v>-0.0499999999999998</v>
      </c>
      <c r="D18" s="151" t="n">
        <v>0.01</v>
      </c>
      <c r="E18" s="151" t="n">
        <v>0.01</v>
      </c>
      <c r="F18" s="151" t="n">
        <v>0.00499999999999989</v>
      </c>
      <c r="G18" s="151" t="n">
        <v>-0.0399999999999998</v>
      </c>
      <c r="H18" s="151" t="n">
        <v>-0.0349999999999997</v>
      </c>
      <c r="I18" s="151" t="n">
        <v>0.0349999999999999</v>
      </c>
      <c r="J18" s="151" t="n">
        <v>0</v>
      </c>
      <c r="K18" s="151" t="n">
        <v>0</v>
      </c>
      <c r="L18" s="151" t="n">
        <v>-0.0200000000000005</v>
      </c>
      <c r="M18" s="151" t="n">
        <v>0.02</v>
      </c>
      <c r="N18" s="151" t="n">
        <v>0.02</v>
      </c>
      <c r="O18" s="151" t="n">
        <v>-0.0249999999999999</v>
      </c>
      <c r="P18" s="151" t="n">
        <v>-0.0100000000000002</v>
      </c>
      <c r="Q18" s="151" t="n">
        <v>-0.00500000000000034</v>
      </c>
      <c r="R18" s="151" t="n">
        <v>-0.0449999999999999</v>
      </c>
      <c r="S18" s="151" t="n">
        <v>-0.0100000000000002</v>
      </c>
      <c r="T18" s="151" t="n">
        <v>0</v>
      </c>
      <c r="U18" s="151" t="n">
        <v>0.0449999999999999</v>
      </c>
      <c r="V18" s="151" t="n">
        <v>-0.105</v>
      </c>
      <c r="W18" s="151" t="n">
        <v>-0.04</v>
      </c>
      <c r="X18" s="151" t="n">
        <v>-0.0449999999999999</v>
      </c>
      <c r="Y18" s="151" t="n">
        <v>-0.04</v>
      </c>
      <c r="Z18" s="151" t="n">
        <v>-0.0499999999999998</v>
      </c>
      <c r="AA18" s="151" t="n">
        <v>0.0199999999999996</v>
      </c>
      <c r="AB18" s="151" t="n">
        <v>-0.0350000000000001</v>
      </c>
      <c r="AC18" s="151" t="n">
        <v>-0.0350000000000001</v>
      </c>
      <c r="AD18" s="151" t="n">
        <v>-0.0700000000000001</v>
      </c>
      <c r="AE18" s="151" t="n">
        <v>-0.065</v>
      </c>
      <c r="AF18" s="151" t="n">
        <v>-0.0600000000000001</v>
      </c>
      <c r="AG18" s="151" t="n">
        <v>-0.0700000000000001</v>
      </c>
      <c r="AH18" s="151" t="n">
        <v>-0.0449999999999999</v>
      </c>
      <c r="AI18" s="151" t="n">
        <v>-0.075</v>
      </c>
      <c r="AJ18" s="151" t="n">
        <v>-0.02</v>
      </c>
      <c r="AK18" s="151" t="n">
        <v>-0.0150000000000001</v>
      </c>
      <c r="AL18" s="151" t="n">
        <v>-0.085</v>
      </c>
      <c r="AM18" s="151" t="n">
        <v>0.0100000000000002</v>
      </c>
      <c r="AN18" s="151" t="n">
        <v>-0.13</v>
      </c>
      <c r="AO18" s="151" t="n">
        <v>0.0899999999999999</v>
      </c>
      <c r="AP18" s="151" t="n">
        <v>-0.02</v>
      </c>
      <c r="AQ18" s="151" t="n">
        <v>0.02</v>
      </c>
      <c r="AR18" s="151" t="n">
        <v>-0.0149999999999997</v>
      </c>
      <c r="AS18" s="151" t="n">
        <v>-0.03</v>
      </c>
      <c r="AT18" s="151" t="n">
        <v>-0.0599999999999998</v>
      </c>
      <c r="AU18" s="151" t="n">
        <v>-0.0449999999999999</v>
      </c>
      <c r="AV18" s="151" t="n">
        <v>-0.0700000000000001</v>
      </c>
      <c r="AW18" s="151" t="n">
        <v>-0.0899999999999999</v>
      </c>
      <c r="AX18" s="151" t="n">
        <v>-0.0499999999999998</v>
      </c>
      <c r="AY18" s="151" t="n">
        <v>-0.0700000000000003</v>
      </c>
      <c r="AZ18" s="151" t="n">
        <v>-0.0650000000000002</v>
      </c>
      <c r="BA18" s="151" t="n">
        <v>-0.075</v>
      </c>
      <c r="BB18" s="151" t="n">
        <v>-0.0950000000000002</v>
      </c>
      <c r="BC18" s="151" t="n">
        <v>-0.0699999999999998</v>
      </c>
      <c r="BD18" s="151" t="n">
        <v>0.0500000000000003</v>
      </c>
      <c r="BE18" s="151" t="n">
        <v>0.02</v>
      </c>
      <c r="BF18" s="151" t="n">
        <v>-0.0449999999999997</v>
      </c>
      <c r="BG18" s="151" t="n">
        <v>-0.185</v>
      </c>
      <c r="BH18" s="151" t="n">
        <v>-0.11</v>
      </c>
      <c r="BI18" s="151" t="n">
        <v>-0.13</v>
      </c>
      <c r="BJ18" s="151" t="n">
        <v>-0.095</v>
      </c>
      <c r="BK18" s="151" t="n">
        <v>-0.065</v>
      </c>
      <c r="BL18" s="151" t="n">
        <v>-0.0750000000000002</v>
      </c>
      <c r="BM18" s="151" t="n">
        <v>-0.1</v>
      </c>
      <c r="BN18" s="151" t="n">
        <v>0.15</v>
      </c>
      <c r="BO18" s="151" t="n">
        <v>0.13</v>
      </c>
      <c r="BP18" s="151" t="n">
        <v>0.11</v>
      </c>
      <c r="BQ18" s="151" t="n">
        <v>0.0450000000000004</v>
      </c>
      <c r="BR18" s="151" t="n">
        <v>-0.065</v>
      </c>
      <c r="BS18" s="151" t="n">
        <v>0.0249999999999995</v>
      </c>
      <c r="BT18" s="151" t="n">
        <v>0.0349999999999997</v>
      </c>
      <c r="BU18" s="151" t="n">
        <v>-0.0350000000000001</v>
      </c>
      <c r="BV18" s="151" t="n">
        <v>-0.0550000000000006</v>
      </c>
      <c r="BW18" s="151" t="n">
        <v>-0.0950000000000002</v>
      </c>
      <c r="BX18" s="151" t="n">
        <v>-0.00500000000000034</v>
      </c>
      <c r="BY18" s="151" t="n">
        <v>-0.105</v>
      </c>
      <c r="BZ18" s="151" t="n">
        <v>-0.115</v>
      </c>
      <c r="CA18" s="151" t="n">
        <v>-0.0750000000000002</v>
      </c>
      <c r="CB18" s="151" t="n">
        <v>-0.105</v>
      </c>
      <c r="CC18" s="151" t="n">
        <v>-0.0950000000000002</v>
      </c>
      <c r="CD18" s="151" t="n">
        <v>-0.2</v>
      </c>
      <c r="CE18" s="151" t="n">
        <v>-0.100000000000001</v>
      </c>
      <c r="CF18" s="151" t="n">
        <v>-0.115</v>
      </c>
      <c r="CG18" s="151" t="n">
        <v>-0.16</v>
      </c>
      <c r="CH18" s="151" t="n">
        <v>-0.135</v>
      </c>
      <c r="CI18" s="151" t="n">
        <v>-0.16</v>
      </c>
      <c r="CJ18" s="151" t="n">
        <v>-0.125</v>
      </c>
      <c r="CK18" s="151" t="n">
        <v>-0.295</v>
      </c>
      <c r="CL18" s="151" t="n">
        <v>-0.295</v>
      </c>
      <c r="CM18" s="151" t="n">
        <v>-0.25</v>
      </c>
      <c r="CN18" s="151" t="n">
        <v>-0.125</v>
      </c>
      <c r="CO18" s="151" t="n">
        <v>-0.19</v>
      </c>
      <c r="CP18" s="151" t="n">
        <v>-0.185</v>
      </c>
      <c r="CQ18" s="151" t="n">
        <v>-0.105</v>
      </c>
      <c r="CR18" s="151" t="n">
        <v>-0.0899999999999999</v>
      </c>
      <c r="CS18" s="151" t="n">
        <v>-0.0700000000000001</v>
      </c>
      <c r="CT18" s="151" t="n">
        <v>-0.105</v>
      </c>
      <c r="CU18" s="151" t="n">
        <v>-0.01</v>
      </c>
      <c r="CV18" s="151" t="n">
        <v>-0.0299999999999998</v>
      </c>
      <c r="CW18" s="151" t="n">
        <v>-0.0550000000000002</v>
      </c>
      <c r="CX18" s="151" t="n">
        <v>-0.14</v>
      </c>
      <c r="CY18" s="151" t="n">
        <v>-0.14</v>
      </c>
      <c r="CZ18" s="151" t="n">
        <v>-0.21</v>
      </c>
      <c r="DA18" s="151" t="n">
        <v>-0.185</v>
      </c>
      <c r="DB18" s="151" t="n">
        <v>-0.0449999999999999</v>
      </c>
      <c r="DC18" s="151" t="n">
        <v>-0.0449999999999999</v>
      </c>
      <c r="DD18" s="151" t="n">
        <v>-0.165</v>
      </c>
      <c r="DE18" s="151" t="n">
        <v>-0.16</v>
      </c>
      <c r="DF18" s="151" t="n">
        <v>-0.17</v>
      </c>
      <c r="DG18" s="151" t="n">
        <v>-0.0899999999999999</v>
      </c>
      <c r="DH18" s="151" t="n">
        <v>-0.0550000000000002</v>
      </c>
      <c r="DI18" s="151" t="n">
        <v>-0.0649999999999995</v>
      </c>
      <c r="DJ18" s="151" t="n">
        <v>-0.0499999999999998</v>
      </c>
      <c r="DK18" s="151" t="n">
        <v>-0.0600000000000001</v>
      </c>
      <c r="DL18" s="151" t="n">
        <v>-0.0599999999999996</v>
      </c>
      <c r="DM18" s="151" t="n">
        <v>0</v>
      </c>
      <c r="DN18" s="151" t="n">
        <v>-0.065</v>
      </c>
      <c r="DO18" s="151" t="n">
        <v>-0.0600000000000001</v>
      </c>
      <c r="DP18" s="151" t="n">
        <v>-0.0649999999999995</v>
      </c>
      <c r="DQ18" s="151" t="n">
        <v>-0.0500000000000003</v>
      </c>
      <c r="DR18" s="151" t="n">
        <v>-0.0900000000000003</v>
      </c>
      <c r="DS18" s="151" t="n">
        <v>-0.0650000000000004</v>
      </c>
      <c r="DT18" s="151" t="n">
        <v>-0.0499999999999998</v>
      </c>
      <c r="DU18" s="151" t="n">
        <v>-0.0799999999999996</v>
      </c>
      <c r="DV18" s="151" t="n">
        <v>-0.115</v>
      </c>
      <c r="DW18" s="151" t="n">
        <v>0.0550000000000006</v>
      </c>
      <c r="DX18" s="151" t="n">
        <v>-0.0599999999999996</v>
      </c>
      <c r="DY18" s="151" t="n">
        <v>-0.0599999999999996</v>
      </c>
      <c r="DZ18" s="151" t="n">
        <v>-0.0849999999999995</v>
      </c>
      <c r="EA18" s="151" t="n">
        <v>-0.0749999999999993</v>
      </c>
      <c r="EB18" s="151" t="n">
        <v>-0.0300000000000003</v>
      </c>
      <c r="EC18" s="151" t="n">
        <v>-0.14</v>
      </c>
      <c r="ED18" s="151" t="n">
        <v>-0.085</v>
      </c>
      <c r="EE18" s="151" t="n">
        <v>-0.0749999999999997</v>
      </c>
      <c r="EF18" s="151" t="n">
        <v>-0.065</v>
      </c>
      <c r="EG18" s="151" t="n">
        <v>-0.0500000000000003</v>
      </c>
      <c r="EH18" s="151" t="n">
        <v>-0.0550000000000002</v>
      </c>
      <c r="EI18" s="151" t="n">
        <v>-0.0499999999999998</v>
      </c>
      <c r="EJ18" s="151" t="n">
        <v>-0.145</v>
      </c>
      <c r="EK18" s="151" t="n">
        <v>-0.0999999999999996</v>
      </c>
      <c r="EL18" s="151" t="n">
        <v>-0.1</v>
      </c>
      <c r="EM18" s="151" t="n">
        <v>-0.085</v>
      </c>
      <c r="EN18" s="151" t="n">
        <v>-0.085</v>
      </c>
      <c r="EO18" s="151" t="n">
        <v>-0.12</v>
      </c>
      <c r="EP18" s="151" t="n">
        <v>-0.0100000000000002</v>
      </c>
      <c r="EQ18" s="151" t="n">
        <v>-0.0700000000000003</v>
      </c>
      <c r="ER18" s="151" t="n">
        <v>-0.0950000000000002</v>
      </c>
    </row>
    <row r="19" customFormat="false" ht="16.5" hidden="false" customHeight="true" outlineLevel="0" collapsed="false">
      <c r="A19" s="73" t="s">
        <v>35</v>
      </c>
      <c r="B19" s="151"/>
      <c r="C19" s="151" t="n">
        <v>-0.04</v>
      </c>
      <c r="D19" s="151" t="n">
        <v>-0.0250000000000001</v>
      </c>
      <c r="E19" s="151" t="n">
        <v>-0.0250000000000001</v>
      </c>
      <c r="F19" s="151" t="n">
        <v>-0.04</v>
      </c>
      <c r="G19" s="151" t="n">
        <v>-0.0199999999999998</v>
      </c>
      <c r="H19" s="151" t="n">
        <v>-0.04</v>
      </c>
      <c r="I19" s="151" t="n">
        <v>-0.0449999999999999</v>
      </c>
      <c r="J19" s="151" t="n">
        <v>-0.0349999999999999</v>
      </c>
      <c r="K19" s="151" t="n">
        <v>-0.0349999999999999</v>
      </c>
      <c r="L19" s="151" t="n">
        <v>-0.0250000000000004</v>
      </c>
      <c r="M19" s="151" t="n">
        <v>-0.0149999999999999</v>
      </c>
      <c r="N19" s="151" t="n">
        <v>-0.0149999999999999</v>
      </c>
      <c r="O19" s="151" t="n">
        <v>-0.085</v>
      </c>
      <c r="P19" s="151" t="n">
        <v>-0.0600000000000001</v>
      </c>
      <c r="Q19" s="151" t="n">
        <v>-0.0650000000000004</v>
      </c>
      <c r="R19" s="151" t="n">
        <v>-0.0899999999999999</v>
      </c>
      <c r="S19" s="151" t="n">
        <v>-0.0650000000000004</v>
      </c>
      <c r="T19" s="151" t="n">
        <v>-0.0800000000000001</v>
      </c>
      <c r="U19" s="151" t="n">
        <v>-0.0550000000000006</v>
      </c>
      <c r="V19" s="151" t="n">
        <v>-0.125</v>
      </c>
      <c r="W19" s="151" t="n">
        <v>-0.0750000000000002</v>
      </c>
      <c r="X19" s="151" t="n">
        <v>-0.065</v>
      </c>
      <c r="Y19" s="151" t="n">
        <v>-0.0550000000000002</v>
      </c>
      <c r="Z19" s="151" t="n">
        <v>-0.0699999999999998</v>
      </c>
      <c r="AA19" s="151" t="n">
        <v>-0.0100000000000002</v>
      </c>
      <c r="AB19" s="151" t="n">
        <v>-0.0700000000000003</v>
      </c>
      <c r="AC19" s="151" t="n">
        <v>-0.0700000000000003</v>
      </c>
      <c r="AD19" s="151" t="n">
        <v>-0.0899999999999999</v>
      </c>
      <c r="AE19" s="151" t="n">
        <v>-0.085</v>
      </c>
      <c r="AF19" s="151" t="n">
        <v>-0.0600000000000001</v>
      </c>
      <c r="AG19" s="151" t="n">
        <v>-0.0750000000000002</v>
      </c>
      <c r="AH19" s="151" t="n">
        <v>-0.0699999999999998</v>
      </c>
      <c r="AI19" s="151" t="n">
        <v>-0.075</v>
      </c>
      <c r="AJ19" s="151" t="n">
        <v>-0.0549999999999999</v>
      </c>
      <c r="AK19" s="151" t="n">
        <v>-0.0700000000000001</v>
      </c>
      <c r="AL19" s="151" t="n">
        <v>-0.0999999999999999</v>
      </c>
      <c r="AM19" s="151" t="n">
        <v>-0.0449999999999999</v>
      </c>
      <c r="AN19" s="151" t="n">
        <v>-0.13</v>
      </c>
      <c r="AO19" s="151" t="n">
        <v>-0.0550000000000002</v>
      </c>
      <c r="AP19" s="151" t="n">
        <v>-0.01</v>
      </c>
      <c r="AQ19" s="151" t="n">
        <v>-0.00499999999999989</v>
      </c>
      <c r="AR19" s="151" t="n">
        <v>-0.0349999999999997</v>
      </c>
      <c r="AS19" s="151" t="n">
        <v>-0.065</v>
      </c>
      <c r="AT19" s="151" t="n">
        <v>-0.0799999999999996</v>
      </c>
      <c r="AU19" s="151" t="n">
        <v>-0.0600000000000001</v>
      </c>
      <c r="AV19" s="151" t="n">
        <v>-0.085</v>
      </c>
      <c r="AW19" s="151" t="n">
        <v>-0.0799999999999999</v>
      </c>
      <c r="AX19" s="151" t="n">
        <v>-0.0499999999999998</v>
      </c>
      <c r="AY19" s="151" t="n">
        <v>-0.0650000000000002</v>
      </c>
      <c r="AZ19" s="151" t="n">
        <v>-0.0700000000000003</v>
      </c>
      <c r="BA19" s="151" t="n">
        <v>-0.0600000000000001</v>
      </c>
      <c r="BB19" s="151" t="n">
        <v>-0.0750000000000002</v>
      </c>
      <c r="BC19" s="151" t="n">
        <v>-0.105</v>
      </c>
      <c r="BD19" s="151" t="n">
        <v>-0.11</v>
      </c>
      <c r="BE19" s="151" t="n">
        <v>-0.0950000000000002</v>
      </c>
      <c r="BF19" s="151" t="n">
        <v>-0.0649999999999997</v>
      </c>
      <c r="BG19" s="151" t="n">
        <v>-0.0599999999999998</v>
      </c>
      <c r="BH19" s="151" t="n">
        <v>-0.04</v>
      </c>
      <c r="BI19" s="151" t="n">
        <v>-0.065</v>
      </c>
      <c r="BJ19" s="151" t="n">
        <v>-0.065</v>
      </c>
      <c r="BK19" s="151" t="n">
        <v>-0.0349999999999997</v>
      </c>
      <c r="BL19" s="151" t="n">
        <v>-0.04</v>
      </c>
      <c r="BM19" s="151" t="n">
        <v>-0.0299999999999998</v>
      </c>
      <c r="BN19" s="151" t="n">
        <v>-0.0299999999999998</v>
      </c>
      <c r="BO19" s="151" t="n">
        <v>-0.0349999999999999</v>
      </c>
      <c r="BP19" s="151" t="n">
        <v>-0.0499999999999998</v>
      </c>
      <c r="BQ19" s="151" t="n">
        <v>-0.02</v>
      </c>
      <c r="BR19" s="151" t="n">
        <v>-0.0500000000000003</v>
      </c>
      <c r="BS19" s="151" t="n">
        <v>-0.0600000000000005</v>
      </c>
      <c r="BT19" s="151" t="n">
        <v>-0.0550000000000002</v>
      </c>
      <c r="BU19" s="151" t="n">
        <v>-0.0599999999999996</v>
      </c>
      <c r="BV19" s="151" t="n">
        <v>-0.0650000000000004</v>
      </c>
      <c r="BW19" s="151" t="n">
        <v>-0.0399999999999996</v>
      </c>
      <c r="BX19" s="151" t="n">
        <v>-0.085</v>
      </c>
      <c r="BY19" s="151" t="n">
        <v>-0.0900000000000003</v>
      </c>
      <c r="BZ19" s="151" t="n">
        <v>-0.105</v>
      </c>
      <c r="CA19" s="151" t="n">
        <v>-0.085</v>
      </c>
      <c r="CB19" s="151" t="n">
        <v>-0.100000000000001</v>
      </c>
      <c r="CC19" s="151" t="n">
        <v>-0.0699999999999998</v>
      </c>
      <c r="CD19" s="151" t="n">
        <v>-0.105</v>
      </c>
      <c r="CE19" s="151" t="n">
        <v>-0.11</v>
      </c>
      <c r="CF19" s="151" t="n">
        <v>-0.085</v>
      </c>
      <c r="CG19" s="151" t="n">
        <v>-0.0550000000000002</v>
      </c>
      <c r="CH19" s="151" t="n">
        <v>-0.0300000000000003</v>
      </c>
      <c r="CI19" s="151" t="n">
        <v>-0.0500000000000003</v>
      </c>
      <c r="CJ19" s="151" t="n">
        <v>-0.0750000000000002</v>
      </c>
      <c r="CK19" s="151" t="n">
        <v>-0.0900000000000003</v>
      </c>
      <c r="CL19" s="151" t="n">
        <v>-0.0900000000000003</v>
      </c>
      <c r="CM19" s="151" t="n">
        <v>-0.0800000000000001</v>
      </c>
      <c r="CN19" s="151" t="n">
        <v>-0.065</v>
      </c>
      <c r="CO19" s="151" t="n">
        <v>-0.0800000000000001</v>
      </c>
      <c r="CP19" s="151" t="n">
        <v>-0.085</v>
      </c>
      <c r="CQ19" s="151" t="n">
        <v>-0.1</v>
      </c>
      <c r="CR19" s="151" t="n">
        <v>-0.065</v>
      </c>
      <c r="CS19" s="151" t="n">
        <v>-0.0650000000000002</v>
      </c>
      <c r="CT19" s="151" t="n">
        <v>-0.1</v>
      </c>
      <c r="CU19" s="151" t="n">
        <v>-0.085</v>
      </c>
      <c r="CV19" s="151" t="n">
        <v>-0.085</v>
      </c>
      <c r="CW19" s="151" t="n">
        <v>-0.0650000000000002</v>
      </c>
      <c r="CX19" s="151" t="n">
        <v>-0.0550000000000002</v>
      </c>
      <c r="CY19" s="151" t="n">
        <v>-0.0550000000000002</v>
      </c>
      <c r="CZ19" s="151" t="n">
        <v>-0.0449999999999999</v>
      </c>
      <c r="DA19" s="151" t="n">
        <v>-0.0700000000000003</v>
      </c>
      <c r="DB19" s="151" t="n">
        <v>-0.0700000000000003</v>
      </c>
      <c r="DC19" s="151" t="n">
        <v>-0.0700000000000003</v>
      </c>
      <c r="DD19" s="151" t="n">
        <v>-0.00999999999999979</v>
      </c>
      <c r="DE19" s="151" t="n">
        <v>-0.0200000000000005</v>
      </c>
      <c r="DF19" s="151" t="n">
        <v>-0.0300000000000003</v>
      </c>
      <c r="DG19" s="151" t="n">
        <v>-0.0299999999999998</v>
      </c>
      <c r="DH19" s="151" t="n">
        <v>-0.04</v>
      </c>
      <c r="DI19" s="151" t="n">
        <v>-0.0449999999999999</v>
      </c>
      <c r="DJ19" s="151" t="n">
        <v>-0.0350000000000001</v>
      </c>
      <c r="DK19" s="151" t="n">
        <v>-0.04</v>
      </c>
      <c r="DL19" s="151" t="n">
        <v>-0.0499999999999998</v>
      </c>
      <c r="DM19" s="151" t="n">
        <v>-0.0350000000000001</v>
      </c>
      <c r="DN19" s="151" t="n">
        <v>-0.0349999999999997</v>
      </c>
      <c r="DO19" s="151" t="n">
        <v>-0.0399999999999996</v>
      </c>
      <c r="DP19" s="151" t="n">
        <v>-0.0299999999999998</v>
      </c>
      <c r="DQ19" s="151" t="n">
        <v>-0.0349999999999997</v>
      </c>
      <c r="DR19" s="151" t="n">
        <v>-0.0349999999999997</v>
      </c>
      <c r="DS19" s="151" t="n">
        <v>-0.0300000000000003</v>
      </c>
      <c r="DT19" s="151" t="n">
        <v>-0.0449999999999999</v>
      </c>
      <c r="DU19" s="151" t="n">
        <v>-0.0299999999999998</v>
      </c>
      <c r="DV19" s="151" t="n">
        <v>-0.0700000000000003</v>
      </c>
      <c r="DW19" s="151" t="n">
        <v>-0.0449999999999999</v>
      </c>
      <c r="DX19" s="151" t="n">
        <v>-0.0499999999999998</v>
      </c>
      <c r="DY19" s="151" t="n">
        <v>-0.0499999999999998</v>
      </c>
      <c r="DZ19" s="151" t="n">
        <v>-0.065</v>
      </c>
      <c r="EA19" s="151" t="n">
        <v>-0.0549999999999997</v>
      </c>
      <c r="EB19" s="151" t="n">
        <v>-0.0300000000000003</v>
      </c>
      <c r="EC19" s="151" t="n">
        <v>-0.0699999999999998</v>
      </c>
      <c r="ED19" s="151" t="n">
        <v>-0.0800000000000001</v>
      </c>
      <c r="EE19" s="151" t="n">
        <v>-0.0600000000000001</v>
      </c>
      <c r="EF19" s="151" t="n">
        <v>-0.0450000000000004</v>
      </c>
      <c r="EG19" s="151" t="n">
        <v>-0.0349999999999997</v>
      </c>
      <c r="EH19" s="151" t="n">
        <v>-0.0550000000000002</v>
      </c>
      <c r="EI19" s="151" t="n">
        <v>-0.0550000000000002</v>
      </c>
      <c r="EJ19" s="151" t="n">
        <v>-0.125</v>
      </c>
      <c r="EK19" s="151" t="n">
        <v>-0.065</v>
      </c>
      <c r="EL19" s="151" t="n">
        <v>-0.0699999999999998</v>
      </c>
      <c r="EM19" s="151" t="n">
        <v>-0.0649999999999995</v>
      </c>
      <c r="EN19" s="151" t="n">
        <v>-0.0649999999999995</v>
      </c>
      <c r="EO19" s="151" t="n">
        <v>-0.0800000000000001</v>
      </c>
      <c r="EP19" s="151" t="n">
        <v>-0.0600000000000001</v>
      </c>
      <c r="EQ19" s="151" t="n">
        <v>-0.0899999999999999</v>
      </c>
      <c r="ER19" s="151" t="n">
        <v>-0.0500000000000003</v>
      </c>
    </row>
    <row r="20" customFormat="false" ht="15" hidden="false" customHeight="false" outlineLevel="0" collapsed="false">
      <c r="A20" s="73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</row>
    <row r="21" customFormat="false" ht="15" hidden="false" customHeight="false" outlineLevel="0" collapsed="false">
      <c r="A21" s="84" t="s">
        <v>38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</row>
    <row r="22" customFormat="false" ht="15" hidden="false" customHeight="false" outlineLevel="0" collapsed="false">
      <c r="A22" s="73" t="s">
        <v>40</v>
      </c>
      <c r="B22" s="151"/>
      <c r="C22" s="151" t="n">
        <v>-0.02</v>
      </c>
      <c r="D22" s="151" t="n">
        <v>0.02</v>
      </c>
      <c r="E22" s="151" t="n">
        <v>0.02</v>
      </c>
      <c r="F22" s="151" t="n">
        <v>-0.0150000000000001</v>
      </c>
      <c r="G22" s="151" t="n">
        <v>0.02</v>
      </c>
      <c r="H22" s="151" t="n">
        <v>-0.00999999999999979</v>
      </c>
      <c r="I22" s="151" t="n">
        <v>-0.0249999999999999</v>
      </c>
      <c r="J22" s="151" t="n">
        <v>0.02</v>
      </c>
      <c r="K22" s="151" t="n">
        <v>0.02</v>
      </c>
      <c r="L22" s="151" t="n">
        <v>0.0149999999999997</v>
      </c>
      <c r="M22" s="151" t="n">
        <v>0.03</v>
      </c>
      <c r="N22" s="151" t="n">
        <v>0.03</v>
      </c>
      <c r="O22" s="151" t="n">
        <v>-0.00499999999999989</v>
      </c>
      <c r="P22" s="151" t="n">
        <v>-2.22044604925031E-016</v>
      </c>
      <c r="Q22" s="151" t="n">
        <v>0.0199999999999996</v>
      </c>
      <c r="R22" s="151" t="n">
        <v>0.0300000000000003</v>
      </c>
      <c r="S22" s="151" t="n">
        <v>0.0699999999999998</v>
      </c>
      <c r="T22" s="151" t="n">
        <v>-0.0249999999999999</v>
      </c>
      <c r="U22" s="151" t="n">
        <v>0.00499999999999989</v>
      </c>
      <c r="V22" s="151" t="n">
        <v>-0.085</v>
      </c>
      <c r="W22" s="151" t="n">
        <v>0.00999999999999979</v>
      </c>
      <c r="X22" s="151" t="n">
        <v>0.0249999999999999</v>
      </c>
      <c r="Y22" s="151" t="n">
        <v>0.00999999999999979</v>
      </c>
      <c r="Z22" s="151" t="n">
        <v>0</v>
      </c>
      <c r="AA22" s="151" t="n">
        <v>0.0299999999999998</v>
      </c>
      <c r="AB22" s="151" t="n">
        <v>0.0199999999999996</v>
      </c>
      <c r="AC22" s="151" t="n">
        <v>0.0199999999999996</v>
      </c>
      <c r="AD22" s="151" t="n">
        <v>0.00999999999999979</v>
      </c>
      <c r="AE22" s="151" t="n">
        <v>0.00499999999999989</v>
      </c>
      <c r="AF22" s="151" t="n">
        <v>0.0349999999999997</v>
      </c>
      <c r="AG22" s="151" t="n">
        <v>0.0399999999999998</v>
      </c>
      <c r="AH22" s="151" t="n">
        <v>0.0250000000000001</v>
      </c>
      <c r="AI22" s="151" t="n">
        <v>0.0350000000000001</v>
      </c>
      <c r="AJ22" s="151" t="n">
        <v>0.065</v>
      </c>
      <c r="AK22" s="151" t="n">
        <v>0.04</v>
      </c>
      <c r="AL22" s="151" t="n">
        <v>0.0149999999999999</v>
      </c>
      <c r="AM22" s="151" t="n">
        <v>0.0150000000000001</v>
      </c>
      <c r="AN22" s="151" t="n">
        <v>0.0700000000000003</v>
      </c>
      <c r="AO22" s="151" t="n">
        <v>0</v>
      </c>
      <c r="AP22" s="151" t="n">
        <v>0.01</v>
      </c>
      <c r="AQ22" s="151" t="n">
        <v>0.0349999999999999</v>
      </c>
      <c r="AR22" s="151" t="n">
        <v>0.02</v>
      </c>
      <c r="AS22" s="151" t="n">
        <v>0.02</v>
      </c>
      <c r="AT22" s="151" t="n">
        <v>0.02</v>
      </c>
      <c r="AU22" s="151" t="n">
        <v>0.0299999999999998</v>
      </c>
      <c r="AV22" s="151" t="n">
        <v>0.0350000000000001</v>
      </c>
      <c r="AW22" s="151" t="n">
        <v>0.02</v>
      </c>
      <c r="AX22" s="151" t="n">
        <v>0.0349999999999999</v>
      </c>
      <c r="AY22" s="151" t="n">
        <v>0.0299999999999998</v>
      </c>
      <c r="AZ22" s="151" t="n">
        <v>0.02</v>
      </c>
      <c r="BA22" s="151" t="n">
        <v>0.01</v>
      </c>
      <c r="BB22" s="151" t="n">
        <v>0.0599999999999998</v>
      </c>
      <c r="BC22" s="151" t="n">
        <v>0.0350000000000001</v>
      </c>
      <c r="BD22" s="151" t="n">
        <v>0.0300000000000003</v>
      </c>
      <c r="BE22" s="151" t="n">
        <v>0.0299999999999998</v>
      </c>
      <c r="BF22" s="151" t="n">
        <v>0.0450000000000002</v>
      </c>
      <c r="BG22" s="151" t="n">
        <v>0.05</v>
      </c>
      <c r="BH22" s="151" t="n">
        <v>0.0449999999999999</v>
      </c>
      <c r="BI22" s="151" t="n">
        <v>0.0650000000000002</v>
      </c>
      <c r="BJ22" s="151" t="n">
        <v>0.0600000000000001</v>
      </c>
      <c r="BK22" s="151" t="n">
        <v>0.0500000000000003</v>
      </c>
      <c r="BL22" s="151" t="n">
        <v>0.0549999999999997</v>
      </c>
      <c r="BM22" s="151" t="n">
        <v>0.04</v>
      </c>
      <c r="BN22" s="151" t="n">
        <v>0.0449999999999999</v>
      </c>
      <c r="BO22" s="151" t="n">
        <v>0.0249999999999999</v>
      </c>
      <c r="BP22" s="151" t="n">
        <v>0.0150000000000001</v>
      </c>
      <c r="BQ22" s="151" t="n">
        <v>0.0300000000000003</v>
      </c>
      <c r="BR22" s="151" t="n">
        <v>0.0249999999999999</v>
      </c>
      <c r="BS22" s="151" t="n">
        <v>0.0349999999999997</v>
      </c>
      <c r="BT22" s="151" t="n">
        <v>0.0299999999999998</v>
      </c>
      <c r="BU22" s="151" t="n">
        <v>0.0449999999999999</v>
      </c>
      <c r="BV22" s="151" t="n">
        <v>0.0249999999999995</v>
      </c>
      <c r="BW22" s="151" t="n">
        <v>0.02</v>
      </c>
      <c r="BX22" s="151" t="n">
        <v>0.00500000000000034</v>
      </c>
      <c r="BY22" s="151" t="n">
        <v>0.00499999999999989</v>
      </c>
      <c r="BZ22" s="151" t="n">
        <v>0.00499999999999989</v>
      </c>
      <c r="CA22" s="151" t="n">
        <v>0.0250000000000004</v>
      </c>
      <c r="CB22" s="151" t="n">
        <v>0.00999999999999979</v>
      </c>
      <c r="CC22" s="151" t="n">
        <v>0.0249999999999999</v>
      </c>
      <c r="CD22" s="151" t="n">
        <v>0.04</v>
      </c>
      <c r="CE22" s="151" t="n">
        <v>0.0449999999999999</v>
      </c>
      <c r="CF22" s="151" t="n">
        <v>0.0100000000000002</v>
      </c>
      <c r="CG22" s="151" t="n">
        <v>0.0149999999999997</v>
      </c>
      <c r="CH22" s="151" t="n">
        <v>0.0350000000000001</v>
      </c>
      <c r="CI22" s="151" t="n">
        <v>0.0499999999999998</v>
      </c>
      <c r="CJ22" s="151" t="n">
        <v>0.0199999999999996</v>
      </c>
      <c r="CK22" s="151" t="n">
        <v>0.0499999999999998</v>
      </c>
      <c r="CL22" s="151" t="n">
        <v>0.0499999999999998</v>
      </c>
      <c r="CM22" s="151" t="n">
        <v>0.0350000000000001</v>
      </c>
      <c r="CN22" s="151" t="n">
        <v>0.04</v>
      </c>
      <c r="CO22" s="151" t="n">
        <v>0.0550000000000002</v>
      </c>
      <c r="CP22" s="151" t="n">
        <v>0.0600000000000001</v>
      </c>
      <c r="CQ22" s="151" t="n">
        <v>0.0499999999999998</v>
      </c>
      <c r="CR22" s="151" t="n">
        <v>0.0550000000000002</v>
      </c>
      <c r="CS22" s="151" t="n">
        <v>0.0450000000000002</v>
      </c>
      <c r="CT22" s="151" t="n">
        <v>0.00499999999999989</v>
      </c>
      <c r="CU22" s="151" t="n">
        <v>0.00499999999999989</v>
      </c>
      <c r="CV22" s="151" t="n">
        <v>-0.0199999999999998</v>
      </c>
      <c r="CW22" s="151" t="n">
        <v>0.0199999999999996</v>
      </c>
      <c r="CX22" s="151" t="n">
        <v>0.0249999999999999</v>
      </c>
      <c r="CY22" s="151" t="n">
        <v>0.0249999999999999</v>
      </c>
      <c r="CZ22" s="151" t="n">
        <v>0.04</v>
      </c>
      <c r="DA22" s="151" t="n">
        <v>0.0149999999999997</v>
      </c>
      <c r="DB22" s="151" t="n">
        <v>0.0149999999999997</v>
      </c>
      <c r="DC22" s="151" t="n">
        <v>0.0149999999999997</v>
      </c>
      <c r="DD22" s="151" t="n">
        <v>0</v>
      </c>
      <c r="DE22" s="151" t="n">
        <v>0.00499999999999989</v>
      </c>
      <c r="DF22" s="151" t="n">
        <v>0.0100000000000002</v>
      </c>
      <c r="DG22" s="151" t="n">
        <v>0</v>
      </c>
      <c r="DH22" s="151" t="n">
        <v>0.02</v>
      </c>
      <c r="DI22" s="151" t="n">
        <v>0.0100000000000002</v>
      </c>
      <c r="DJ22" s="151" t="n">
        <v>0.0149999999999997</v>
      </c>
      <c r="DK22" s="151" t="n">
        <v>0.0100000000000002</v>
      </c>
      <c r="DL22" s="151" t="n">
        <v>0.0150000000000001</v>
      </c>
      <c r="DM22" s="151" t="n">
        <v>0.0100000000000002</v>
      </c>
      <c r="DN22" s="151" t="n">
        <v>0.0249999999999999</v>
      </c>
      <c r="DO22" s="151" t="n">
        <v>0.02</v>
      </c>
      <c r="DP22" s="151" t="n">
        <v>0.0250000000000004</v>
      </c>
      <c r="DQ22" s="151" t="n">
        <v>0.02</v>
      </c>
      <c r="DR22" s="151" t="n">
        <v>0.0450000000000004</v>
      </c>
      <c r="DS22" s="151" t="n">
        <v>0.0299999999999998</v>
      </c>
      <c r="DT22" s="151" t="n">
        <v>0.0200000000000005</v>
      </c>
      <c r="DU22" s="151" t="n">
        <v>0.0200000000000005</v>
      </c>
      <c r="DV22" s="151" t="n">
        <v>0.0249999999999999</v>
      </c>
      <c r="DW22" s="151" t="n">
        <v>0.0200000000000005</v>
      </c>
      <c r="DX22" s="151" t="n">
        <v>-0.0249999999999999</v>
      </c>
      <c r="DY22" s="151" t="n">
        <v>-0.0199999999999996</v>
      </c>
      <c r="DZ22" s="151" t="n">
        <v>-0.0249999999999999</v>
      </c>
      <c r="EA22" s="151" t="n">
        <v>0.0100000000000002</v>
      </c>
      <c r="EB22" s="151" t="n">
        <v>0.0300000000000003</v>
      </c>
      <c r="EC22" s="151" t="n">
        <v>0</v>
      </c>
      <c r="ED22" s="151" t="n">
        <v>-0.00499999999999989</v>
      </c>
      <c r="EE22" s="151" t="n">
        <v>0.00500000000000034</v>
      </c>
      <c r="EF22" s="151" t="n">
        <v>0.0299999999999998</v>
      </c>
      <c r="EG22" s="151" t="n">
        <v>0.0150000000000001</v>
      </c>
      <c r="EH22" s="151" t="n">
        <v>0.0299999999999998</v>
      </c>
      <c r="EI22" s="151" t="n">
        <v>0</v>
      </c>
      <c r="EJ22" s="151" t="n">
        <v>-0.0149999999999997</v>
      </c>
      <c r="EK22" s="151" t="n">
        <v>0</v>
      </c>
      <c r="EL22" s="151" t="n">
        <v>-0.0150000000000001</v>
      </c>
      <c r="EM22" s="151" t="n">
        <v>0.0150000000000001</v>
      </c>
      <c r="EN22" s="151" t="n">
        <v>0.0150000000000001</v>
      </c>
      <c r="EO22" s="151" t="n">
        <v>0.0200000000000005</v>
      </c>
      <c r="EP22" s="151" t="n">
        <v>0.0150000000000001</v>
      </c>
      <c r="EQ22" s="151" t="n">
        <v>0.02</v>
      </c>
      <c r="ER22" s="151" t="n">
        <v>0.0249999999999999</v>
      </c>
    </row>
    <row r="23" customFormat="false" ht="15" hidden="false" customHeight="false" outlineLevel="0" collapsed="false">
      <c r="A23" s="73" t="s">
        <v>232</v>
      </c>
      <c r="B23" s="151"/>
      <c r="C23" s="151" t="n">
        <v>-0.065</v>
      </c>
      <c r="D23" s="151" t="n">
        <v>-0.03</v>
      </c>
      <c r="E23" s="151" t="n">
        <v>-0.03</v>
      </c>
      <c r="F23" s="151" t="n">
        <v>-0.02</v>
      </c>
      <c r="G23" s="151" t="n">
        <v>-0.0199999999999998</v>
      </c>
      <c r="H23" s="151" t="n">
        <v>-0.0349999999999999</v>
      </c>
      <c r="I23" s="151" t="n">
        <v>-0.05</v>
      </c>
      <c r="J23" s="151" t="n">
        <v>-0.02</v>
      </c>
      <c r="K23" s="151" t="n">
        <v>-0.02</v>
      </c>
      <c r="L23" s="151" t="n">
        <v>-0.0100000000000002</v>
      </c>
      <c r="M23" s="151" t="n">
        <v>-0.00500000000000012</v>
      </c>
      <c r="N23" s="151" t="n">
        <v>-0.00500000000000012</v>
      </c>
      <c r="O23" s="151" t="n">
        <v>-0.0449999999999999</v>
      </c>
      <c r="P23" s="151" t="n">
        <v>-0.0500000000000003</v>
      </c>
      <c r="Q23" s="151" t="n">
        <v>-0.0100000000000007</v>
      </c>
      <c r="R23" s="151" t="n">
        <v>-0.0149999999999997</v>
      </c>
      <c r="S23" s="151" t="n">
        <v>-0.00500000000000034</v>
      </c>
      <c r="T23" s="151" t="n">
        <v>-0.0800000000000001</v>
      </c>
      <c r="U23" s="151" t="n">
        <v>-0.0500000000000003</v>
      </c>
      <c r="V23" s="151" t="n">
        <v>-0.109999999999999</v>
      </c>
      <c r="W23" s="151" t="n">
        <v>-0.0300000000000003</v>
      </c>
      <c r="X23" s="151" t="n">
        <v>0.0150000000000001</v>
      </c>
      <c r="Y23" s="151" t="n">
        <v>-0.0200000000000005</v>
      </c>
      <c r="Z23" s="151" t="n">
        <v>-0.04</v>
      </c>
      <c r="AA23" s="151" t="n">
        <v>-0.0150000000000006</v>
      </c>
      <c r="AB23" s="151" t="n">
        <v>-0.0300000000000003</v>
      </c>
      <c r="AC23" s="151" t="n">
        <v>-0.0300000000000003</v>
      </c>
      <c r="AD23" s="151" t="n">
        <v>-0.02</v>
      </c>
      <c r="AE23" s="151" t="n">
        <v>-0.0350000000000001</v>
      </c>
      <c r="AF23" s="151" t="n">
        <v>-0.00500000000000012</v>
      </c>
      <c r="AG23" s="151" t="n">
        <v>0.00999999999999979</v>
      </c>
      <c r="AH23" s="151" t="n">
        <v>-0.00999999999999979</v>
      </c>
      <c r="AI23" s="151" t="n">
        <v>0.0100000000000002</v>
      </c>
      <c r="AJ23" s="151" t="n">
        <v>0.0249999999999999</v>
      </c>
      <c r="AK23" s="151" t="n">
        <v>-0.0100000000000002</v>
      </c>
      <c r="AL23" s="151" t="n">
        <v>-0.03</v>
      </c>
      <c r="AM23" s="151" t="n">
        <v>-0.00999999999999979</v>
      </c>
      <c r="AN23" s="151" t="n">
        <v>0.0450000000000002</v>
      </c>
      <c r="AO23" s="151" t="n">
        <v>-0.0250000000000001</v>
      </c>
      <c r="AP23" s="151" t="n">
        <v>-0.00499999999999989</v>
      </c>
      <c r="AQ23" s="151" t="n">
        <v>0</v>
      </c>
      <c r="AR23" s="151" t="n">
        <v>-0.00499999999999989</v>
      </c>
      <c r="AS23" s="151" t="n">
        <v>-0.00499999999999989</v>
      </c>
      <c r="AT23" s="151" t="n">
        <v>-0.00499999999999989</v>
      </c>
      <c r="AU23" s="151" t="n">
        <v>0</v>
      </c>
      <c r="AV23" s="151" t="n">
        <v>0.00499999999999989</v>
      </c>
      <c r="AW23" s="151" t="n">
        <v>0.00499999999999989</v>
      </c>
      <c r="AX23" s="151" t="n">
        <v>0.00499999999999989</v>
      </c>
      <c r="AY23" s="151" t="n">
        <v>0</v>
      </c>
      <c r="AZ23" s="151" t="n">
        <v>0</v>
      </c>
      <c r="BA23" s="151" t="n">
        <v>-0.00999999999999979</v>
      </c>
      <c r="BB23" s="151" t="n">
        <v>0.0349999999999997</v>
      </c>
      <c r="BC23" s="151" t="n">
        <v>0.01</v>
      </c>
      <c r="BD23" s="151" t="n">
        <v>-0.0149999999999999</v>
      </c>
      <c r="BE23" s="151" t="n">
        <v>0.00999999999999979</v>
      </c>
      <c r="BF23" s="151" t="n">
        <v>0.0250000000000001</v>
      </c>
      <c r="BG23" s="151" t="n">
        <v>0.0150000000000001</v>
      </c>
      <c r="BH23" s="151" t="n">
        <v>0.0349999999999997</v>
      </c>
      <c r="BI23" s="151" t="n">
        <v>0.05</v>
      </c>
      <c r="BJ23" s="151" t="n">
        <v>0.0300000000000003</v>
      </c>
      <c r="BK23" s="151" t="n">
        <v>0.02</v>
      </c>
      <c r="BL23" s="151" t="n">
        <v>0.02</v>
      </c>
      <c r="BM23" s="151" t="n">
        <v>0.0100000000000002</v>
      </c>
      <c r="BN23" s="151" t="n">
        <v>0.0150000000000001</v>
      </c>
      <c r="BO23" s="151" t="n">
        <v>-0.00499999999999989</v>
      </c>
      <c r="BP23" s="151" t="n">
        <v>-0.02</v>
      </c>
      <c r="BQ23" s="151" t="n">
        <v>-0.00499999999999989</v>
      </c>
      <c r="BR23" s="151" t="n">
        <v>-0.0100000000000002</v>
      </c>
      <c r="BS23" s="151" t="n">
        <v>-0.00500000000000034</v>
      </c>
      <c r="BT23" s="151" t="n">
        <v>0.00500000000000034</v>
      </c>
      <c r="BU23" s="151" t="n">
        <v>0.0100000000000002</v>
      </c>
      <c r="BV23" s="151" t="n">
        <v>-0.00500000000000034</v>
      </c>
      <c r="BW23" s="151" t="n">
        <v>-0.0150000000000001</v>
      </c>
      <c r="BX23" s="151" t="n">
        <v>-0.04</v>
      </c>
      <c r="BY23" s="151" t="n">
        <v>-0.0150000000000001</v>
      </c>
      <c r="BZ23" s="151" t="n">
        <v>-0.00499999999999989</v>
      </c>
      <c r="CA23" s="151" t="n">
        <v>-0.02</v>
      </c>
      <c r="CB23" s="151" t="n">
        <v>-0.02</v>
      </c>
      <c r="CC23" s="151" t="n">
        <v>-0.0150000000000001</v>
      </c>
      <c r="CD23" s="151" t="n">
        <v>0.00500000000000034</v>
      </c>
      <c r="CE23" s="151" t="n">
        <v>0.00499999999999989</v>
      </c>
      <c r="CF23" s="151" t="n">
        <v>-0.02</v>
      </c>
      <c r="CG23" s="151" t="n">
        <v>-0.0150000000000006</v>
      </c>
      <c r="CH23" s="151" t="n">
        <v>0.00499999999999989</v>
      </c>
      <c r="CI23" s="151" t="n">
        <v>0.00999999999999979</v>
      </c>
      <c r="CJ23" s="151" t="n">
        <v>-0.00499999999999989</v>
      </c>
      <c r="CK23" s="151" t="n">
        <v>0.0149999999999997</v>
      </c>
      <c r="CL23" s="151" t="n">
        <v>0.0149999999999997</v>
      </c>
      <c r="CM23" s="151" t="n">
        <v>0.00500000000000034</v>
      </c>
      <c r="CN23" s="151" t="n">
        <v>0.0150000000000001</v>
      </c>
      <c r="CO23" s="151" t="n">
        <v>0.0150000000000001</v>
      </c>
      <c r="CP23" s="151" t="n">
        <v>0.0249999999999999</v>
      </c>
      <c r="CQ23" s="151" t="n">
        <v>0.0150000000000001</v>
      </c>
      <c r="CR23" s="151" t="n">
        <v>0.0250000000000004</v>
      </c>
      <c r="CS23" s="151" t="n">
        <v>0.0250000000000001</v>
      </c>
      <c r="CT23" s="151" t="n">
        <v>-0.0249999999999999</v>
      </c>
      <c r="CU23" s="151" t="n">
        <v>-0.04</v>
      </c>
      <c r="CV23" s="151" t="n">
        <v>-0.0499999999999998</v>
      </c>
      <c r="CW23" s="151" t="n">
        <v>-0.00500000000000034</v>
      </c>
      <c r="CX23" s="151" t="n">
        <v>-0.00499999999999989</v>
      </c>
      <c r="CY23" s="151" t="n">
        <v>-0.00499999999999989</v>
      </c>
      <c r="CZ23" s="151" t="n">
        <v>-0.0100000000000002</v>
      </c>
      <c r="DA23" s="151" t="n">
        <v>-0.00999999999999979</v>
      </c>
      <c r="DB23" s="151" t="n">
        <v>-0.0100000000000002</v>
      </c>
      <c r="DC23" s="151" t="n">
        <v>-0.0100000000000002</v>
      </c>
      <c r="DD23" s="151" t="n">
        <v>-0.0150000000000001</v>
      </c>
      <c r="DE23" s="151" t="n">
        <v>-0.0150000000000001</v>
      </c>
      <c r="DF23" s="151" t="n">
        <v>-0.02</v>
      </c>
      <c r="DG23" s="151" t="n">
        <v>-0.0599999999999998</v>
      </c>
      <c r="DH23" s="151" t="n">
        <v>-0.0349999999999997</v>
      </c>
      <c r="DI23" s="151" t="n">
        <v>-0.0199999999999996</v>
      </c>
      <c r="DJ23" s="151" t="n">
        <v>-0.0250000000000004</v>
      </c>
      <c r="DK23" s="151" t="n">
        <v>-0.0150000000000001</v>
      </c>
      <c r="DL23" s="151" t="n">
        <v>-0.0350000000000001</v>
      </c>
      <c r="DM23" s="151" t="n">
        <v>-0.0299999999999998</v>
      </c>
      <c r="DN23" s="151" t="n">
        <v>0.00500000000000034</v>
      </c>
      <c r="DO23" s="151" t="n">
        <v>-0.00499999999999989</v>
      </c>
      <c r="DP23" s="151" t="n">
        <v>-0.00499999999999989</v>
      </c>
      <c r="DQ23" s="151" t="n">
        <v>-0.02</v>
      </c>
      <c r="DR23" s="151" t="n">
        <v>0.0150000000000001</v>
      </c>
      <c r="DS23" s="151" t="n">
        <v>0.00499999999999989</v>
      </c>
      <c r="DT23" s="151" t="n">
        <v>-0.00499999999999989</v>
      </c>
      <c r="DU23" s="151" t="n">
        <v>-0.0249999999999995</v>
      </c>
      <c r="DV23" s="151" t="n">
        <v>-0.0100000000000002</v>
      </c>
      <c r="DW23" s="151" t="n">
        <v>-0.0199999999999996</v>
      </c>
      <c r="DX23" s="151" t="n">
        <v>-0.0549999999999997</v>
      </c>
      <c r="DY23" s="151" t="n">
        <v>-0.0499999999999998</v>
      </c>
      <c r="DZ23" s="151" t="n">
        <v>-0.0449999999999999</v>
      </c>
      <c r="EA23" s="151" t="n">
        <v>-0.0349999999999997</v>
      </c>
      <c r="EB23" s="151" t="n">
        <v>0.00999999999999979</v>
      </c>
      <c r="EC23" s="151" t="n">
        <v>-0.0299999999999998</v>
      </c>
      <c r="ED23" s="151" t="n">
        <v>-0.0350000000000001</v>
      </c>
      <c r="EE23" s="151" t="n">
        <v>-0.0349999999999997</v>
      </c>
      <c r="EF23" s="151" t="n">
        <v>-0.02</v>
      </c>
      <c r="EG23" s="151" t="n">
        <v>-0.0150000000000001</v>
      </c>
      <c r="EH23" s="151" t="n">
        <v>-0.0100000000000002</v>
      </c>
      <c r="EI23" s="151" t="n">
        <v>-0.04</v>
      </c>
      <c r="EJ23" s="151" t="n">
        <v>-0.0649999999999995</v>
      </c>
      <c r="EK23" s="151" t="n">
        <v>-0.0499999999999998</v>
      </c>
      <c r="EL23" s="151" t="n">
        <v>-0.0499999999999998</v>
      </c>
      <c r="EM23" s="151" t="n">
        <v>-0.04</v>
      </c>
      <c r="EN23" s="151" t="n">
        <v>-0.04</v>
      </c>
      <c r="EO23" s="151" t="n">
        <v>-0.0449999999999999</v>
      </c>
      <c r="EP23" s="151" t="n">
        <v>-0.0249999999999999</v>
      </c>
      <c r="EQ23" s="151" t="n">
        <v>-0.0199999999999996</v>
      </c>
      <c r="ER23" s="151" t="n">
        <v>-4.44089209850063E-016</v>
      </c>
    </row>
    <row r="24" customFormat="false" ht="15" hidden="false" customHeight="false" outlineLevel="0" collapsed="false">
      <c r="A24" s="73" t="s">
        <v>42</v>
      </c>
      <c r="B24" s="151"/>
      <c r="C24" s="151" t="n">
        <v>-0.0800000000000001</v>
      </c>
      <c r="D24" s="151" t="n">
        <v>-0.0450000000000002</v>
      </c>
      <c r="E24" s="151" t="n">
        <v>-0.0450000000000002</v>
      </c>
      <c r="F24" s="151" t="n">
        <v>-0.0449999999999999</v>
      </c>
      <c r="G24" s="151" t="n">
        <v>-0.0299999999999998</v>
      </c>
      <c r="H24" s="151" t="n">
        <v>-0.04</v>
      </c>
      <c r="I24" s="151" t="n">
        <v>-0.0549999999999999</v>
      </c>
      <c r="J24" s="151" t="n">
        <v>-0.0250000000000001</v>
      </c>
      <c r="K24" s="151" t="n">
        <v>-0.0250000000000001</v>
      </c>
      <c r="L24" s="151" t="n">
        <v>-0.0250000000000004</v>
      </c>
      <c r="M24" s="151" t="n">
        <v>-0.00500000000000012</v>
      </c>
      <c r="N24" s="151" t="n">
        <v>-0.00500000000000012</v>
      </c>
      <c r="O24" s="151" t="n">
        <v>-0.0899999999999999</v>
      </c>
      <c r="P24" s="151" t="n">
        <v>-0.0800000000000001</v>
      </c>
      <c r="Q24" s="151" t="n">
        <v>-0.0300000000000003</v>
      </c>
      <c r="R24" s="151" t="n">
        <v>-0.0449999999999999</v>
      </c>
      <c r="S24" s="151" t="n">
        <v>-0.0449999999999999</v>
      </c>
      <c r="T24" s="151" t="n">
        <v>-0.0750000000000002</v>
      </c>
      <c r="U24" s="151" t="n">
        <v>-0.0550000000000006</v>
      </c>
      <c r="V24" s="151" t="n">
        <v>-0.105</v>
      </c>
      <c r="W24" s="151" t="n">
        <v>-0.0300000000000003</v>
      </c>
      <c r="X24" s="151" t="n">
        <v>-0.0150000000000001</v>
      </c>
      <c r="Y24" s="151" t="n">
        <v>-0.04</v>
      </c>
      <c r="Z24" s="151" t="n">
        <v>-0.0549999999999997</v>
      </c>
      <c r="AA24" s="151" t="n">
        <v>0.00499999999999989</v>
      </c>
      <c r="AB24" s="151" t="n">
        <v>-0.0449999999999999</v>
      </c>
      <c r="AC24" s="151" t="n">
        <v>-0.0449999999999999</v>
      </c>
      <c r="AD24" s="151" t="n">
        <v>-0.0500000000000003</v>
      </c>
      <c r="AE24" s="151" t="n">
        <v>-0.0600000000000001</v>
      </c>
      <c r="AF24" s="151" t="n">
        <v>-0.0250000000000001</v>
      </c>
      <c r="AG24" s="151" t="n">
        <v>-0.03</v>
      </c>
      <c r="AH24" s="151" t="n">
        <v>-0.0249999999999999</v>
      </c>
      <c r="AI24" s="151" t="n">
        <v>-0.0349999999999999</v>
      </c>
      <c r="AJ24" s="151" t="n">
        <v>-0.02</v>
      </c>
      <c r="AK24" s="151" t="n">
        <v>-0.0500000000000003</v>
      </c>
      <c r="AL24" s="151" t="n">
        <v>-0.0600000000000001</v>
      </c>
      <c r="AM24" s="151" t="n">
        <v>-0.0499999999999998</v>
      </c>
      <c r="AN24" s="151" t="n">
        <v>-0.0199999999999998</v>
      </c>
      <c r="AO24" s="151" t="n">
        <v>-0.04</v>
      </c>
      <c r="AP24" s="151" t="n">
        <v>-0.03</v>
      </c>
      <c r="AQ24" s="151" t="n">
        <v>-0.03</v>
      </c>
      <c r="AR24" s="151" t="n">
        <v>-0.0149999999999997</v>
      </c>
      <c r="AS24" s="151" t="n">
        <v>-0.0449999999999999</v>
      </c>
      <c r="AT24" s="151" t="n">
        <v>-0.00999999999999979</v>
      </c>
      <c r="AU24" s="151" t="n">
        <v>-0.0299999999999998</v>
      </c>
      <c r="AV24" s="151" t="n">
        <v>-0.03</v>
      </c>
      <c r="AW24" s="151" t="n">
        <v>-0.00499999999999989</v>
      </c>
      <c r="AX24" s="151" t="n">
        <v>-0.03</v>
      </c>
      <c r="AY24" s="151" t="n">
        <v>-0.02</v>
      </c>
      <c r="AZ24" s="151" t="n">
        <v>-0.0250000000000001</v>
      </c>
      <c r="BA24" s="151" t="n">
        <v>-0.02</v>
      </c>
      <c r="BB24" s="151" t="n">
        <v>0.0199999999999998</v>
      </c>
      <c r="BC24" s="151" t="n">
        <v>-0.04</v>
      </c>
      <c r="BD24" s="151" t="n">
        <v>-0.0449999999999999</v>
      </c>
      <c r="BE24" s="151" t="n">
        <v>-0.0250000000000001</v>
      </c>
      <c r="BF24" s="151" t="n">
        <v>0.03</v>
      </c>
      <c r="BG24" s="151" t="n">
        <v>0.02</v>
      </c>
      <c r="BH24" s="151" t="n">
        <v>-0.02</v>
      </c>
      <c r="BI24" s="151" t="n">
        <v>-0.0399999999999998</v>
      </c>
      <c r="BJ24" s="151" t="n">
        <v>-0.00499999999999989</v>
      </c>
      <c r="BK24" s="151" t="n">
        <v>-0.0149999999999997</v>
      </c>
      <c r="BL24" s="151" t="n">
        <v>-0.00500000000000012</v>
      </c>
      <c r="BM24" s="151" t="n">
        <v>-0.01</v>
      </c>
      <c r="BN24" s="151" t="n">
        <v>-0.02</v>
      </c>
      <c r="BO24" s="151" t="n">
        <v>-0.02</v>
      </c>
      <c r="BP24" s="151" t="n">
        <v>-0.02</v>
      </c>
      <c r="BQ24" s="151" t="n">
        <v>-0.00499999999999989</v>
      </c>
      <c r="BR24" s="151" t="n">
        <v>-4.44089209850063E-016</v>
      </c>
      <c r="BS24" s="151" t="n">
        <v>-0.00499999999999989</v>
      </c>
      <c r="BT24" s="151" t="n">
        <v>0.00499999999999989</v>
      </c>
      <c r="BU24" s="151" t="n">
        <v>0.0100000000000002</v>
      </c>
      <c r="BV24" s="151" t="n">
        <v>-0.0100000000000002</v>
      </c>
      <c r="BW24" s="151" t="n">
        <v>-0.02</v>
      </c>
      <c r="BX24" s="151" t="n">
        <v>-0.0550000000000002</v>
      </c>
      <c r="BY24" s="151" t="n">
        <v>-0.0250000000000004</v>
      </c>
      <c r="BZ24" s="151" t="n">
        <v>-0.0300000000000003</v>
      </c>
      <c r="CA24" s="151" t="n">
        <v>-0.0549999999999997</v>
      </c>
      <c r="CB24" s="151" t="n">
        <v>-0.0449999999999999</v>
      </c>
      <c r="CC24" s="151" t="n">
        <v>-0.0799999999999996</v>
      </c>
      <c r="CD24" s="151" t="n">
        <v>-0.0149999999999997</v>
      </c>
      <c r="CE24" s="151" t="n">
        <v>0.00499999999999989</v>
      </c>
      <c r="CF24" s="151" t="n">
        <v>-0.0300000000000003</v>
      </c>
      <c r="CG24" s="151" t="n">
        <v>-0.0300000000000003</v>
      </c>
      <c r="CH24" s="151" t="n">
        <v>-0.00499999999999989</v>
      </c>
      <c r="CI24" s="151" t="n">
        <v>-0.0200000000000005</v>
      </c>
      <c r="CJ24" s="151" t="n">
        <v>-0.0250000000000004</v>
      </c>
      <c r="CK24" s="151" t="n">
        <v>-0.0100000000000002</v>
      </c>
      <c r="CL24" s="151" t="n">
        <v>-0.0100000000000002</v>
      </c>
      <c r="CM24" s="151" t="n">
        <v>-0.00499999999999989</v>
      </c>
      <c r="CN24" s="151" t="n">
        <v>-0.02</v>
      </c>
      <c r="CO24" s="151" t="n">
        <v>0</v>
      </c>
      <c r="CP24" s="151" t="n">
        <v>0.00499999999999989</v>
      </c>
      <c r="CQ24" s="151" t="n">
        <v>-0.0150000000000001</v>
      </c>
      <c r="CR24" s="151" t="n">
        <v>-0.0149999999999997</v>
      </c>
      <c r="CS24" s="151" t="n">
        <v>-0.0149999999999999</v>
      </c>
      <c r="CT24" s="151" t="n">
        <v>-0.04</v>
      </c>
      <c r="CU24" s="151" t="n">
        <v>-0.04</v>
      </c>
      <c r="CV24" s="151" t="n">
        <v>-0.0799999999999999</v>
      </c>
      <c r="CW24" s="151" t="n">
        <v>-0.0250000000000004</v>
      </c>
      <c r="CX24" s="151" t="n">
        <v>-0.0300000000000003</v>
      </c>
      <c r="CY24" s="151" t="n">
        <v>-0.0300000000000003</v>
      </c>
      <c r="CZ24" s="151" t="n">
        <v>-0.0349999999999997</v>
      </c>
      <c r="DA24" s="151" t="n">
        <v>-0.0249999999999999</v>
      </c>
      <c r="DB24" s="151" t="n">
        <v>-0.0449999999999999</v>
      </c>
      <c r="DC24" s="151" t="n">
        <v>-0.0449999999999999</v>
      </c>
      <c r="DD24" s="151" t="n">
        <v>-0.04</v>
      </c>
      <c r="DE24" s="151" t="n">
        <v>-0.04</v>
      </c>
      <c r="DF24" s="151" t="n">
        <v>-0.04</v>
      </c>
      <c r="DG24" s="151" t="n">
        <v>-0.0749999999999997</v>
      </c>
      <c r="DH24" s="151" t="n">
        <v>-0.0249999999999999</v>
      </c>
      <c r="DI24" s="151" t="n">
        <v>-0.0350000000000001</v>
      </c>
      <c r="DJ24" s="151" t="n">
        <v>-0.0300000000000003</v>
      </c>
      <c r="DK24" s="151" t="n">
        <v>-0.0249999999999999</v>
      </c>
      <c r="DL24" s="151" t="n">
        <v>-0.04</v>
      </c>
      <c r="DM24" s="151" t="n">
        <v>-0.0300000000000003</v>
      </c>
      <c r="DN24" s="151" t="n">
        <v>-0.02</v>
      </c>
      <c r="DO24" s="151" t="n">
        <v>-0.0249999999999999</v>
      </c>
      <c r="DP24" s="151" t="n">
        <v>-0.0149999999999997</v>
      </c>
      <c r="DQ24" s="151" t="n">
        <v>-0.0100000000000002</v>
      </c>
      <c r="DR24" s="151" t="n">
        <v>4.44089209850063E-016</v>
      </c>
      <c r="DS24" s="151" t="n">
        <v>-0.0200000000000005</v>
      </c>
      <c r="DT24" s="151" t="n">
        <v>-0.0149999999999997</v>
      </c>
      <c r="DU24" s="151" t="n">
        <v>-0.0549999999999997</v>
      </c>
      <c r="DV24" s="151" t="n">
        <v>-0.0500000000000003</v>
      </c>
      <c r="DW24" s="151" t="n">
        <v>-0.0499999999999998</v>
      </c>
      <c r="DX24" s="151" t="n">
        <v>-0.0449999999999999</v>
      </c>
      <c r="DY24" s="151" t="n">
        <v>-0.0399999999999996</v>
      </c>
      <c r="DZ24" s="151" t="n">
        <v>-0.0499999999999994</v>
      </c>
      <c r="EA24" s="151" t="n">
        <v>-0.0499999999999998</v>
      </c>
      <c r="EB24" s="151" t="n">
        <v>-0.0250000000000004</v>
      </c>
      <c r="EC24" s="151" t="n">
        <v>-0.0549999999999997</v>
      </c>
      <c r="ED24" s="151" t="n">
        <v>-0.0499999999999998</v>
      </c>
      <c r="EE24" s="151" t="n">
        <v>-0.04</v>
      </c>
      <c r="EF24" s="151" t="n">
        <v>-0.0350000000000001</v>
      </c>
      <c r="EG24" s="151" t="n">
        <v>-0.0550000000000002</v>
      </c>
      <c r="EH24" s="151" t="n">
        <v>-0.0349999999999997</v>
      </c>
      <c r="EI24" s="151" t="n">
        <v>-0.0550000000000002</v>
      </c>
      <c r="EJ24" s="151" t="n">
        <v>-0.11</v>
      </c>
      <c r="EK24" s="151" t="n">
        <v>-0.0599999999999996</v>
      </c>
      <c r="EL24" s="151" t="n">
        <v>-0.0799999999999996</v>
      </c>
      <c r="EM24" s="151" t="n">
        <v>-0.0499999999999998</v>
      </c>
      <c r="EN24" s="151" t="n">
        <v>-0.0499999999999998</v>
      </c>
      <c r="EO24" s="151" t="n">
        <v>-0.0800000000000001</v>
      </c>
      <c r="EP24" s="151" t="n">
        <v>-0.0500000000000003</v>
      </c>
      <c r="EQ24" s="151" t="n">
        <v>-0.0499999999999998</v>
      </c>
      <c r="ER24" s="151" t="n">
        <v>-0.0249999999999999</v>
      </c>
    </row>
    <row r="25" customFormat="false" ht="15" hidden="false" customHeight="false" outlineLevel="0" collapsed="false">
      <c r="A25" s="73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</row>
    <row r="26" customFormat="false" ht="15" hidden="false" customHeight="false" outlineLevel="0" collapsed="false">
      <c r="A26" s="84" t="s">
        <v>47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/>
      <c r="EH26" s="151"/>
      <c r="EI26" s="151"/>
      <c r="EJ26" s="151"/>
      <c r="EK26" s="151"/>
      <c r="EL26" s="151"/>
      <c r="EM26" s="151"/>
      <c r="EN26" s="151"/>
      <c r="EO26" s="151"/>
      <c r="EP26" s="151"/>
      <c r="EQ26" s="151"/>
      <c r="ER26" s="151"/>
    </row>
    <row r="27" customFormat="false" ht="15" hidden="false" customHeight="false" outlineLevel="0" collapsed="false">
      <c r="A27" s="73" t="s">
        <v>48</v>
      </c>
      <c r="B27" s="151"/>
      <c r="C27" s="151" t="n">
        <v>-0.0700000000000003</v>
      </c>
      <c r="D27" s="151" t="n">
        <v>-0.0549999999999999</v>
      </c>
      <c r="E27" s="151" t="n">
        <v>-0.0549999999999999</v>
      </c>
      <c r="F27" s="151" t="n">
        <v>-0.0600000000000001</v>
      </c>
      <c r="G27" s="151" t="n">
        <v>-0.0499999999999998</v>
      </c>
      <c r="H27" s="151" t="n">
        <v>-0.0699999999999998</v>
      </c>
      <c r="I27" s="151" t="n">
        <v>-0.075</v>
      </c>
      <c r="J27" s="151" t="n">
        <v>-0.05</v>
      </c>
      <c r="K27" s="151" t="n">
        <v>-0.05</v>
      </c>
      <c r="L27" s="151" t="n">
        <v>-0.0550000000000002</v>
      </c>
      <c r="M27" s="151" t="n">
        <v>-0.04</v>
      </c>
      <c r="N27" s="151" t="n">
        <v>-0.04</v>
      </c>
      <c r="O27" s="151" t="n">
        <v>-0.085</v>
      </c>
      <c r="P27" s="151" t="n">
        <v>-0.0950000000000002</v>
      </c>
      <c r="Q27" s="151" t="n">
        <v>-0.0550000000000006</v>
      </c>
      <c r="R27" s="151" t="n">
        <v>-0.0600000000000001</v>
      </c>
      <c r="S27" s="151" t="n">
        <v>-0.0600000000000005</v>
      </c>
      <c r="T27" s="151" t="n">
        <v>-0.115</v>
      </c>
      <c r="U27" s="151" t="n">
        <v>-0.0950000000000002</v>
      </c>
      <c r="V27" s="151" t="n">
        <v>-0.12</v>
      </c>
      <c r="W27" s="151" t="n">
        <v>-0.0600000000000001</v>
      </c>
      <c r="X27" s="151" t="n">
        <v>-0.0550000000000002</v>
      </c>
      <c r="Y27" s="151" t="n">
        <v>-0.0549999999999997</v>
      </c>
      <c r="Z27" s="151" t="n">
        <v>-0.0599999999999996</v>
      </c>
      <c r="AA27" s="151" t="n">
        <v>-0.02</v>
      </c>
      <c r="AB27" s="151" t="n">
        <v>-0.0600000000000001</v>
      </c>
      <c r="AC27" s="151" t="n">
        <v>-0.0600000000000001</v>
      </c>
      <c r="AD27" s="151" t="n">
        <v>-0.075</v>
      </c>
      <c r="AE27" s="151" t="n">
        <v>-0.0750000000000002</v>
      </c>
      <c r="AF27" s="151" t="n">
        <v>-0.0600000000000001</v>
      </c>
      <c r="AG27" s="151" t="n">
        <v>-0.0350000000000001</v>
      </c>
      <c r="AH27" s="151" t="n">
        <v>-0.0499999999999998</v>
      </c>
      <c r="AI27" s="151" t="n">
        <v>-0.0600000000000001</v>
      </c>
      <c r="AJ27" s="151" t="n">
        <v>-0.05</v>
      </c>
      <c r="AK27" s="151" t="n">
        <v>-0.0550000000000002</v>
      </c>
      <c r="AL27" s="151" t="n">
        <v>-0.0700000000000001</v>
      </c>
      <c r="AM27" s="151" t="n">
        <v>-0.0699999999999998</v>
      </c>
      <c r="AN27" s="151" t="n">
        <v>-0.0299999999999998</v>
      </c>
      <c r="AO27" s="151" t="n">
        <v>-0.05</v>
      </c>
      <c r="AP27" s="151" t="n">
        <v>-0.04</v>
      </c>
      <c r="AQ27" s="151" t="n">
        <v>-0.0449999999999999</v>
      </c>
      <c r="AR27" s="151" t="n">
        <v>-0.0449999999999999</v>
      </c>
      <c r="AS27" s="151" t="n">
        <v>-0.0699999999999998</v>
      </c>
      <c r="AT27" s="151" t="n">
        <v>-0.0599999999999998</v>
      </c>
      <c r="AU27" s="151" t="n">
        <v>-0.0600000000000001</v>
      </c>
      <c r="AV27" s="151" t="n">
        <v>-0.0550000000000002</v>
      </c>
      <c r="AW27" s="151" t="n">
        <v>-0.0549999999999999</v>
      </c>
      <c r="AX27" s="151" t="n">
        <v>-0.0449999999999999</v>
      </c>
      <c r="AY27" s="151" t="n">
        <v>-0.0550000000000002</v>
      </c>
      <c r="AZ27" s="151" t="n">
        <v>-0.0450000000000002</v>
      </c>
      <c r="BA27" s="151" t="n">
        <v>-0.0699999999999998</v>
      </c>
      <c r="BB27" s="151" t="n">
        <v>-0.02</v>
      </c>
      <c r="BC27" s="151" t="n">
        <v>-0.0800000000000001</v>
      </c>
      <c r="BD27" s="151" t="n">
        <v>-0.0800000000000001</v>
      </c>
      <c r="BE27" s="151" t="n">
        <v>-0.0600000000000001</v>
      </c>
      <c r="BF27" s="151" t="n">
        <v>-0.0399999999999998</v>
      </c>
      <c r="BG27" s="151" t="n">
        <v>-0.04</v>
      </c>
      <c r="BH27" s="151" t="n">
        <v>-0.0500000000000003</v>
      </c>
      <c r="BI27" s="151" t="n">
        <v>-0.0549999999999999</v>
      </c>
      <c r="BJ27" s="151" t="n">
        <v>-0.04</v>
      </c>
      <c r="BK27" s="151" t="n">
        <v>-0.0449999999999999</v>
      </c>
      <c r="BL27" s="151" t="n">
        <v>-0.0350000000000001</v>
      </c>
      <c r="BM27" s="151" t="n">
        <v>-0.0499999999999998</v>
      </c>
      <c r="BN27" s="151" t="n">
        <v>-0.0449999999999999</v>
      </c>
      <c r="BO27" s="151" t="n">
        <v>-0.0349999999999999</v>
      </c>
      <c r="BP27" s="151" t="n">
        <v>-0.0549999999999999</v>
      </c>
      <c r="BQ27" s="151" t="n">
        <v>-0.0349999999999997</v>
      </c>
      <c r="BR27" s="151" t="n">
        <v>-0.04</v>
      </c>
      <c r="BS27" s="151" t="n">
        <v>-0.0500000000000003</v>
      </c>
      <c r="BT27" s="151" t="n">
        <v>-0.04</v>
      </c>
      <c r="BU27" s="151" t="n">
        <v>-0.04</v>
      </c>
      <c r="BV27" s="151" t="n">
        <v>-0.0500000000000003</v>
      </c>
      <c r="BW27" s="151" t="n">
        <v>-0.0600000000000001</v>
      </c>
      <c r="BX27" s="151" t="n">
        <v>-0.0799999999999996</v>
      </c>
      <c r="BY27" s="151" t="n">
        <v>-0.0500000000000003</v>
      </c>
      <c r="BZ27" s="151" t="n">
        <v>-0.0599999999999996</v>
      </c>
      <c r="CA27" s="151" t="n">
        <v>-0.085</v>
      </c>
      <c r="CB27" s="151" t="n">
        <v>-0.0900000000000003</v>
      </c>
      <c r="CC27" s="151" t="n">
        <v>-0.0699999999999998</v>
      </c>
      <c r="CD27" s="151" t="n">
        <v>-0.0449999999999999</v>
      </c>
      <c r="CE27" s="151" t="n">
        <v>-0.0449999999999999</v>
      </c>
      <c r="CF27" s="151" t="n">
        <v>-0.0699999999999998</v>
      </c>
      <c r="CG27" s="151" t="n">
        <v>-0.0650000000000004</v>
      </c>
      <c r="CH27" s="151" t="n">
        <v>-0.04</v>
      </c>
      <c r="CI27" s="151" t="n">
        <v>-0.04</v>
      </c>
      <c r="CJ27" s="151" t="n">
        <v>-0.0550000000000002</v>
      </c>
      <c r="CK27" s="151" t="n">
        <v>-0.0550000000000006</v>
      </c>
      <c r="CL27" s="151" t="n">
        <v>-0.0550000000000006</v>
      </c>
      <c r="CM27" s="151" t="n">
        <v>-0.0499999999999998</v>
      </c>
      <c r="CN27" s="151" t="n">
        <v>-0.065</v>
      </c>
      <c r="CO27" s="151" t="n">
        <v>-0.0449999999999999</v>
      </c>
      <c r="CP27" s="151" t="n">
        <v>-0.0300000000000003</v>
      </c>
      <c r="CQ27" s="151" t="n">
        <v>-0.0600000000000001</v>
      </c>
      <c r="CR27" s="151" t="n">
        <v>-0.0299999999999998</v>
      </c>
      <c r="CS27" s="151" t="n">
        <v>-0.03</v>
      </c>
      <c r="CT27" s="151" t="n">
        <v>-0.075</v>
      </c>
      <c r="CU27" s="151" t="n">
        <v>-0.0800000000000001</v>
      </c>
      <c r="CV27" s="151" t="n">
        <v>-0.0899999999999999</v>
      </c>
      <c r="CW27" s="151" t="n">
        <v>-0.0650000000000002</v>
      </c>
      <c r="CX27" s="151" t="n">
        <v>-0.0550000000000002</v>
      </c>
      <c r="CY27" s="151" t="n">
        <v>-0.0550000000000002</v>
      </c>
      <c r="CZ27" s="151" t="n">
        <v>-0.0500000000000003</v>
      </c>
      <c r="DA27" s="151" t="n">
        <v>-0.0650000000000004</v>
      </c>
      <c r="DB27" s="151" t="n">
        <v>-0.0600000000000005</v>
      </c>
      <c r="DC27" s="151" t="n">
        <v>-0.0600000000000005</v>
      </c>
      <c r="DD27" s="151" t="n">
        <v>-0.0550000000000002</v>
      </c>
      <c r="DE27" s="151" t="n">
        <v>-0.0500000000000003</v>
      </c>
      <c r="DF27" s="151" t="n">
        <v>-0.0499999999999998</v>
      </c>
      <c r="DG27" s="151" t="n">
        <v>-0.0799999999999999</v>
      </c>
      <c r="DH27" s="151" t="n">
        <v>-0.0500000000000003</v>
      </c>
      <c r="DI27" s="151" t="n">
        <v>-0.0449999999999999</v>
      </c>
      <c r="DJ27" s="151" t="n">
        <v>-0.0600000000000005</v>
      </c>
      <c r="DK27" s="151" t="n">
        <v>-0.0449999999999999</v>
      </c>
      <c r="DL27" s="151" t="n">
        <v>-0.0549999999999997</v>
      </c>
      <c r="DM27" s="151" t="n">
        <v>-0.0549999999999997</v>
      </c>
      <c r="DN27" s="151" t="n">
        <v>-0.0399999999999996</v>
      </c>
      <c r="DO27" s="151" t="n">
        <v>-0.0449999999999999</v>
      </c>
      <c r="DP27" s="151" t="n">
        <v>-0.04</v>
      </c>
      <c r="DQ27" s="151" t="n">
        <v>-0.0399999999999996</v>
      </c>
      <c r="DR27" s="151" t="n">
        <v>-0.0349999999999997</v>
      </c>
      <c r="DS27" s="151" t="n">
        <v>-0.0550000000000002</v>
      </c>
      <c r="DT27" s="151" t="n">
        <v>-0.0449999999999999</v>
      </c>
      <c r="DU27" s="151" t="n">
        <v>-0.065</v>
      </c>
      <c r="DV27" s="151" t="n">
        <v>-0.0750000000000002</v>
      </c>
      <c r="DW27" s="151" t="n">
        <v>-0.0899999999999999</v>
      </c>
      <c r="DX27" s="151" t="n">
        <v>-0.0899999999999999</v>
      </c>
      <c r="DY27" s="151" t="n">
        <v>-0.0799999999999996</v>
      </c>
      <c r="DZ27" s="151" t="n">
        <v>-0.0899999999999994</v>
      </c>
      <c r="EA27" s="151" t="n">
        <v>-0.0749999999999997</v>
      </c>
      <c r="EB27" s="151" t="n">
        <v>-0.0250000000000004</v>
      </c>
      <c r="EC27" s="151" t="n">
        <v>-0.0699999999999998</v>
      </c>
      <c r="ED27" s="151" t="n">
        <v>-0.085</v>
      </c>
      <c r="EE27" s="151" t="n">
        <v>-0.0799999999999996</v>
      </c>
      <c r="EF27" s="151" t="n">
        <v>-0.0699999999999998</v>
      </c>
      <c r="EG27" s="151" t="n">
        <v>-0.0500000000000003</v>
      </c>
      <c r="EH27" s="151" t="n">
        <v>-0.0550000000000002</v>
      </c>
      <c r="EI27" s="151" t="n">
        <v>-0.0750000000000002</v>
      </c>
      <c r="EJ27" s="151" t="n">
        <v>-0.125</v>
      </c>
      <c r="EK27" s="151" t="n">
        <v>-0.0800000000000001</v>
      </c>
      <c r="EL27" s="151" t="n">
        <v>-0.085</v>
      </c>
      <c r="EM27" s="151" t="n">
        <v>-0.085</v>
      </c>
      <c r="EN27" s="151" t="n">
        <v>-0.085</v>
      </c>
      <c r="EO27" s="151" t="n">
        <v>-0.0899999999999999</v>
      </c>
      <c r="EP27" s="151" t="n">
        <v>-0.0749999999999997</v>
      </c>
      <c r="EQ27" s="151" t="n">
        <v>-0.0800000000000001</v>
      </c>
      <c r="ER27" s="151" t="n">
        <v>-0.0600000000000001</v>
      </c>
    </row>
    <row r="28" customFormat="false" ht="15" hidden="false" customHeight="false" outlineLevel="0" collapsed="false">
      <c r="A28" s="73" t="s">
        <v>50</v>
      </c>
      <c r="B28" s="151"/>
      <c r="C28" s="151" t="n">
        <v>-0.14</v>
      </c>
      <c r="D28" s="151" t="n">
        <v>-0.0700000000000001</v>
      </c>
      <c r="E28" s="151" t="n">
        <v>-0.0700000000000001</v>
      </c>
      <c r="F28" s="151" t="n">
        <v>-0.0799999999999999</v>
      </c>
      <c r="G28" s="151" t="n">
        <v>-0.0699999999999998</v>
      </c>
      <c r="H28" s="151" t="n">
        <v>-0.0799999999999999</v>
      </c>
      <c r="I28" s="151" t="n">
        <v>-0.13</v>
      </c>
      <c r="J28" s="151" t="n">
        <v>-0.0700000000000001</v>
      </c>
      <c r="K28" s="151" t="n">
        <v>-0.0700000000000001</v>
      </c>
      <c r="L28" s="151" t="n">
        <v>-0.0850000000000004</v>
      </c>
      <c r="M28" s="151" t="n">
        <v>-0.04</v>
      </c>
      <c r="N28" s="151" t="n">
        <v>-0.04</v>
      </c>
      <c r="O28" s="151" t="n">
        <v>-0.12</v>
      </c>
      <c r="P28" s="151" t="n">
        <v>-0.105</v>
      </c>
      <c r="Q28" s="151" t="n">
        <v>-0.0700000000000003</v>
      </c>
      <c r="R28" s="151" t="n">
        <v>-0.085</v>
      </c>
      <c r="S28" s="151" t="n">
        <v>-0.0750000000000002</v>
      </c>
      <c r="T28" s="151" t="n">
        <v>-0.19</v>
      </c>
      <c r="U28" s="151" t="n">
        <v>-0.0900000000000003</v>
      </c>
      <c r="V28" s="151" t="n">
        <v>-0.215</v>
      </c>
      <c r="W28" s="151" t="n">
        <v>-0.105</v>
      </c>
      <c r="X28" s="151" t="n">
        <v>-0.0900000000000003</v>
      </c>
      <c r="Y28" s="151" t="n">
        <v>-0.0549999999999997</v>
      </c>
      <c r="Z28" s="151" t="n">
        <v>-0.0949999999999998</v>
      </c>
      <c r="AA28" s="151" t="n">
        <v>-0.0300000000000003</v>
      </c>
      <c r="AB28" s="151" t="n">
        <v>-0.0700000000000003</v>
      </c>
      <c r="AC28" s="151" t="n">
        <v>-0.0700000000000003</v>
      </c>
      <c r="AD28" s="151" t="n">
        <v>-0.085</v>
      </c>
      <c r="AE28" s="151" t="n">
        <v>-0.0800000000000001</v>
      </c>
      <c r="AF28" s="151" t="n">
        <v>-0.0650000000000002</v>
      </c>
      <c r="AG28" s="151" t="n">
        <v>-0.0350000000000001</v>
      </c>
      <c r="AH28" s="151" t="n">
        <v>-0.0600000000000001</v>
      </c>
      <c r="AI28" s="151" t="n">
        <v>-0.065</v>
      </c>
      <c r="AJ28" s="151" t="n">
        <v>-0.0600000000000001</v>
      </c>
      <c r="AK28" s="151" t="n">
        <v>-0.065</v>
      </c>
      <c r="AL28" s="151" t="n">
        <v>-0.0999999999999999</v>
      </c>
      <c r="AM28" s="151" t="n">
        <v>-0.0899999999999999</v>
      </c>
      <c r="AN28" s="151" t="n">
        <v>-0.0199999999999998</v>
      </c>
      <c r="AO28" s="151" t="n">
        <v>-0.0700000000000001</v>
      </c>
      <c r="AP28" s="151" t="n">
        <v>-0.0550000000000002</v>
      </c>
      <c r="AQ28" s="151" t="n">
        <v>-0.0600000000000001</v>
      </c>
      <c r="AR28" s="151" t="n">
        <v>-0.0499999999999998</v>
      </c>
      <c r="AS28" s="151" t="n">
        <v>-0.0449999999999999</v>
      </c>
      <c r="AT28" s="151" t="n">
        <v>-0.0599999999999996</v>
      </c>
      <c r="AU28" s="151" t="n">
        <v>-0.0499999999999998</v>
      </c>
      <c r="AV28" s="151" t="n">
        <v>-0.0350000000000001</v>
      </c>
      <c r="AW28" s="151" t="n">
        <v>-0.065</v>
      </c>
      <c r="AX28" s="151" t="n">
        <v>-0.13</v>
      </c>
      <c r="AY28" s="151" t="n">
        <v>-0.0600000000000001</v>
      </c>
      <c r="AZ28" s="151" t="n">
        <v>-0.0600000000000001</v>
      </c>
      <c r="BA28" s="151" t="n">
        <v>-0.0699999999999998</v>
      </c>
      <c r="BB28" s="151" t="n">
        <v>-0.05</v>
      </c>
      <c r="BC28" s="151" t="n">
        <v>-0.115</v>
      </c>
      <c r="BD28" s="151" t="n">
        <v>-0.095</v>
      </c>
      <c r="BE28" s="151" t="n">
        <v>-0.0650000000000002</v>
      </c>
      <c r="BF28" s="151" t="n">
        <v>-0.0349999999999999</v>
      </c>
      <c r="BG28" s="151" t="n">
        <v>-0.0399999999999998</v>
      </c>
      <c r="BH28" s="151" t="n">
        <v>-0.0550000000000002</v>
      </c>
      <c r="BI28" s="151" t="n">
        <v>-0.0599999999999998</v>
      </c>
      <c r="BJ28" s="151" t="n">
        <v>-0.085</v>
      </c>
      <c r="BK28" s="151" t="n">
        <v>-0.0799999999999999</v>
      </c>
      <c r="BL28" s="151" t="n">
        <v>-0.0700000000000001</v>
      </c>
      <c r="BM28" s="151" t="n">
        <v>-0.105</v>
      </c>
      <c r="BN28" s="151" t="n">
        <v>-0.0799999999999999</v>
      </c>
      <c r="BO28" s="151" t="n">
        <v>-0.0149999999999999</v>
      </c>
      <c r="BP28" s="151" t="n">
        <v>-0.065</v>
      </c>
      <c r="BQ28" s="151" t="n">
        <v>-0.0799999999999999</v>
      </c>
      <c r="BR28" s="151" t="n">
        <v>-0.065</v>
      </c>
      <c r="BS28" s="151" t="n">
        <v>-0.0350000000000001</v>
      </c>
      <c r="BT28" s="151" t="n">
        <v>-0.0349999999999997</v>
      </c>
      <c r="BU28" s="151" t="n">
        <v>-0.085</v>
      </c>
      <c r="BV28" s="151" t="n">
        <v>-0.0800000000000001</v>
      </c>
      <c r="BW28" s="151" t="n">
        <v>-0.0949999999999998</v>
      </c>
      <c r="BX28" s="151" t="n">
        <v>-0.1</v>
      </c>
      <c r="BY28" s="151" t="n">
        <v>-0.11</v>
      </c>
      <c r="BZ28" s="151" t="n">
        <v>-0.065</v>
      </c>
      <c r="CA28" s="151" t="n">
        <v>-0.109999999999999</v>
      </c>
      <c r="CB28" s="151" t="n">
        <v>-0.125</v>
      </c>
      <c r="CC28" s="151" t="n">
        <v>-0.1</v>
      </c>
      <c r="CD28" s="151" t="n">
        <v>-0.0449999999999999</v>
      </c>
      <c r="CE28" s="151" t="n">
        <v>-0.0350000000000001</v>
      </c>
      <c r="CF28" s="151" t="n">
        <v>-0.0600000000000001</v>
      </c>
      <c r="CG28" s="151" t="n">
        <v>-0.0650000000000004</v>
      </c>
      <c r="CH28" s="151" t="n">
        <v>-0.0599999999999996</v>
      </c>
      <c r="CI28" s="151" t="n">
        <v>-0.0600000000000005</v>
      </c>
      <c r="CJ28" s="151" t="n">
        <v>-0.0700000000000003</v>
      </c>
      <c r="CK28" s="151" t="n">
        <v>-0.0449999999999999</v>
      </c>
      <c r="CL28" s="151" t="n">
        <v>-0.0449999999999999</v>
      </c>
      <c r="CM28" s="151" t="n">
        <v>-0.0600000000000001</v>
      </c>
      <c r="CN28" s="151" t="n">
        <v>-0.0549999999999999</v>
      </c>
      <c r="CO28" s="151" t="n">
        <v>-0.065</v>
      </c>
      <c r="CP28" s="151" t="n">
        <v>-0.0250000000000004</v>
      </c>
      <c r="CQ28" s="151" t="n">
        <v>-0.085</v>
      </c>
      <c r="CR28" s="151" t="n">
        <v>-0.0349999999999997</v>
      </c>
      <c r="CS28" s="151" t="n">
        <v>-0.0700000000000001</v>
      </c>
      <c r="CT28" s="151" t="n">
        <v>-0.095</v>
      </c>
      <c r="CU28" s="151" t="n">
        <v>-0.085</v>
      </c>
      <c r="CV28" s="151" t="n">
        <v>-0.12</v>
      </c>
      <c r="CW28" s="151" t="n">
        <v>-0.0650000000000002</v>
      </c>
      <c r="CX28" s="151" t="n">
        <v>-0.0449999999999999</v>
      </c>
      <c r="CY28" s="151" t="n">
        <v>-0.0449999999999999</v>
      </c>
      <c r="CZ28" s="151" t="n">
        <v>-0.0500000000000003</v>
      </c>
      <c r="DA28" s="151" t="n">
        <v>-0.065</v>
      </c>
      <c r="DB28" s="151" t="n">
        <v>-0.04</v>
      </c>
      <c r="DC28" s="151" t="n">
        <v>-0.04</v>
      </c>
      <c r="DD28" s="151" t="n">
        <v>-0.0650000000000004</v>
      </c>
      <c r="DE28" s="151" t="n">
        <v>-0.0600000000000005</v>
      </c>
      <c r="DF28" s="151" t="n">
        <v>-0.0599999999999996</v>
      </c>
      <c r="DG28" s="151" t="n">
        <v>-0.0899999999999999</v>
      </c>
      <c r="DH28" s="151" t="n">
        <v>-0.0600000000000001</v>
      </c>
      <c r="DI28" s="151" t="n">
        <v>-0.0649999999999995</v>
      </c>
      <c r="DJ28" s="151" t="n">
        <v>-0.0499999999999998</v>
      </c>
      <c r="DK28" s="151" t="n">
        <v>-0.0699999999999998</v>
      </c>
      <c r="DL28" s="151" t="n">
        <v>-0.0700000000000003</v>
      </c>
      <c r="DM28" s="151" t="n">
        <v>-0.0599999999999996</v>
      </c>
      <c r="DN28" s="151" t="n">
        <v>-0.0499999999999998</v>
      </c>
      <c r="DO28" s="151" t="n">
        <v>-0.0449999999999999</v>
      </c>
      <c r="DP28" s="151" t="n">
        <v>-0.0449999999999999</v>
      </c>
      <c r="DQ28" s="151" t="n">
        <v>0.00500000000000034</v>
      </c>
      <c r="DR28" s="151" t="n">
        <v>-0.0349999999999997</v>
      </c>
      <c r="DS28" s="151" t="n">
        <v>-0.0500000000000003</v>
      </c>
      <c r="DT28" s="151" t="n">
        <v>-0.04</v>
      </c>
      <c r="DU28" s="151" t="n">
        <v>-0.0599999999999998</v>
      </c>
      <c r="DV28" s="151" t="n">
        <v>-0.0950000000000006</v>
      </c>
      <c r="DW28" s="151" t="n">
        <v>-0.0800000000000001</v>
      </c>
      <c r="DX28" s="151" t="n">
        <v>-0.085</v>
      </c>
      <c r="DY28" s="151" t="n">
        <v>-0.0899999999999999</v>
      </c>
      <c r="DZ28" s="151" t="n">
        <v>-0.0949999999999998</v>
      </c>
      <c r="EA28" s="151" t="n">
        <v>-0.0749999999999993</v>
      </c>
      <c r="EB28" s="151" t="n">
        <v>-0.0350000000000001</v>
      </c>
      <c r="EC28" s="151" t="n">
        <v>-0.0549999999999997</v>
      </c>
      <c r="ED28" s="151" t="n">
        <v>-0.0700000000000003</v>
      </c>
      <c r="EE28" s="151" t="n">
        <v>-0.0550000000000002</v>
      </c>
      <c r="EF28" s="151" t="n">
        <v>-0.0550000000000002</v>
      </c>
      <c r="EG28" s="151" t="n">
        <v>-0.04</v>
      </c>
      <c r="EH28" s="151" t="n">
        <v>-0.0449999999999999</v>
      </c>
      <c r="EI28" s="151" t="n">
        <v>-0.0550000000000002</v>
      </c>
      <c r="EJ28" s="151" t="n">
        <v>-0.0899999999999999</v>
      </c>
      <c r="EK28" s="151" t="n">
        <v>-0.0800000000000001</v>
      </c>
      <c r="EL28" s="151" t="n">
        <v>-0.1</v>
      </c>
      <c r="EM28" s="151" t="n">
        <v>-0.0750000000000002</v>
      </c>
      <c r="EN28" s="151" t="n">
        <v>-0.0750000000000002</v>
      </c>
      <c r="EO28" s="151" t="n">
        <v>-0.0999999999999996</v>
      </c>
      <c r="EP28" s="151" t="n">
        <v>-0.0749999999999997</v>
      </c>
      <c r="EQ28" s="151" t="n">
        <v>-0.0700000000000003</v>
      </c>
      <c r="ER28" s="151" t="n">
        <v>-0.0450000000000004</v>
      </c>
    </row>
    <row r="29" customFormat="false" ht="15" hidden="false" customHeight="false" outlineLevel="0" collapsed="false">
      <c r="A29" s="73" t="s">
        <v>53</v>
      </c>
      <c r="B29" s="151"/>
      <c r="C29" s="151" t="n">
        <v>-0.0549999999999997</v>
      </c>
      <c r="D29" s="151" t="n">
        <v>-0.0600000000000001</v>
      </c>
      <c r="E29" s="151" t="n">
        <v>-0.0600000000000001</v>
      </c>
      <c r="F29" s="151" t="n">
        <v>-0.0600000000000001</v>
      </c>
      <c r="G29" s="151" t="n">
        <v>-0.0399999999999998</v>
      </c>
      <c r="H29" s="151" t="n">
        <v>-0.0799999999999999</v>
      </c>
      <c r="I29" s="151" t="n">
        <v>-0.0799999999999999</v>
      </c>
      <c r="J29" s="151" t="n">
        <v>-0.065</v>
      </c>
      <c r="K29" s="151" t="n">
        <v>-0.065</v>
      </c>
      <c r="L29" s="151" t="n">
        <v>-0.0650000000000004</v>
      </c>
      <c r="M29" s="151" t="n">
        <v>-0.04</v>
      </c>
      <c r="N29" s="151" t="n">
        <v>-0.04</v>
      </c>
      <c r="O29" s="151" t="n">
        <v>-0.075</v>
      </c>
      <c r="P29" s="151" t="n">
        <v>-0.0700000000000003</v>
      </c>
      <c r="Q29" s="151" t="n">
        <v>-0.0500000000000003</v>
      </c>
      <c r="R29" s="151" t="n">
        <v>-0.0499999999999998</v>
      </c>
      <c r="S29" s="151" t="n">
        <v>-0.0500000000000003</v>
      </c>
      <c r="T29" s="151" t="n">
        <v>-0.1</v>
      </c>
      <c r="U29" s="151" t="n">
        <v>-0.13</v>
      </c>
      <c r="V29" s="151" t="n">
        <v>-0.18</v>
      </c>
      <c r="W29" s="151" t="n">
        <v>-0.0800000000000001</v>
      </c>
      <c r="X29" s="151" t="n">
        <v>-0.0500000000000003</v>
      </c>
      <c r="Y29" s="151" t="n">
        <v>-0.085</v>
      </c>
      <c r="Z29" s="151" t="n">
        <v>-0.11</v>
      </c>
      <c r="AA29" s="151" t="n">
        <v>-0.0800000000000001</v>
      </c>
      <c r="AB29" s="151" t="n">
        <v>-0.0899999999999999</v>
      </c>
      <c r="AC29" s="151" t="n">
        <v>-0.0899999999999999</v>
      </c>
      <c r="AD29" s="151" t="n">
        <v>-0.115</v>
      </c>
      <c r="AE29" s="151" t="n">
        <v>-0.11</v>
      </c>
      <c r="AF29" s="151" t="n">
        <v>-0.0750000000000002</v>
      </c>
      <c r="AG29" s="151" t="n">
        <v>-0.05</v>
      </c>
      <c r="AH29" s="151" t="n">
        <v>-0.075</v>
      </c>
      <c r="AI29" s="151" t="n">
        <v>-0.075</v>
      </c>
      <c r="AJ29" s="151" t="n">
        <v>-0.04</v>
      </c>
      <c r="AK29" s="151" t="n">
        <v>-0.0600000000000001</v>
      </c>
      <c r="AL29" s="151" t="n">
        <v>-0.115</v>
      </c>
      <c r="AM29" s="151" t="n">
        <v>-0.0949999999999998</v>
      </c>
      <c r="AN29" s="151" t="n">
        <v>-0.0899999999999999</v>
      </c>
      <c r="AO29" s="151" t="n">
        <v>-0.065</v>
      </c>
      <c r="AP29" s="151" t="n">
        <v>-0.05</v>
      </c>
      <c r="AQ29" s="151" t="n">
        <v>-0.05</v>
      </c>
      <c r="AR29" s="151" t="n">
        <v>-0.0599999999999998</v>
      </c>
      <c r="AS29" s="151" t="n">
        <v>-0.065</v>
      </c>
      <c r="AT29" s="151" t="n">
        <v>-0.065</v>
      </c>
      <c r="AU29" s="151" t="n">
        <v>-0.0600000000000001</v>
      </c>
      <c r="AV29" s="151" t="n">
        <v>-0.085</v>
      </c>
      <c r="AW29" s="151" t="n">
        <v>-0.0699999999999998</v>
      </c>
      <c r="AX29" s="151" t="n">
        <v>-0.0499999999999998</v>
      </c>
      <c r="AY29" s="151" t="n">
        <v>-0.0600000000000001</v>
      </c>
      <c r="AZ29" s="151" t="n">
        <v>-0.0700000000000003</v>
      </c>
      <c r="BA29" s="151" t="n">
        <v>-0.0699999999999998</v>
      </c>
      <c r="BB29" s="151" t="n">
        <v>-0.065</v>
      </c>
      <c r="BC29" s="151" t="n">
        <v>-0.085</v>
      </c>
      <c r="BD29" s="151" t="n">
        <v>-0.0800000000000001</v>
      </c>
      <c r="BE29" s="151" t="n">
        <v>-0.0700000000000003</v>
      </c>
      <c r="BF29" s="151" t="n">
        <v>-0.075</v>
      </c>
      <c r="BG29" s="151" t="n">
        <v>-0.065</v>
      </c>
      <c r="BH29" s="151" t="n">
        <v>-0.0650000000000002</v>
      </c>
      <c r="BI29" s="151" t="n">
        <v>-0.0700000000000001</v>
      </c>
      <c r="BJ29" s="151" t="n">
        <v>-0.0549999999999999</v>
      </c>
      <c r="BK29" s="151" t="n">
        <v>-0.0599999999999998</v>
      </c>
      <c r="BL29" s="151" t="n">
        <v>-0.0500000000000003</v>
      </c>
      <c r="BM29" s="151" t="n">
        <v>-0.075</v>
      </c>
      <c r="BN29" s="151" t="n">
        <v>-0.0600000000000001</v>
      </c>
      <c r="BO29" s="151" t="n">
        <v>-0.0600000000000001</v>
      </c>
      <c r="BP29" s="151" t="n">
        <v>-0.065</v>
      </c>
      <c r="BQ29" s="151" t="n">
        <v>-0.0449999999999999</v>
      </c>
      <c r="BR29" s="151" t="n">
        <v>-0.0500000000000003</v>
      </c>
      <c r="BS29" s="151" t="n">
        <v>-0.04</v>
      </c>
      <c r="BT29" s="151" t="n">
        <v>-0.0600000000000001</v>
      </c>
      <c r="BU29" s="151" t="n">
        <v>-0.0599999999999996</v>
      </c>
      <c r="BV29" s="151" t="n">
        <v>-0.0550000000000006</v>
      </c>
      <c r="BW29" s="151" t="n">
        <v>-0.0699999999999998</v>
      </c>
      <c r="BX29" s="151" t="n">
        <v>-0.0799999999999996</v>
      </c>
      <c r="BY29" s="151" t="n">
        <v>-0.085</v>
      </c>
      <c r="BZ29" s="151" t="n">
        <v>-0.0750000000000002</v>
      </c>
      <c r="CA29" s="151" t="n">
        <v>-0.0800000000000001</v>
      </c>
      <c r="CB29" s="151" t="n">
        <v>-0.085</v>
      </c>
      <c r="CC29" s="151" t="n">
        <v>-0.0800000000000001</v>
      </c>
      <c r="CD29" s="151" t="n">
        <v>-0.065</v>
      </c>
      <c r="CE29" s="151" t="n">
        <v>-0.0700000000000003</v>
      </c>
      <c r="CF29" s="151" t="n">
        <v>-0.085</v>
      </c>
      <c r="CG29" s="151" t="n">
        <v>-0.0700000000000003</v>
      </c>
      <c r="CH29" s="151" t="n">
        <v>-0.0449999999999999</v>
      </c>
      <c r="CI29" s="151" t="n">
        <v>-0.0500000000000003</v>
      </c>
      <c r="CJ29" s="151" t="n">
        <v>-0.0650000000000004</v>
      </c>
      <c r="CK29" s="151" t="n">
        <v>-0.0700000000000003</v>
      </c>
      <c r="CL29" s="151" t="n">
        <v>-0.0700000000000003</v>
      </c>
      <c r="CM29" s="151" t="n">
        <v>-0.0499999999999998</v>
      </c>
      <c r="CN29" s="151" t="n">
        <v>-0.0699999999999998</v>
      </c>
      <c r="CO29" s="151" t="n">
        <v>-0.0549999999999997</v>
      </c>
      <c r="CP29" s="151" t="n">
        <v>-0.0350000000000001</v>
      </c>
      <c r="CQ29" s="151" t="n">
        <v>-0.065</v>
      </c>
      <c r="CR29" s="151" t="n">
        <v>-0.0449999999999999</v>
      </c>
      <c r="CS29" s="151" t="n">
        <v>-0.0450000000000002</v>
      </c>
      <c r="CT29" s="151" t="n">
        <v>-0.0699999999999998</v>
      </c>
      <c r="CU29" s="151" t="n">
        <v>-0.0800000000000001</v>
      </c>
      <c r="CV29" s="151" t="n">
        <v>-0.0899999999999999</v>
      </c>
      <c r="CW29" s="151" t="n">
        <v>-0.0600000000000001</v>
      </c>
      <c r="CX29" s="151" t="n">
        <v>-0.0499999999999998</v>
      </c>
      <c r="CY29" s="151" t="n">
        <v>-0.0499999999999998</v>
      </c>
      <c r="CZ29" s="151" t="n">
        <v>-0.0550000000000002</v>
      </c>
      <c r="DA29" s="151" t="n">
        <v>-0.0550000000000002</v>
      </c>
      <c r="DB29" s="151" t="n">
        <v>-0.0600000000000005</v>
      </c>
      <c r="DC29" s="151" t="n">
        <v>-0.0600000000000005</v>
      </c>
      <c r="DD29" s="151" t="n">
        <v>-0.0449999999999999</v>
      </c>
      <c r="DE29" s="151" t="n">
        <v>-0.04</v>
      </c>
      <c r="DF29" s="151" t="n">
        <v>-0.0499999999999998</v>
      </c>
      <c r="DG29" s="151" t="n">
        <v>-0.0499999999999998</v>
      </c>
      <c r="DH29" s="151" t="n">
        <v>-0.0449999999999999</v>
      </c>
      <c r="DI29" s="151" t="n">
        <v>-0.0499999999999998</v>
      </c>
      <c r="DJ29" s="151" t="n">
        <v>-0.0550000000000002</v>
      </c>
      <c r="DK29" s="151" t="n">
        <v>-0.0449999999999999</v>
      </c>
      <c r="DL29" s="151" t="n">
        <v>-0.0499999999999998</v>
      </c>
      <c r="DM29" s="151" t="n">
        <v>-0.0449999999999999</v>
      </c>
      <c r="DN29" s="151" t="n">
        <v>-0.0349999999999997</v>
      </c>
      <c r="DO29" s="151" t="n">
        <v>-0.0299999999999998</v>
      </c>
      <c r="DP29" s="151" t="n">
        <v>-0.04</v>
      </c>
      <c r="DQ29" s="151" t="n">
        <v>-0.0299999999999998</v>
      </c>
      <c r="DR29" s="151" t="n">
        <v>-0.04</v>
      </c>
      <c r="DS29" s="151" t="n">
        <v>-0.0449999999999999</v>
      </c>
      <c r="DT29" s="151" t="n">
        <v>-0.04</v>
      </c>
      <c r="DU29" s="151" t="n">
        <v>-0.0449999999999999</v>
      </c>
      <c r="DV29" s="151" t="n">
        <v>-0.0750000000000002</v>
      </c>
      <c r="DW29" s="151" t="n">
        <v>-0.0549999999999997</v>
      </c>
      <c r="DX29" s="151" t="n">
        <v>-0.0699999999999998</v>
      </c>
      <c r="DY29" s="151" t="n">
        <v>-0.0699999999999994</v>
      </c>
      <c r="DZ29" s="151" t="n">
        <v>-0.0799999999999996</v>
      </c>
      <c r="EA29" s="151" t="n">
        <v>-0.0649999999999995</v>
      </c>
      <c r="EB29" s="151" t="n">
        <v>-0.04</v>
      </c>
      <c r="EC29" s="151" t="n">
        <v>-0.0699999999999998</v>
      </c>
      <c r="ED29" s="151" t="n">
        <v>-0.085</v>
      </c>
      <c r="EE29" s="151" t="n">
        <v>-0.065</v>
      </c>
      <c r="EF29" s="151" t="n">
        <v>-0.065</v>
      </c>
      <c r="EG29" s="151" t="n">
        <v>-0.0500000000000003</v>
      </c>
      <c r="EH29" s="151" t="n">
        <v>-0.0600000000000001</v>
      </c>
      <c r="EI29" s="151" t="n">
        <v>-0.0750000000000002</v>
      </c>
      <c r="EJ29" s="151" t="n">
        <v>-0.125</v>
      </c>
      <c r="EK29" s="151" t="n">
        <v>-0.0750000000000002</v>
      </c>
      <c r="EL29" s="151" t="n">
        <v>-0.0800000000000001</v>
      </c>
      <c r="EM29" s="151" t="n">
        <v>-0.0750000000000002</v>
      </c>
      <c r="EN29" s="151" t="n">
        <v>-0.0750000000000002</v>
      </c>
      <c r="EO29" s="151" t="n">
        <v>-0.085</v>
      </c>
      <c r="EP29" s="151" t="n">
        <v>-0.065</v>
      </c>
      <c r="EQ29" s="151" t="n">
        <v>-0.085</v>
      </c>
      <c r="ER29" s="151" t="n">
        <v>-0.0550000000000002</v>
      </c>
    </row>
    <row r="30" customFormat="false" ht="15" hidden="false" customHeight="false" outlineLevel="0" collapsed="false">
      <c r="A30" s="73" t="s">
        <v>54</v>
      </c>
      <c r="B30" s="151"/>
      <c r="C30" s="151" t="n">
        <v>-0.0549999999999997</v>
      </c>
      <c r="D30" s="151" t="n">
        <v>-0.0450000000000002</v>
      </c>
      <c r="E30" s="151" t="n">
        <v>-0.0450000000000002</v>
      </c>
      <c r="F30" s="151" t="n">
        <v>-0.04</v>
      </c>
      <c r="G30" s="151" t="n">
        <v>-0.0549999999999997</v>
      </c>
      <c r="H30" s="151" t="n">
        <v>-0.0799999999999999</v>
      </c>
      <c r="I30" s="151" t="n">
        <v>-0.0700000000000001</v>
      </c>
      <c r="J30" s="151" t="n">
        <v>-0.0549999999999999</v>
      </c>
      <c r="K30" s="151" t="n">
        <v>-0.0549999999999999</v>
      </c>
      <c r="L30" s="151" t="n">
        <v>-0.0600000000000003</v>
      </c>
      <c r="M30" s="151" t="n">
        <v>-0.03</v>
      </c>
      <c r="N30" s="151" t="n">
        <v>-0.03</v>
      </c>
      <c r="O30" s="151" t="n">
        <v>-0.095</v>
      </c>
      <c r="P30" s="151" t="n">
        <v>-0.0700000000000003</v>
      </c>
      <c r="Q30" s="151" t="n">
        <v>-0.0700000000000003</v>
      </c>
      <c r="R30" s="151" t="n">
        <v>-0.0899999999999999</v>
      </c>
      <c r="S30" s="151" t="n">
        <v>-0.085</v>
      </c>
      <c r="T30" s="151" t="n">
        <v>-0.0949999999999998</v>
      </c>
      <c r="U30" s="151" t="n">
        <v>-0.11</v>
      </c>
      <c r="V30" s="151" t="n">
        <v>-0.145</v>
      </c>
      <c r="W30" s="151" t="n">
        <v>-0.0899999999999999</v>
      </c>
      <c r="X30" s="151" t="n">
        <v>-0.0699999999999998</v>
      </c>
      <c r="Y30" s="151" t="n">
        <v>-0.0800000000000001</v>
      </c>
      <c r="Z30" s="151" t="n">
        <v>-0.0750000000000002</v>
      </c>
      <c r="AA30" s="151" t="n">
        <v>-0.0150000000000001</v>
      </c>
      <c r="AB30" s="151" t="n">
        <v>-0.0650000000000004</v>
      </c>
      <c r="AC30" s="151" t="n">
        <v>-0.0650000000000004</v>
      </c>
      <c r="AD30" s="151" t="n">
        <v>-0.0750000000000002</v>
      </c>
      <c r="AE30" s="151" t="n">
        <v>-0.12</v>
      </c>
      <c r="AF30" s="151" t="n">
        <v>-0.105</v>
      </c>
      <c r="AG30" s="151" t="n">
        <v>-0.0800000000000001</v>
      </c>
      <c r="AH30" s="151" t="n">
        <v>-0.1</v>
      </c>
      <c r="AI30" s="151" t="n">
        <v>-0.13</v>
      </c>
      <c r="AJ30" s="151" t="n">
        <v>-0.11</v>
      </c>
      <c r="AK30" s="151" t="n">
        <v>-0.11</v>
      </c>
      <c r="AL30" s="151" t="n">
        <v>-0.145</v>
      </c>
      <c r="AM30" s="151" t="n">
        <v>-0.115</v>
      </c>
      <c r="AN30" s="151" t="n">
        <v>-0.11</v>
      </c>
      <c r="AO30" s="151" t="n">
        <v>-0.0950000000000002</v>
      </c>
      <c r="AP30" s="151" t="n">
        <v>-0.0600000000000001</v>
      </c>
      <c r="AQ30" s="151" t="n">
        <v>-0.0600000000000001</v>
      </c>
      <c r="AR30" s="151" t="n">
        <v>-0.065</v>
      </c>
      <c r="AS30" s="151" t="n">
        <v>-0.085</v>
      </c>
      <c r="AT30" s="151" t="n">
        <v>-0.105</v>
      </c>
      <c r="AU30" s="151" t="n">
        <v>-0.085</v>
      </c>
      <c r="AV30" s="151" t="n">
        <v>-0.105</v>
      </c>
      <c r="AW30" s="151" t="n">
        <v>-0.0999999999999999</v>
      </c>
      <c r="AX30" s="151" t="n">
        <v>-0.0699999999999998</v>
      </c>
      <c r="AY30" s="151" t="n">
        <v>-0.0700000000000003</v>
      </c>
      <c r="AZ30" s="151" t="n">
        <v>-0.0700000000000003</v>
      </c>
      <c r="BA30" s="151" t="n">
        <v>-0.085</v>
      </c>
      <c r="BB30" s="151" t="n">
        <v>-0.0700000000000001</v>
      </c>
      <c r="BC30" s="151" t="n">
        <v>-0.095</v>
      </c>
      <c r="BD30" s="151" t="n">
        <v>-0.0899999999999999</v>
      </c>
      <c r="BE30" s="151" t="n">
        <v>-0.0900000000000003</v>
      </c>
      <c r="BF30" s="151" t="n">
        <v>-0.0849999999999997</v>
      </c>
      <c r="BG30" s="151" t="n">
        <v>-0.0799999999999999</v>
      </c>
      <c r="BH30" s="151" t="n">
        <v>-0.0850000000000002</v>
      </c>
      <c r="BI30" s="151" t="n">
        <v>-0.095</v>
      </c>
      <c r="BJ30" s="151" t="n">
        <v>-0.085</v>
      </c>
      <c r="BK30" s="151" t="n">
        <v>-0.0799999999999999</v>
      </c>
      <c r="BL30" s="151" t="n">
        <v>-0.0700000000000001</v>
      </c>
      <c r="BM30" s="151" t="n">
        <v>-0.0899999999999999</v>
      </c>
      <c r="BN30" s="151" t="n">
        <v>-0.065</v>
      </c>
      <c r="BO30" s="151" t="n">
        <v>-0.0600000000000001</v>
      </c>
      <c r="BP30" s="151" t="n">
        <v>-0.0699999999999998</v>
      </c>
      <c r="BQ30" s="151" t="n">
        <v>-0.0449999999999999</v>
      </c>
      <c r="BR30" s="151" t="n">
        <v>-0.065</v>
      </c>
      <c r="BS30" s="151" t="n">
        <v>-0.085</v>
      </c>
      <c r="BT30" s="151" t="n">
        <v>-0.0800000000000001</v>
      </c>
      <c r="BU30" s="151" t="n">
        <v>-0.0749999999999997</v>
      </c>
      <c r="BV30" s="151" t="n">
        <v>-0.0800000000000001</v>
      </c>
      <c r="BW30" s="151" t="n">
        <v>-0.0899999999999999</v>
      </c>
      <c r="BX30" s="151" t="n">
        <v>-0.11</v>
      </c>
      <c r="BY30" s="151" t="n">
        <v>-0.125</v>
      </c>
      <c r="BZ30" s="151" t="n">
        <v>-0.115</v>
      </c>
      <c r="CA30" s="151" t="n">
        <v>-0.0999999999999996</v>
      </c>
      <c r="CB30" s="151" t="n">
        <v>-0.12</v>
      </c>
      <c r="CC30" s="151" t="n">
        <v>-0.11</v>
      </c>
      <c r="CD30" s="151" t="n">
        <v>-0.12</v>
      </c>
      <c r="CE30" s="151" t="n">
        <v>-0.105</v>
      </c>
      <c r="CF30" s="151" t="n">
        <v>-0.11</v>
      </c>
      <c r="CG30" s="151" t="n">
        <v>-0.0850000000000004</v>
      </c>
      <c r="CH30" s="151" t="n">
        <v>-0.0750000000000002</v>
      </c>
      <c r="CI30" s="151" t="n">
        <v>-0.0900000000000003</v>
      </c>
      <c r="CJ30" s="151" t="n">
        <v>-0.1</v>
      </c>
      <c r="CK30" s="151" t="n">
        <v>-0.12</v>
      </c>
      <c r="CL30" s="151" t="n">
        <v>-0.12</v>
      </c>
      <c r="CM30" s="151" t="n">
        <v>-0.125</v>
      </c>
      <c r="CN30" s="151" t="n">
        <v>-0.085</v>
      </c>
      <c r="CO30" s="151" t="n">
        <v>-0.105</v>
      </c>
      <c r="CP30" s="151" t="n">
        <v>-0.085</v>
      </c>
      <c r="CQ30" s="151" t="n">
        <v>-0.095</v>
      </c>
      <c r="CR30" s="151" t="n">
        <v>-0.0749999999999997</v>
      </c>
      <c r="CS30" s="151" t="n">
        <v>-0.0650000000000002</v>
      </c>
      <c r="CT30" s="151" t="n">
        <v>-0.105</v>
      </c>
      <c r="CU30" s="151" t="n">
        <v>-0.0950000000000002</v>
      </c>
      <c r="CV30" s="151" t="n">
        <v>-0.12</v>
      </c>
      <c r="CW30" s="151" t="n">
        <v>-0.0900000000000003</v>
      </c>
      <c r="CX30" s="151" t="n">
        <v>-0.115</v>
      </c>
      <c r="CY30" s="151" t="n">
        <v>-0.115</v>
      </c>
      <c r="CZ30" s="151" t="n">
        <v>-0.1</v>
      </c>
      <c r="DA30" s="151" t="n">
        <v>-0.0950000000000002</v>
      </c>
      <c r="DB30" s="151" t="n">
        <v>-0.0650000000000004</v>
      </c>
      <c r="DC30" s="151" t="n">
        <v>-0.0650000000000004</v>
      </c>
      <c r="DD30" s="151" t="n">
        <v>-0.0699999999999998</v>
      </c>
      <c r="DE30" s="151" t="n">
        <v>-0.0650000000000004</v>
      </c>
      <c r="DF30" s="151" t="n">
        <v>-0.065</v>
      </c>
      <c r="DG30" s="151" t="n">
        <v>-0.0799999999999999</v>
      </c>
      <c r="DH30" s="151" t="n">
        <v>-0.0550000000000002</v>
      </c>
      <c r="DI30" s="151" t="n">
        <v>-0.0599999999999996</v>
      </c>
      <c r="DJ30" s="151" t="n">
        <v>-0.0550000000000002</v>
      </c>
      <c r="DK30" s="151" t="n">
        <v>-0.065</v>
      </c>
      <c r="DL30" s="151" t="n">
        <v>-0.0549999999999997</v>
      </c>
      <c r="DM30" s="151" t="n">
        <v>-0.0549999999999997</v>
      </c>
      <c r="DN30" s="151" t="n">
        <v>-0.0550000000000002</v>
      </c>
      <c r="DO30" s="151" t="n">
        <v>-0.0550000000000002</v>
      </c>
      <c r="DP30" s="151" t="n">
        <v>-0.0499999999999998</v>
      </c>
      <c r="DQ30" s="151" t="n">
        <v>-0.0499999999999998</v>
      </c>
      <c r="DR30" s="151" t="n">
        <v>-0.0600000000000001</v>
      </c>
      <c r="DS30" s="151" t="n">
        <v>-0.0550000000000006</v>
      </c>
      <c r="DT30" s="151" t="n">
        <v>-0.0599999999999996</v>
      </c>
      <c r="DU30" s="151" t="n">
        <v>-0.0599999999999996</v>
      </c>
      <c r="DV30" s="151" t="n">
        <v>-0.0750000000000002</v>
      </c>
      <c r="DW30" s="151" t="n">
        <v>-0.0649999999999995</v>
      </c>
      <c r="DX30" s="151" t="n">
        <v>-0.0750000000000002</v>
      </c>
      <c r="DY30" s="151" t="n">
        <v>-0.0649999999999995</v>
      </c>
      <c r="DZ30" s="151" t="n">
        <v>-0.0799999999999996</v>
      </c>
      <c r="EA30" s="151" t="n">
        <v>-0.0799999999999996</v>
      </c>
      <c r="EB30" s="151" t="n">
        <v>-0.0449999999999999</v>
      </c>
      <c r="EC30" s="151" t="n">
        <v>-0.0749999999999997</v>
      </c>
      <c r="ED30" s="151" t="n">
        <v>-0.0899999999999999</v>
      </c>
      <c r="EE30" s="151" t="n">
        <v>-0.0749999999999997</v>
      </c>
      <c r="EF30" s="151" t="n">
        <v>-0.065</v>
      </c>
      <c r="EG30" s="151" t="n">
        <v>-0.0550000000000002</v>
      </c>
      <c r="EH30" s="151" t="n">
        <v>-0.0600000000000001</v>
      </c>
      <c r="EI30" s="151" t="n">
        <v>-0.0549999999999997</v>
      </c>
      <c r="EJ30" s="151" t="n">
        <v>-0.125</v>
      </c>
      <c r="EK30" s="151" t="n">
        <v>-0.085</v>
      </c>
      <c r="EL30" s="151" t="n">
        <v>-0.105</v>
      </c>
      <c r="EM30" s="151" t="n">
        <v>-0.0899999999999999</v>
      </c>
      <c r="EN30" s="151" t="n">
        <v>-0.0899999999999999</v>
      </c>
      <c r="EO30" s="151" t="n">
        <v>-0.0899999999999999</v>
      </c>
      <c r="EP30" s="151" t="n">
        <v>-0.0800000000000001</v>
      </c>
      <c r="EQ30" s="151" t="n">
        <v>-0.11</v>
      </c>
      <c r="ER30" s="151" t="n">
        <v>-0.0800000000000001</v>
      </c>
    </row>
    <row r="31" customFormat="false" ht="15" hidden="false" customHeight="false" outlineLevel="0" collapsed="false">
      <c r="A31" s="73" t="s">
        <v>55</v>
      </c>
      <c r="B31" s="151"/>
      <c r="C31" s="151" t="n">
        <v>-0.0449999999999999</v>
      </c>
      <c r="D31" s="151" t="n">
        <v>-0.065</v>
      </c>
      <c r="E31" s="151" t="n">
        <v>-0.065</v>
      </c>
      <c r="F31" s="151" t="n">
        <v>-0.0600000000000001</v>
      </c>
      <c r="G31" s="151" t="n">
        <v>-0.0599999999999998</v>
      </c>
      <c r="H31" s="151" t="n">
        <v>-0.0799999999999999</v>
      </c>
      <c r="I31" s="151" t="n">
        <v>-0.0700000000000001</v>
      </c>
      <c r="J31" s="151" t="n">
        <v>-0.05</v>
      </c>
      <c r="K31" s="151" t="n">
        <v>-0.05</v>
      </c>
      <c r="L31" s="151" t="n">
        <v>-0.0500000000000003</v>
      </c>
      <c r="M31" s="151" t="n">
        <v>-0.0700000000000001</v>
      </c>
      <c r="N31" s="151" t="n">
        <v>-0.0700000000000001</v>
      </c>
      <c r="O31" s="151" t="n">
        <v>-0.105</v>
      </c>
      <c r="P31" s="151" t="n">
        <v>-0.0850000000000002</v>
      </c>
      <c r="Q31" s="151" t="n">
        <v>-0.0850000000000004</v>
      </c>
      <c r="R31" s="151" t="n">
        <v>-0.1</v>
      </c>
      <c r="S31" s="151" t="n">
        <v>-0.105</v>
      </c>
      <c r="T31" s="151" t="n">
        <v>-0.0999999999999996</v>
      </c>
      <c r="U31" s="151" t="n">
        <v>-0.0650000000000004</v>
      </c>
      <c r="V31" s="151" t="n">
        <v>-0.13</v>
      </c>
      <c r="W31" s="151" t="n">
        <v>-0.0750000000000002</v>
      </c>
      <c r="X31" s="151" t="n">
        <v>-0.065</v>
      </c>
      <c r="Y31" s="151" t="n">
        <v>-0.0750000000000002</v>
      </c>
      <c r="Z31" s="151" t="n">
        <v>-0.0750000000000002</v>
      </c>
      <c r="AA31" s="151" t="n">
        <v>-0.0350000000000001</v>
      </c>
      <c r="AB31" s="151" t="n">
        <v>-0.0700000000000003</v>
      </c>
      <c r="AC31" s="151" t="n">
        <v>-0.0700000000000003</v>
      </c>
      <c r="AD31" s="151" t="n">
        <v>-0.1</v>
      </c>
      <c r="AE31" s="151" t="n">
        <v>-0.105</v>
      </c>
      <c r="AF31" s="151" t="n">
        <v>-0.0950000000000002</v>
      </c>
      <c r="AG31" s="151" t="n">
        <v>-0.065</v>
      </c>
      <c r="AH31" s="151" t="n">
        <v>-0.0899999999999999</v>
      </c>
      <c r="AI31" s="151" t="n">
        <v>-0.105</v>
      </c>
      <c r="AJ31" s="151" t="n">
        <v>-0.0999999999999999</v>
      </c>
      <c r="AK31" s="151" t="n">
        <v>-0.0800000000000001</v>
      </c>
      <c r="AL31" s="151" t="n">
        <v>-0.13</v>
      </c>
      <c r="AM31" s="151" t="n">
        <v>-0.085</v>
      </c>
      <c r="AN31" s="151" t="n">
        <v>-0.12</v>
      </c>
      <c r="AO31" s="151" t="n">
        <v>-0.0950000000000002</v>
      </c>
      <c r="AP31" s="151" t="n">
        <v>-0.05</v>
      </c>
      <c r="AQ31" s="151" t="n">
        <v>-0.0550000000000002</v>
      </c>
      <c r="AR31" s="151" t="n">
        <v>-0.0549999999999997</v>
      </c>
      <c r="AS31" s="151" t="n">
        <v>-0.075</v>
      </c>
      <c r="AT31" s="151" t="n">
        <v>-0.0999999999999996</v>
      </c>
      <c r="AU31" s="151" t="n">
        <v>-0.085</v>
      </c>
      <c r="AV31" s="151" t="n">
        <v>-0.105</v>
      </c>
      <c r="AW31" s="151" t="n">
        <v>-0.0899999999999999</v>
      </c>
      <c r="AX31" s="151" t="n">
        <v>-0.0699999999999998</v>
      </c>
      <c r="AY31" s="151" t="n">
        <v>-0.0700000000000003</v>
      </c>
      <c r="AZ31" s="151" t="n">
        <v>-0.0650000000000002</v>
      </c>
      <c r="BA31" s="151" t="n">
        <v>-0.0899999999999999</v>
      </c>
      <c r="BB31" s="151" t="n">
        <v>-0.0600000000000001</v>
      </c>
      <c r="BC31" s="151" t="n">
        <v>-0.1</v>
      </c>
      <c r="BD31" s="151" t="n">
        <v>-0.095</v>
      </c>
      <c r="BE31" s="151" t="n">
        <v>-0.0950000000000002</v>
      </c>
      <c r="BF31" s="151" t="n">
        <v>-0.075</v>
      </c>
      <c r="BG31" s="151" t="n">
        <v>-0.0749999999999997</v>
      </c>
      <c r="BH31" s="151" t="n">
        <v>-0.0700000000000003</v>
      </c>
      <c r="BI31" s="151" t="n">
        <v>-0.065</v>
      </c>
      <c r="BJ31" s="151" t="n">
        <v>-0.0600000000000001</v>
      </c>
      <c r="BK31" s="151" t="n">
        <v>-0.0549999999999997</v>
      </c>
      <c r="BL31" s="151" t="n">
        <v>-0.0450000000000002</v>
      </c>
      <c r="BM31" s="151" t="n">
        <v>-0.075</v>
      </c>
      <c r="BN31" s="151" t="n">
        <v>-0.0549999999999999</v>
      </c>
      <c r="BO31" s="151" t="n">
        <v>-0.0499999999999998</v>
      </c>
      <c r="BP31" s="151" t="n">
        <v>-0.065</v>
      </c>
      <c r="BQ31" s="151" t="n">
        <v>-0.0349999999999997</v>
      </c>
      <c r="BR31" s="151" t="n">
        <v>-0.065</v>
      </c>
      <c r="BS31" s="151" t="n">
        <v>-0.0750000000000002</v>
      </c>
      <c r="BT31" s="151" t="n">
        <v>-0.065</v>
      </c>
      <c r="BU31" s="151" t="n">
        <v>-0.065</v>
      </c>
      <c r="BV31" s="151" t="n">
        <v>-0.0650000000000004</v>
      </c>
      <c r="BW31" s="151" t="n">
        <v>-0.0699999999999998</v>
      </c>
      <c r="BX31" s="151" t="n">
        <v>-0.085</v>
      </c>
      <c r="BY31" s="151" t="n">
        <v>-0.085</v>
      </c>
      <c r="BZ31" s="151" t="n">
        <v>-0.0949999999999998</v>
      </c>
      <c r="CA31" s="151" t="n">
        <v>-0.085</v>
      </c>
      <c r="CB31" s="151" t="n">
        <v>-0.11</v>
      </c>
      <c r="CC31" s="151" t="n">
        <v>-0.0950000000000002</v>
      </c>
      <c r="CD31" s="151" t="n">
        <v>-0.11</v>
      </c>
      <c r="CE31" s="151" t="n">
        <v>-0.085</v>
      </c>
      <c r="CF31" s="151" t="n">
        <v>-0.1</v>
      </c>
      <c r="CG31" s="151" t="n">
        <v>-0.0500000000000003</v>
      </c>
      <c r="CH31" s="151" t="n">
        <v>-0.04</v>
      </c>
      <c r="CI31" s="151" t="n">
        <v>-0.0500000000000003</v>
      </c>
      <c r="CJ31" s="151" t="n">
        <v>-0.0750000000000002</v>
      </c>
      <c r="CK31" s="151" t="n">
        <v>-0.12</v>
      </c>
      <c r="CL31" s="151" t="n">
        <v>-0.12</v>
      </c>
      <c r="CM31" s="151" t="n">
        <v>-0.0950000000000002</v>
      </c>
      <c r="CN31" s="151" t="n">
        <v>-0.075</v>
      </c>
      <c r="CO31" s="151" t="n">
        <v>-0.1</v>
      </c>
      <c r="CP31" s="151" t="n">
        <v>-0.085</v>
      </c>
      <c r="CQ31" s="151" t="n">
        <v>-0.11</v>
      </c>
      <c r="CR31" s="151" t="n">
        <v>-0.0799999999999999</v>
      </c>
      <c r="CS31" s="151" t="n">
        <v>-0.0650000000000002</v>
      </c>
      <c r="CT31" s="151" t="n">
        <v>-0.11</v>
      </c>
      <c r="CU31" s="151" t="n">
        <v>-0.0950000000000002</v>
      </c>
      <c r="CV31" s="151" t="n">
        <v>-0.0949999999999998</v>
      </c>
      <c r="CW31" s="151" t="n">
        <v>-0.0900000000000003</v>
      </c>
      <c r="CX31" s="151" t="n">
        <v>-0.0950000000000002</v>
      </c>
      <c r="CY31" s="151" t="n">
        <v>-0.0950000000000002</v>
      </c>
      <c r="CZ31" s="151" t="n">
        <v>-0.0799999999999996</v>
      </c>
      <c r="DA31" s="151" t="n">
        <v>-0.0950000000000002</v>
      </c>
      <c r="DB31" s="151" t="n">
        <v>-0.0700000000000003</v>
      </c>
      <c r="DC31" s="151" t="n">
        <v>-0.0700000000000003</v>
      </c>
      <c r="DD31" s="151" t="n">
        <v>-0.04</v>
      </c>
      <c r="DE31" s="151" t="n">
        <v>-0.0550000000000002</v>
      </c>
      <c r="DF31" s="151" t="n">
        <v>-0.0549999999999997</v>
      </c>
      <c r="DG31" s="151" t="n">
        <v>-0.065</v>
      </c>
      <c r="DH31" s="151" t="n">
        <v>-0.04</v>
      </c>
      <c r="DI31" s="151" t="n">
        <v>-0.0449999999999999</v>
      </c>
      <c r="DJ31" s="151" t="n">
        <v>-0.0550000000000002</v>
      </c>
      <c r="DK31" s="151" t="n">
        <v>-0.0550000000000002</v>
      </c>
      <c r="DL31" s="151" t="n">
        <v>-0.0600000000000001</v>
      </c>
      <c r="DM31" s="151" t="n">
        <v>-0.0449999999999999</v>
      </c>
      <c r="DN31" s="151" t="n">
        <v>-0.0449999999999999</v>
      </c>
      <c r="DO31" s="151" t="n">
        <v>-0.0449999999999999</v>
      </c>
      <c r="DP31" s="151" t="n">
        <v>-0.04</v>
      </c>
      <c r="DQ31" s="151" t="n">
        <v>-0.0449999999999999</v>
      </c>
      <c r="DR31" s="151" t="n">
        <v>-0.0399999999999996</v>
      </c>
      <c r="DS31" s="151" t="n">
        <v>-0.04</v>
      </c>
      <c r="DT31" s="151" t="n">
        <v>-0.0599999999999996</v>
      </c>
      <c r="DU31" s="151" t="n">
        <v>-0.0599999999999996</v>
      </c>
      <c r="DV31" s="151" t="n">
        <v>-0.0900000000000003</v>
      </c>
      <c r="DW31" s="151" t="n">
        <v>-0.0800000000000001</v>
      </c>
      <c r="DX31" s="151" t="n">
        <v>-0.085</v>
      </c>
      <c r="DY31" s="151" t="n">
        <v>-0.0699999999999994</v>
      </c>
      <c r="DZ31" s="151" t="n">
        <v>-0.0899999999999999</v>
      </c>
      <c r="EA31" s="151" t="n">
        <v>-0.0899999999999999</v>
      </c>
      <c r="EB31" s="151" t="n">
        <v>-0.0449999999999999</v>
      </c>
      <c r="EC31" s="151" t="n">
        <v>-0.0799999999999996</v>
      </c>
      <c r="ED31" s="151" t="n">
        <v>-0.105</v>
      </c>
      <c r="EE31" s="151" t="n">
        <v>-0.085</v>
      </c>
      <c r="EF31" s="151" t="n">
        <v>-0.0750000000000002</v>
      </c>
      <c r="EG31" s="151" t="n">
        <v>-0.065</v>
      </c>
      <c r="EH31" s="151" t="n">
        <v>-0.065</v>
      </c>
      <c r="EI31" s="151" t="n">
        <v>-0.0899999999999999</v>
      </c>
      <c r="EJ31" s="151" t="n">
        <v>-0.13</v>
      </c>
      <c r="EK31" s="151" t="n">
        <v>-0.085</v>
      </c>
      <c r="EL31" s="151" t="n">
        <v>-0.0950000000000002</v>
      </c>
      <c r="EM31" s="151" t="n">
        <v>-0.0899999999999999</v>
      </c>
      <c r="EN31" s="151" t="n">
        <v>-0.0899999999999999</v>
      </c>
      <c r="EO31" s="151" t="n">
        <v>-0.0899999999999999</v>
      </c>
      <c r="EP31" s="151" t="n">
        <v>-0.0900000000000003</v>
      </c>
      <c r="EQ31" s="151" t="n">
        <v>-0.11</v>
      </c>
      <c r="ER31" s="151" t="n">
        <v>-0.0950000000000002</v>
      </c>
    </row>
    <row r="32" customFormat="false" ht="15" hidden="false" customHeight="false" outlineLevel="0" collapsed="false">
      <c r="A32" s="73" t="s">
        <v>212</v>
      </c>
      <c r="B32" s="151"/>
      <c r="C32" s="151" t="n">
        <v>-0.0600000000000001</v>
      </c>
      <c r="D32" s="151" t="n">
        <v>-0.0549999999999999</v>
      </c>
      <c r="E32" s="151" t="n">
        <v>-0.0549999999999999</v>
      </c>
      <c r="F32" s="151" t="n">
        <v>-0.04</v>
      </c>
      <c r="G32" s="151" t="n">
        <v>-0.0199999999999998</v>
      </c>
      <c r="H32" s="151" t="n">
        <v>-0.0699999999999998</v>
      </c>
      <c r="I32" s="151" t="n">
        <v>-0.095</v>
      </c>
      <c r="J32" s="151" t="n">
        <v>-0.04</v>
      </c>
      <c r="K32" s="151" t="n">
        <v>-0.04</v>
      </c>
      <c r="L32" s="151" t="n">
        <v>-0.0250000000000004</v>
      </c>
      <c r="M32" s="151" t="n">
        <v>-0.03</v>
      </c>
      <c r="N32" s="151" t="n">
        <v>-0.03</v>
      </c>
      <c r="O32" s="151" t="n">
        <v>-0.0449999999999999</v>
      </c>
      <c r="P32" s="151" t="n">
        <v>-0.0250000000000001</v>
      </c>
      <c r="Q32" s="151" t="n">
        <v>-0.0350000000000001</v>
      </c>
      <c r="R32" s="151" t="n">
        <v>-0.0499999999999998</v>
      </c>
      <c r="S32" s="151" t="n">
        <v>-0.04</v>
      </c>
      <c r="T32" s="151" t="n">
        <v>-0.04</v>
      </c>
      <c r="U32" s="151" t="n">
        <v>-0.0650000000000004</v>
      </c>
      <c r="V32" s="151" t="n">
        <v>-0.0599999999999996</v>
      </c>
      <c r="W32" s="151" t="n">
        <v>-0.0449999999999999</v>
      </c>
      <c r="X32" s="151" t="n">
        <v>-0.0550000000000002</v>
      </c>
      <c r="Y32" s="151" t="n">
        <v>-0.0550000000000002</v>
      </c>
      <c r="Z32" s="151" t="n">
        <v>-0.0600000000000001</v>
      </c>
      <c r="AA32" s="151" t="n">
        <v>-0.0150000000000001</v>
      </c>
      <c r="AB32" s="151" t="n">
        <v>-0.0250000000000004</v>
      </c>
      <c r="AC32" s="151" t="n">
        <v>-0.0250000000000004</v>
      </c>
      <c r="AD32" s="151" t="n">
        <v>-0.0900000000000001</v>
      </c>
      <c r="AE32" s="151" t="n">
        <v>-0.0900000000000001</v>
      </c>
      <c r="AF32" s="151" t="n">
        <v>-0.0900000000000003</v>
      </c>
      <c r="AG32" s="151" t="n">
        <v>-0.05</v>
      </c>
      <c r="AH32" s="151" t="n">
        <v>-0.0699999999999998</v>
      </c>
      <c r="AI32" s="151" t="n">
        <v>-0.0899999999999999</v>
      </c>
      <c r="AJ32" s="151" t="n">
        <v>-0.0549999999999999</v>
      </c>
      <c r="AK32" s="151" t="n">
        <v>-0.065</v>
      </c>
      <c r="AL32" s="151" t="n">
        <v>-0.03</v>
      </c>
      <c r="AM32" s="151" t="n">
        <v>-0.0549999999999997</v>
      </c>
      <c r="AN32" s="151" t="n">
        <v>-0.085</v>
      </c>
      <c r="AO32" s="151" t="n">
        <v>-0.0150000000000001</v>
      </c>
      <c r="AP32" s="151" t="n">
        <v>-0.01</v>
      </c>
      <c r="AQ32" s="151" t="n">
        <v>-0.0249999999999999</v>
      </c>
      <c r="AR32" s="151" t="n">
        <v>-0.0299999999999998</v>
      </c>
      <c r="AS32" s="151" t="n">
        <v>-0.0549999999999999</v>
      </c>
      <c r="AT32" s="151" t="n">
        <v>-0.0399999999999998</v>
      </c>
      <c r="AU32" s="151" t="n">
        <v>-0.0499999999999998</v>
      </c>
      <c r="AV32" s="151" t="n">
        <v>-0.065</v>
      </c>
      <c r="AW32" s="151" t="n">
        <v>-0.04</v>
      </c>
      <c r="AX32" s="151" t="n">
        <v>-0.0249999999999999</v>
      </c>
      <c r="AY32" s="151" t="n">
        <v>-0.0250000000000001</v>
      </c>
      <c r="AZ32" s="151" t="n">
        <v>-0.0250000000000001</v>
      </c>
      <c r="BA32" s="151" t="n">
        <v>-0.0449999999999999</v>
      </c>
      <c r="BB32" s="151" t="n">
        <v>-0.0449999999999999</v>
      </c>
      <c r="BC32" s="151" t="n">
        <v>-0.0600000000000001</v>
      </c>
      <c r="BD32" s="151" t="n">
        <v>-0.0549999999999999</v>
      </c>
      <c r="BE32" s="151" t="n">
        <v>-0.0450000000000002</v>
      </c>
      <c r="BF32" s="151" t="n">
        <v>-0.0399999999999998</v>
      </c>
      <c r="BG32" s="151" t="n">
        <v>-0.065</v>
      </c>
      <c r="BH32" s="151" t="n">
        <v>-0.0650000000000002</v>
      </c>
      <c r="BI32" s="151" t="n">
        <v>-0.0599999999999998</v>
      </c>
      <c r="BJ32" s="151" t="n">
        <v>-0.0349999999999999</v>
      </c>
      <c r="BK32" s="151" t="n">
        <v>-0.0349999999999997</v>
      </c>
      <c r="BL32" s="151" t="n">
        <v>-0.0250000000000001</v>
      </c>
      <c r="BM32" s="151" t="n">
        <v>-0.0549999999999999</v>
      </c>
      <c r="BN32" s="151" t="n">
        <v>-0.0449999999999999</v>
      </c>
      <c r="BO32" s="151" t="n">
        <v>-0.0299999999999998</v>
      </c>
      <c r="BP32" s="151" t="n">
        <v>-0.0449999999999999</v>
      </c>
      <c r="BQ32" s="151" t="n">
        <v>-0.0349999999999997</v>
      </c>
      <c r="BR32" s="151" t="n">
        <v>-0.0400000000000005</v>
      </c>
      <c r="BS32" s="151" t="n">
        <v>-0.0550000000000002</v>
      </c>
      <c r="BT32" s="151" t="n">
        <v>-0.0500000000000003</v>
      </c>
      <c r="BU32" s="151" t="n">
        <v>-0.04</v>
      </c>
      <c r="BV32" s="151" t="n">
        <v>-0.0600000000000005</v>
      </c>
      <c r="BW32" s="151" t="n">
        <v>-0.0499999999999998</v>
      </c>
      <c r="BX32" s="151" t="n">
        <v>-0.0600000000000001</v>
      </c>
      <c r="BY32" s="151" t="n">
        <v>-0.085</v>
      </c>
      <c r="BZ32" s="151" t="n">
        <v>-0.0800000000000001</v>
      </c>
      <c r="CA32" s="151" t="n">
        <v>-0.0700000000000003</v>
      </c>
      <c r="CB32" s="151" t="n">
        <v>-0.1</v>
      </c>
      <c r="CC32" s="151" t="n">
        <v>-0.0899999999999999</v>
      </c>
      <c r="CD32" s="151" t="n">
        <v>-0.0499999999999998</v>
      </c>
      <c r="CE32" s="151" t="n">
        <v>-0.0550000000000002</v>
      </c>
      <c r="CF32" s="151" t="n">
        <v>-0.0800000000000001</v>
      </c>
      <c r="CG32" s="151" t="n">
        <v>-0.0500000000000003</v>
      </c>
      <c r="CH32" s="151" t="n">
        <v>-0.0449999999999999</v>
      </c>
      <c r="CI32" s="151" t="n">
        <v>-0.0750000000000002</v>
      </c>
      <c r="CJ32" s="151" t="n">
        <v>-0.0500000000000003</v>
      </c>
      <c r="CK32" s="151" t="n">
        <v>-0.0700000000000003</v>
      </c>
      <c r="CL32" s="151" t="n">
        <v>-0.0700000000000003</v>
      </c>
      <c r="CM32" s="151" t="n">
        <v>-0.0749999999999997</v>
      </c>
      <c r="CN32" s="151" t="n">
        <v>-0.0549999999999999</v>
      </c>
      <c r="CO32" s="151" t="n">
        <v>-0.0600000000000001</v>
      </c>
      <c r="CP32" s="151" t="n">
        <v>-0.0499999999999998</v>
      </c>
      <c r="CQ32" s="151" t="n">
        <v>-0.0499999999999998</v>
      </c>
      <c r="CR32" s="151" t="n">
        <v>-0.0449999999999999</v>
      </c>
      <c r="CS32" s="151" t="n">
        <v>-0.0349999999999999</v>
      </c>
      <c r="CT32" s="151" t="n">
        <v>-0.0699999999999998</v>
      </c>
      <c r="CU32" s="151" t="n">
        <v>-0.0550000000000002</v>
      </c>
      <c r="CV32" s="151" t="n">
        <v>-0.0949999999999998</v>
      </c>
      <c r="CW32" s="151" t="n">
        <v>-0.0750000000000002</v>
      </c>
      <c r="CX32" s="151" t="n">
        <v>-0.0650000000000004</v>
      </c>
      <c r="CY32" s="151" t="n">
        <v>-0.0650000000000004</v>
      </c>
      <c r="CZ32" s="151" t="n">
        <v>-0.0800000000000001</v>
      </c>
      <c r="DA32" s="151" t="n">
        <v>-0.0750000000000002</v>
      </c>
      <c r="DB32" s="151" t="n">
        <v>-0.0450000000000004</v>
      </c>
      <c r="DC32" s="151" t="n">
        <v>-0.0450000000000004</v>
      </c>
      <c r="DD32" s="151" t="n">
        <v>-0.02</v>
      </c>
      <c r="DE32" s="151" t="n">
        <v>-0.0350000000000001</v>
      </c>
      <c r="DF32" s="151" t="n">
        <v>-0.0299999999999998</v>
      </c>
      <c r="DG32" s="151" t="n">
        <v>-0.0549999999999997</v>
      </c>
      <c r="DH32" s="151" t="n">
        <v>-0.0299999999999998</v>
      </c>
      <c r="DI32" s="151" t="n">
        <v>-0.0299999999999998</v>
      </c>
      <c r="DJ32" s="151" t="n">
        <v>-0.0350000000000001</v>
      </c>
      <c r="DK32" s="151" t="n">
        <v>-0.0299999999999998</v>
      </c>
      <c r="DL32" s="151" t="n">
        <v>-0.0350000000000001</v>
      </c>
      <c r="DM32" s="151" t="n">
        <v>-0.0249999999999999</v>
      </c>
      <c r="DN32" s="151" t="n">
        <v>-0.0349999999999997</v>
      </c>
      <c r="DO32" s="151" t="n">
        <v>-0.0299999999999998</v>
      </c>
      <c r="DP32" s="151" t="n">
        <v>-0.0249999999999999</v>
      </c>
      <c r="DQ32" s="151" t="n">
        <v>-0.02</v>
      </c>
      <c r="DR32" s="151" t="n">
        <v>-0.0399999999999996</v>
      </c>
      <c r="DS32" s="151" t="n">
        <v>-0.00500000000000034</v>
      </c>
      <c r="DT32" s="151" t="n">
        <v>-0.00999999999999979</v>
      </c>
      <c r="DU32" s="151" t="n">
        <v>-0.00499999999999989</v>
      </c>
      <c r="DV32" s="151" t="n">
        <v>-0.00499999999999989</v>
      </c>
      <c r="DW32" s="151" t="n">
        <v>-0.00999999999999979</v>
      </c>
      <c r="DX32" s="151" t="n">
        <v>-0.0250000000000004</v>
      </c>
      <c r="DY32" s="151" t="n">
        <v>-0.0249999999999995</v>
      </c>
      <c r="DZ32" s="151" t="n">
        <v>-0.02</v>
      </c>
      <c r="EA32" s="151" t="n">
        <v>0</v>
      </c>
      <c r="EB32" s="151" t="n">
        <v>-0.00499999999999989</v>
      </c>
      <c r="EC32" s="151" t="n">
        <v>-0.04</v>
      </c>
      <c r="ED32" s="151" t="n">
        <v>-0.0449999999999999</v>
      </c>
      <c r="EE32" s="151" t="n">
        <v>-0.0449999999999999</v>
      </c>
      <c r="EF32" s="151" t="n">
        <v>-0.0249999999999999</v>
      </c>
      <c r="EG32" s="151" t="n">
        <v>-0.0249999999999999</v>
      </c>
      <c r="EH32" s="151" t="n">
        <v>-0.0249999999999999</v>
      </c>
      <c r="EI32" s="151" t="n">
        <v>-0.0449999999999999</v>
      </c>
      <c r="EJ32" s="151" t="n">
        <v>-0.0699999999999998</v>
      </c>
      <c r="EK32" s="151" t="n">
        <v>-0.0499999999999998</v>
      </c>
      <c r="EL32" s="151" t="n">
        <v>-0.0499999999999998</v>
      </c>
      <c r="EM32" s="151" t="n">
        <v>-0.0499999999999998</v>
      </c>
      <c r="EN32" s="151" t="n">
        <v>-0.0499999999999998</v>
      </c>
      <c r="EO32" s="151" t="n">
        <v>-0.0549999999999997</v>
      </c>
      <c r="EP32" s="151" t="n">
        <v>-0.0449999999999999</v>
      </c>
      <c r="EQ32" s="151" t="n">
        <v>-0.0750000000000002</v>
      </c>
      <c r="ER32" s="151" t="n">
        <v>-0.0350000000000001</v>
      </c>
    </row>
    <row r="33" customFormat="false" ht="15" hidden="false" customHeight="false" outlineLevel="0" collapsed="false">
      <c r="A33" s="73" t="s">
        <v>57</v>
      </c>
      <c r="B33" s="151"/>
      <c r="C33" s="151" t="n">
        <v>-0.0499999999999998</v>
      </c>
      <c r="D33" s="151" t="n">
        <v>-0.0650000000000002</v>
      </c>
      <c r="E33" s="151" t="n">
        <v>-0.0650000000000002</v>
      </c>
      <c r="F33" s="151" t="n">
        <v>-0.075</v>
      </c>
      <c r="G33" s="151" t="n">
        <v>-0.0449999999999999</v>
      </c>
      <c r="H33" s="151" t="n">
        <v>-0.0699999999999998</v>
      </c>
      <c r="I33" s="151" t="n">
        <v>-0.0549999999999999</v>
      </c>
      <c r="J33" s="151" t="n">
        <v>-0.0549999999999999</v>
      </c>
      <c r="K33" s="151" t="n">
        <v>-0.0549999999999999</v>
      </c>
      <c r="L33" s="151" t="n">
        <v>-0.0550000000000002</v>
      </c>
      <c r="M33" s="151" t="n">
        <v>-0.0450000000000002</v>
      </c>
      <c r="N33" s="151" t="n">
        <v>-0.0450000000000002</v>
      </c>
      <c r="O33" s="151" t="n">
        <v>-0.095</v>
      </c>
      <c r="P33" s="151" t="n">
        <v>-0.0800000000000001</v>
      </c>
      <c r="Q33" s="151" t="n">
        <v>-0.0700000000000003</v>
      </c>
      <c r="R33" s="151" t="n">
        <v>-0.0899999999999999</v>
      </c>
      <c r="S33" s="151" t="n">
        <v>-0.0600000000000005</v>
      </c>
      <c r="T33" s="151" t="n">
        <v>-0.14</v>
      </c>
      <c r="U33" s="151" t="n">
        <v>-0.145</v>
      </c>
      <c r="V33" s="151" t="n">
        <v>-0.2</v>
      </c>
      <c r="W33" s="151" t="n">
        <v>-0.0949999999999998</v>
      </c>
      <c r="X33" s="151" t="n">
        <v>-0.0850000000000004</v>
      </c>
      <c r="Y33" s="151" t="n">
        <v>-0.0949999999999998</v>
      </c>
      <c r="Z33" s="151" t="n">
        <v>-0.0999999999999996</v>
      </c>
      <c r="AA33" s="151" t="n">
        <v>-0.0500000000000003</v>
      </c>
      <c r="AB33" s="151" t="n">
        <v>-0.04</v>
      </c>
      <c r="AC33" s="151" t="n">
        <v>-0.04</v>
      </c>
      <c r="AD33" s="151" t="n">
        <v>-0.0800000000000001</v>
      </c>
      <c r="AE33" s="151" t="n">
        <v>-0.085</v>
      </c>
      <c r="AF33" s="151" t="n">
        <v>-0.0700000000000003</v>
      </c>
      <c r="AG33" s="151" t="n">
        <v>-0.0800000000000001</v>
      </c>
      <c r="AH33" s="151" t="n">
        <v>-0.0699999999999998</v>
      </c>
      <c r="AI33" s="151" t="n">
        <v>-0.085</v>
      </c>
      <c r="AJ33" s="151" t="n">
        <v>-0.05</v>
      </c>
      <c r="AK33" s="151" t="n">
        <v>-0.095</v>
      </c>
      <c r="AL33" s="151" t="n">
        <v>-0.0800000000000001</v>
      </c>
      <c r="AM33" s="151" t="n">
        <v>-0.0899999999999999</v>
      </c>
      <c r="AN33" s="151" t="n">
        <v>-0.105</v>
      </c>
      <c r="AO33" s="151" t="n">
        <v>-0.0700000000000001</v>
      </c>
      <c r="AP33" s="151" t="n">
        <v>-0.0550000000000002</v>
      </c>
      <c r="AQ33" s="151" t="n">
        <v>-0.0550000000000002</v>
      </c>
      <c r="AR33" s="151" t="n">
        <v>-0.0499999999999998</v>
      </c>
      <c r="AS33" s="151" t="n">
        <v>-0.0699999999999998</v>
      </c>
      <c r="AT33" s="151" t="n">
        <v>-0.0699999999999998</v>
      </c>
      <c r="AU33" s="151" t="n">
        <v>-0.0699999999999998</v>
      </c>
      <c r="AV33" s="151" t="n">
        <v>-0.065</v>
      </c>
      <c r="AW33" s="151" t="n">
        <v>-0.0799999999999999</v>
      </c>
      <c r="AX33" s="151" t="n">
        <v>-0.065</v>
      </c>
      <c r="AY33" s="151" t="n">
        <v>-0.0600000000000001</v>
      </c>
      <c r="AZ33" s="151" t="n">
        <v>-0.0600000000000001</v>
      </c>
      <c r="BA33" s="151" t="n">
        <v>-0.0549999999999999</v>
      </c>
      <c r="BB33" s="151" t="n">
        <v>-0.02</v>
      </c>
      <c r="BC33" s="151" t="n">
        <v>-0.085</v>
      </c>
      <c r="BD33" s="151" t="n">
        <v>-0.095</v>
      </c>
      <c r="BE33" s="151" t="n">
        <v>-0.0750000000000002</v>
      </c>
      <c r="BF33" s="151" t="n">
        <v>-0.075</v>
      </c>
      <c r="BG33" s="151" t="n">
        <v>-0.0699999999999998</v>
      </c>
      <c r="BH33" s="151" t="n">
        <v>-0.0850000000000002</v>
      </c>
      <c r="BI33" s="151" t="n">
        <v>-0.075</v>
      </c>
      <c r="BJ33" s="151" t="n">
        <v>-0.065</v>
      </c>
      <c r="BK33" s="151" t="n">
        <v>-0.0699999999999998</v>
      </c>
      <c r="BL33" s="151" t="n">
        <v>-0.0750000000000002</v>
      </c>
      <c r="BM33" s="151" t="n">
        <v>-0.075</v>
      </c>
      <c r="BN33" s="151" t="n">
        <v>-0.0549999999999999</v>
      </c>
      <c r="BO33" s="151" t="n">
        <v>-0.065</v>
      </c>
      <c r="BP33" s="151" t="n">
        <v>-0.075</v>
      </c>
      <c r="BQ33" s="151" t="n">
        <v>-0.0299999999999998</v>
      </c>
      <c r="BR33" s="151" t="n">
        <v>-0.0400000000000005</v>
      </c>
      <c r="BS33" s="151" t="n">
        <v>-0.04</v>
      </c>
      <c r="BT33" s="151" t="n">
        <v>-0.0450000000000004</v>
      </c>
      <c r="BU33" s="151" t="n">
        <v>-0.0350000000000001</v>
      </c>
      <c r="BV33" s="151" t="n">
        <v>-0.0550000000000006</v>
      </c>
      <c r="BW33" s="151" t="n">
        <v>-0.0100000000000002</v>
      </c>
      <c r="BX33" s="151" t="n">
        <v>-0.0500000000000003</v>
      </c>
      <c r="BY33" s="151" t="n">
        <v>-0.105</v>
      </c>
      <c r="BZ33" s="151" t="n">
        <v>-0.115</v>
      </c>
      <c r="CA33" s="151" t="n">
        <v>-0.0750000000000002</v>
      </c>
      <c r="CB33" s="151" t="n">
        <v>-0.105</v>
      </c>
      <c r="CC33" s="151" t="n">
        <v>-0.0950000000000002</v>
      </c>
      <c r="CD33" s="151" t="n">
        <v>-0.16</v>
      </c>
      <c r="CE33" s="151" t="n">
        <v>-0.0600000000000005</v>
      </c>
      <c r="CF33" s="151" t="n">
        <v>-0.0899999999999999</v>
      </c>
      <c r="CG33" s="151" t="n">
        <v>-0.0700000000000003</v>
      </c>
      <c r="CH33" s="151" t="n">
        <v>-0.0350000000000001</v>
      </c>
      <c r="CI33" s="151" t="n">
        <v>-0.0600000000000005</v>
      </c>
      <c r="CJ33" s="151" t="n">
        <v>-0.0650000000000004</v>
      </c>
      <c r="CK33" s="151" t="n">
        <v>-0.0500000000000003</v>
      </c>
      <c r="CL33" s="151" t="n">
        <v>-0.0500000000000003</v>
      </c>
      <c r="CM33" s="151" t="n">
        <v>-0.0550000000000002</v>
      </c>
      <c r="CN33" s="151" t="n">
        <v>-0.0600000000000001</v>
      </c>
      <c r="CO33" s="151" t="n">
        <v>-0.0599999999999996</v>
      </c>
      <c r="CP33" s="151" t="n">
        <v>-0.0449999999999999</v>
      </c>
      <c r="CQ33" s="151" t="n">
        <v>-0.0299999999999998</v>
      </c>
      <c r="CR33" s="151" t="n">
        <v>-0.0299999999999998</v>
      </c>
      <c r="CS33" s="151" t="n">
        <v>-0.0349999999999999</v>
      </c>
      <c r="CT33" s="151" t="n">
        <v>-0.0800000000000001</v>
      </c>
      <c r="CU33" s="151" t="n">
        <v>-0.0750000000000002</v>
      </c>
      <c r="CV33" s="151" t="n">
        <v>-0.0999999999999999</v>
      </c>
      <c r="CW33" s="151" t="n">
        <v>-0.0750000000000002</v>
      </c>
      <c r="CX33" s="151" t="n">
        <v>-0.0550000000000002</v>
      </c>
      <c r="CY33" s="151" t="n">
        <v>-0.0550000000000002</v>
      </c>
      <c r="CZ33" s="151" t="n">
        <v>-0.0600000000000001</v>
      </c>
      <c r="DA33" s="151" t="n">
        <v>-0.0750000000000002</v>
      </c>
      <c r="DB33" s="151" t="n">
        <v>-0.0700000000000003</v>
      </c>
      <c r="DC33" s="151" t="n">
        <v>-0.0700000000000003</v>
      </c>
      <c r="DD33" s="151" t="n">
        <v>-0.0650000000000004</v>
      </c>
      <c r="DE33" s="151" t="n">
        <v>-0.0600000000000005</v>
      </c>
      <c r="DF33" s="151" t="n">
        <v>-0.04</v>
      </c>
      <c r="DG33" s="151" t="n">
        <v>-0.0699999999999998</v>
      </c>
      <c r="DH33" s="151" t="n">
        <v>-0.0349999999999997</v>
      </c>
      <c r="DI33" s="151" t="n">
        <v>-0.0449999999999999</v>
      </c>
      <c r="DJ33" s="151" t="n">
        <v>-0.0449999999999999</v>
      </c>
      <c r="DK33" s="151" t="n">
        <v>-0.0499999999999998</v>
      </c>
      <c r="DL33" s="151" t="n">
        <v>-0.0299999999999998</v>
      </c>
      <c r="DM33" s="151" t="n">
        <v>-0.04</v>
      </c>
      <c r="DN33" s="151" t="n">
        <v>-0.0399999999999996</v>
      </c>
      <c r="DO33" s="151" t="n">
        <v>-0.0600000000000001</v>
      </c>
      <c r="DP33" s="151" t="n">
        <v>-0.0499999999999998</v>
      </c>
      <c r="DQ33" s="151" t="n">
        <v>-0.0600000000000001</v>
      </c>
      <c r="DR33" s="151" t="n">
        <v>-0.0600000000000001</v>
      </c>
      <c r="DS33" s="151" t="n">
        <v>-0.04</v>
      </c>
      <c r="DT33" s="151" t="n">
        <v>-0.04</v>
      </c>
      <c r="DU33" s="151" t="n">
        <v>-0.0449999999999999</v>
      </c>
      <c r="DV33" s="151" t="n">
        <v>-0.11</v>
      </c>
      <c r="DW33" s="151" t="n">
        <v>0</v>
      </c>
      <c r="DX33" s="151" t="n">
        <v>-0.0800000000000001</v>
      </c>
      <c r="DY33" s="151" t="n">
        <v>-0.0549999999999997</v>
      </c>
      <c r="DZ33" s="151" t="n">
        <v>-0.0749999999999997</v>
      </c>
      <c r="EA33" s="151" t="n">
        <v>-0.0499999999999998</v>
      </c>
      <c r="EB33" s="151" t="n">
        <v>-0.0449999999999999</v>
      </c>
      <c r="EC33" s="151" t="n">
        <v>-0.0749999999999997</v>
      </c>
      <c r="ED33" s="151" t="n">
        <v>-0.065</v>
      </c>
      <c r="EE33" s="151" t="n">
        <v>-0.0699999999999998</v>
      </c>
      <c r="EF33" s="151" t="n">
        <v>-0.0550000000000002</v>
      </c>
      <c r="EG33" s="151" t="n">
        <v>-0.0500000000000003</v>
      </c>
      <c r="EH33" s="151" t="n">
        <v>-0.0500000000000003</v>
      </c>
      <c r="EI33" s="151" t="n">
        <v>-0.0899999999999999</v>
      </c>
      <c r="EJ33" s="151" t="n">
        <v>-0.109999999999999</v>
      </c>
      <c r="EK33" s="151" t="n">
        <v>-0.0549999999999997</v>
      </c>
      <c r="EL33" s="151" t="n">
        <v>-0.0899999999999999</v>
      </c>
      <c r="EM33" s="151" t="n">
        <v>-0.0949999999999998</v>
      </c>
      <c r="EN33" s="151" t="n">
        <v>-0.0949999999999998</v>
      </c>
      <c r="EO33" s="151" t="n">
        <v>-0.0800000000000001</v>
      </c>
      <c r="EP33" s="151" t="n">
        <v>-0.0550000000000002</v>
      </c>
      <c r="EQ33" s="151" t="n">
        <v>-0.0600000000000001</v>
      </c>
      <c r="ER33" s="151" t="n">
        <v>-0.0749999999999997</v>
      </c>
    </row>
    <row r="34" customFormat="false" ht="15" hidden="false" customHeight="false" outlineLevel="0" collapsed="false">
      <c r="A34" s="73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151"/>
      <c r="BY34" s="151"/>
      <c r="BZ34" s="151"/>
      <c r="CA34" s="151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  <c r="CV34" s="151"/>
      <c r="CW34" s="151"/>
      <c r="CX34" s="151"/>
      <c r="CY34" s="151"/>
      <c r="CZ34" s="151"/>
      <c r="DA34" s="151"/>
      <c r="DB34" s="151"/>
      <c r="DC34" s="151"/>
      <c r="DD34" s="151"/>
      <c r="DE34" s="151"/>
      <c r="DF34" s="151"/>
      <c r="DG34" s="151"/>
      <c r="DH34" s="151"/>
      <c r="DI34" s="151"/>
      <c r="DJ34" s="151"/>
      <c r="DK34" s="151"/>
      <c r="DL34" s="151"/>
      <c r="DM34" s="151"/>
      <c r="DN34" s="151"/>
      <c r="DO34" s="151"/>
      <c r="DP34" s="151"/>
      <c r="DQ34" s="151"/>
      <c r="DR34" s="151"/>
      <c r="DS34" s="151"/>
      <c r="DT34" s="151"/>
      <c r="DU34" s="151"/>
      <c r="DV34" s="151"/>
      <c r="DW34" s="151"/>
      <c r="DX34" s="151"/>
      <c r="DY34" s="151"/>
      <c r="DZ34" s="151"/>
      <c r="EA34" s="151"/>
      <c r="EB34" s="151"/>
      <c r="EC34" s="151"/>
      <c r="ED34" s="151"/>
      <c r="EE34" s="151"/>
      <c r="EF34" s="151"/>
      <c r="EG34" s="151"/>
      <c r="EH34" s="151"/>
      <c r="EI34" s="151"/>
      <c r="EJ34" s="151"/>
      <c r="EK34" s="151"/>
      <c r="EL34" s="151"/>
      <c r="EM34" s="151"/>
      <c r="EN34" s="151"/>
      <c r="EO34" s="151"/>
      <c r="EP34" s="151"/>
      <c r="EQ34" s="151"/>
      <c r="ER34" s="151"/>
    </row>
    <row r="35" customFormat="false" ht="15" hidden="false" customHeight="false" outlineLevel="0" collapsed="false">
      <c r="A35" s="84" t="s">
        <v>60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151"/>
      <c r="DL35" s="151"/>
      <c r="DM35" s="151"/>
      <c r="DN35" s="151"/>
      <c r="DO35" s="151"/>
      <c r="DP35" s="151"/>
      <c r="DQ35" s="151"/>
      <c r="DR35" s="151"/>
      <c r="DS35" s="151"/>
      <c r="DT35" s="151"/>
      <c r="DU35" s="151"/>
      <c r="DV35" s="151"/>
      <c r="DW35" s="151"/>
      <c r="DX35" s="151"/>
      <c r="DY35" s="151"/>
      <c r="DZ35" s="151"/>
      <c r="EA35" s="151"/>
      <c r="EB35" s="151"/>
      <c r="EC35" s="151"/>
      <c r="ED35" s="151"/>
      <c r="EE35" s="151"/>
      <c r="EF35" s="151"/>
      <c r="EG35" s="151"/>
      <c r="EH35" s="151"/>
      <c r="EI35" s="151"/>
      <c r="EJ35" s="151"/>
      <c r="EK35" s="151"/>
      <c r="EL35" s="151"/>
      <c r="EM35" s="151"/>
      <c r="EN35" s="151"/>
      <c r="EO35" s="151"/>
      <c r="EP35" s="151"/>
      <c r="EQ35" s="151"/>
      <c r="ER35" s="151"/>
    </row>
    <row r="36" customFormat="false" ht="15" hidden="false" customHeight="false" outlineLevel="0" collapsed="false">
      <c r="A36" s="73" t="s">
        <v>61</v>
      </c>
      <c r="B36" s="151"/>
      <c r="C36" s="151" t="n">
        <v>-0.0250000000000004</v>
      </c>
      <c r="D36" s="151" t="n">
        <v>-0.03</v>
      </c>
      <c r="E36" s="151" t="n">
        <v>-0.03</v>
      </c>
      <c r="F36" s="151" t="n">
        <v>-0.0499999999999998</v>
      </c>
      <c r="G36" s="151" t="n">
        <v>-0.0449999999999999</v>
      </c>
      <c r="H36" s="151" t="n">
        <v>-0.0599999999999998</v>
      </c>
      <c r="I36" s="151" t="n">
        <v>-0.0549999999999999</v>
      </c>
      <c r="J36" s="151" t="n">
        <v>-0.0450000000000002</v>
      </c>
      <c r="K36" s="151" t="n">
        <v>-0.0450000000000002</v>
      </c>
      <c r="L36" s="151" t="n">
        <v>-0.0500000000000003</v>
      </c>
      <c r="M36" s="151" t="n">
        <v>-0.0149999999999999</v>
      </c>
      <c r="N36" s="151" t="n">
        <v>-0.0149999999999999</v>
      </c>
      <c r="O36" s="151" t="n">
        <v>-0.05</v>
      </c>
      <c r="P36" s="151" t="n">
        <v>-0.0700000000000003</v>
      </c>
      <c r="Q36" s="151" t="n">
        <v>-0.0750000000000004</v>
      </c>
      <c r="R36" s="151" t="n">
        <v>-0.0600000000000001</v>
      </c>
      <c r="S36" s="151" t="n">
        <v>-0.0499999999999998</v>
      </c>
      <c r="T36" s="151" t="n">
        <v>-0.0899999999999999</v>
      </c>
      <c r="U36" s="151" t="n">
        <v>-0.0800000000000001</v>
      </c>
      <c r="V36" s="151" t="n">
        <v>-0.0249999999999995</v>
      </c>
      <c r="W36" s="151" t="n">
        <v>-0.0800000000000001</v>
      </c>
      <c r="X36" s="151" t="n">
        <v>-0.0500000000000003</v>
      </c>
      <c r="Y36" s="151" t="n">
        <v>-0.0600000000000001</v>
      </c>
      <c r="Z36" s="151" t="n">
        <v>-0.0499999999999998</v>
      </c>
      <c r="AA36" s="151" t="n">
        <v>-0.0100000000000002</v>
      </c>
      <c r="AB36" s="151" t="n">
        <v>-0.0449999999999999</v>
      </c>
      <c r="AC36" s="151" t="n">
        <v>-0.0449999999999999</v>
      </c>
      <c r="AD36" s="151" t="n">
        <v>-0.0550000000000002</v>
      </c>
      <c r="AE36" s="151" t="n">
        <v>-0.04</v>
      </c>
      <c r="AF36" s="151" t="n">
        <v>-0.0450000000000002</v>
      </c>
      <c r="AG36" s="151" t="n">
        <v>-0.0150000000000001</v>
      </c>
      <c r="AH36" s="151" t="n">
        <v>-0.0449999999999999</v>
      </c>
      <c r="AI36" s="151" t="n">
        <v>-0.065</v>
      </c>
      <c r="AJ36" s="151" t="n">
        <v>-0.0449999999999999</v>
      </c>
      <c r="AK36" s="151" t="n">
        <v>-0.05</v>
      </c>
      <c r="AL36" s="151" t="n">
        <v>-0.0999999999999999</v>
      </c>
      <c r="AM36" s="151" t="n">
        <v>-0.0799999999999999</v>
      </c>
      <c r="AN36" s="151" t="n">
        <v>-0.085</v>
      </c>
      <c r="AO36" s="151" t="n">
        <v>-0.05</v>
      </c>
      <c r="AP36" s="151" t="n">
        <v>-0.05</v>
      </c>
      <c r="AQ36" s="151" t="n">
        <v>-0.0550000000000002</v>
      </c>
      <c r="AR36" s="151" t="n">
        <v>-0.0549999999999997</v>
      </c>
      <c r="AS36" s="151" t="n">
        <v>-0.0699999999999998</v>
      </c>
      <c r="AT36" s="151" t="n">
        <v>-0.0699999999999998</v>
      </c>
      <c r="AU36" s="151" t="n">
        <v>-0.0699999999999998</v>
      </c>
      <c r="AV36" s="151" t="n">
        <v>-0.0899999999999999</v>
      </c>
      <c r="AW36" s="151" t="n">
        <v>-0.085</v>
      </c>
      <c r="AX36" s="151" t="n">
        <v>-0.0499999999999998</v>
      </c>
      <c r="AY36" s="151" t="n">
        <v>-0.0800000000000001</v>
      </c>
      <c r="AZ36" s="151" t="n">
        <v>-0.0750000000000002</v>
      </c>
      <c r="BA36" s="151" t="n">
        <v>-0.0800000000000001</v>
      </c>
      <c r="BB36" s="151" t="n">
        <v>-0.0600000000000001</v>
      </c>
      <c r="BC36" s="151" t="n">
        <v>-0.095</v>
      </c>
      <c r="BD36" s="151" t="n">
        <v>-0.0899999999999999</v>
      </c>
      <c r="BE36" s="151" t="n">
        <v>-0.0800000000000001</v>
      </c>
      <c r="BF36" s="151" t="n">
        <v>-0.0849999999999997</v>
      </c>
      <c r="BG36" s="151" t="n">
        <v>-0.085</v>
      </c>
      <c r="BH36" s="151" t="n">
        <v>-0.0800000000000001</v>
      </c>
      <c r="BI36" s="151" t="n">
        <v>-0.065</v>
      </c>
      <c r="BJ36" s="151" t="n">
        <v>-0.065</v>
      </c>
      <c r="BK36" s="151" t="n">
        <v>-0.0899999999999999</v>
      </c>
      <c r="BL36" s="151" t="n">
        <v>-0.0950000000000002</v>
      </c>
      <c r="BM36" s="151" t="n">
        <v>-0.0999999999999999</v>
      </c>
      <c r="BN36" s="151" t="n">
        <v>-0.0749999999999997</v>
      </c>
      <c r="BO36" s="151" t="n">
        <v>-0.0699999999999998</v>
      </c>
      <c r="BP36" s="151" t="n">
        <v>-0.0699999999999998</v>
      </c>
      <c r="BQ36" s="151" t="n">
        <v>-0.0549999999999997</v>
      </c>
      <c r="BR36" s="151" t="n">
        <v>-0.065</v>
      </c>
      <c r="BS36" s="151" t="n">
        <v>-0.0650000000000004</v>
      </c>
      <c r="BT36" s="151" t="n">
        <v>-0.0900000000000003</v>
      </c>
      <c r="BU36" s="151" t="n">
        <v>-0.0699999999999998</v>
      </c>
      <c r="BV36" s="151" t="n">
        <v>-0.0700000000000003</v>
      </c>
      <c r="BW36" s="151" t="n">
        <v>-0.0799999999999996</v>
      </c>
      <c r="BX36" s="151" t="n">
        <v>-0.0799999999999996</v>
      </c>
      <c r="BY36" s="151" t="n">
        <v>-0.0949999999999998</v>
      </c>
      <c r="BZ36" s="151" t="n">
        <v>-0.0899999999999999</v>
      </c>
      <c r="CA36" s="151" t="n">
        <v>-0.0899999999999999</v>
      </c>
      <c r="CB36" s="151" t="n">
        <v>-0.105</v>
      </c>
      <c r="CC36" s="151" t="n">
        <v>-0.0900000000000003</v>
      </c>
      <c r="CD36" s="151" t="n">
        <v>-0.0800000000000001</v>
      </c>
      <c r="CE36" s="151" t="n">
        <v>-0.0750000000000002</v>
      </c>
      <c r="CF36" s="151" t="n">
        <v>-0.0899999999999999</v>
      </c>
      <c r="CG36" s="151" t="n">
        <v>-0.0800000000000001</v>
      </c>
      <c r="CH36" s="151" t="n">
        <v>-0.065</v>
      </c>
      <c r="CI36" s="151" t="n">
        <v>-0.0950000000000006</v>
      </c>
      <c r="CJ36" s="151" t="n">
        <v>-0.085</v>
      </c>
      <c r="CK36" s="151" t="n">
        <v>-0.0850000000000004</v>
      </c>
      <c r="CL36" s="151" t="n">
        <v>-0.0850000000000004</v>
      </c>
      <c r="CM36" s="151" t="n">
        <v>-0.0950000000000002</v>
      </c>
      <c r="CN36" s="151" t="n">
        <v>-0.085</v>
      </c>
      <c r="CO36" s="151" t="n">
        <v>-0.0949999999999998</v>
      </c>
      <c r="CP36" s="151" t="n">
        <v>-0.1</v>
      </c>
      <c r="CQ36" s="151" t="n">
        <v>-0.065</v>
      </c>
      <c r="CR36" s="151" t="n">
        <v>-0.0599999999999998</v>
      </c>
      <c r="CS36" s="151" t="n">
        <v>-0.0650000000000002</v>
      </c>
      <c r="CT36" s="151" t="n">
        <v>-0.085</v>
      </c>
      <c r="CU36" s="151" t="n">
        <v>-0.0600000000000001</v>
      </c>
      <c r="CV36" s="151" t="n">
        <v>-0.0549999999999997</v>
      </c>
      <c r="CW36" s="151" t="n">
        <v>-0.0700000000000003</v>
      </c>
      <c r="CX36" s="151" t="n">
        <v>-0.0700000000000003</v>
      </c>
      <c r="CY36" s="151" t="n">
        <v>-0.0700000000000003</v>
      </c>
      <c r="CZ36" s="151" t="n">
        <v>-0.0749999999999997</v>
      </c>
      <c r="DA36" s="151" t="n">
        <v>-0.085</v>
      </c>
      <c r="DB36" s="151" t="n">
        <v>-0.0500000000000003</v>
      </c>
      <c r="DC36" s="151" t="n">
        <v>-0.0500000000000003</v>
      </c>
      <c r="DD36" s="151" t="n">
        <v>-0.0449999999999999</v>
      </c>
      <c r="DE36" s="151" t="n">
        <v>-0.0449999999999999</v>
      </c>
      <c r="DF36" s="151" t="n">
        <v>-0.02</v>
      </c>
      <c r="DG36" s="151" t="n">
        <v>-0.0499999999999998</v>
      </c>
      <c r="DH36" s="151" t="n">
        <v>-0.04</v>
      </c>
      <c r="DI36" s="151" t="n">
        <v>-0.0449999999999999</v>
      </c>
      <c r="DJ36" s="151" t="n">
        <v>-0.0650000000000004</v>
      </c>
      <c r="DK36" s="151" t="n">
        <v>-0.0499999999999998</v>
      </c>
      <c r="DL36" s="151" t="n">
        <v>-0.0499999999999998</v>
      </c>
      <c r="DM36" s="151" t="n">
        <v>-0.0499999999999998</v>
      </c>
      <c r="DN36" s="151" t="n">
        <v>-0.0549999999999997</v>
      </c>
      <c r="DO36" s="151" t="n">
        <v>-0.0449999999999999</v>
      </c>
      <c r="DP36" s="151" t="n">
        <v>-0.0449999999999999</v>
      </c>
      <c r="DQ36" s="151" t="n">
        <v>-0.0299999999999998</v>
      </c>
      <c r="DR36" s="151" t="n">
        <v>-0.0550000000000002</v>
      </c>
      <c r="DS36" s="151" t="n">
        <v>-0.0500000000000003</v>
      </c>
      <c r="DT36" s="151" t="n">
        <v>-0.0499999999999998</v>
      </c>
      <c r="DU36" s="151" t="n">
        <v>-0.0349999999999997</v>
      </c>
      <c r="DV36" s="151" t="n">
        <v>-0.0500000000000003</v>
      </c>
      <c r="DW36" s="151" t="n">
        <v>-0.0549999999999997</v>
      </c>
      <c r="DX36" s="151" t="n">
        <v>-0.0700000000000003</v>
      </c>
      <c r="DY36" s="151" t="n">
        <v>-0.0599999999999996</v>
      </c>
      <c r="DZ36" s="151" t="n">
        <v>-0.0749999999999997</v>
      </c>
      <c r="EA36" s="151" t="n">
        <v>-0.0749999999999997</v>
      </c>
      <c r="EB36" s="151" t="n">
        <v>-0.0550000000000002</v>
      </c>
      <c r="EC36" s="151" t="n">
        <v>-0.0749999999999997</v>
      </c>
      <c r="ED36" s="151" t="n">
        <v>-0.105</v>
      </c>
      <c r="EE36" s="151" t="n">
        <v>-0.0900000000000003</v>
      </c>
      <c r="EF36" s="151" t="n">
        <v>-0.0750000000000002</v>
      </c>
      <c r="EG36" s="151" t="n">
        <v>-0.0699999999999998</v>
      </c>
      <c r="EH36" s="151" t="n">
        <v>-0.0699999999999998</v>
      </c>
      <c r="EI36" s="151" t="n">
        <v>-0.085</v>
      </c>
      <c r="EJ36" s="151" t="n">
        <v>-0.14</v>
      </c>
      <c r="EK36" s="151" t="n">
        <v>-0.0949999999999998</v>
      </c>
      <c r="EL36" s="151" t="n">
        <v>-0.1</v>
      </c>
      <c r="EM36" s="151" t="n">
        <v>-0.0949999999999998</v>
      </c>
      <c r="EN36" s="151" t="n">
        <v>-0.0949999999999998</v>
      </c>
      <c r="EO36" s="151" t="n">
        <v>-0.085</v>
      </c>
      <c r="EP36" s="151" t="n">
        <v>-0.0749999999999997</v>
      </c>
      <c r="EQ36" s="151" t="n">
        <v>-0.0699999999999998</v>
      </c>
      <c r="ER36" s="151" t="n">
        <v>-0.0550000000000002</v>
      </c>
    </row>
    <row r="37" customFormat="false" ht="15" hidden="false" customHeight="false" outlineLevel="0" collapsed="false">
      <c r="A37" s="73" t="s">
        <v>62</v>
      </c>
      <c r="B37" s="151"/>
      <c r="C37" s="151" t="n">
        <v>-0.0149999999999997</v>
      </c>
      <c r="D37" s="151" t="n">
        <v>-0.02</v>
      </c>
      <c r="E37" s="151" t="n">
        <v>-0.02</v>
      </c>
      <c r="F37" s="151" t="n">
        <v>-0.0349999999999999</v>
      </c>
      <c r="G37" s="151" t="n">
        <v>-0.00999999999999979</v>
      </c>
      <c r="H37" s="151" t="n">
        <v>-0.0299999999999998</v>
      </c>
      <c r="I37" s="151" t="n">
        <v>-0.0349999999999999</v>
      </c>
      <c r="J37" s="151" t="n">
        <v>-0.02</v>
      </c>
      <c r="K37" s="151" t="n">
        <v>-0.02</v>
      </c>
      <c r="L37" s="151" t="n">
        <v>-0.0250000000000004</v>
      </c>
      <c r="M37" s="151" t="n">
        <v>-0.02</v>
      </c>
      <c r="N37" s="151" t="n">
        <v>-0.02</v>
      </c>
      <c r="O37" s="151" t="n">
        <v>-0.0249999999999999</v>
      </c>
      <c r="P37" s="151" t="n">
        <v>-0.02</v>
      </c>
      <c r="Q37" s="151" t="n">
        <v>-0.0300000000000003</v>
      </c>
      <c r="R37" s="151" t="n">
        <v>-0.0449999999999999</v>
      </c>
      <c r="S37" s="151" t="n">
        <v>-0.0250000000000004</v>
      </c>
      <c r="T37" s="151" t="n">
        <v>-0.0350000000000001</v>
      </c>
      <c r="U37" s="151" t="n">
        <v>-0.0250000000000004</v>
      </c>
      <c r="V37" s="151" t="n">
        <v>-0.0350000000000001</v>
      </c>
      <c r="W37" s="151" t="n">
        <v>-0.02</v>
      </c>
      <c r="X37" s="151" t="n">
        <v>-0.02</v>
      </c>
      <c r="Y37" s="151" t="n">
        <v>-0.0200000000000005</v>
      </c>
      <c r="Z37" s="151" t="n">
        <v>-0.02</v>
      </c>
      <c r="AA37" s="151" t="n">
        <v>-0.0150000000000001</v>
      </c>
      <c r="AB37" s="151" t="n">
        <v>-0.0250000000000004</v>
      </c>
      <c r="AC37" s="151" t="n">
        <v>-0.0250000000000004</v>
      </c>
      <c r="AD37" s="151" t="n">
        <v>-0.0300000000000003</v>
      </c>
      <c r="AE37" s="151" t="n">
        <v>-0.03</v>
      </c>
      <c r="AF37" s="151" t="n">
        <v>-0.0300000000000003</v>
      </c>
      <c r="AG37" s="151" t="n">
        <v>-0.02</v>
      </c>
      <c r="AH37" s="151" t="n">
        <v>-0.0349999999999999</v>
      </c>
      <c r="AI37" s="151" t="n">
        <v>-0.0349999999999999</v>
      </c>
      <c r="AJ37" s="151" t="n">
        <v>-0.02</v>
      </c>
      <c r="AK37" s="151" t="n">
        <v>-0.0150000000000001</v>
      </c>
      <c r="AL37" s="151" t="n">
        <v>-0.0599999999999998</v>
      </c>
      <c r="AM37" s="151" t="n">
        <v>-0.0549999999999997</v>
      </c>
      <c r="AN37" s="151" t="n">
        <v>-0.0349999999999997</v>
      </c>
      <c r="AO37" s="151" t="n">
        <v>-0.02</v>
      </c>
      <c r="AP37" s="151" t="n">
        <v>-0.0150000000000001</v>
      </c>
      <c r="AQ37" s="151" t="n">
        <v>-0.00499999999999989</v>
      </c>
      <c r="AR37" s="151" t="n">
        <v>-0.0149999999999999</v>
      </c>
      <c r="AS37" s="151" t="n">
        <v>-0.0249999999999999</v>
      </c>
      <c r="AT37" s="151" t="n">
        <v>-0.0299999999999998</v>
      </c>
      <c r="AU37" s="151" t="n">
        <v>-0.0249999999999999</v>
      </c>
      <c r="AV37" s="151" t="n">
        <v>-0.0249999999999999</v>
      </c>
      <c r="AW37" s="151" t="n">
        <v>-0.0249999999999999</v>
      </c>
      <c r="AX37" s="151" t="n">
        <v>-0.00499999999999989</v>
      </c>
      <c r="AY37" s="151" t="n">
        <v>-0.0300000000000003</v>
      </c>
      <c r="AZ37" s="151" t="n">
        <v>-0.0250000000000001</v>
      </c>
      <c r="BA37" s="151" t="n">
        <v>-0.0249999999999999</v>
      </c>
      <c r="BB37" s="151" t="n">
        <v>-0.0249999999999999</v>
      </c>
      <c r="BC37" s="151" t="n">
        <v>-0.0249999999999999</v>
      </c>
      <c r="BD37" s="151" t="n">
        <v>-0.0249999999999999</v>
      </c>
      <c r="BE37" s="151" t="n">
        <v>-0.02</v>
      </c>
      <c r="BF37" s="151" t="n">
        <v>-0.0199999999999998</v>
      </c>
      <c r="BG37" s="151" t="n">
        <v>-0.0149999999999999</v>
      </c>
      <c r="BH37" s="151" t="n">
        <v>-0.02</v>
      </c>
      <c r="BI37" s="151" t="n">
        <v>-0.0199999999999998</v>
      </c>
      <c r="BJ37" s="151" t="n">
        <v>-0.0149999999999999</v>
      </c>
      <c r="BK37" s="151" t="n">
        <v>-0.0149999999999997</v>
      </c>
      <c r="BL37" s="151" t="n">
        <v>-0.0100000000000002</v>
      </c>
      <c r="BM37" s="151" t="n">
        <v>-0.0299999999999998</v>
      </c>
      <c r="BN37" s="151" t="n">
        <v>-0.0149999999999999</v>
      </c>
      <c r="BO37" s="151" t="n">
        <v>-0.00999999999999979</v>
      </c>
      <c r="BP37" s="151" t="n">
        <v>-0.02</v>
      </c>
      <c r="BQ37" s="151" t="n">
        <v>-0.00999999999999979</v>
      </c>
      <c r="BR37" s="151" t="n">
        <v>-0.02</v>
      </c>
      <c r="BS37" s="151" t="n">
        <v>-0.0200000000000005</v>
      </c>
      <c r="BT37" s="151" t="n">
        <v>-0.02</v>
      </c>
      <c r="BU37" s="151" t="n">
        <v>-0.0149999999999997</v>
      </c>
      <c r="BV37" s="151" t="n">
        <v>-0.0250000000000004</v>
      </c>
      <c r="BW37" s="151" t="n">
        <v>-0.02</v>
      </c>
      <c r="BX37" s="151" t="n">
        <v>-0.0299999999999998</v>
      </c>
      <c r="BY37" s="151" t="n">
        <v>-0.02</v>
      </c>
      <c r="BZ37" s="151" t="n">
        <v>-0.0249999999999999</v>
      </c>
      <c r="CA37" s="151" t="n">
        <v>-0.0149999999999997</v>
      </c>
      <c r="CB37" s="151" t="n">
        <v>-0.02</v>
      </c>
      <c r="CC37" s="151" t="n">
        <v>-0.02</v>
      </c>
      <c r="CD37" s="151" t="n">
        <v>-0.0249999999999999</v>
      </c>
      <c r="CE37" s="151" t="n">
        <v>-0.0200000000000005</v>
      </c>
      <c r="CF37" s="151" t="n">
        <v>-0.0299999999999998</v>
      </c>
      <c r="CG37" s="151" t="n">
        <v>-0.0200000000000005</v>
      </c>
      <c r="CH37" s="151" t="n">
        <v>-0.00499999999999989</v>
      </c>
      <c r="CI37" s="151" t="n">
        <v>-0.0350000000000001</v>
      </c>
      <c r="CJ37" s="151" t="n">
        <v>-0.02</v>
      </c>
      <c r="CK37" s="151" t="n">
        <v>-0.0350000000000001</v>
      </c>
      <c r="CL37" s="151" t="n">
        <v>-0.0350000000000001</v>
      </c>
      <c r="CM37" s="151" t="n">
        <v>-0.0399999999999996</v>
      </c>
      <c r="CN37" s="151" t="n">
        <v>-0.02</v>
      </c>
      <c r="CO37" s="151" t="n">
        <v>-0.0350000000000001</v>
      </c>
      <c r="CP37" s="151" t="n">
        <v>-0.0300000000000003</v>
      </c>
      <c r="CQ37" s="151" t="n">
        <v>-0.02</v>
      </c>
      <c r="CR37" s="151" t="n">
        <v>-0.0199999999999998</v>
      </c>
      <c r="CS37" s="151" t="n">
        <v>-0.02</v>
      </c>
      <c r="CT37" s="151" t="n">
        <v>-0.0299999999999998</v>
      </c>
      <c r="CU37" s="151" t="n">
        <v>-0.0350000000000001</v>
      </c>
      <c r="CV37" s="151" t="n">
        <v>-0.0299999999999998</v>
      </c>
      <c r="CW37" s="151" t="n">
        <v>-0.0150000000000001</v>
      </c>
      <c r="CX37" s="151" t="n">
        <v>-0.0250000000000004</v>
      </c>
      <c r="CY37" s="151" t="n">
        <v>-0.0250000000000004</v>
      </c>
      <c r="CZ37" s="151" t="n">
        <v>-0.0249999999999999</v>
      </c>
      <c r="DA37" s="151" t="n">
        <v>-0.02</v>
      </c>
      <c r="DB37" s="151" t="n">
        <v>-0.0150000000000001</v>
      </c>
      <c r="DC37" s="151" t="n">
        <v>-0.0150000000000001</v>
      </c>
      <c r="DD37" s="151" t="n">
        <v>-0.0150000000000001</v>
      </c>
      <c r="DE37" s="151" t="n">
        <v>-0.00499999999999989</v>
      </c>
      <c r="DF37" s="151" t="n">
        <v>0</v>
      </c>
      <c r="DG37" s="151" t="n">
        <v>-0.0149999999999999</v>
      </c>
      <c r="DH37" s="151" t="n">
        <v>0</v>
      </c>
      <c r="DI37" s="151" t="n">
        <v>0</v>
      </c>
      <c r="DJ37" s="151" t="n">
        <v>-0.00499999999999989</v>
      </c>
      <c r="DK37" s="151" t="n">
        <v>-0.00999999999999979</v>
      </c>
      <c r="DL37" s="151" t="n">
        <v>-0.0149999999999997</v>
      </c>
      <c r="DM37" s="151" t="n">
        <v>-0.00999999999999979</v>
      </c>
      <c r="DN37" s="151" t="n">
        <v>0</v>
      </c>
      <c r="DO37" s="151" t="n">
        <v>-0.00999999999999979</v>
      </c>
      <c r="DP37" s="151" t="n">
        <v>-0.00999999999999979</v>
      </c>
      <c r="DQ37" s="151" t="n">
        <v>-0.0150000000000001</v>
      </c>
      <c r="DR37" s="151" t="n">
        <v>-0.00999999999999979</v>
      </c>
      <c r="DS37" s="151" t="n">
        <v>-0.0100000000000002</v>
      </c>
      <c r="DT37" s="151" t="n">
        <v>-0.00999999999999979</v>
      </c>
      <c r="DU37" s="151" t="n">
        <v>-0.00499999999999989</v>
      </c>
      <c r="DV37" s="151" t="n">
        <v>-0.0250000000000004</v>
      </c>
      <c r="DW37" s="151" t="n">
        <v>-0.00499999999999989</v>
      </c>
      <c r="DX37" s="151" t="n">
        <v>-0.00499999999999989</v>
      </c>
      <c r="DY37" s="151" t="n">
        <v>-0.00999999999999979</v>
      </c>
      <c r="DZ37" s="151" t="n">
        <v>-0.02</v>
      </c>
      <c r="EA37" s="151" t="n">
        <v>-0.0299999999999998</v>
      </c>
      <c r="EB37" s="151" t="n">
        <v>-0.00499999999999989</v>
      </c>
      <c r="EC37" s="151" t="n">
        <v>-0.0149999999999997</v>
      </c>
      <c r="ED37" s="151" t="n">
        <v>-0.0249999999999999</v>
      </c>
      <c r="EE37" s="151" t="n">
        <v>-0.0249999999999999</v>
      </c>
      <c r="EF37" s="151" t="n">
        <v>-0.02</v>
      </c>
      <c r="EG37" s="151" t="n">
        <v>-0.0249999999999999</v>
      </c>
      <c r="EH37" s="151" t="n">
        <v>-0.02</v>
      </c>
      <c r="EI37" s="151" t="n">
        <v>-0.02</v>
      </c>
      <c r="EJ37" s="151" t="n">
        <v>-0.0349999999999997</v>
      </c>
      <c r="EK37" s="151" t="n">
        <v>-0.0249999999999999</v>
      </c>
      <c r="EL37" s="151" t="n">
        <v>-0.0299999999999998</v>
      </c>
      <c r="EM37" s="151" t="n">
        <v>-0.02</v>
      </c>
      <c r="EN37" s="151" t="n">
        <v>-0.02</v>
      </c>
      <c r="EO37" s="151" t="n">
        <v>-0.0299999999999998</v>
      </c>
      <c r="EP37" s="151" t="n">
        <v>-0.0249999999999999</v>
      </c>
      <c r="EQ37" s="151" t="n">
        <v>-0.04</v>
      </c>
      <c r="ER37" s="151" t="n">
        <v>-0.02</v>
      </c>
    </row>
    <row r="38" customFormat="false" ht="15" hidden="false" customHeight="false" outlineLevel="0" collapsed="false">
      <c r="A38" s="73" t="s">
        <v>64</v>
      </c>
      <c r="B38" s="151"/>
      <c r="C38" s="151" t="n">
        <v>-0.0549999999999997</v>
      </c>
      <c r="D38" s="151" t="n">
        <v>-0.04</v>
      </c>
      <c r="E38" s="151" t="n">
        <v>-0.04</v>
      </c>
      <c r="F38" s="151" t="n">
        <v>-0.065</v>
      </c>
      <c r="G38" s="151" t="n">
        <v>-0.0249999999999999</v>
      </c>
      <c r="H38" s="151" t="n">
        <v>-0.0449999999999999</v>
      </c>
      <c r="I38" s="151" t="n">
        <v>-0.0549999999999999</v>
      </c>
      <c r="J38" s="151" t="n">
        <v>-0.0349999999999999</v>
      </c>
      <c r="K38" s="151" t="n">
        <v>-0.0349999999999999</v>
      </c>
      <c r="L38" s="151" t="n">
        <v>-0.0450000000000004</v>
      </c>
      <c r="M38" s="151" t="n">
        <v>-0.0250000000000001</v>
      </c>
      <c r="N38" s="151" t="n">
        <v>-0.0250000000000001</v>
      </c>
      <c r="O38" s="151" t="n">
        <v>-0.0350000000000001</v>
      </c>
      <c r="P38" s="151" t="n">
        <v>-0.04</v>
      </c>
      <c r="Q38" s="151" t="n">
        <v>-0.0500000000000003</v>
      </c>
      <c r="R38" s="151" t="n">
        <v>-0.0550000000000002</v>
      </c>
      <c r="S38" s="151" t="n">
        <v>-0.0250000000000004</v>
      </c>
      <c r="T38" s="151" t="n">
        <v>-0.04</v>
      </c>
      <c r="U38" s="151" t="n">
        <v>-0.0449999999999999</v>
      </c>
      <c r="V38" s="151" t="n">
        <v>-0.085</v>
      </c>
      <c r="W38" s="151" t="n">
        <v>-0.0449999999999999</v>
      </c>
      <c r="X38" s="151" t="n">
        <v>-0.0500000000000003</v>
      </c>
      <c r="Y38" s="151" t="n">
        <v>-0.0550000000000002</v>
      </c>
      <c r="Z38" s="151" t="n">
        <v>-0.0350000000000001</v>
      </c>
      <c r="AA38" s="151" t="n">
        <v>-0.02</v>
      </c>
      <c r="AB38" s="151" t="n">
        <v>-0.0350000000000001</v>
      </c>
      <c r="AC38" s="151" t="n">
        <v>-0.0350000000000001</v>
      </c>
      <c r="AD38" s="151" t="n">
        <v>-0.0600000000000001</v>
      </c>
      <c r="AE38" s="151" t="n">
        <v>-0.0550000000000002</v>
      </c>
      <c r="AF38" s="151" t="n">
        <v>0</v>
      </c>
      <c r="AG38" s="151" t="n">
        <v>-0.0350000000000001</v>
      </c>
      <c r="AH38" s="151" t="n">
        <v>-0.04</v>
      </c>
      <c r="AI38" s="151" t="n">
        <v>-0.0499999999999998</v>
      </c>
      <c r="AJ38" s="151" t="n">
        <v>-0.03</v>
      </c>
      <c r="AK38" s="151" t="n">
        <v>-0.0350000000000001</v>
      </c>
      <c r="AL38" s="151" t="n">
        <v>-0.0600000000000001</v>
      </c>
      <c r="AM38" s="151" t="n">
        <v>-0.0149999999999997</v>
      </c>
      <c r="AN38" s="151" t="n">
        <v>-0.0399999999999998</v>
      </c>
      <c r="AO38" s="151" t="n">
        <v>-0.0600000000000001</v>
      </c>
      <c r="AP38" s="151" t="n">
        <v>-0.0350000000000001</v>
      </c>
      <c r="AQ38" s="151" t="n">
        <v>-0.03</v>
      </c>
      <c r="AR38" s="151" t="n">
        <v>-0.0349999999999997</v>
      </c>
      <c r="AS38" s="151" t="n">
        <v>-0.0349999999999999</v>
      </c>
      <c r="AT38" s="151" t="n">
        <v>-0.0599999999999998</v>
      </c>
      <c r="AU38" s="151" t="n">
        <v>-0.0499999999999998</v>
      </c>
      <c r="AV38" s="151" t="n">
        <v>-0.0350000000000001</v>
      </c>
      <c r="AW38" s="151" t="n">
        <v>-0.0499999999999998</v>
      </c>
      <c r="AX38" s="151" t="n">
        <v>-0.0600000000000001</v>
      </c>
      <c r="AY38" s="151" t="n">
        <v>-0.0300000000000003</v>
      </c>
      <c r="AZ38" s="151" t="n">
        <v>-0.0300000000000003</v>
      </c>
      <c r="BA38" s="151" t="n">
        <v>-0.0349999999999999</v>
      </c>
      <c r="BB38" s="151" t="n">
        <v>-0.0150000000000001</v>
      </c>
      <c r="BC38" s="151" t="n">
        <v>-0.0449999999999999</v>
      </c>
      <c r="BD38" s="151" t="n">
        <v>-0.00999999999999979</v>
      </c>
      <c r="BE38" s="151" t="n">
        <v>-0.0500000000000003</v>
      </c>
      <c r="BF38" s="151" t="n">
        <v>-0.05</v>
      </c>
      <c r="BG38" s="151" t="n">
        <v>-0.0399999999999998</v>
      </c>
      <c r="BH38" s="151" t="n">
        <v>-0.04</v>
      </c>
      <c r="BI38" s="151" t="n">
        <v>-0.00499999999999989</v>
      </c>
      <c r="BJ38" s="151" t="n">
        <v>-0.0349999999999999</v>
      </c>
      <c r="BK38" s="151" t="n">
        <v>-0.0399999999999998</v>
      </c>
      <c r="BL38" s="151" t="n">
        <v>-0.0350000000000001</v>
      </c>
      <c r="BM38" s="151" t="n">
        <v>-0.0499999999999998</v>
      </c>
      <c r="BN38" s="151" t="n">
        <v>-0.0449999999999999</v>
      </c>
      <c r="BO38" s="151" t="n">
        <v>-0.04</v>
      </c>
      <c r="BP38" s="151" t="n">
        <v>-0.04</v>
      </c>
      <c r="BQ38" s="151" t="n">
        <v>-0.0299999999999998</v>
      </c>
      <c r="BR38" s="151" t="n">
        <v>-0.0100000000000002</v>
      </c>
      <c r="BS38" s="151" t="n">
        <v>-0.0350000000000001</v>
      </c>
      <c r="BT38" s="151" t="n">
        <v>-0.0450000000000004</v>
      </c>
      <c r="BU38" s="151" t="n">
        <v>-0.0249999999999995</v>
      </c>
      <c r="BV38" s="151" t="n">
        <v>-0.0550000000000006</v>
      </c>
      <c r="BW38" s="151" t="n">
        <v>-0.0349999999999997</v>
      </c>
      <c r="BX38" s="151" t="n">
        <v>-0.04</v>
      </c>
      <c r="BY38" s="151" t="n">
        <v>-0.0449999999999999</v>
      </c>
      <c r="BZ38" s="151" t="n">
        <v>-0.04</v>
      </c>
      <c r="CA38" s="151" t="n">
        <v>-0.0549999999999997</v>
      </c>
      <c r="CB38" s="151" t="n">
        <v>-0.0650000000000004</v>
      </c>
      <c r="CC38" s="151" t="n">
        <v>-0.0449999999999999</v>
      </c>
      <c r="CD38" s="151" t="n">
        <v>-0.04</v>
      </c>
      <c r="CE38" s="151" t="n">
        <v>-0.04</v>
      </c>
      <c r="CF38" s="151" t="n">
        <v>-0.0549999999999997</v>
      </c>
      <c r="CG38" s="151" t="n">
        <v>-0.0550000000000002</v>
      </c>
      <c r="CH38" s="151" t="n">
        <v>-0.00999999999999979</v>
      </c>
      <c r="CI38" s="151" t="n">
        <v>-0.0500000000000003</v>
      </c>
      <c r="CJ38" s="151" t="n">
        <v>-0.0300000000000003</v>
      </c>
      <c r="CK38" s="151" t="n">
        <v>-0.0350000000000001</v>
      </c>
      <c r="CL38" s="151" t="n">
        <v>-0.0350000000000001</v>
      </c>
      <c r="CM38" s="151" t="n">
        <v>-0.0600000000000001</v>
      </c>
      <c r="CN38" s="151" t="n">
        <v>-0.0499999999999998</v>
      </c>
      <c r="CO38" s="151" t="n">
        <v>-0.0249999999999999</v>
      </c>
      <c r="CP38" s="151" t="n">
        <v>-0.0249999999999999</v>
      </c>
      <c r="CQ38" s="151" t="n">
        <v>-0.04</v>
      </c>
      <c r="CR38" s="151" t="n">
        <v>-0.0399999999999998</v>
      </c>
      <c r="CS38" s="151" t="n">
        <v>-0.04</v>
      </c>
      <c r="CT38" s="151" t="n">
        <v>-0.0600000000000001</v>
      </c>
      <c r="CU38" s="151" t="n">
        <v>-0.0449999999999999</v>
      </c>
      <c r="CV38" s="151" t="n">
        <v>-0.0749999999999997</v>
      </c>
      <c r="CW38" s="151" t="n">
        <v>-0.0450000000000002</v>
      </c>
      <c r="CX38" s="151" t="n">
        <v>-0.0300000000000003</v>
      </c>
      <c r="CY38" s="151" t="n">
        <v>-0.0300000000000003</v>
      </c>
      <c r="CZ38" s="151" t="n">
        <v>-0.0449999999999999</v>
      </c>
      <c r="DA38" s="151" t="n">
        <v>-0.0499999999999998</v>
      </c>
      <c r="DB38" s="151" t="n">
        <v>-0.0500000000000003</v>
      </c>
      <c r="DC38" s="151" t="n">
        <v>-0.0500000000000003</v>
      </c>
      <c r="DD38" s="151" t="n">
        <v>-0.0350000000000001</v>
      </c>
      <c r="DE38" s="151" t="n">
        <v>-0.0449999999999999</v>
      </c>
      <c r="DF38" s="151" t="n">
        <v>-0.0350000000000001</v>
      </c>
      <c r="DG38" s="151" t="n">
        <v>-0.0549999999999997</v>
      </c>
      <c r="DH38" s="151" t="n">
        <v>-0.0350000000000001</v>
      </c>
      <c r="DI38" s="151" t="n">
        <v>-0.0299999999999998</v>
      </c>
      <c r="DJ38" s="151" t="n">
        <v>-0.0350000000000001</v>
      </c>
      <c r="DK38" s="151" t="n">
        <v>-0.0499999999999998</v>
      </c>
      <c r="DL38" s="151" t="n">
        <v>-0.04</v>
      </c>
      <c r="DM38" s="151" t="n">
        <v>-0.02</v>
      </c>
      <c r="DN38" s="151" t="n">
        <v>-0.00999999999999979</v>
      </c>
      <c r="DO38" s="151" t="n">
        <v>-0.0449999999999999</v>
      </c>
      <c r="DP38" s="151" t="n">
        <v>-0.0449999999999999</v>
      </c>
      <c r="DQ38" s="151" t="n">
        <v>-0.0499999999999998</v>
      </c>
      <c r="DR38" s="151" t="n">
        <v>-0.0499999999999998</v>
      </c>
      <c r="DS38" s="151" t="n">
        <v>-0.0450000000000004</v>
      </c>
      <c r="DT38" s="151" t="n">
        <v>-0.085</v>
      </c>
      <c r="DU38" s="151" t="n">
        <v>-0.0599999999999998</v>
      </c>
      <c r="DV38" s="151" t="n">
        <v>-0.0550000000000006</v>
      </c>
      <c r="DW38" s="151" t="n">
        <v>-0.0699999999999998</v>
      </c>
      <c r="DX38" s="151" t="n">
        <v>-0.0549999999999997</v>
      </c>
      <c r="DY38" s="151" t="n">
        <v>-0.0449999999999999</v>
      </c>
      <c r="DZ38" s="151" t="n">
        <v>-0.0499999999999994</v>
      </c>
      <c r="EA38" s="151" t="n">
        <v>-0.0449999999999999</v>
      </c>
      <c r="EB38" s="151" t="n">
        <v>-0.0600000000000001</v>
      </c>
      <c r="EC38" s="151" t="n">
        <v>-0.0299999999999998</v>
      </c>
      <c r="ED38" s="151" t="n">
        <v>-0.0449999999999999</v>
      </c>
      <c r="EE38" s="151" t="n">
        <v>-0.04</v>
      </c>
      <c r="EF38" s="151" t="n">
        <v>-0.0400000000000005</v>
      </c>
      <c r="EG38" s="151" t="n">
        <v>-0.0450000000000004</v>
      </c>
      <c r="EH38" s="151" t="n">
        <v>4.44089209850063E-016</v>
      </c>
      <c r="EI38" s="151" t="n">
        <v>-0.04</v>
      </c>
      <c r="EJ38" s="151" t="n">
        <v>-0.0149999999999997</v>
      </c>
      <c r="EK38" s="151" t="n">
        <v>-0.0249999999999999</v>
      </c>
      <c r="EL38" s="151" t="n">
        <v>-0.0550000000000002</v>
      </c>
      <c r="EM38" s="151" t="n">
        <v>-0.0350000000000001</v>
      </c>
      <c r="EN38" s="151" t="n">
        <v>-0.0350000000000001</v>
      </c>
      <c r="EO38" s="151" t="n">
        <v>-0.04</v>
      </c>
      <c r="EP38" s="151" t="n">
        <v>-0.0299999999999998</v>
      </c>
      <c r="EQ38" s="151" t="n">
        <v>-0.02</v>
      </c>
      <c r="ER38" s="151" t="n">
        <v>-0.0249999999999999</v>
      </c>
    </row>
    <row r="39" customFormat="false" ht="15" hidden="false" customHeight="false" outlineLevel="0" collapsed="false">
      <c r="A39" s="73" t="s">
        <v>65</v>
      </c>
      <c r="B39" s="151"/>
      <c r="C39" s="151" t="n">
        <v>0</v>
      </c>
      <c r="D39" s="151" t="n">
        <v>-0.01</v>
      </c>
      <c r="E39" s="151" t="n">
        <v>-0.01</v>
      </c>
      <c r="F39" s="151" t="n">
        <v>-0.00499999999999989</v>
      </c>
      <c r="G39" s="151" t="n">
        <v>0.02</v>
      </c>
      <c r="H39" s="151" t="n">
        <v>-0.00499999999999989</v>
      </c>
      <c r="I39" s="151" t="n">
        <v>-0.00499999999999989</v>
      </c>
      <c r="J39" s="151" t="n">
        <v>0.00500000000000012</v>
      </c>
      <c r="K39" s="151" t="n">
        <v>0.00500000000000012</v>
      </c>
      <c r="L39" s="151" t="n">
        <v>-0.00500000000000034</v>
      </c>
      <c r="M39" s="151" t="n">
        <v>-0.00500000000000012</v>
      </c>
      <c r="N39" s="151" t="n">
        <v>-0.00500000000000012</v>
      </c>
      <c r="O39" s="151" t="n">
        <v>0.00499999999999989</v>
      </c>
      <c r="P39" s="151" t="n">
        <v>0.0149999999999997</v>
      </c>
      <c r="Q39" s="151" t="n">
        <v>0.00999999999999979</v>
      </c>
      <c r="R39" s="151" t="n">
        <v>0.02</v>
      </c>
      <c r="S39" s="151" t="n">
        <v>0.0299999999999998</v>
      </c>
      <c r="T39" s="151" t="n">
        <v>0.00999999999999979</v>
      </c>
      <c r="U39" s="151" t="n">
        <v>0.0149999999999997</v>
      </c>
      <c r="V39" s="151" t="n">
        <v>-0.00499999999999989</v>
      </c>
      <c r="W39" s="151" t="n">
        <v>0.00499999999999989</v>
      </c>
      <c r="X39" s="151" t="n">
        <v>0</v>
      </c>
      <c r="Y39" s="151" t="n">
        <v>0.00499999999999989</v>
      </c>
      <c r="Z39" s="151" t="n">
        <v>0</v>
      </c>
      <c r="AA39" s="151" t="n">
        <v>0.0249999999999995</v>
      </c>
      <c r="AB39" s="151" t="n">
        <v>-0.00499999999999989</v>
      </c>
      <c r="AC39" s="151" t="n">
        <v>-0.00499999999999989</v>
      </c>
      <c r="AD39" s="151" t="n">
        <v>-0.02</v>
      </c>
      <c r="AE39" s="151" t="n">
        <v>-0.0150000000000001</v>
      </c>
      <c r="AF39" s="151" t="n">
        <v>0</v>
      </c>
      <c r="AG39" s="151" t="n">
        <v>0.0149999999999999</v>
      </c>
      <c r="AH39" s="151" t="n">
        <v>0.00500000000000012</v>
      </c>
      <c r="AI39" s="151" t="n">
        <v>-0.00499999999999989</v>
      </c>
      <c r="AJ39" s="151" t="n">
        <v>0.00499999999999989</v>
      </c>
      <c r="AK39" s="151" t="n">
        <v>-0.00500000000000012</v>
      </c>
      <c r="AL39" s="151" t="n">
        <v>-0.00500000000000012</v>
      </c>
      <c r="AM39" s="151" t="n">
        <v>0.0100000000000002</v>
      </c>
      <c r="AN39" s="151" t="n">
        <v>0</v>
      </c>
      <c r="AO39" s="151" t="n">
        <v>0</v>
      </c>
      <c r="AP39" s="151" t="n">
        <v>0.00499999999999989</v>
      </c>
      <c r="AQ39" s="151" t="n">
        <v>0.0150000000000001</v>
      </c>
      <c r="AR39" s="151" t="n">
        <v>0.0150000000000001</v>
      </c>
      <c r="AS39" s="151" t="n">
        <v>0</v>
      </c>
      <c r="AT39" s="151" t="n">
        <v>-0.0149999999999999</v>
      </c>
      <c r="AU39" s="151" t="n">
        <v>-0.00499999999999989</v>
      </c>
      <c r="AV39" s="151" t="n">
        <v>0.00499999999999989</v>
      </c>
      <c r="AW39" s="151" t="n">
        <v>0.01</v>
      </c>
      <c r="AX39" s="151" t="n">
        <v>0.0149999999999999</v>
      </c>
      <c r="AY39" s="151" t="n">
        <v>0.00499999999999989</v>
      </c>
      <c r="AZ39" s="151" t="n">
        <v>0.00999999999999979</v>
      </c>
      <c r="BA39" s="151" t="n">
        <v>0.00500000000000012</v>
      </c>
      <c r="BB39" s="151" t="n">
        <v>0.00999999999999979</v>
      </c>
      <c r="BC39" s="151" t="n">
        <v>0.00499999999999989</v>
      </c>
      <c r="BD39" s="151" t="n">
        <v>0.0150000000000001</v>
      </c>
      <c r="BE39" s="151" t="n">
        <v>-0.00500000000000012</v>
      </c>
      <c r="BF39" s="151" t="n">
        <v>0.00500000000000012</v>
      </c>
      <c r="BG39" s="151" t="n">
        <v>0.0150000000000001</v>
      </c>
      <c r="BH39" s="151" t="n">
        <v>0.00999999999999979</v>
      </c>
      <c r="BI39" s="151" t="n">
        <v>0.00500000000000012</v>
      </c>
      <c r="BJ39" s="151" t="n">
        <v>0.0150000000000001</v>
      </c>
      <c r="BK39" s="151" t="n">
        <v>-0.00499999999999989</v>
      </c>
      <c r="BL39" s="151" t="n">
        <v>0.00499999999999989</v>
      </c>
      <c r="BM39" s="151" t="n">
        <v>0.0100000000000002</v>
      </c>
      <c r="BN39" s="151" t="n">
        <v>0</v>
      </c>
      <c r="BO39" s="151" t="n">
        <v>0.00500000000000012</v>
      </c>
      <c r="BP39" s="151" t="n">
        <v>-0.00499999999999989</v>
      </c>
      <c r="BQ39" s="151" t="n">
        <v>0.00500000000000034</v>
      </c>
      <c r="BR39" s="151" t="n">
        <v>0.02</v>
      </c>
      <c r="BS39" s="151" t="n">
        <v>-0.0100000000000002</v>
      </c>
      <c r="BT39" s="151" t="n">
        <v>-0.00500000000000034</v>
      </c>
      <c r="BU39" s="151" t="n">
        <v>0</v>
      </c>
      <c r="BV39" s="151" t="n">
        <v>0</v>
      </c>
      <c r="BW39" s="151" t="n">
        <v>0.00499999999999989</v>
      </c>
      <c r="BX39" s="151" t="n">
        <v>0.00500000000000034</v>
      </c>
      <c r="BY39" s="151" t="n">
        <v>0.00499999999999989</v>
      </c>
      <c r="BZ39" s="151" t="n">
        <v>0.0100000000000002</v>
      </c>
      <c r="CA39" s="151" t="n">
        <v>0.00499999999999989</v>
      </c>
      <c r="CB39" s="151" t="n">
        <v>0</v>
      </c>
      <c r="CC39" s="151" t="n">
        <v>0.00500000000000034</v>
      </c>
      <c r="CD39" s="151" t="n">
        <v>0.0150000000000001</v>
      </c>
      <c r="CE39" s="151" t="n">
        <v>-0.00500000000000034</v>
      </c>
      <c r="CF39" s="151" t="n">
        <v>0.0150000000000001</v>
      </c>
      <c r="CG39" s="151" t="n">
        <v>0.0149999999999997</v>
      </c>
      <c r="CH39" s="151" t="n">
        <v>0.0250000000000004</v>
      </c>
      <c r="CI39" s="151" t="n">
        <v>0.04</v>
      </c>
      <c r="CJ39" s="151" t="n">
        <v>0.00999999999999979</v>
      </c>
      <c r="CK39" s="151" t="n">
        <v>0.00499999999999989</v>
      </c>
      <c r="CL39" s="151" t="n">
        <v>0.00499999999999989</v>
      </c>
      <c r="CM39" s="151" t="n">
        <v>0.00500000000000034</v>
      </c>
      <c r="CN39" s="151" t="n">
        <v>0.0150000000000001</v>
      </c>
      <c r="CO39" s="151" t="n">
        <v>0.0200000000000005</v>
      </c>
      <c r="CP39" s="151" t="n">
        <v>0.0249999999999999</v>
      </c>
      <c r="CQ39" s="151" t="n">
        <v>0.00999999999999979</v>
      </c>
      <c r="CR39" s="151" t="n">
        <v>0.0150000000000001</v>
      </c>
      <c r="CS39" s="151" t="n">
        <v>0.01</v>
      </c>
      <c r="CT39" s="151" t="n">
        <v>0</v>
      </c>
      <c r="CU39" s="151" t="n">
        <v>0.00999999999999979</v>
      </c>
      <c r="CV39" s="151" t="n">
        <v>-0.0149999999999997</v>
      </c>
      <c r="CW39" s="151" t="n">
        <v>0.00999999999999979</v>
      </c>
      <c r="CX39" s="151" t="n">
        <v>0.0149999999999997</v>
      </c>
      <c r="CY39" s="151" t="n">
        <v>0.0149999999999997</v>
      </c>
      <c r="CZ39" s="151" t="n">
        <v>0.02</v>
      </c>
      <c r="DA39" s="151" t="n">
        <v>0.00499999999999989</v>
      </c>
      <c r="DB39" s="151" t="n">
        <v>0.00499999999999989</v>
      </c>
      <c r="DC39" s="151" t="n">
        <v>0.00499999999999989</v>
      </c>
      <c r="DD39" s="151" t="n">
        <v>0.0149999999999997</v>
      </c>
      <c r="DE39" s="151" t="n">
        <v>0.00999999999999979</v>
      </c>
      <c r="DF39" s="151" t="n">
        <v>0.02</v>
      </c>
      <c r="DG39" s="151" t="n">
        <v>0.00500000000000034</v>
      </c>
      <c r="DH39" s="151" t="n">
        <v>0.0150000000000001</v>
      </c>
      <c r="DI39" s="151" t="n">
        <v>0.0200000000000005</v>
      </c>
      <c r="DJ39" s="151" t="n">
        <v>0.0149999999999997</v>
      </c>
      <c r="DK39" s="151" t="n">
        <v>0.00500000000000034</v>
      </c>
      <c r="DL39" s="151" t="n">
        <v>0</v>
      </c>
      <c r="DM39" s="151" t="n">
        <v>0.0150000000000001</v>
      </c>
      <c r="DN39" s="151" t="n">
        <v>0.0100000000000002</v>
      </c>
      <c r="DO39" s="151" t="n">
        <v>-0.00499999999999989</v>
      </c>
      <c r="DP39" s="151" t="n">
        <v>0.0100000000000002</v>
      </c>
      <c r="DQ39" s="151" t="n">
        <v>-0.00499999999999989</v>
      </c>
      <c r="DR39" s="151" t="n">
        <v>0</v>
      </c>
      <c r="DS39" s="151" t="n">
        <v>-0.0200000000000005</v>
      </c>
      <c r="DT39" s="151" t="n">
        <v>-0.0199999999999996</v>
      </c>
      <c r="DU39" s="151" t="n">
        <v>0.0100000000000002</v>
      </c>
      <c r="DV39" s="151" t="n">
        <v>-0.0150000000000001</v>
      </c>
      <c r="DW39" s="151" t="n">
        <v>0</v>
      </c>
      <c r="DX39" s="151" t="n">
        <v>0.00999999999999979</v>
      </c>
      <c r="DY39" s="151" t="n">
        <v>0</v>
      </c>
      <c r="DZ39" s="151" t="n">
        <v>-0.00999999999999979</v>
      </c>
      <c r="EA39" s="151" t="n">
        <v>-0.0249999999999995</v>
      </c>
      <c r="EB39" s="151" t="n">
        <v>0</v>
      </c>
      <c r="EC39" s="151" t="n">
        <v>-0.00999999999999979</v>
      </c>
      <c r="ED39" s="151" t="n">
        <v>-0.0300000000000003</v>
      </c>
      <c r="EE39" s="151" t="n">
        <v>-0.02</v>
      </c>
      <c r="EF39" s="151" t="n">
        <v>-0.02</v>
      </c>
      <c r="EG39" s="151" t="n">
        <v>0</v>
      </c>
      <c r="EH39" s="151" t="n">
        <v>-0.0150000000000001</v>
      </c>
      <c r="EI39" s="151" t="n">
        <v>-0.0150000000000001</v>
      </c>
      <c r="EJ39" s="151" t="n">
        <v>-0.00499999999999989</v>
      </c>
      <c r="EK39" s="151" t="n">
        <v>-0.0149999999999997</v>
      </c>
      <c r="EL39" s="151" t="n">
        <v>-0.0249999999999999</v>
      </c>
      <c r="EM39" s="151" t="n">
        <v>-0.0249999999999995</v>
      </c>
      <c r="EN39" s="151" t="n">
        <v>-0.0249999999999995</v>
      </c>
      <c r="EO39" s="151" t="n">
        <v>-0.0199999999999996</v>
      </c>
      <c r="EP39" s="151" t="n">
        <v>4.44089209850063E-016</v>
      </c>
      <c r="EQ39" s="151" t="n">
        <v>0</v>
      </c>
      <c r="ER39" s="151" t="n">
        <v>-0.0150000000000001</v>
      </c>
    </row>
    <row r="40" customFormat="false" ht="15" hidden="false" customHeight="false" outlineLevel="0" collapsed="false">
      <c r="A40" s="73" t="s">
        <v>66</v>
      </c>
      <c r="B40" s="151"/>
      <c r="C40" s="151" t="n">
        <v>-0.02</v>
      </c>
      <c r="D40" s="151" t="n">
        <v>-0.0149999999999999</v>
      </c>
      <c r="E40" s="151" t="n">
        <v>-0.0149999999999999</v>
      </c>
      <c r="F40" s="151" t="n">
        <v>-0.0150000000000001</v>
      </c>
      <c r="G40" s="151" t="n">
        <v>0</v>
      </c>
      <c r="H40" s="151" t="n">
        <v>-0.0149999999999999</v>
      </c>
      <c r="I40" s="151" t="n">
        <v>-0.03</v>
      </c>
      <c r="J40" s="151" t="n">
        <v>-0.01</v>
      </c>
      <c r="K40" s="151" t="n">
        <v>-0.01</v>
      </c>
      <c r="L40" s="151" t="n">
        <v>-0.0150000000000001</v>
      </c>
      <c r="M40" s="151" t="n">
        <v>0.01</v>
      </c>
      <c r="N40" s="151" t="n">
        <v>0.01</v>
      </c>
      <c r="O40" s="151" t="n">
        <v>-0.00999999999999979</v>
      </c>
      <c r="P40" s="151" t="n">
        <v>0.0199999999999996</v>
      </c>
      <c r="Q40" s="151" t="n">
        <v>-0.0200000000000005</v>
      </c>
      <c r="R40" s="151" t="n">
        <v>0.00499999999999989</v>
      </c>
      <c r="S40" s="151" t="n">
        <v>0.00499999999999989</v>
      </c>
      <c r="T40" s="151" t="n">
        <v>0.0499999999999998</v>
      </c>
      <c r="U40" s="151" t="n">
        <v>0.0249999999999995</v>
      </c>
      <c r="V40" s="151" t="n">
        <v>0.0250000000000004</v>
      </c>
      <c r="W40" s="151" t="n">
        <v>-0.02</v>
      </c>
      <c r="X40" s="151" t="n">
        <v>0</v>
      </c>
      <c r="Y40" s="151" t="n">
        <v>0.00499999999999989</v>
      </c>
      <c r="Z40" s="151" t="n">
        <v>0.00499999999999989</v>
      </c>
      <c r="AA40" s="151" t="n">
        <v>0.0149999999999997</v>
      </c>
      <c r="AB40" s="151" t="n">
        <v>0.0199999999999996</v>
      </c>
      <c r="AC40" s="151" t="n">
        <v>0.0199999999999996</v>
      </c>
      <c r="AD40" s="151" t="n">
        <v>-0.0250000000000001</v>
      </c>
      <c r="AE40" s="151" t="n">
        <v>-0.03</v>
      </c>
      <c r="AF40" s="151" t="n">
        <v>0.00999999999999979</v>
      </c>
      <c r="AG40" s="151" t="n">
        <v>0.0149999999999999</v>
      </c>
      <c r="AH40" s="151" t="n">
        <v>-0.02</v>
      </c>
      <c r="AI40" s="151" t="n">
        <v>-0.00499999999999989</v>
      </c>
      <c r="AJ40" s="151" t="n">
        <v>-0.00499999999999989</v>
      </c>
      <c r="AK40" s="151" t="n">
        <v>0</v>
      </c>
      <c r="AL40" s="151" t="n">
        <v>0.02</v>
      </c>
      <c r="AM40" s="151" t="n">
        <v>0.0600000000000001</v>
      </c>
      <c r="AN40" s="151" t="n">
        <v>0.0300000000000003</v>
      </c>
      <c r="AO40" s="151" t="n">
        <v>-0.00500000000000012</v>
      </c>
      <c r="AP40" s="151" t="n">
        <v>-0.00499999999999989</v>
      </c>
      <c r="AQ40" s="151" t="n">
        <v>-0.01</v>
      </c>
      <c r="AR40" s="151" t="n">
        <v>0</v>
      </c>
      <c r="AS40" s="151" t="n">
        <v>-0.0150000000000001</v>
      </c>
      <c r="AT40" s="151" t="n">
        <v>-0.0449999999999999</v>
      </c>
      <c r="AU40" s="151" t="n">
        <v>-0.0150000000000001</v>
      </c>
      <c r="AV40" s="151" t="n">
        <v>-0.02</v>
      </c>
      <c r="AW40" s="151" t="n">
        <v>-0.03</v>
      </c>
      <c r="AX40" s="151" t="n">
        <v>-0.0349999999999999</v>
      </c>
      <c r="AY40" s="151" t="n">
        <v>-0.0100000000000002</v>
      </c>
      <c r="AZ40" s="151" t="n">
        <v>0.00499999999999989</v>
      </c>
      <c r="BA40" s="151" t="n">
        <v>-0.0349999999999999</v>
      </c>
      <c r="BB40" s="151" t="n">
        <v>0.00499999999999989</v>
      </c>
      <c r="BC40" s="151" t="n">
        <v>-0.0149999999999999</v>
      </c>
      <c r="BD40" s="151" t="n">
        <v>0</v>
      </c>
      <c r="BE40" s="151" t="n">
        <v>-0.0100000000000002</v>
      </c>
      <c r="BF40" s="151" t="n">
        <v>-0.0249999999999999</v>
      </c>
      <c r="BG40" s="151" t="n">
        <v>-0.00999999999999979</v>
      </c>
      <c r="BH40" s="151" t="n">
        <v>-0.02</v>
      </c>
      <c r="BI40" s="151" t="n">
        <v>-0.0199999999999998</v>
      </c>
      <c r="BJ40" s="151" t="n">
        <v>-0.0149999999999999</v>
      </c>
      <c r="BK40" s="151" t="n">
        <v>-0.00999999999999979</v>
      </c>
      <c r="BL40" s="151" t="n">
        <v>-0.0250000000000001</v>
      </c>
      <c r="BM40" s="151" t="n">
        <v>-0.0299999999999998</v>
      </c>
      <c r="BN40" s="151" t="n">
        <v>-0.02</v>
      </c>
      <c r="BO40" s="151" t="n">
        <v>-0.00499999999999989</v>
      </c>
      <c r="BP40" s="151" t="n">
        <v>-0.00499999999999989</v>
      </c>
      <c r="BQ40" s="151" t="n">
        <v>-0.00999999999999979</v>
      </c>
      <c r="BR40" s="151" t="n">
        <v>0.0150000000000001</v>
      </c>
      <c r="BS40" s="151" t="n">
        <v>-0.0150000000000001</v>
      </c>
      <c r="BT40" s="151" t="n">
        <v>-0.0150000000000001</v>
      </c>
      <c r="BU40" s="151" t="n">
        <v>-0.0249999999999995</v>
      </c>
      <c r="BV40" s="151" t="n">
        <v>-0.0350000000000001</v>
      </c>
      <c r="BW40" s="151" t="n">
        <v>-0.0349999999999997</v>
      </c>
      <c r="BX40" s="151" t="n">
        <v>-0.00499999999999989</v>
      </c>
      <c r="BY40" s="151" t="n">
        <v>-0.00499999999999989</v>
      </c>
      <c r="BZ40" s="151" t="n">
        <v>-0.0149999999999997</v>
      </c>
      <c r="CA40" s="151" t="n">
        <v>-0.0350000000000001</v>
      </c>
      <c r="CB40" s="151" t="n">
        <v>-0.0300000000000003</v>
      </c>
      <c r="CC40" s="151" t="n">
        <v>-0.0299999999999998</v>
      </c>
      <c r="CD40" s="151" t="n">
        <v>-0.00499999999999989</v>
      </c>
      <c r="CE40" s="151" t="n">
        <v>-0.00499999999999989</v>
      </c>
      <c r="CF40" s="151" t="n">
        <v>-0.0249999999999999</v>
      </c>
      <c r="CG40" s="151" t="n">
        <v>-0.0300000000000003</v>
      </c>
      <c r="CH40" s="151" t="n">
        <v>-0.00499999999999989</v>
      </c>
      <c r="CI40" s="151" t="n">
        <v>-0.0350000000000001</v>
      </c>
      <c r="CJ40" s="151" t="n">
        <v>-0.0100000000000002</v>
      </c>
      <c r="CK40" s="151" t="n">
        <v>-0.0150000000000006</v>
      </c>
      <c r="CL40" s="151" t="n">
        <v>-0.0150000000000006</v>
      </c>
      <c r="CM40" s="151" t="n">
        <v>-0.0100000000000002</v>
      </c>
      <c r="CN40" s="151" t="n">
        <v>-0.0100000000000002</v>
      </c>
      <c r="CO40" s="151" t="n">
        <v>0.00499999999999989</v>
      </c>
      <c r="CP40" s="151" t="n">
        <v>0.02</v>
      </c>
      <c r="CQ40" s="151" t="n">
        <v>-0.0299999999999998</v>
      </c>
      <c r="CR40" s="151" t="n">
        <v>-0.00499999999999989</v>
      </c>
      <c r="CS40" s="151" t="n">
        <v>-0.02</v>
      </c>
      <c r="CT40" s="151" t="n">
        <v>-0.04</v>
      </c>
      <c r="CU40" s="151" t="n">
        <v>-0.0150000000000001</v>
      </c>
      <c r="CV40" s="151" t="n">
        <v>-0.0749999999999997</v>
      </c>
      <c r="CW40" s="151" t="n">
        <v>0.00499999999999989</v>
      </c>
      <c r="CX40" s="151" t="n">
        <v>-0.00499999999999989</v>
      </c>
      <c r="CY40" s="151" t="n">
        <v>-0.00499999999999989</v>
      </c>
      <c r="CZ40" s="151" t="n">
        <v>0.0100000000000002</v>
      </c>
      <c r="DA40" s="151" t="n">
        <v>-0.00999999999999979</v>
      </c>
      <c r="DB40" s="151" t="n">
        <v>-0.0250000000000004</v>
      </c>
      <c r="DC40" s="151" t="n">
        <v>-0.0250000000000004</v>
      </c>
      <c r="DD40" s="151" t="n">
        <v>-0.0150000000000001</v>
      </c>
      <c r="DE40" s="151" t="n">
        <v>-0.02</v>
      </c>
      <c r="DF40" s="151" t="n">
        <v>-0.00499999999999989</v>
      </c>
      <c r="DG40" s="151" t="n">
        <v>-0.0149999999999999</v>
      </c>
      <c r="DH40" s="151" t="n">
        <v>-0.00500000000000034</v>
      </c>
      <c r="DI40" s="151" t="n">
        <v>0.0200000000000005</v>
      </c>
      <c r="DJ40" s="151" t="n">
        <v>0</v>
      </c>
      <c r="DK40" s="151" t="n">
        <v>0.00500000000000034</v>
      </c>
      <c r="DL40" s="151" t="n">
        <v>-0.0149999999999997</v>
      </c>
      <c r="DM40" s="151" t="n">
        <v>0</v>
      </c>
      <c r="DN40" s="151" t="n">
        <v>-0.02</v>
      </c>
      <c r="DO40" s="151" t="n">
        <v>-0.0249999999999999</v>
      </c>
      <c r="DP40" s="151" t="n">
        <v>-0.0199999999999996</v>
      </c>
      <c r="DQ40" s="151" t="n">
        <v>-0.0249999999999999</v>
      </c>
      <c r="DR40" s="151" t="n">
        <v>-0.04</v>
      </c>
      <c r="DS40" s="151" t="n">
        <v>-0.0150000000000001</v>
      </c>
      <c r="DT40" s="151" t="n">
        <v>-0.0349999999999997</v>
      </c>
      <c r="DU40" s="151" t="n">
        <v>-0.0199999999999996</v>
      </c>
      <c r="DV40" s="151" t="n">
        <v>-0.0200000000000005</v>
      </c>
      <c r="DW40" s="151" t="n">
        <v>-0.04</v>
      </c>
      <c r="DX40" s="151" t="n">
        <v>-0.0300000000000003</v>
      </c>
      <c r="DY40" s="151" t="n">
        <v>-0.0199999999999996</v>
      </c>
      <c r="DZ40" s="151" t="n">
        <v>-0.0299999999999998</v>
      </c>
      <c r="EA40" s="151" t="n">
        <v>-0.0399999999999996</v>
      </c>
      <c r="EB40" s="151" t="n">
        <v>-0.0149999999999997</v>
      </c>
      <c r="EC40" s="151" t="n">
        <v>-0.0249999999999999</v>
      </c>
      <c r="ED40" s="151" t="n">
        <v>-0.04</v>
      </c>
      <c r="EE40" s="151" t="n">
        <v>-0.0150000000000001</v>
      </c>
      <c r="EF40" s="151" t="n">
        <v>-0.0450000000000004</v>
      </c>
      <c r="EG40" s="151" t="n">
        <v>-0.02</v>
      </c>
      <c r="EH40" s="151" t="n">
        <v>-0.0249999999999999</v>
      </c>
      <c r="EI40" s="151" t="n">
        <v>-0.0600000000000001</v>
      </c>
      <c r="EJ40" s="151" t="n">
        <v>-0.04</v>
      </c>
      <c r="EK40" s="151" t="n">
        <v>-0.02</v>
      </c>
      <c r="EL40" s="151" t="n">
        <v>-0.0249999999999999</v>
      </c>
      <c r="EM40" s="151" t="n">
        <v>-0.0249999999999995</v>
      </c>
      <c r="EN40" s="151" t="n">
        <v>-0.0249999999999995</v>
      </c>
      <c r="EO40" s="151" t="n">
        <v>-0.0249999999999995</v>
      </c>
      <c r="EP40" s="151" t="n">
        <v>-0.0150000000000001</v>
      </c>
      <c r="EQ40" s="151" t="n">
        <v>-0.02</v>
      </c>
      <c r="ER40" s="151" t="n">
        <v>-0.0450000000000004</v>
      </c>
    </row>
    <row r="41" customFormat="false" ht="15" hidden="false" customHeight="false" outlineLevel="0" collapsed="false">
      <c r="A41" s="73" t="s">
        <v>67</v>
      </c>
      <c r="B41" s="151"/>
      <c r="C41" s="151" t="n">
        <v>0</v>
      </c>
      <c r="D41" s="151" t="n">
        <v>0</v>
      </c>
      <c r="E41" s="151" t="n">
        <v>0</v>
      </c>
      <c r="F41" s="151" t="n">
        <v>0</v>
      </c>
      <c r="G41" s="151" t="n">
        <v>0</v>
      </c>
      <c r="H41" s="151" t="n">
        <v>0</v>
      </c>
      <c r="I41" s="151" t="n">
        <v>0</v>
      </c>
      <c r="J41" s="151" t="n">
        <v>0</v>
      </c>
      <c r="K41" s="151" t="n">
        <v>0</v>
      </c>
      <c r="L41" s="151" t="n">
        <v>0</v>
      </c>
      <c r="M41" s="151" t="n">
        <v>0</v>
      </c>
      <c r="N41" s="151" t="n">
        <v>0</v>
      </c>
      <c r="O41" s="151" t="n">
        <v>0</v>
      </c>
      <c r="P41" s="151" t="n">
        <v>0</v>
      </c>
      <c r="Q41" s="151" t="n">
        <v>0</v>
      </c>
      <c r="R41" s="151" t="n">
        <v>0</v>
      </c>
      <c r="S41" s="151" t="n">
        <v>0</v>
      </c>
      <c r="T41" s="151" t="n">
        <v>0</v>
      </c>
      <c r="U41" s="151" t="n">
        <v>0</v>
      </c>
      <c r="V41" s="151" t="n">
        <v>0</v>
      </c>
      <c r="W41" s="151" t="n">
        <v>0</v>
      </c>
      <c r="X41" s="151" t="n">
        <v>0</v>
      </c>
      <c r="Y41" s="151" t="n">
        <v>0</v>
      </c>
      <c r="Z41" s="151" t="n">
        <v>0</v>
      </c>
      <c r="AA41" s="151" t="n">
        <v>0</v>
      </c>
      <c r="AB41" s="151" t="n">
        <v>0</v>
      </c>
      <c r="AC41" s="151" t="n">
        <v>0</v>
      </c>
      <c r="AD41" s="151" t="n">
        <v>0</v>
      </c>
      <c r="AE41" s="151" t="n">
        <v>0</v>
      </c>
      <c r="AF41" s="151" t="n">
        <v>0</v>
      </c>
      <c r="AG41" s="151" t="n">
        <v>0</v>
      </c>
      <c r="AH41" s="151" t="n">
        <v>0</v>
      </c>
      <c r="AI41" s="151" t="n">
        <v>0</v>
      </c>
      <c r="AJ41" s="151" t="n">
        <v>0</v>
      </c>
      <c r="AK41" s="151" t="n">
        <v>0</v>
      </c>
      <c r="AL41" s="151" t="n">
        <v>0</v>
      </c>
      <c r="AM41" s="151" t="n">
        <v>0</v>
      </c>
      <c r="AN41" s="151" t="n">
        <v>0</v>
      </c>
      <c r="AO41" s="151" t="n">
        <v>0</v>
      </c>
      <c r="AP41" s="151" t="n">
        <v>0</v>
      </c>
      <c r="AQ41" s="151" t="n">
        <v>0</v>
      </c>
      <c r="AR41" s="151" t="n">
        <v>0</v>
      </c>
      <c r="AS41" s="151" t="n">
        <v>0</v>
      </c>
      <c r="AT41" s="151" t="n">
        <v>0</v>
      </c>
      <c r="AU41" s="151" t="n">
        <v>0</v>
      </c>
      <c r="AV41" s="151" t="n">
        <v>0</v>
      </c>
      <c r="AW41" s="151" t="n">
        <v>0</v>
      </c>
      <c r="AX41" s="151" t="n">
        <v>0</v>
      </c>
      <c r="AY41" s="151" t="n">
        <v>0</v>
      </c>
      <c r="AZ41" s="151" t="n">
        <v>0</v>
      </c>
      <c r="BA41" s="151" t="n">
        <v>0</v>
      </c>
      <c r="BB41" s="151" t="n">
        <v>0</v>
      </c>
      <c r="BC41" s="151" t="n">
        <v>0</v>
      </c>
      <c r="BD41" s="151" t="n">
        <v>0</v>
      </c>
      <c r="BE41" s="151" t="n">
        <v>0</v>
      </c>
      <c r="BF41" s="151" t="n">
        <v>0</v>
      </c>
      <c r="BG41" s="151" t="n">
        <v>0</v>
      </c>
      <c r="BH41" s="151" t="n">
        <v>0</v>
      </c>
      <c r="BI41" s="151" t="n">
        <v>0</v>
      </c>
      <c r="BJ41" s="151" t="n">
        <v>0</v>
      </c>
      <c r="BK41" s="151" t="n">
        <v>0</v>
      </c>
      <c r="BL41" s="151" t="n">
        <v>0</v>
      </c>
      <c r="BM41" s="151" t="n">
        <v>0</v>
      </c>
      <c r="BN41" s="151" t="n">
        <v>0</v>
      </c>
      <c r="BO41" s="151" t="n">
        <v>0</v>
      </c>
      <c r="BP41" s="151" t="n">
        <v>0</v>
      </c>
      <c r="BQ41" s="151" t="n">
        <v>0</v>
      </c>
      <c r="BR41" s="151" t="n">
        <v>0</v>
      </c>
      <c r="BS41" s="151" t="n">
        <v>0</v>
      </c>
      <c r="BT41" s="151" t="n">
        <v>0</v>
      </c>
      <c r="BU41" s="151" t="n">
        <v>0</v>
      </c>
      <c r="BV41" s="151" t="n">
        <v>0</v>
      </c>
      <c r="BW41" s="151" t="n">
        <v>0</v>
      </c>
      <c r="BX41" s="151" t="n">
        <v>0</v>
      </c>
      <c r="BY41" s="151" t="n">
        <v>0</v>
      </c>
      <c r="BZ41" s="151" t="n">
        <v>0</v>
      </c>
      <c r="CA41" s="151" t="n">
        <v>0</v>
      </c>
      <c r="CB41" s="151" t="n">
        <v>0</v>
      </c>
      <c r="CC41" s="151" t="n">
        <v>0</v>
      </c>
      <c r="CD41" s="151" t="n">
        <v>0</v>
      </c>
      <c r="CE41" s="151" t="n">
        <v>0</v>
      </c>
      <c r="CF41" s="151" t="n">
        <v>0</v>
      </c>
      <c r="CG41" s="151" t="n">
        <v>0</v>
      </c>
      <c r="CH41" s="151" t="n">
        <v>0</v>
      </c>
      <c r="CI41" s="151" t="n">
        <v>0</v>
      </c>
      <c r="CJ41" s="151" t="n">
        <v>0</v>
      </c>
      <c r="CK41" s="151" t="n">
        <v>0</v>
      </c>
      <c r="CL41" s="151" t="n">
        <v>0</v>
      </c>
      <c r="CM41" s="151" t="n">
        <v>0</v>
      </c>
      <c r="CN41" s="151" t="n">
        <v>0</v>
      </c>
      <c r="CO41" s="151" t="n">
        <v>0</v>
      </c>
      <c r="CP41" s="151" t="n">
        <v>0</v>
      </c>
      <c r="CQ41" s="151" t="n">
        <v>0</v>
      </c>
      <c r="CR41" s="151" t="n">
        <v>0</v>
      </c>
      <c r="CS41" s="151" t="n">
        <v>0</v>
      </c>
      <c r="CT41" s="151" t="n">
        <v>0</v>
      </c>
      <c r="CU41" s="151" t="n">
        <v>0</v>
      </c>
      <c r="CV41" s="151" t="n">
        <v>0</v>
      </c>
      <c r="CW41" s="151" t="n">
        <v>0</v>
      </c>
      <c r="CX41" s="151" t="n">
        <v>0</v>
      </c>
      <c r="CY41" s="151" t="n">
        <v>0</v>
      </c>
      <c r="CZ41" s="151" t="n">
        <v>0</v>
      </c>
      <c r="DA41" s="151" t="n">
        <v>0</v>
      </c>
      <c r="DB41" s="151" t="n">
        <v>0</v>
      </c>
      <c r="DC41" s="151" t="n">
        <v>0</v>
      </c>
      <c r="DD41" s="151" t="n">
        <v>0</v>
      </c>
      <c r="DE41" s="151" t="n">
        <v>0</v>
      </c>
      <c r="DF41" s="151" t="n">
        <v>0</v>
      </c>
      <c r="DG41" s="151" t="n">
        <v>0</v>
      </c>
      <c r="DH41" s="151" t="n">
        <v>0</v>
      </c>
      <c r="DI41" s="151" t="n">
        <v>0</v>
      </c>
      <c r="DJ41" s="151" t="n">
        <v>0</v>
      </c>
      <c r="DK41" s="151" t="n">
        <v>0</v>
      </c>
      <c r="DL41" s="151" t="n">
        <v>0</v>
      </c>
      <c r="DM41" s="151" t="n">
        <v>0</v>
      </c>
      <c r="DN41" s="151" t="n">
        <v>0</v>
      </c>
      <c r="DO41" s="151" t="n">
        <v>0</v>
      </c>
      <c r="DP41" s="151" t="n">
        <v>0</v>
      </c>
      <c r="DQ41" s="151" t="n">
        <v>0</v>
      </c>
      <c r="DR41" s="151" t="n">
        <v>0</v>
      </c>
      <c r="DS41" s="151" t="n">
        <v>0</v>
      </c>
      <c r="DT41" s="151" t="n">
        <v>0</v>
      </c>
      <c r="DU41" s="151" t="n">
        <v>0</v>
      </c>
      <c r="DV41" s="151" t="n">
        <v>0</v>
      </c>
      <c r="DW41" s="151" t="n">
        <v>0</v>
      </c>
      <c r="DX41" s="151" t="n">
        <v>0</v>
      </c>
      <c r="DY41" s="151" t="n">
        <v>0</v>
      </c>
      <c r="DZ41" s="151" t="n">
        <v>0</v>
      </c>
      <c r="EA41" s="151" t="n">
        <v>0</v>
      </c>
      <c r="EB41" s="151" t="n">
        <v>0</v>
      </c>
      <c r="EC41" s="151" t="n">
        <v>0</v>
      </c>
      <c r="ED41" s="151" t="n">
        <v>0</v>
      </c>
      <c r="EE41" s="151" t="n">
        <v>0</v>
      </c>
      <c r="EF41" s="151" t="n">
        <v>0</v>
      </c>
      <c r="EG41" s="151" t="n">
        <v>0</v>
      </c>
      <c r="EH41" s="151" t="n">
        <v>0</v>
      </c>
      <c r="EI41" s="151" t="n">
        <v>0</v>
      </c>
      <c r="EJ41" s="151" t="n">
        <v>0</v>
      </c>
      <c r="EK41" s="151" t="n">
        <v>0</v>
      </c>
      <c r="EL41" s="151" t="n">
        <v>0</v>
      </c>
      <c r="EM41" s="151" t="n">
        <v>0</v>
      </c>
      <c r="EN41" s="151" t="n">
        <v>0</v>
      </c>
      <c r="EO41" s="151" t="n">
        <v>0</v>
      </c>
      <c r="EP41" s="151" t="n">
        <v>0</v>
      </c>
      <c r="EQ41" s="151" t="n">
        <v>0</v>
      </c>
      <c r="ER41" s="151" t="n">
        <v>0</v>
      </c>
    </row>
    <row r="42" customFormat="false" ht="15" hidden="false" customHeight="false" outlineLevel="0" collapsed="false">
      <c r="A42" s="73" t="s">
        <v>70</v>
      </c>
      <c r="B42" s="151"/>
      <c r="C42" s="151" t="n">
        <v>-0.0300000000000003</v>
      </c>
      <c r="D42" s="151" t="n">
        <v>-0.02</v>
      </c>
      <c r="E42" s="151" t="n">
        <v>-0.02</v>
      </c>
      <c r="F42" s="151" t="n">
        <v>-0.02</v>
      </c>
      <c r="G42" s="151" t="n">
        <v>-0.00999999999999979</v>
      </c>
      <c r="H42" s="151" t="n">
        <v>-0.0499999999999998</v>
      </c>
      <c r="I42" s="151" t="n">
        <v>-0.0399999999999998</v>
      </c>
      <c r="J42" s="151" t="n">
        <v>-0.03</v>
      </c>
      <c r="K42" s="151" t="n">
        <v>-0.03</v>
      </c>
      <c r="L42" s="151" t="n">
        <v>-0.0300000000000003</v>
      </c>
      <c r="M42" s="151" t="n">
        <v>-0.0149999999999999</v>
      </c>
      <c r="N42" s="151" t="n">
        <v>-0.0149999999999999</v>
      </c>
      <c r="O42" s="151" t="n">
        <v>-0.04</v>
      </c>
      <c r="P42" s="151" t="n">
        <v>-0.0450000000000002</v>
      </c>
      <c r="Q42" s="151" t="n">
        <v>-0.0450000000000004</v>
      </c>
      <c r="R42" s="151" t="n">
        <v>-0.0449999999999999</v>
      </c>
      <c r="S42" s="151" t="n">
        <v>-0.0200000000000005</v>
      </c>
      <c r="T42" s="151" t="n">
        <v>-0.085</v>
      </c>
      <c r="U42" s="151" t="n">
        <v>-0.0500000000000003</v>
      </c>
      <c r="V42" s="151" t="n">
        <v>-0.0299999999999998</v>
      </c>
      <c r="W42" s="151" t="n">
        <v>-0.0449999999999999</v>
      </c>
      <c r="X42" s="151" t="n">
        <v>-0.0299999999999998</v>
      </c>
      <c r="Y42" s="151" t="n">
        <v>-0.0449999999999999</v>
      </c>
      <c r="Z42" s="151" t="n">
        <v>-0.04</v>
      </c>
      <c r="AA42" s="151" t="n">
        <v>0.00499999999999989</v>
      </c>
      <c r="AB42" s="151" t="n">
        <v>-0.02</v>
      </c>
      <c r="AC42" s="151" t="n">
        <v>-0.02</v>
      </c>
      <c r="AD42" s="151" t="n">
        <v>-0.04</v>
      </c>
      <c r="AE42" s="151" t="n">
        <v>-0.0350000000000001</v>
      </c>
      <c r="AF42" s="151" t="n">
        <v>-0.0250000000000001</v>
      </c>
      <c r="AG42" s="151" t="n">
        <v>-0.0150000000000001</v>
      </c>
      <c r="AH42" s="151" t="n">
        <v>-0.0249999999999999</v>
      </c>
      <c r="AI42" s="151" t="n">
        <v>-0.0249999999999999</v>
      </c>
      <c r="AJ42" s="151" t="n">
        <v>-0.0249999999999999</v>
      </c>
      <c r="AK42" s="151" t="n">
        <v>-0.02</v>
      </c>
      <c r="AL42" s="151" t="n">
        <v>-0.095</v>
      </c>
      <c r="AM42" s="151" t="n">
        <v>-0.0599999999999998</v>
      </c>
      <c r="AN42" s="151" t="n">
        <v>-0.0249999999999999</v>
      </c>
      <c r="AO42" s="151" t="n">
        <v>-0.0350000000000001</v>
      </c>
      <c r="AP42" s="151" t="n">
        <v>-0.03</v>
      </c>
      <c r="AQ42" s="151" t="n">
        <v>-0.0449999999999999</v>
      </c>
      <c r="AR42" s="151" t="n">
        <v>-0.0349999999999997</v>
      </c>
      <c r="AS42" s="151" t="n">
        <v>-0.0350000000000001</v>
      </c>
      <c r="AT42" s="151" t="n">
        <v>-0.0399999999999998</v>
      </c>
      <c r="AU42" s="151" t="n">
        <v>-0.04</v>
      </c>
      <c r="AV42" s="151" t="n">
        <v>-0.0350000000000001</v>
      </c>
      <c r="AW42" s="151" t="n">
        <v>-0.0449999999999999</v>
      </c>
      <c r="AX42" s="151" t="n">
        <v>0</v>
      </c>
      <c r="AY42" s="151" t="n">
        <v>-0.0450000000000002</v>
      </c>
      <c r="AZ42" s="151" t="n">
        <v>-0.04</v>
      </c>
      <c r="BA42" s="151" t="n">
        <v>-0.0449999999999999</v>
      </c>
      <c r="BB42" s="151" t="n">
        <v>-0.02</v>
      </c>
      <c r="BC42" s="151" t="n">
        <v>-0.04</v>
      </c>
      <c r="BD42" s="151" t="n">
        <v>-0.0299999999999998</v>
      </c>
      <c r="BE42" s="151" t="n">
        <v>-0.0550000000000002</v>
      </c>
      <c r="BF42" s="151" t="n">
        <v>-0.05</v>
      </c>
      <c r="BG42" s="151" t="n">
        <v>-0.0449999999999999</v>
      </c>
      <c r="BH42" s="151" t="n">
        <v>-0.0350000000000001</v>
      </c>
      <c r="BI42" s="151" t="n">
        <v>-0.0399999999999998</v>
      </c>
      <c r="BJ42" s="151" t="n">
        <v>-0.04</v>
      </c>
      <c r="BK42" s="151" t="n">
        <v>-0.0449999999999999</v>
      </c>
      <c r="BL42" s="151" t="n">
        <v>-0.0300000000000003</v>
      </c>
      <c r="BM42" s="151" t="n">
        <v>-0.0600000000000001</v>
      </c>
      <c r="BN42" s="151" t="n">
        <v>-0.0499999999999998</v>
      </c>
      <c r="BO42" s="151" t="n">
        <v>-0.0449999999999999</v>
      </c>
      <c r="BP42" s="151" t="n">
        <v>-0.0499999999999998</v>
      </c>
      <c r="BQ42" s="151" t="n">
        <v>-0.0349999999999997</v>
      </c>
      <c r="BR42" s="151" t="n">
        <v>-0.04</v>
      </c>
      <c r="BS42" s="151" t="n">
        <v>-0.04</v>
      </c>
      <c r="BT42" s="151" t="n">
        <v>-0.0500000000000003</v>
      </c>
      <c r="BU42" s="151" t="n">
        <v>-0.04</v>
      </c>
      <c r="BV42" s="151" t="n">
        <v>-0.0449999999999999</v>
      </c>
      <c r="BW42" s="151" t="n">
        <v>-0.0449999999999999</v>
      </c>
      <c r="BX42" s="151" t="n">
        <v>-0.0550000000000002</v>
      </c>
      <c r="BY42" s="151" t="n">
        <v>-0.0650000000000004</v>
      </c>
      <c r="BZ42" s="151" t="n">
        <v>-0.0549999999999997</v>
      </c>
      <c r="CA42" s="151" t="n">
        <v>-0.0600000000000001</v>
      </c>
      <c r="CB42" s="151" t="n">
        <v>-0.0650000000000004</v>
      </c>
      <c r="CC42" s="151" t="n">
        <v>-0.0550000000000002</v>
      </c>
      <c r="CD42" s="151" t="n">
        <v>-0.0449999999999999</v>
      </c>
      <c r="CE42" s="151" t="n">
        <v>-0.0500000000000003</v>
      </c>
      <c r="CF42" s="151" t="n">
        <v>-0.0449999999999999</v>
      </c>
      <c r="CG42" s="151" t="n">
        <v>-0.0500000000000003</v>
      </c>
      <c r="CH42" s="151" t="n">
        <v>-0.0350000000000001</v>
      </c>
      <c r="CI42" s="151" t="n">
        <v>-0.0300000000000003</v>
      </c>
      <c r="CJ42" s="151" t="n">
        <v>-0.0449999999999999</v>
      </c>
      <c r="CK42" s="151" t="n">
        <v>-0.0350000000000001</v>
      </c>
      <c r="CL42" s="151" t="n">
        <v>-0.0350000000000001</v>
      </c>
      <c r="CM42" s="151" t="n">
        <v>-0.0449999999999999</v>
      </c>
      <c r="CN42" s="151" t="n">
        <v>-0.0350000000000001</v>
      </c>
      <c r="CO42" s="151" t="n">
        <v>-0.0299999999999998</v>
      </c>
      <c r="CP42" s="151" t="n">
        <v>-0.0300000000000003</v>
      </c>
      <c r="CQ42" s="151" t="n">
        <v>-0.04</v>
      </c>
      <c r="CR42" s="151" t="n">
        <v>-0.0349999999999997</v>
      </c>
      <c r="CS42" s="151" t="n">
        <v>-0.02</v>
      </c>
      <c r="CT42" s="151" t="n">
        <v>-0.0449999999999999</v>
      </c>
      <c r="CU42" s="151" t="n">
        <v>-0.04</v>
      </c>
      <c r="CV42" s="151" t="n">
        <v>-0.0399999999999998</v>
      </c>
      <c r="CW42" s="151" t="n">
        <v>-0.0300000000000003</v>
      </c>
      <c r="CX42" s="151" t="n">
        <v>-0.0300000000000003</v>
      </c>
      <c r="CY42" s="151" t="n">
        <v>-0.0300000000000003</v>
      </c>
      <c r="CZ42" s="151" t="n">
        <v>-0.0349999999999997</v>
      </c>
      <c r="DA42" s="151" t="n">
        <v>-0.0249999999999999</v>
      </c>
      <c r="DB42" s="151" t="n">
        <v>-0.0250000000000004</v>
      </c>
      <c r="DC42" s="151" t="n">
        <v>-0.0250000000000004</v>
      </c>
      <c r="DD42" s="151" t="n">
        <v>-0.0350000000000001</v>
      </c>
      <c r="DE42" s="151" t="n">
        <v>-0.0500000000000003</v>
      </c>
      <c r="DF42" s="151" t="n">
        <v>-0.02</v>
      </c>
      <c r="DG42" s="151" t="n">
        <v>-0.0349999999999999</v>
      </c>
      <c r="DH42" s="151" t="n">
        <v>-0.0299999999999998</v>
      </c>
      <c r="DI42" s="151" t="n">
        <v>-0.0350000000000001</v>
      </c>
      <c r="DJ42" s="151" t="n">
        <v>-0.0350000000000001</v>
      </c>
      <c r="DK42" s="151" t="n">
        <v>-0.0349999999999997</v>
      </c>
      <c r="DL42" s="151" t="n">
        <v>-0.0300000000000003</v>
      </c>
      <c r="DM42" s="151" t="n">
        <v>-0.0350000000000001</v>
      </c>
      <c r="DN42" s="151" t="n">
        <v>-0.0399999999999996</v>
      </c>
      <c r="DO42" s="151" t="n">
        <v>-0.0349999999999997</v>
      </c>
      <c r="DP42" s="151" t="n">
        <v>-0.0299999999999998</v>
      </c>
      <c r="DQ42" s="151" t="n">
        <v>-0.0249999999999999</v>
      </c>
      <c r="DR42" s="151" t="n">
        <v>-0.0349999999999997</v>
      </c>
      <c r="DS42" s="151" t="n">
        <v>-0.04</v>
      </c>
      <c r="DT42" s="151" t="n">
        <v>-0.0299999999999998</v>
      </c>
      <c r="DU42" s="151" t="n">
        <v>-0.0199999999999996</v>
      </c>
      <c r="DV42" s="151" t="n">
        <v>-0.04</v>
      </c>
      <c r="DW42" s="151" t="n">
        <v>-0.0449999999999999</v>
      </c>
      <c r="DX42" s="151" t="n">
        <v>-0.0499999999999998</v>
      </c>
      <c r="DY42" s="151" t="n">
        <v>-0.0449999999999999</v>
      </c>
      <c r="DZ42" s="151" t="n">
        <v>-0.0549999999999997</v>
      </c>
      <c r="EA42" s="151" t="n">
        <v>-0.0549999999999997</v>
      </c>
      <c r="EB42" s="151" t="n">
        <v>-0.0300000000000003</v>
      </c>
      <c r="EC42" s="151" t="n">
        <v>-0.04</v>
      </c>
      <c r="ED42" s="151" t="n">
        <v>-0.0600000000000001</v>
      </c>
      <c r="EE42" s="151" t="n">
        <v>-0.0499999999999998</v>
      </c>
      <c r="EF42" s="151" t="n">
        <v>-0.0500000000000003</v>
      </c>
      <c r="EG42" s="151" t="n">
        <v>-0.04</v>
      </c>
      <c r="EH42" s="151" t="n">
        <v>-0.0449999999999999</v>
      </c>
      <c r="EI42" s="151" t="n">
        <v>-0.04</v>
      </c>
      <c r="EJ42" s="151" t="n">
        <v>-0.0949999999999998</v>
      </c>
      <c r="EK42" s="151" t="n">
        <v>-0.0499999999999998</v>
      </c>
      <c r="EL42" s="151" t="n">
        <v>-0.0500000000000003</v>
      </c>
      <c r="EM42" s="151" t="n">
        <v>-0.0599999999999996</v>
      </c>
      <c r="EN42" s="151" t="n">
        <v>-0.0599999999999996</v>
      </c>
      <c r="EO42" s="151" t="n">
        <v>-0.0549999999999997</v>
      </c>
      <c r="EP42" s="151" t="n">
        <v>-0.0449999999999999</v>
      </c>
      <c r="EQ42" s="151" t="n">
        <v>-0.0350000000000001</v>
      </c>
      <c r="ER42" s="151" t="n">
        <v>-0.0350000000000001</v>
      </c>
    </row>
    <row r="43" customFormat="false" ht="15" hidden="false" customHeight="false" outlineLevel="0" collapsed="false">
      <c r="A43" s="73" t="s">
        <v>71</v>
      </c>
      <c r="B43" s="151"/>
      <c r="C43" s="151" t="n">
        <v>-0.00499999999999989</v>
      </c>
      <c r="D43" s="151" t="n">
        <v>-0.0250000000000001</v>
      </c>
      <c r="E43" s="151" t="n">
        <v>-0.0250000000000001</v>
      </c>
      <c r="F43" s="151" t="n">
        <v>0.02</v>
      </c>
      <c r="G43" s="151" t="n">
        <v>0.0350000000000001</v>
      </c>
      <c r="H43" s="151" t="n">
        <v>0</v>
      </c>
      <c r="I43" s="151" t="n">
        <v>0.00500000000000012</v>
      </c>
      <c r="J43" s="151" t="n">
        <v>0.0149999999999999</v>
      </c>
      <c r="K43" s="151" t="n">
        <v>0.0149999999999999</v>
      </c>
      <c r="L43" s="151" t="n">
        <v>0.0149999999999997</v>
      </c>
      <c r="M43" s="151" t="n">
        <v>0.00500000000000012</v>
      </c>
      <c r="N43" s="151" t="n">
        <v>0.00500000000000012</v>
      </c>
      <c r="O43" s="151" t="n">
        <v>0.00999999999999979</v>
      </c>
      <c r="P43" s="151" t="n">
        <v>0.0149999999999997</v>
      </c>
      <c r="Q43" s="151" t="n">
        <v>0.00499999999999989</v>
      </c>
      <c r="R43" s="151" t="n">
        <v>0.00499999999999989</v>
      </c>
      <c r="S43" s="151" t="n">
        <v>0.0149999999999997</v>
      </c>
      <c r="T43" s="151" t="n">
        <v>0.0350000000000001</v>
      </c>
      <c r="U43" s="151" t="n">
        <v>0.0299999999999998</v>
      </c>
      <c r="V43" s="151" t="n">
        <v>0.0100000000000002</v>
      </c>
      <c r="W43" s="151" t="n">
        <v>0</v>
      </c>
      <c r="X43" s="151" t="n">
        <v>-0.0100000000000002</v>
      </c>
      <c r="Y43" s="151" t="n">
        <v>-0.0150000000000001</v>
      </c>
      <c r="Z43" s="151" t="n">
        <v>0.00499999999999989</v>
      </c>
      <c r="AA43" s="151" t="n">
        <v>0.0249999999999995</v>
      </c>
      <c r="AB43" s="151" t="n">
        <v>0.00499999999999989</v>
      </c>
      <c r="AC43" s="151" t="n">
        <v>0.00499999999999989</v>
      </c>
      <c r="AD43" s="151" t="n">
        <v>0.00999999999999979</v>
      </c>
      <c r="AE43" s="151" t="n">
        <v>0</v>
      </c>
      <c r="AF43" s="151" t="n">
        <v>-0.17</v>
      </c>
      <c r="AG43" s="151" t="n">
        <v>0.00499999999999989</v>
      </c>
      <c r="AH43" s="151" t="n">
        <v>-0.00499999999999989</v>
      </c>
      <c r="AI43" s="151" t="n">
        <v>0.0150000000000001</v>
      </c>
      <c r="AJ43" s="151" t="n">
        <v>0.01</v>
      </c>
      <c r="AK43" s="151" t="n">
        <v>0.00999999999999979</v>
      </c>
      <c r="AL43" s="151" t="n">
        <v>-0.01</v>
      </c>
      <c r="AM43" s="151" t="n">
        <v>-0.00999999999999979</v>
      </c>
      <c r="AN43" s="151" t="n">
        <v>0</v>
      </c>
      <c r="AO43" s="151" t="n">
        <v>-0.00500000000000012</v>
      </c>
      <c r="AP43" s="151" t="n">
        <v>0.04</v>
      </c>
      <c r="AQ43" s="151" t="n">
        <v>0.02</v>
      </c>
      <c r="AR43" s="151" t="n">
        <v>0.0249999999999999</v>
      </c>
      <c r="AS43" s="151" t="n">
        <v>0.00499999999999989</v>
      </c>
      <c r="AT43" s="151" t="n">
        <v>-0.00499999999999989</v>
      </c>
      <c r="AU43" s="151" t="n">
        <v>0.00499999999999989</v>
      </c>
      <c r="AV43" s="151" t="n">
        <v>0.01</v>
      </c>
      <c r="AW43" s="151" t="n">
        <v>0</v>
      </c>
      <c r="AX43" s="151" t="n">
        <v>0.02</v>
      </c>
      <c r="AY43" s="151" t="n">
        <v>0.00499999999999989</v>
      </c>
      <c r="AZ43" s="151" t="n">
        <v>0.00499999999999989</v>
      </c>
      <c r="BA43" s="151" t="n">
        <v>0.00500000000000012</v>
      </c>
      <c r="BB43" s="151" t="n">
        <v>0.0149999999999999</v>
      </c>
      <c r="BC43" s="151" t="n">
        <v>0.01</v>
      </c>
      <c r="BD43" s="151" t="n">
        <v>0</v>
      </c>
      <c r="BE43" s="151" t="n">
        <v>0.00999999999999979</v>
      </c>
      <c r="BF43" s="151" t="n">
        <v>-0.00500000000000012</v>
      </c>
      <c r="BG43" s="151" t="n">
        <v>-0.00999999999999979</v>
      </c>
      <c r="BH43" s="151" t="n">
        <v>0.0149999999999999</v>
      </c>
      <c r="BI43" s="151" t="n">
        <v>-0.0199999999999998</v>
      </c>
      <c r="BJ43" s="151" t="n">
        <v>0.0100000000000002</v>
      </c>
      <c r="BK43" s="151" t="n">
        <v>0.00500000000000012</v>
      </c>
      <c r="BL43" s="151" t="n">
        <v>0</v>
      </c>
      <c r="BM43" s="151" t="n">
        <v>-0.00499999999999989</v>
      </c>
      <c r="BN43" s="151" t="n">
        <v>-0.00499999999999989</v>
      </c>
      <c r="BO43" s="151" t="n">
        <v>0.0300000000000003</v>
      </c>
      <c r="BP43" s="151" t="n">
        <v>0.0150000000000001</v>
      </c>
      <c r="BQ43" s="151" t="n">
        <v>0.0249999999999999</v>
      </c>
      <c r="BR43" s="151" t="n">
        <v>0.00499999999999989</v>
      </c>
      <c r="BS43" s="151" t="n">
        <v>-0.0100000000000002</v>
      </c>
      <c r="BT43" s="151" t="n">
        <v>-0.0100000000000002</v>
      </c>
      <c r="BU43" s="151" t="n">
        <v>-0.0199999999999996</v>
      </c>
      <c r="BV43" s="151" t="n">
        <v>-0.0200000000000005</v>
      </c>
      <c r="BW43" s="151" t="n">
        <v>0.0100000000000002</v>
      </c>
      <c r="BX43" s="151" t="n">
        <v>-0.00499999999999989</v>
      </c>
      <c r="BY43" s="151" t="n">
        <v>-0.00499999999999989</v>
      </c>
      <c r="BZ43" s="151" t="n">
        <v>0</v>
      </c>
      <c r="CA43" s="151" t="n">
        <v>0</v>
      </c>
      <c r="CB43" s="151" t="n">
        <v>-0.00999999999999979</v>
      </c>
      <c r="CC43" s="151" t="n">
        <v>-0.0299999999999998</v>
      </c>
      <c r="CD43" s="151" t="n">
        <v>0</v>
      </c>
      <c r="CE43" s="151" t="n">
        <v>-0.0150000000000006</v>
      </c>
      <c r="CF43" s="151" t="n">
        <v>0.00499999999999989</v>
      </c>
      <c r="CG43" s="151" t="n">
        <v>0.00999999999999979</v>
      </c>
      <c r="CH43" s="151" t="n">
        <v>0.0250000000000004</v>
      </c>
      <c r="CI43" s="151" t="n">
        <v>0.00999999999999979</v>
      </c>
      <c r="CJ43" s="151" t="n">
        <v>0.0149999999999997</v>
      </c>
      <c r="CK43" s="151" t="n">
        <v>0.0299999999999998</v>
      </c>
      <c r="CL43" s="151" t="n">
        <v>0.0299999999999998</v>
      </c>
      <c r="CM43" s="151" t="n">
        <v>0.00500000000000034</v>
      </c>
      <c r="CN43" s="151" t="n">
        <v>0.0100000000000002</v>
      </c>
      <c r="CO43" s="151" t="n">
        <v>0.00999999999999979</v>
      </c>
      <c r="CP43" s="151" t="n">
        <v>0.00999999999999979</v>
      </c>
      <c r="CQ43" s="151" t="n">
        <v>0.0150000000000001</v>
      </c>
      <c r="CR43" s="151" t="n">
        <v>0.02</v>
      </c>
      <c r="CS43" s="151" t="n">
        <v>0.01</v>
      </c>
      <c r="CT43" s="151" t="n">
        <v>-0.00499999999999989</v>
      </c>
      <c r="CU43" s="151" t="n">
        <v>-0.0150000000000001</v>
      </c>
      <c r="CV43" s="151" t="n">
        <v>-0.0399999999999998</v>
      </c>
      <c r="CW43" s="151" t="n">
        <v>-0.0150000000000001</v>
      </c>
      <c r="CX43" s="151" t="n">
        <v>-0.02</v>
      </c>
      <c r="CY43" s="151" t="n">
        <v>-0.02</v>
      </c>
      <c r="CZ43" s="151" t="n">
        <v>-0.02</v>
      </c>
      <c r="DA43" s="151" t="n">
        <v>-0.02</v>
      </c>
      <c r="DB43" s="151" t="n">
        <v>-0.0200000000000005</v>
      </c>
      <c r="DC43" s="151" t="n">
        <v>-0.0200000000000005</v>
      </c>
      <c r="DD43" s="151" t="n">
        <v>-0.00999999999999979</v>
      </c>
      <c r="DE43" s="151" t="n">
        <v>0.00499999999999989</v>
      </c>
      <c r="DF43" s="151" t="n">
        <v>0.0150000000000001</v>
      </c>
      <c r="DG43" s="151" t="n">
        <v>-0.00499999999999989</v>
      </c>
      <c r="DH43" s="151" t="n">
        <v>0</v>
      </c>
      <c r="DI43" s="151" t="n">
        <v>-0.00499999999999989</v>
      </c>
      <c r="DJ43" s="151" t="n">
        <v>-0.0150000000000001</v>
      </c>
      <c r="DK43" s="151" t="n">
        <v>-0.0150000000000001</v>
      </c>
      <c r="DL43" s="151" t="n">
        <v>-0.0249999999999999</v>
      </c>
      <c r="DM43" s="151" t="n">
        <v>-0.0149999999999997</v>
      </c>
      <c r="DN43" s="151" t="n">
        <v>0</v>
      </c>
      <c r="DO43" s="151" t="n">
        <v>-0.0150000000000001</v>
      </c>
      <c r="DP43" s="151" t="n">
        <v>-0.0149999999999997</v>
      </c>
      <c r="DQ43" s="151" t="n">
        <v>-0.065</v>
      </c>
      <c r="DR43" s="151" t="n">
        <v>-0.0349999999999997</v>
      </c>
      <c r="DS43" s="151" t="n">
        <v>-0.0350000000000001</v>
      </c>
      <c r="DT43" s="151" t="n">
        <v>-0.00999999999999979</v>
      </c>
      <c r="DU43" s="151" t="n">
        <v>-0.00999999999999979</v>
      </c>
      <c r="DV43" s="151" t="n">
        <v>-0.0100000000000002</v>
      </c>
      <c r="DW43" s="151" t="n">
        <v>-0.0249999999999995</v>
      </c>
      <c r="DX43" s="151" t="n">
        <v>-0.0250000000000004</v>
      </c>
      <c r="DY43" s="151" t="n">
        <v>-0.0249999999999995</v>
      </c>
      <c r="DZ43" s="151" t="n">
        <v>-0.0249999999999999</v>
      </c>
      <c r="EA43" s="151" t="n">
        <v>-0.0349999999999997</v>
      </c>
      <c r="EB43" s="151" t="n">
        <v>-0.0149999999999997</v>
      </c>
      <c r="EC43" s="151" t="n">
        <v>-0.04</v>
      </c>
      <c r="ED43" s="151" t="n">
        <v>-0.0499999999999998</v>
      </c>
      <c r="EE43" s="151" t="n">
        <v>-0.0399999999999996</v>
      </c>
      <c r="EF43" s="151" t="n">
        <v>-0.00500000000000034</v>
      </c>
      <c r="EG43" s="151" t="n">
        <v>-0.04</v>
      </c>
      <c r="EH43" s="151" t="n">
        <v>-0.04</v>
      </c>
      <c r="EI43" s="151" t="n">
        <v>-0.0600000000000001</v>
      </c>
      <c r="EJ43" s="151" t="n">
        <v>-0.0599999999999996</v>
      </c>
      <c r="EK43" s="151" t="n">
        <v>-0.04</v>
      </c>
      <c r="EL43" s="151" t="n">
        <v>-0.0550000000000002</v>
      </c>
      <c r="EM43" s="151" t="n">
        <v>-0.0599999999999996</v>
      </c>
      <c r="EN43" s="151" t="n">
        <v>-0.0599999999999996</v>
      </c>
      <c r="EO43" s="151" t="n">
        <v>-0.0499999999999998</v>
      </c>
      <c r="EP43" s="151" t="n">
        <v>-0.0349999999999997</v>
      </c>
      <c r="EQ43" s="151" t="n">
        <v>-0.0600000000000001</v>
      </c>
      <c r="ER43" s="151" t="n">
        <v>-0.0699999999999998</v>
      </c>
    </row>
    <row r="44" customFormat="false" ht="15" hidden="false" customHeight="false" outlineLevel="0" collapsed="false">
      <c r="A44" s="73" t="s">
        <v>72</v>
      </c>
      <c r="B44" s="151"/>
      <c r="C44" s="151" t="n">
        <v>0.0249999999999999</v>
      </c>
      <c r="D44" s="151" t="n">
        <v>-0.03</v>
      </c>
      <c r="E44" s="151" t="n">
        <v>-0.03</v>
      </c>
      <c r="F44" s="151" t="n">
        <v>-0.02</v>
      </c>
      <c r="G44" s="151" t="n">
        <v>-0.0499999999999998</v>
      </c>
      <c r="H44" s="151" t="n">
        <v>-0.0549999999999997</v>
      </c>
      <c r="I44" s="151" t="n">
        <v>-0.0449999999999999</v>
      </c>
      <c r="J44" s="151" t="n">
        <v>-0.0349999999999999</v>
      </c>
      <c r="K44" s="151" t="n">
        <v>-0.0349999999999999</v>
      </c>
      <c r="L44" s="151" t="n">
        <v>-0.0350000000000001</v>
      </c>
      <c r="M44" s="151" t="n">
        <v>-0.01</v>
      </c>
      <c r="N44" s="151" t="n">
        <v>-0.01</v>
      </c>
      <c r="O44" s="151" t="n">
        <v>-0.075</v>
      </c>
      <c r="P44" s="151" t="n">
        <v>-0.0550000000000002</v>
      </c>
      <c r="Q44" s="151" t="n">
        <v>-0.0650000000000004</v>
      </c>
      <c r="R44" s="151" t="n">
        <v>-0.0750000000000002</v>
      </c>
      <c r="S44" s="151" t="n">
        <v>-0.0600000000000001</v>
      </c>
      <c r="T44" s="151" t="n">
        <v>0.0150000000000001</v>
      </c>
      <c r="U44" s="151" t="n">
        <v>0.0199999999999996</v>
      </c>
      <c r="V44" s="151" t="n">
        <v>-0.0549999999999997</v>
      </c>
      <c r="W44" s="151" t="n">
        <v>-0.0550000000000002</v>
      </c>
      <c r="X44" s="151" t="n">
        <v>-0.0449999999999999</v>
      </c>
      <c r="Y44" s="151" t="n">
        <v>-0.0550000000000002</v>
      </c>
      <c r="Z44" s="151" t="n">
        <v>-0.0499999999999998</v>
      </c>
      <c r="AA44" s="151" t="n">
        <v>0.00999999999999979</v>
      </c>
      <c r="AB44" s="151" t="n">
        <v>-0.0499999999999998</v>
      </c>
      <c r="AC44" s="151" t="n">
        <v>-0.0499999999999998</v>
      </c>
      <c r="AD44" s="151" t="n">
        <v>-0.085</v>
      </c>
      <c r="AE44" s="151" t="n">
        <v>-0.11</v>
      </c>
      <c r="AF44" s="151" t="n">
        <v>-0.145</v>
      </c>
      <c r="AG44" s="151" t="n">
        <v>-0.155</v>
      </c>
      <c r="AH44" s="151" t="n">
        <v>-0.185</v>
      </c>
      <c r="AI44" s="151" t="n">
        <v>-0.115</v>
      </c>
      <c r="AJ44" s="151" t="n">
        <v>-0.085</v>
      </c>
      <c r="AK44" s="151" t="n">
        <v>-0.0899999999999999</v>
      </c>
      <c r="AL44" s="151" t="n">
        <v>-0.085</v>
      </c>
      <c r="AM44" s="151" t="n">
        <v>-0.0599999999999998</v>
      </c>
      <c r="AN44" s="151" t="n">
        <v>-0.0549999999999997</v>
      </c>
      <c r="AO44" s="151" t="n">
        <v>-0.085</v>
      </c>
      <c r="AP44" s="151" t="n">
        <v>-0.0350000000000001</v>
      </c>
      <c r="AQ44" s="151" t="n">
        <v>-0.0449999999999999</v>
      </c>
      <c r="AR44" s="151" t="n">
        <v>-0.0499999999999998</v>
      </c>
      <c r="AS44" s="151" t="n">
        <v>-0.0699999999999998</v>
      </c>
      <c r="AT44" s="151" t="n">
        <v>-0.0949999999999998</v>
      </c>
      <c r="AU44" s="151" t="n">
        <v>-0.0600000000000001</v>
      </c>
      <c r="AV44" s="151" t="n">
        <v>-0.075</v>
      </c>
      <c r="AW44" s="151" t="n">
        <v>-0.0699999999999998</v>
      </c>
      <c r="AX44" s="151" t="n">
        <v>-0.0249999999999999</v>
      </c>
      <c r="AY44" s="151" t="n">
        <v>-0.0300000000000003</v>
      </c>
      <c r="AZ44" s="151" t="n">
        <v>-0.0350000000000001</v>
      </c>
      <c r="BA44" s="151" t="n">
        <v>-0.0449999999999999</v>
      </c>
      <c r="BB44" s="151" t="n">
        <v>-0.0350000000000001</v>
      </c>
      <c r="BC44" s="151" t="n">
        <v>-0.0600000000000001</v>
      </c>
      <c r="BD44" s="151" t="n">
        <v>-0.0600000000000001</v>
      </c>
      <c r="BE44" s="151" t="n">
        <v>-0.0600000000000001</v>
      </c>
      <c r="BF44" s="151" t="n">
        <v>-0.05</v>
      </c>
      <c r="BG44" s="151" t="n">
        <v>-0.0449999999999999</v>
      </c>
      <c r="BH44" s="151" t="n">
        <v>-0.0550000000000002</v>
      </c>
      <c r="BI44" s="151" t="n">
        <v>-0.0799999999999999</v>
      </c>
      <c r="BJ44" s="151" t="n">
        <v>-0.04</v>
      </c>
      <c r="BK44" s="151" t="n">
        <v>-0.0499999999999998</v>
      </c>
      <c r="BL44" s="151" t="n">
        <v>-0.0500000000000003</v>
      </c>
      <c r="BM44" s="151" t="n">
        <v>-0.0600000000000001</v>
      </c>
      <c r="BN44" s="151" t="n">
        <v>-0.0449999999999999</v>
      </c>
      <c r="BO44" s="151" t="n">
        <v>-0.0349999999999999</v>
      </c>
      <c r="BP44" s="151" t="n">
        <v>-0.0499999999999998</v>
      </c>
      <c r="BQ44" s="151" t="n">
        <v>-0.0249999999999999</v>
      </c>
      <c r="BR44" s="151" t="n">
        <v>-0.0400000000000005</v>
      </c>
      <c r="BS44" s="151" t="n">
        <v>-0.0750000000000002</v>
      </c>
      <c r="BT44" s="151" t="n">
        <v>-0.0699999999999998</v>
      </c>
      <c r="BU44" s="151" t="n">
        <v>-0.0699999999999998</v>
      </c>
      <c r="BV44" s="151" t="n">
        <v>-0.0750000000000002</v>
      </c>
      <c r="BW44" s="151" t="n">
        <v>-0.0699999999999998</v>
      </c>
      <c r="BX44" s="151" t="n">
        <v>-0.0949999999999998</v>
      </c>
      <c r="BY44" s="151" t="n">
        <v>-0.085</v>
      </c>
      <c r="BZ44" s="151" t="n">
        <v>-0.0800000000000001</v>
      </c>
      <c r="CA44" s="151" t="n">
        <v>-0.065</v>
      </c>
      <c r="CB44" s="151" t="n">
        <v>-0.085</v>
      </c>
      <c r="CC44" s="151" t="n">
        <v>-0.085</v>
      </c>
      <c r="CD44" s="151" t="n">
        <v>-0.11</v>
      </c>
      <c r="CE44" s="151" t="n">
        <v>-0.0850000000000004</v>
      </c>
      <c r="CF44" s="151" t="n">
        <v>-0.0899999999999999</v>
      </c>
      <c r="CG44" s="151" t="n">
        <v>-0.0650000000000004</v>
      </c>
      <c r="CH44" s="151" t="n">
        <v>-0.0549999999999997</v>
      </c>
      <c r="CI44" s="151" t="n">
        <v>-0.0650000000000004</v>
      </c>
      <c r="CJ44" s="151" t="n">
        <v>-0.0750000000000002</v>
      </c>
      <c r="CK44" s="151" t="n">
        <v>-0.0900000000000003</v>
      </c>
      <c r="CL44" s="151" t="n">
        <v>-0.0900000000000003</v>
      </c>
      <c r="CM44" s="151" t="n">
        <v>-0.0899999999999999</v>
      </c>
      <c r="CN44" s="151" t="n">
        <v>-0.0600000000000001</v>
      </c>
      <c r="CO44" s="151" t="n">
        <v>-0.0949999999999998</v>
      </c>
      <c r="CP44" s="151" t="n">
        <v>-0.085</v>
      </c>
      <c r="CQ44" s="151" t="n">
        <v>-0.0699999999999998</v>
      </c>
      <c r="CR44" s="151" t="n">
        <v>-0.0599999999999998</v>
      </c>
      <c r="CS44" s="151" t="n">
        <v>-0.05</v>
      </c>
      <c r="CT44" s="151" t="n">
        <v>-0.085</v>
      </c>
      <c r="CU44" s="151" t="n">
        <v>-0.0750000000000002</v>
      </c>
      <c r="CV44" s="151" t="n">
        <v>-0.0749999999999997</v>
      </c>
      <c r="CW44" s="151" t="n">
        <v>-0.0700000000000003</v>
      </c>
      <c r="CX44" s="151" t="n">
        <v>-0.085</v>
      </c>
      <c r="CY44" s="151" t="n">
        <v>-0.085</v>
      </c>
      <c r="CZ44" s="151" t="n">
        <v>-0.0950000000000002</v>
      </c>
      <c r="DA44" s="151" t="n">
        <v>-0.0700000000000003</v>
      </c>
      <c r="DB44" s="151" t="n">
        <v>-0.0650000000000004</v>
      </c>
      <c r="DC44" s="151" t="n">
        <v>-0.0650000000000004</v>
      </c>
      <c r="DD44" s="151" t="n">
        <v>-0.065</v>
      </c>
      <c r="DE44" s="151" t="n">
        <v>-0.0550000000000002</v>
      </c>
      <c r="DF44" s="151" t="n">
        <v>-0.0600000000000001</v>
      </c>
      <c r="DG44" s="151" t="n">
        <v>-0.065</v>
      </c>
      <c r="DH44" s="151" t="n">
        <v>-0.0350000000000001</v>
      </c>
      <c r="DI44" s="151" t="n">
        <v>-0.0449999999999999</v>
      </c>
      <c r="DJ44" s="151" t="n">
        <v>-0.0449999999999999</v>
      </c>
      <c r="DK44" s="151" t="n">
        <v>-0.0399999999999996</v>
      </c>
      <c r="DL44" s="151" t="n">
        <v>-0.0449999999999999</v>
      </c>
      <c r="DM44" s="151" t="n">
        <v>-0.0449999999999999</v>
      </c>
      <c r="DN44" s="151" t="n">
        <v>-0.0449999999999999</v>
      </c>
      <c r="DO44" s="151" t="n">
        <v>-0.0449999999999999</v>
      </c>
      <c r="DP44" s="151" t="n">
        <v>-0.0449999999999999</v>
      </c>
      <c r="DQ44" s="151" t="n">
        <v>-0.0499999999999998</v>
      </c>
      <c r="DR44" s="151" t="n">
        <v>-0.065</v>
      </c>
      <c r="DS44" s="151" t="n">
        <v>-0.0450000000000004</v>
      </c>
      <c r="DT44" s="151" t="n">
        <v>-0.0349999999999997</v>
      </c>
      <c r="DU44" s="151" t="n">
        <v>-0.0349999999999997</v>
      </c>
      <c r="DV44" s="151" t="n">
        <v>-0.0650000000000004</v>
      </c>
      <c r="DW44" s="151" t="n">
        <v>-0.0349999999999997</v>
      </c>
      <c r="DX44" s="151" t="n">
        <v>-0.0350000000000001</v>
      </c>
      <c r="DY44" s="151" t="n">
        <v>-0.0349999999999993</v>
      </c>
      <c r="DZ44" s="151" t="n">
        <v>-0.0499999999999998</v>
      </c>
      <c r="EA44" s="151" t="n">
        <v>-0.0599999999999996</v>
      </c>
      <c r="EB44" s="151" t="n">
        <v>-0.0350000000000001</v>
      </c>
      <c r="EC44" s="151" t="n">
        <v>-0.0499999999999998</v>
      </c>
      <c r="ED44" s="151" t="n">
        <v>-0.0700000000000003</v>
      </c>
      <c r="EE44" s="151" t="n">
        <v>-0.065</v>
      </c>
      <c r="EF44" s="151" t="n">
        <v>-0.0450000000000004</v>
      </c>
      <c r="EG44" s="151" t="n">
        <v>-0.0600000000000001</v>
      </c>
      <c r="EH44" s="151" t="n">
        <v>-0.065</v>
      </c>
      <c r="EI44" s="151" t="n">
        <v>-0.0600000000000001</v>
      </c>
      <c r="EJ44" s="151" t="n">
        <v>-0.0800000000000001</v>
      </c>
      <c r="EK44" s="151" t="n">
        <v>-0.065</v>
      </c>
      <c r="EL44" s="151" t="n">
        <v>-0.0749999999999997</v>
      </c>
      <c r="EM44" s="151" t="n">
        <v>-0.0549999999999997</v>
      </c>
      <c r="EN44" s="151" t="n">
        <v>-0.0549999999999997</v>
      </c>
      <c r="EO44" s="151" t="n">
        <v>-0.0549999999999997</v>
      </c>
      <c r="EP44" s="151" t="n">
        <v>-0.0600000000000001</v>
      </c>
      <c r="EQ44" s="151" t="n">
        <v>-0.0750000000000002</v>
      </c>
      <c r="ER44" s="151" t="n">
        <v>-0.0500000000000003</v>
      </c>
    </row>
    <row r="45" customFormat="false" ht="15" hidden="false" customHeight="false" outlineLevel="0" collapsed="false">
      <c r="A45" s="73" t="s">
        <v>73</v>
      </c>
      <c r="B45" s="151"/>
      <c r="C45" s="151" t="n">
        <v>0.00999999999999979</v>
      </c>
      <c r="D45" s="151" t="n">
        <v>-0.02</v>
      </c>
      <c r="E45" s="151" t="n">
        <v>-0.02</v>
      </c>
      <c r="F45" s="151" t="n">
        <v>-0.0349999999999999</v>
      </c>
      <c r="G45" s="151" t="n">
        <v>-0.0549999999999997</v>
      </c>
      <c r="H45" s="151" t="n">
        <v>-0.0549999999999997</v>
      </c>
      <c r="I45" s="151" t="n">
        <v>-0.0449999999999999</v>
      </c>
      <c r="J45" s="151" t="n">
        <v>-0.0349999999999999</v>
      </c>
      <c r="K45" s="151" t="n">
        <v>-0.0349999999999999</v>
      </c>
      <c r="L45" s="151" t="n">
        <v>-0.0350000000000001</v>
      </c>
      <c r="M45" s="151" t="n">
        <v>-0.0149999999999999</v>
      </c>
      <c r="N45" s="151" t="n">
        <v>-0.0149999999999999</v>
      </c>
      <c r="O45" s="151" t="n">
        <v>-0.0699999999999998</v>
      </c>
      <c r="P45" s="151" t="n">
        <v>-0.0500000000000003</v>
      </c>
      <c r="Q45" s="151" t="n">
        <v>-0.0600000000000005</v>
      </c>
      <c r="R45" s="151" t="n">
        <v>-0.0700000000000003</v>
      </c>
      <c r="S45" s="151" t="n">
        <v>-0.0700000000000003</v>
      </c>
      <c r="T45" s="151" t="n">
        <v>-0.0300000000000003</v>
      </c>
      <c r="U45" s="151" t="n">
        <v>-0.00500000000000034</v>
      </c>
      <c r="V45" s="151" t="n">
        <v>-0.0749999999999997</v>
      </c>
      <c r="W45" s="151" t="n">
        <v>-0.065</v>
      </c>
      <c r="X45" s="151" t="n">
        <v>-0.0600000000000001</v>
      </c>
      <c r="Y45" s="151" t="n">
        <v>-0.0899999999999999</v>
      </c>
      <c r="Z45" s="151" t="n">
        <v>-0.085</v>
      </c>
      <c r="AA45" s="151" t="n">
        <v>-0.0150000000000006</v>
      </c>
      <c r="AB45" s="151" t="n">
        <v>-0.0700000000000003</v>
      </c>
      <c r="AC45" s="151" t="n">
        <v>-0.0700000000000003</v>
      </c>
      <c r="AD45" s="151" t="n">
        <v>-0.085</v>
      </c>
      <c r="AE45" s="151" t="n">
        <v>-0.125</v>
      </c>
      <c r="AF45" s="151" t="n">
        <v>-0.16</v>
      </c>
      <c r="AG45" s="151" t="n">
        <v>-0.12</v>
      </c>
      <c r="AH45" s="151" t="n">
        <v>-0.165</v>
      </c>
      <c r="AI45" s="151" t="n">
        <v>-0.115</v>
      </c>
      <c r="AJ45" s="151" t="n">
        <v>-0.085</v>
      </c>
      <c r="AK45" s="151" t="n">
        <v>-0.0899999999999999</v>
      </c>
      <c r="AL45" s="151" t="n">
        <v>-0.0599999999999998</v>
      </c>
      <c r="AM45" s="151" t="n">
        <v>-0.0599999999999998</v>
      </c>
      <c r="AN45" s="151" t="n">
        <v>-0.0449999999999999</v>
      </c>
      <c r="AO45" s="151" t="n">
        <v>-0.0600000000000001</v>
      </c>
      <c r="AP45" s="151" t="n">
        <v>-0.04</v>
      </c>
      <c r="AQ45" s="151" t="n">
        <v>-0.03</v>
      </c>
      <c r="AR45" s="151" t="n">
        <v>-0.0399999999999998</v>
      </c>
      <c r="AS45" s="151" t="n">
        <v>-0.0699999999999998</v>
      </c>
      <c r="AT45" s="151" t="n">
        <v>-0.0899999999999999</v>
      </c>
      <c r="AU45" s="151" t="n">
        <v>-0.065</v>
      </c>
      <c r="AV45" s="151" t="n">
        <v>-0.075</v>
      </c>
      <c r="AW45" s="151" t="n">
        <v>-0.0699999999999998</v>
      </c>
      <c r="AX45" s="151" t="n">
        <v>-0.0249999999999999</v>
      </c>
      <c r="AY45" s="151" t="n">
        <v>-0.04</v>
      </c>
      <c r="AZ45" s="151" t="n">
        <v>-0.0350000000000001</v>
      </c>
      <c r="BA45" s="151" t="n">
        <v>-0.0499999999999998</v>
      </c>
      <c r="BB45" s="151" t="n">
        <v>-0.04</v>
      </c>
      <c r="BC45" s="151" t="n">
        <v>-0.0600000000000001</v>
      </c>
      <c r="BD45" s="151" t="n">
        <v>-0.065</v>
      </c>
      <c r="BE45" s="151" t="n">
        <v>-0.0650000000000002</v>
      </c>
      <c r="BF45" s="151" t="n">
        <v>-0.0549999999999999</v>
      </c>
      <c r="BG45" s="151" t="n">
        <v>-0.0499999999999998</v>
      </c>
      <c r="BH45" s="151" t="n">
        <v>-0.0600000000000001</v>
      </c>
      <c r="BI45" s="151" t="n">
        <v>-0.0900000000000001</v>
      </c>
      <c r="BJ45" s="151" t="n">
        <v>-0.0499999999999998</v>
      </c>
      <c r="BK45" s="151" t="n">
        <v>-0.0499999999999998</v>
      </c>
      <c r="BL45" s="151" t="n">
        <v>-0.0500000000000003</v>
      </c>
      <c r="BM45" s="151" t="n">
        <v>-0.0549999999999999</v>
      </c>
      <c r="BN45" s="151" t="n">
        <v>-0.0549999999999999</v>
      </c>
      <c r="BO45" s="151" t="n">
        <v>-0.0449999999999999</v>
      </c>
      <c r="BP45" s="151" t="n">
        <v>-0.04</v>
      </c>
      <c r="BQ45" s="151" t="n">
        <v>-0.0299999999999998</v>
      </c>
      <c r="BR45" s="151" t="n">
        <v>-0.0450000000000004</v>
      </c>
      <c r="BS45" s="151" t="n">
        <v>-0.0700000000000003</v>
      </c>
      <c r="BT45" s="151" t="n">
        <v>-0.0699999999999998</v>
      </c>
      <c r="BU45" s="151" t="n">
        <v>-0.0649999999999995</v>
      </c>
      <c r="BV45" s="151" t="n">
        <v>-0.0750000000000002</v>
      </c>
      <c r="BW45" s="151" t="n">
        <v>-0.0699999999999998</v>
      </c>
      <c r="BX45" s="151" t="n">
        <v>-0.0949999999999998</v>
      </c>
      <c r="BY45" s="151" t="n">
        <v>-0.0900000000000003</v>
      </c>
      <c r="BZ45" s="151" t="n">
        <v>-0.085</v>
      </c>
      <c r="CA45" s="151" t="n">
        <v>-0.0699999999999998</v>
      </c>
      <c r="CB45" s="151" t="n">
        <v>-0.0900000000000003</v>
      </c>
      <c r="CC45" s="151" t="n">
        <v>-0.085</v>
      </c>
      <c r="CD45" s="151" t="n">
        <v>-0.105</v>
      </c>
      <c r="CE45" s="151" t="n">
        <v>-0.0750000000000002</v>
      </c>
      <c r="CF45" s="151" t="n">
        <v>-0.085</v>
      </c>
      <c r="CG45" s="151" t="n">
        <v>-0.0650000000000004</v>
      </c>
      <c r="CH45" s="151" t="n">
        <v>-0.0549999999999997</v>
      </c>
      <c r="CI45" s="151" t="n">
        <v>-0.0600000000000005</v>
      </c>
      <c r="CJ45" s="151" t="n">
        <v>-0.0700000000000003</v>
      </c>
      <c r="CK45" s="151" t="n">
        <v>-0.0700000000000003</v>
      </c>
      <c r="CL45" s="151" t="n">
        <v>-0.0700000000000003</v>
      </c>
      <c r="CM45" s="151" t="n">
        <v>-0.085</v>
      </c>
      <c r="CN45" s="151" t="n">
        <v>-0.065</v>
      </c>
      <c r="CO45" s="151" t="n">
        <v>-0.0899999999999999</v>
      </c>
      <c r="CP45" s="151" t="n">
        <v>-0.085</v>
      </c>
      <c r="CQ45" s="151" t="n">
        <v>-0.0600000000000001</v>
      </c>
      <c r="CR45" s="151" t="n">
        <v>-0.0449999999999999</v>
      </c>
      <c r="CS45" s="151" t="n">
        <v>-0.0450000000000002</v>
      </c>
      <c r="CT45" s="151" t="n">
        <v>-0.0800000000000001</v>
      </c>
      <c r="CU45" s="151" t="n">
        <v>-0.0700000000000001</v>
      </c>
      <c r="CV45" s="151" t="n">
        <v>-0.0749999999999997</v>
      </c>
      <c r="CW45" s="151" t="n">
        <v>-0.0700000000000003</v>
      </c>
      <c r="CX45" s="151" t="n">
        <v>-0.0700000000000003</v>
      </c>
      <c r="CY45" s="151" t="n">
        <v>-0.0700000000000003</v>
      </c>
      <c r="CZ45" s="151" t="n">
        <v>-0.0900000000000003</v>
      </c>
      <c r="DA45" s="151" t="n">
        <v>-0.0600000000000001</v>
      </c>
      <c r="DB45" s="151" t="n">
        <v>-0.0500000000000003</v>
      </c>
      <c r="DC45" s="151" t="n">
        <v>-0.0500000000000003</v>
      </c>
      <c r="DD45" s="151" t="n">
        <v>-0.0499999999999998</v>
      </c>
      <c r="DE45" s="151" t="n">
        <v>-0.0449999999999999</v>
      </c>
      <c r="DF45" s="151" t="n">
        <v>-0.0549999999999997</v>
      </c>
      <c r="DG45" s="151" t="n">
        <v>-0.0549999999999997</v>
      </c>
      <c r="DH45" s="151" t="n">
        <v>-0.0349999999999997</v>
      </c>
      <c r="DI45" s="151" t="n">
        <v>-0.0350000000000001</v>
      </c>
      <c r="DJ45" s="151" t="n">
        <v>-0.0350000000000001</v>
      </c>
      <c r="DK45" s="151" t="n">
        <v>-0.04</v>
      </c>
      <c r="DL45" s="151" t="n">
        <v>-0.0449999999999999</v>
      </c>
      <c r="DM45" s="151" t="n">
        <v>-0.04</v>
      </c>
      <c r="DN45" s="151" t="n">
        <v>-0.0449999999999999</v>
      </c>
      <c r="DO45" s="151" t="n">
        <v>-0.0449999999999999</v>
      </c>
      <c r="DP45" s="151" t="n">
        <v>-0.0349999999999997</v>
      </c>
      <c r="DQ45" s="151" t="n">
        <v>-0.04</v>
      </c>
      <c r="DR45" s="151" t="n">
        <v>-0.0500000000000003</v>
      </c>
      <c r="DS45" s="151" t="n">
        <v>-0.0449999999999999</v>
      </c>
      <c r="DT45" s="151" t="n">
        <v>-0.0349999999999997</v>
      </c>
      <c r="DU45" s="151" t="n">
        <v>-0.0349999999999997</v>
      </c>
      <c r="DV45" s="151" t="n">
        <v>-0.0650000000000004</v>
      </c>
      <c r="DW45" s="151" t="n">
        <v>-0.0449999999999999</v>
      </c>
      <c r="DX45" s="151" t="n">
        <v>-0.0350000000000001</v>
      </c>
      <c r="DY45" s="151" t="n">
        <v>-0.0349999999999993</v>
      </c>
      <c r="DZ45" s="151" t="n">
        <v>-0.0499999999999998</v>
      </c>
      <c r="EA45" s="151" t="n">
        <v>-0.0599999999999996</v>
      </c>
      <c r="EB45" s="151" t="n">
        <v>-0.0249999999999999</v>
      </c>
      <c r="EC45" s="151" t="n">
        <v>-0.0599999999999996</v>
      </c>
      <c r="ED45" s="151" t="n">
        <v>-0.0700000000000003</v>
      </c>
      <c r="EE45" s="151" t="n">
        <v>-0.0550000000000002</v>
      </c>
      <c r="EF45" s="151" t="n">
        <v>-0.0450000000000004</v>
      </c>
      <c r="EG45" s="151" t="n">
        <v>-0.0600000000000001</v>
      </c>
      <c r="EH45" s="151" t="n">
        <v>-0.0699999999999998</v>
      </c>
      <c r="EI45" s="151" t="n">
        <v>-0.0600000000000001</v>
      </c>
      <c r="EJ45" s="151" t="n">
        <v>-0.0949999999999998</v>
      </c>
      <c r="EK45" s="151" t="n">
        <v>-0.0899999999999999</v>
      </c>
      <c r="EL45" s="151" t="n">
        <v>-0.0799999999999996</v>
      </c>
      <c r="EM45" s="151" t="n">
        <v>-0.065</v>
      </c>
      <c r="EN45" s="151" t="n">
        <v>-0.065</v>
      </c>
      <c r="EO45" s="151" t="n">
        <v>-0.0599999999999996</v>
      </c>
      <c r="EP45" s="151" t="n">
        <v>-0.0550000000000002</v>
      </c>
      <c r="EQ45" s="151" t="n">
        <v>-0.0800000000000001</v>
      </c>
      <c r="ER45" s="151" t="n">
        <v>-0.0550000000000002</v>
      </c>
    </row>
    <row r="46" customFormat="false" ht="15" hidden="false" customHeight="false" outlineLevel="0" collapsed="false">
      <c r="A46" s="73" t="s">
        <v>74</v>
      </c>
      <c r="B46" s="151"/>
      <c r="C46" s="151" t="n">
        <v>-0.00499999999999989</v>
      </c>
      <c r="D46" s="151" t="n">
        <v>-0.04</v>
      </c>
      <c r="E46" s="151" t="n">
        <v>-0.04</v>
      </c>
      <c r="F46" s="151" t="n">
        <v>-0.0449999999999999</v>
      </c>
      <c r="G46" s="151" t="n">
        <v>-0.0299999999999998</v>
      </c>
      <c r="H46" s="151" t="n">
        <v>-0.04</v>
      </c>
      <c r="I46" s="151" t="n">
        <v>-0.0449999999999999</v>
      </c>
      <c r="J46" s="151" t="n">
        <v>-0.0250000000000001</v>
      </c>
      <c r="K46" s="151" t="n">
        <v>-0.0250000000000001</v>
      </c>
      <c r="L46" s="151" t="n">
        <v>-0.0350000000000004</v>
      </c>
      <c r="M46" s="151" t="n">
        <v>-0.04</v>
      </c>
      <c r="N46" s="151" t="n">
        <v>-0.04</v>
      </c>
      <c r="O46" s="151" t="n">
        <v>-0.065</v>
      </c>
      <c r="P46" s="151" t="n">
        <v>-0.0650000000000002</v>
      </c>
      <c r="Q46" s="151" t="n">
        <v>-0.0700000000000003</v>
      </c>
      <c r="R46" s="151" t="n">
        <v>-0.0600000000000001</v>
      </c>
      <c r="S46" s="151" t="n">
        <v>-0.0500000000000003</v>
      </c>
      <c r="T46" s="151" t="n">
        <v>-0.0299999999999998</v>
      </c>
      <c r="U46" s="151" t="n">
        <v>-0.0300000000000003</v>
      </c>
      <c r="V46" s="151" t="n">
        <v>-0.065</v>
      </c>
      <c r="W46" s="151" t="n">
        <v>-0.0350000000000001</v>
      </c>
      <c r="X46" s="151" t="n">
        <v>-0.0600000000000001</v>
      </c>
      <c r="Y46" s="151" t="n">
        <v>-0.0500000000000003</v>
      </c>
      <c r="Z46" s="151" t="n">
        <v>-0.0599999999999996</v>
      </c>
      <c r="AA46" s="151" t="n">
        <v>-0.00499999999999989</v>
      </c>
      <c r="AB46" s="151" t="n">
        <v>-0.0500000000000003</v>
      </c>
      <c r="AC46" s="151" t="n">
        <v>-0.0500000000000003</v>
      </c>
      <c r="AD46" s="151" t="n">
        <v>-0.0800000000000001</v>
      </c>
      <c r="AE46" s="151" t="n">
        <v>-0.0700000000000001</v>
      </c>
      <c r="AF46" s="151" t="n">
        <v>-0.04</v>
      </c>
      <c r="AG46" s="151" t="n">
        <v>-0.03</v>
      </c>
      <c r="AH46" s="151" t="n">
        <v>-0.065</v>
      </c>
      <c r="AI46" s="151" t="n">
        <v>-0.065</v>
      </c>
      <c r="AJ46" s="151" t="n">
        <v>-0.0549999999999999</v>
      </c>
      <c r="AK46" s="151" t="n">
        <v>-0.0550000000000002</v>
      </c>
      <c r="AL46" s="151" t="n">
        <v>-0.0600000000000001</v>
      </c>
      <c r="AM46" s="151" t="n">
        <v>-0.0499999999999998</v>
      </c>
      <c r="AN46" s="151" t="n">
        <v>-0.0449999999999999</v>
      </c>
      <c r="AO46" s="151" t="n">
        <v>-0.0550000000000002</v>
      </c>
      <c r="AP46" s="151" t="n">
        <v>-0.03</v>
      </c>
      <c r="AQ46" s="151" t="n">
        <v>-0.0150000000000001</v>
      </c>
      <c r="AR46" s="151" t="n">
        <v>-0.02</v>
      </c>
      <c r="AS46" s="151" t="n">
        <v>-0.0499999999999998</v>
      </c>
      <c r="AT46" s="151" t="n">
        <v>-0.0749999999999997</v>
      </c>
      <c r="AU46" s="151" t="n">
        <v>-0.0449999999999999</v>
      </c>
      <c r="AV46" s="151" t="n">
        <v>-0.065</v>
      </c>
      <c r="AW46" s="151" t="n">
        <v>-0.065</v>
      </c>
      <c r="AX46" s="151" t="n">
        <v>-0.0350000000000001</v>
      </c>
      <c r="AY46" s="151" t="n">
        <v>-0.0500000000000003</v>
      </c>
      <c r="AZ46" s="151" t="n">
        <v>-0.0550000000000002</v>
      </c>
      <c r="BA46" s="151" t="n">
        <v>-0.0699999999999998</v>
      </c>
      <c r="BB46" s="151" t="n">
        <v>-0.0600000000000001</v>
      </c>
      <c r="BC46" s="151" t="n">
        <v>-0.0800000000000001</v>
      </c>
      <c r="BD46" s="151" t="n">
        <v>-0.0699999999999998</v>
      </c>
      <c r="BE46" s="151" t="n">
        <v>-0.0700000000000003</v>
      </c>
      <c r="BF46" s="151" t="n">
        <v>-0.0499999999999998</v>
      </c>
      <c r="BG46" s="151" t="n">
        <v>-0.0599999999999998</v>
      </c>
      <c r="BH46" s="151" t="n">
        <v>-0.0450000000000002</v>
      </c>
      <c r="BI46" s="151" t="n">
        <v>-0.0549999999999999</v>
      </c>
      <c r="BJ46" s="151" t="n">
        <v>-0.0499999999999998</v>
      </c>
      <c r="BK46" s="151" t="n">
        <v>-0.0299999999999998</v>
      </c>
      <c r="BL46" s="151" t="n">
        <v>-0.0250000000000001</v>
      </c>
      <c r="BM46" s="151" t="n">
        <v>-0.0499999999999998</v>
      </c>
      <c r="BN46" s="151" t="n">
        <v>-0.0349999999999999</v>
      </c>
      <c r="BO46" s="151" t="n">
        <v>-0.0249999999999999</v>
      </c>
      <c r="BP46" s="151" t="n">
        <v>-0.0299999999999998</v>
      </c>
      <c r="BQ46" s="151" t="n">
        <v>-0.0150000000000001</v>
      </c>
      <c r="BR46" s="151" t="n">
        <v>-0.0350000000000001</v>
      </c>
      <c r="BS46" s="151" t="n">
        <v>-0.0600000000000005</v>
      </c>
      <c r="BT46" s="151" t="n">
        <v>-0.0550000000000002</v>
      </c>
      <c r="BU46" s="151" t="n">
        <v>-0.0449999999999999</v>
      </c>
      <c r="BV46" s="151" t="n">
        <v>-0.0500000000000003</v>
      </c>
      <c r="BW46" s="151" t="n">
        <v>-0.0499999999999998</v>
      </c>
      <c r="BX46" s="151" t="n">
        <v>-0.0749999999999997</v>
      </c>
      <c r="BY46" s="151" t="n">
        <v>-0.0750000000000002</v>
      </c>
      <c r="BZ46" s="151" t="n">
        <v>-0.0699999999999998</v>
      </c>
      <c r="CA46" s="151" t="n">
        <v>-0.065</v>
      </c>
      <c r="CB46" s="151" t="n">
        <v>-0.085</v>
      </c>
      <c r="CC46" s="151" t="n">
        <v>-0.0899999999999999</v>
      </c>
      <c r="CD46" s="151" t="n">
        <v>-0.0750000000000002</v>
      </c>
      <c r="CE46" s="151" t="n">
        <v>-0.0700000000000003</v>
      </c>
      <c r="CF46" s="151" t="n">
        <v>-0.0800000000000001</v>
      </c>
      <c r="CG46" s="151" t="n">
        <v>-0.0500000000000003</v>
      </c>
      <c r="CH46" s="151" t="n">
        <v>-0.0350000000000001</v>
      </c>
      <c r="CI46" s="151" t="n">
        <v>-0.0600000000000005</v>
      </c>
      <c r="CJ46" s="151" t="n">
        <v>-0.0800000000000001</v>
      </c>
      <c r="CK46" s="151" t="n">
        <v>-0.0800000000000001</v>
      </c>
      <c r="CL46" s="151" t="n">
        <v>-0.0800000000000001</v>
      </c>
      <c r="CM46" s="151" t="n">
        <v>-0.0899999999999999</v>
      </c>
      <c r="CN46" s="151" t="n">
        <v>-0.0800000000000001</v>
      </c>
      <c r="CO46" s="151" t="n">
        <v>-0.0899999999999999</v>
      </c>
      <c r="CP46" s="151" t="n">
        <v>-0.0700000000000003</v>
      </c>
      <c r="CQ46" s="151" t="n">
        <v>-0.0800000000000001</v>
      </c>
      <c r="CR46" s="151" t="n">
        <v>-0.0749999999999997</v>
      </c>
      <c r="CS46" s="151" t="n">
        <v>-0.0700000000000001</v>
      </c>
      <c r="CT46" s="151" t="n">
        <v>-0.1</v>
      </c>
      <c r="CU46" s="151" t="n">
        <v>-0.0800000000000001</v>
      </c>
      <c r="CV46" s="151" t="n">
        <v>-0.0949999999999998</v>
      </c>
      <c r="CW46" s="151" t="n">
        <v>-0.0700000000000003</v>
      </c>
      <c r="CX46" s="151" t="n">
        <v>-0.0700000000000003</v>
      </c>
      <c r="CY46" s="151" t="n">
        <v>-0.0700000000000003</v>
      </c>
      <c r="CZ46" s="151" t="n">
        <v>-0.0550000000000002</v>
      </c>
      <c r="DA46" s="151" t="n">
        <v>-0.0499999999999998</v>
      </c>
      <c r="DB46" s="151" t="n">
        <v>-0.0450000000000004</v>
      </c>
      <c r="DC46" s="151" t="n">
        <v>-0.0450000000000004</v>
      </c>
      <c r="DD46" s="151" t="n">
        <v>-0.0250000000000004</v>
      </c>
      <c r="DE46" s="151" t="n">
        <v>-0.0350000000000001</v>
      </c>
      <c r="DF46" s="151" t="n">
        <v>-0.0300000000000003</v>
      </c>
      <c r="DG46" s="151" t="n">
        <v>-0.0499999999999998</v>
      </c>
      <c r="DH46" s="151" t="n">
        <v>-0.0299999999999998</v>
      </c>
      <c r="DI46" s="151" t="n">
        <v>-0.0350000000000001</v>
      </c>
      <c r="DJ46" s="151" t="n">
        <v>-0.04</v>
      </c>
      <c r="DK46" s="151" t="n">
        <v>-0.0249999999999999</v>
      </c>
      <c r="DL46" s="151" t="n">
        <v>-0.0449999999999999</v>
      </c>
      <c r="DM46" s="151" t="n">
        <v>-0.0350000000000001</v>
      </c>
      <c r="DN46" s="151" t="n">
        <v>-0.0299999999999998</v>
      </c>
      <c r="DO46" s="151" t="n">
        <v>-0.0349999999999997</v>
      </c>
      <c r="DP46" s="151" t="n">
        <v>-0.04</v>
      </c>
      <c r="DQ46" s="151" t="n">
        <v>-0.0550000000000002</v>
      </c>
      <c r="DR46" s="151" t="n">
        <v>-0.0600000000000001</v>
      </c>
      <c r="DS46" s="151" t="n">
        <v>-0.04</v>
      </c>
      <c r="DT46" s="151" t="n">
        <v>-0.04</v>
      </c>
      <c r="DU46" s="151" t="n">
        <v>-0.0249999999999995</v>
      </c>
      <c r="DV46" s="151" t="n">
        <v>-0.0750000000000002</v>
      </c>
      <c r="DW46" s="151" t="n">
        <v>-0.0199999999999996</v>
      </c>
      <c r="DX46" s="151" t="n">
        <v>-0.0449999999999999</v>
      </c>
      <c r="DY46" s="151" t="n">
        <v>-0.0349999999999997</v>
      </c>
      <c r="DZ46" s="151" t="n">
        <v>-0.0349999999999997</v>
      </c>
      <c r="EA46" s="151" t="n">
        <v>-0.0499999999999998</v>
      </c>
      <c r="EB46" s="151" t="n">
        <v>-0.02</v>
      </c>
      <c r="EC46" s="151" t="n">
        <v>-0.0299999999999998</v>
      </c>
      <c r="ED46" s="151" t="n">
        <v>-0.0550000000000002</v>
      </c>
      <c r="EE46" s="151" t="n">
        <v>-0.0499999999999998</v>
      </c>
      <c r="EF46" s="151" t="n">
        <v>-0.0350000000000001</v>
      </c>
      <c r="EG46" s="151" t="n">
        <v>-0.0550000000000002</v>
      </c>
      <c r="EH46" s="151" t="n">
        <v>-0.0600000000000001</v>
      </c>
      <c r="EI46" s="151" t="n">
        <v>-0.065</v>
      </c>
      <c r="EJ46" s="151" t="n">
        <v>-0.0800000000000001</v>
      </c>
      <c r="EK46" s="151" t="n">
        <v>-0.0549999999999997</v>
      </c>
      <c r="EL46" s="151" t="n">
        <v>-0.04</v>
      </c>
      <c r="EM46" s="151" t="n">
        <v>-0.04</v>
      </c>
      <c r="EN46" s="151" t="n">
        <v>-0.04</v>
      </c>
      <c r="EO46" s="151" t="n">
        <v>-0.0449999999999999</v>
      </c>
      <c r="EP46" s="151" t="n">
        <v>-0.0349999999999997</v>
      </c>
      <c r="EQ46" s="151" t="n">
        <v>-0.0600000000000001</v>
      </c>
      <c r="ER46" s="151" t="n">
        <v>-0.0450000000000004</v>
      </c>
    </row>
    <row r="47" customFormat="false" ht="15" hidden="false" customHeight="false" outlineLevel="0" collapsed="false">
      <c r="A47" s="73" t="s">
        <v>75</v>
      </c>
      <c r="B47" s="151"/>
      <c r="C47" s="151" t="n">
        <v>0.00499999999999989</v>
      </c>
      <c r="D47" s="151" t="n">
        <v>-0.0250000000000001</v>
      </c>
      <c r="E47" s="151" t="n">
        <v>-0.0250000000000001</v>
      </c>
      <c r="F47" s="151" t="n">
        <v>-0.0249999999999999</v>
      </c>
      <c r="G47" s="151" t="n">
        <v>-0.0249999999999999</v>
      </c>
      <c r="H47" s="151" t="n">
        <v>-0.0349999999999999</v>
      </c>
      <c r="I47" s="151" t="n">
        <v>-0.0449999999999999</v>
      </c>
      <c r="J47" s="151" t="n">
        <v>-0.0250000000000001</v>
      </c>
      <c r="K47" s="151" t="n">
        <v>-0.0250000000000001</v>
      </c>
      <c r="L47" s="151" t="n">
        <v>-0.0300000000000003</v>
      </c>
      <c r="M47" s="151" t="n">
        <v>-0.03</v>
      </c>
      <c r="N47" s="151" t="n">
        <v>-0.03</v>
      </c>
      <c r="O47" s="151" t="n">
        <v>-0.0699999999999998</v>
      </c>
      <c r="P47" s="151" t="n">
        <v>-0.0600000000000001</v>
      </c>
      <c r="Q47" s="151" t="n">
        <v>-0.0550000000000002</v>
      </c>
      <c r="R47" s="151" t="n">
        <v>-0.0449999999999999</v>
      </c>
      <c r="S47" s="151" t="n">
        <v>0</v>
      </c>
      <c r="T47" s="151" t="n">
        <v>0.0300000000000003</v>
      </c>
      <c r="U47" s="151" t="n">
        <v>0.00999999999999979</v>
      </c>
      <c r="V47" s="151" t="n">
        <v>0</v>
      </c>
      <c r="W47" s="151" t="n">
        <v>-0.00999999999999979</v>
      </c>
      <c r="X47" s="151" t="n">
        <v>-0.04</v>
      </c>
      <c r="Y47" s="151" t="n">
        <v>-0.0250000000000004</v>
      </c>
      <c r="Z47" s="151" t="n">
        <v>-0.0299999999999998</v>
      </c>
      <c r="AA47" s="151" t="n">
        <v>0.0199999999999996</v>
      </c>
      <c r="AB47" s="151" t="n">
        <v>-0.02</v>
      </c>
      <c r="AC47" s="151" t="n">
        <v>-0.02</v>
      </c>
      <c r="AD47" s="151" t="n">
        <v>-0.0550000000000002</v>
      </c>
      <c r="AE47" s="151" t="n">
        <v>-0.04</v>
      </c>
      <c r="AF47" s="151" t="n">
        <v>-0.02</v>
      </c>
      <c r="AG47" s="151" t="n">
        <v>-0.0249999999999999</v>
      </c>
      <c r="AH47" s="151" t="n">
        <v>-0.0499999999999998</v>
      </c>
      <c r="AI47" s="151" t="n">
        <v>-0.0449999999999999</v>
      </c>
      <c r="AJ47" s="151" t="n">
        <v>-0.0350000000000001</v>
      </c>
      <c r="AK47" s="151" t="n">
        <v>-0.0150000000000001</v>
      </c>
      <c r="AL47" s="151" t="n">
        <v>-0.0149999999999999</v>
      </c>
      <c r="AM47" s="151" t="n">
        <v>-0.0299999999999998</v>
      </c>
      <c r="AN47" s="151" t="n">
        <v>-0.0349999999999997</v>
      </c>
      <c r="AO47" s="151" t="n">
        <v>-0.05</v>
      </c>
      <c r="AP47" s="151" t="n">
        <v>-0.0249999999999999</v>
      </c>
      <c r="AQ47" s="151" t="n">
        <v>-0.0150000000000001</v>
      </c>
      <c r="AR47" s="151" t="n">
        <v>-0.00499999999999989</v>
      </c>
      <c r="AS47" s="151" t="n">
        <v>-0.03</v>
      </c>
      <c r="AT47" s="151" t="n">
        <v>-0.0499999999999998</v>
      </c>
      <c r="AU47" s="151" t="n">
        <v>-0.04</v>
      </c>
      <c r="AV47" s="151" t="n">
        <v>-0.0449999999999999</v>
      </c>
      <c r="AW47" s="151" t="n">
        <v>-0.0499999999999998</v>
      </c>
      <c r="AX47" s="151" t="n">
        <v>-0.02</v>
      </c>
      <c r="AY47" s="151" t="n">
        <v>-0.0300000000000003</v>
      </c>
      <c r="AZ47" s="151" t="n">
        <v>-0.0350000000000001</v>
      </c>
      <c r="BA47" s="151" t="n">
        <v>-0.0499999999999998</v>
      </c>
      <c r="BB47" s="151" t="n">
        <v>-0.0350000000000001</v>
      </c>
      <c r="BC47" s="151" t="n">
        <v>-0.0549999999999999</v>
      </c>
      <c r="BD47" s="151" t="n">
        <v>-0.04</v>
      </c>
      <c r="BE47" s="151" t="n">
        <v>-0.0450000000000002</v>
      </c>
      <c r="BF47" s="151" t="n">
        <v>-0.0399999999999998</v>
      </c>
      <c r="BG47" s="151" t="n">
        <v>-0.0449999999999999</v>
      </c>
      <c r="BH47" s="151" t="n">
        <v>-0.0300000000000003</v>
      </c>
      <c r="BI47" s="151" t="n">
        <v>-0.0549999999999999</v>
      </c>
      <c r="BJ47" s="151" t="n">
        <v>-0.04</v>
      </c>
      <c r="BK47" s="151" t="n">
        <v>-0.0249999999999999</v>
      </c>
      <c r="BL47" s="151" t="n">
        <v>-0.02</v>
      </c>
      <c r="BM47" s="151" t="n">
        <v>-0.0499999999999998</v>
      </c>
      <c r="BN47" s="151" t="n">
        <v>-0.0299999999999998</v>
      </c>
      <c r="BO47" s="151" t="n">
        <v>-0.0149999999999999</v>
      </c>
      <c r="BP47" s="151" t="n">
        <v>-0.02</v>
      </c>
      <c r="BQ47" s="151" t="n">
        <v>-0.00999999999999979</v>
      </c>
      <c r="BR47" s="151" t="n">
        <v>-0.0249999999999999</v>
      </c>
      <c r="BS47" s="151" t="n">
        <v>-0.0500000000000003</v>
      </c>
      <c r="BT47" s="151" t="n">
        <v>-0.0500000000000003</v>
      </c>
      <c r="BU47" s="151" t="n">
        <v>-0.0449999999999999</v>
      </c>
      <c r="BV47" s="151" t="n">
        <v>-0.04</v>
      </c>
      <c r="BW47" s="151" t="n">
        <v>-0.0399999999999996</v>
      </c>
      <c r="BX47" s="151" t="n">
        <v>-0.0699999999999998</v>
      </c>
      <c r="BY47" s="151" t="n">
        <v>-0.0700000000000003</v>
      </c>
      <c r="BZ47" s="151" t="n">
        <v>-0.0549999999999997</v>
      </c>
      <c r="CA47" s="151" t="n">
        <v>-0.0600000000000001</v>
      </c>
      <c r="CB47" s="151" t="n">
        <v>-0.0800000000000001</v>
      </c>
      <c r="CC47" s="151" t="n">
        <v>-0.0800000000000001</v>
      </c>
      <c r="CD47" s="151" t="n">
        <v>-0.0699999999999998</v>
      </c>
      <c r="CE47" s="151" t="n">
        <v>-0.0550000000000006</v>
      </c>
      <c r="CF47" s="151" t="n">
        <v>-0.0750000000000002</v>
      </c>
      <c r="CG47" s="151" t="n">
        <v>-0.0500000000000003</v>
      </c>
      <c r="CH47" s="151" t="n">
        <v>-0.0249999999999999</v>
      </c>
      <c r="CI47" s="151" t="n">
        <v>-0.0449999999999999</v>
      </c>
      <c r="CJ47" s="151" t="n">
        <v>-0.0550000000000002</v>
      </c>
      <c r="CK47" s="151" t="n">
        <v>-0.0750000000000002</v>
      </c>
      <c r="CL47" s="151" t="n">
        <v>-0.0750000000000002</v>
      </c>
      <c r="CM47" s="151" t="n">
        <v>-0.0799999999999996</v>
      </c>
      <c r="CN47" s="151" t="n">
        <v>-0.0699999999999998</v>
      </c>
      <c r="CO47" s="151" t="n">
        <v>-0.0749999999999997</v>
      </c>
      <c r="CP47" s="151" t="n">
        <v>-0.0750000000000002</v>
      </c>
      <c r="CQ47" s="151" t="n">
        <v>-0.085</v>
      </c>
      <c r="CR47" s="151" t="n">
        <v>-0.0699999999999998</v>
      </c>
      <c r="CS47" s="151" t="n">
        <v>-0.0700000000000001</v>
      </c>
      <c r="CT47" s="151" t="n">
        <v>-0.1</v>
      </c>
      <c r="CU47" s="151" t="n">
        <v>-0.0750000000000002</v>
      </c>
      <c r="CV47" s="151" t="n">
        <v>-0.0949999999999998</v>
      </c>
      <c r="CW47" s="151" t="n">
        <v>-0.0650000000000002</v>
      </c>
      <c r="CX47" s="151" t="n">
        <v>-0.0650000000000004</v>
      </c>
      <c r="CY47" s="151" t="n">
        <v>-0.0650000000000004</v>
      </c>
      <c r="CZ47" s="151" t="n">
        <v>-0.0449999999999999</v>
      </c>
      <c r="DA47" s="151" t="n">
        <v>-0.04</v>
      </c>
      <c r="DB47" s="151" t="n">
        <v>-0.0500000000000003</v>
      </c>
      <c r="DC47" s="151" t="n">
        <v>-0.0500000000000003</v>
      </c>
      <c r="DD47" s="151" t="n">
        <v>-0.0249999999999999</v>
      </c>
      <c r="DE47" s="151" t="n">
        <v>-0.0250000000000004</v>
      </c>
      <c r="DF47" s="151" t="n">
        <v>-0.0249999999999999</v>
      </c>
      <c r="DG47" s="151" t="n">
        <v>-0.0249999999999999</v>
      </c>
      <c r="DH47" s="151" t="n">
        <v>-0.02</v>
      </c>
      <c r="DI47" s="151" t="n">
        <v>-0.0199999999999996</v>
      </c>
      <c r="DJ47" s="151" t="n">
        <v>-0.0200000000000005</v>
      </c>
      <c r="DK47" s="151" t="n">
        <v>-0.0150000000000001</v>
      </c>
      <c r="DL47" s="151" t="n">
        <v>-0.0300000000000003</v>
      </c>
      <c r="DM47" s="151" t="n">
        <v>-0.0249999999999999</v>
      </c>
      <c r="DN47" s="151" t="n">
        <v>-0.02</v>
      </c>
      <c r="DO47" s="151" t="n">
        <v>-0.0299999999999998</v>
      </c>
      <c r="DP47" s="151" t="n">
        <v>-0.0299999999999998</v>
      </c>
      <c r="DQ47" s="151" t="n">
        <v>-0.0299999999999998</v>
      </c>
      <c r="DR47" s="151" t="n">
        <v>-0.0449999999999999</v>
      </c>
      <c r="DS47" s="151" t="n">
        <v>-0.0200000000000005</v>
      </c>
      <c r="DT47" s="151" t="n">
        <v>-0.0349999999999997</v>
      </c>
      <c r="DU47" s="151" t="n">
        <v>-0.00999999999999979</v>
      </c>
      <c r="DV47" s="151" t="n">
        <v>-0.0449999999999999</v>
      </c>
      <c r="DW47" s="151" t="n">
        <v>-0.0149999999999997</v>
      </c>
      <c r="DX47" s="151" t="n">
        <v>-0.02</v>
      </c>
      <c r="DY47" s="151" t="n">
        <v>-0.00999999999999979</v>
      </c>
      <c r="DZ47" s="151" t="n">
        <v>-0.0150000000000001</v>
      </c>
      <c r="EA47" s="151" t="n">
        <v>-0.0349999999999997</v>
      </c>
      <c r="EB47" s="151" t="n">
        <v>-0.00999999999999979</v>
      </c>
      <c r="EC47" s="151" t="n">
        <v>-0.0249999999999999</v>
      </c>
      <c r="ED47" s="151" t="n">
        <v>-0.0499999999999998</v>
      </c>
      <c r="EE47" s="151" t="n">
        <v>-0.0349999999999997</v>
      </c>
      <c r="EF47" s="151" t="n">
        <v>-0.0350000000000001</v>
      </c>
      <c r="EG47" s="151" t="n">
        <v>-0.0299999999999998</v>
      </c>
      <c r="EH47" s="151" t="n">
        <v>-0.04</v>
      </c>
      <c r="EI47" s="151" t="n">
        <v>-0.04</v>
      </c>
      <c r="EJ47" s="151" t="n">
        <v>-0.065</v>
      </c>
      <c r="EK47" s="151" t="n">
        <v>-0.0449999999999999</v>
      </c>
      <c r="EL47" s="151" t="n">
        <v>-0.04</v>
      </c>
      <c r="EM47" s="151" t="n">
        <v>-0.04</v>
      </c>
      <c r="EN47" s="151" t="n">
        <v>-0.04</v>
      </c>
      <c r="EO47" s="151" t="n">
        <v>-0.0349999999999997</v>
      </c>
      <c r="EP47" s="151" t="n">
        <v>-0.0299999999999998</v>
      </c>
      <c r="EQ47" s="151" t="n">
        <v>-0.0449999999999999</v>
      </c>
      <c r="ER47" s="151" t="n">
        <v>-0.0300000000000003</v>
      </c>
    </row>
    <row r="48" customFormat="false" ht="15" hidden="false" customHeight="false" outlineLevel="0" collapsed="false">
      <c r="A48" s="73" t="s">
        <v>76</v>
      </c>
      <c r="B48" s="151"/>
      <c r="C48" s="151" t="n">
        <v>0</v>
      </c>
      <c r="D48" s="151" t="n">
        <v>-0.01</v>
      </c>
      <c r="E48" s="151" t="n">
        <v>-0.01</v>
      </c>
      <c r="F48" s="151" t="n">
        <v>-0.01</v>
      </c>
      <c r="G48" s="151" t="n">
        <v>-0.00499999999999989</v>
      </c>
      <c r="H48" s="151" t="n">
        <v>-0.0149999999999999</v>
      </c>
      <c r="I48" s="151" t="n">
        <v>-0.0149999999999999</v>
      </c>
      <c r="J48" s="151" t="n">
        <v>-0.0149999999999999</v>
      </c>
      <c r="K48" s="151" t="n">
        <v>-0.0149999999999999</v>
      </c>
      <c r="L48" s="151" t="n">
        <v>-0.0100000000000002</v>
      </c>
      <c r="M48" s="151" t="n">
        <v>-0.00500000000000012</v>
      </c>
      <c r="N48" s="151" t="n">
        <v>-0.00500000000000012</v>
      </c>
      <c r="O48" s="151" t="n">
        <v>-0.02</v>
      </c>
      <c r="P48" s="151" t="n">
        <v>-0.0150000000000001</v>
      </c>
      <c r="Q48" s="151" t="n">
        <v>-0.0200000000000005</v>
      </c>
      <c r="R48" s="151" t="n">
        <v>-0.0250000000000004</v>
      </c>
      <c r="S48" s="151" t="n">
        <v>-0.00499999999999989</v>
      </c>
      <c r="T48" s="151" t="n">
        <v>-0.00999999999999979</v>
      </c>
      <c r="U48" s="151" t="n">
        <v>-0.0100000000000002</v>
      </c>
      <c r="V48" s="151" t="n">
        <v>-0.0299999999999998</v>
      </c>
      <c r="W48" s="151" t="n">
        <v>-0.0150000000000001</v>
      </c>
      <c r="X48" s="151" t="n">
        <v>-0.0150000000000001</v>
      </c>
      <c r="Y48" s="151" t="n">
        <v>-0.02</v>
      </c>
      <c r="Z48" s="151" t="n">
        <v>-0.02</v>
      </c>
      <c r="AA48" s="151" t="n">
        <v>0</v>
      </c>
      <c r="AB48" s="151" t="n">
        <v>-0.02</v>
      </c>
      <c r="AC48" s="151" t="n">
        <v>-0.02</v>
      </c>
      <c r="AD48" s="151" t="n">
        <v>-0.03</v>
      </c>
      <c r="AE48" s="151" t="n">
        <v>-0.0350000000000001</v>
      </c>
      <c r="AF48" s="151" t="n">
        <v>-0.0250000000000001</v>
      </c>
      <c r="AG48" s="151" t="n">
        <v>-0.0150000000000001</v>
      </c>
      <c r="AH48" s="151" t="n">
        <v>-0.0249999999999999</v>
      </c>
      <c r="AI48" s="151" t="n">
        <v>-0.0299999999999998</v>
      </c>
      <c r="AJ48" s="151" t="n">
        <v>-0.02</v>
      </c>
      <c r="AK48" s="151" t="n">
        <v>-0.0250000000000001</v>
      </c>
      <c r="AL48" s="151" t="n">
        <v>-0.05</v>
      </c>
      <c r="AM48" s="151" t="n">
        <v>-0.0349999999999997</v>
      </c>
      <c r="AN48" s="151" t="n">
        <v>-0.0299999999999998</v>
      </c>
      <c r="AO48" s="151" t="n">
        <v>-0.02</v>
      </c>
      <c r="AP48" s="151" t="n">
        <v>-0.0150000000000001</v>
      </c>
      <c r="AQ48" s="151" t="n">
        <v>-0.00499999999999989</v>
      </c>
      <c r="AR48" s="151" t="n">
        <v>-0.00499999999999989</v>
      </c>
      <c r="AS48" s="151" t="n">
        <v>-0.0150000000000001</v>
      </c>
      <c r="AT48" s="151" t="n">
        <v>-0.0299999999999998</v>
      </c>
      <c r="AU48" s="151" t="n">
        <v>-0.02</v>
      </c>
      <c r="AV48" s="151" t="n">
        <v>-0.0249999999999999</v>
      </c>
      <c r="AW48" s="151" t="n">
        <v>-0.0249999999999999</v>
      </c>
      <c r="AX48" s="151" t="n">
        <v>-0.00499999999999989</v>
      </c>
      <c r="AY48" s="151" t="n">
        <v>-0.0150000000000001</v>
      </c>
      <c r="AZ48" s="151" t="n">
        <v>-0.02</v>
      </c>
      <c r="BA48" s="151" t="n">
        <v>-0.0299999999999998</v>
      </c>
      <c r="BB48" s="151" t="n">
        <v>-0.02</v>
      </c>
      <c r="BC48" s="151" t="n">
        <v>-0.0249999999999999</v>
      </c>
      <c r="BD48" s="151" t="n">
        <v>-0.0249999999999999</v>
      </c>
      <c r="BE48" s="151" t="n">
        <v>-0.0350000000000001</v>
      </c>
      <c r="BF48" s="151" t="n">
        <v>-0.0199999999999998</v>
      </c>
      <c r="BG48" s="151" t="n">
        <v>-0.0149999999999999</v>
      </c>
      <c r="BH48" s="151" t="n">
        <v>-0.0150000000000001</v>
      </c>
      <c r="BI48" s="151" t="n">
        <v>-0.03</v>
      </c>
      <c r="BJ48" s="151" t="n">
        <v>-0.02</v>
      </c>
      <c r="BK48" s="151" t="n">
        <v>-0.0249999999999999</v>
      </c>
      <c r="BL48" s="151" t="n">
        <v>-0.0100000000000002</v>
      </c>
      <c r="BM48" s="151" t="n">
        <v>-0.02</v>
      </c>
      <c r="BN48" s="151" t="n">
        <v>-0.00999999999999979</v>
      </c>
      <c r="BO48" s="151" t="n">
        <v>-0.00999999999999979</v>
      </c>
      <c r="BP48" s="151" t="n">
        <v>-0.02</v>
      </c>
      <c r="BQ48" s="151" t="n">
        <v>-0.00499999999999989</v>
      </c>
      <c r="BR48" s="151" t="n">
        <v>-0.0100000000000002</v>
      </c>
      <c r="BS48" s="151" t="n">
        <v>-0.0100000000000002</v>
      </c>
      <c r="BT48" s="151" t="n">
        <v>-0.0150000000000001</v>
      </c>
      <c r="BU48" s="151" t="n">
        <v>-0.0199999999999996</v>
      </c>
      <c r="BV48" s="151" t="n">
        <v>-0.0200000000000005</v>
      </c>
      <c r="BW48" s="151" t="n">
        <v>-0.00499999999999989</v>
      </c>
      <c r="BX48" s="151" t="n">
        <v>-0.0249999999999999</v>
      </c>
      <c r="BY48" s="151" t="n">
        <v>-0.02</v>
      </c>
      <c r="BZ48" s="151" t="n">
        <v>-0.0149999999999997</v>
      </c>
      <c r="CA48" s="151" t="n">
        <v>-0.0199999999999996</v>
      </c>
      <c r="CB48" s="151" t="n">
        <v>-0.0150000000000001</v>
      </c>
      <c r="CC48" s="151" t="n">
        <v>-0.0150000000000001</v>
      </c>
      <c r="CD48" s="151" t="n">
        <v>-0.00499999999999989</v>
      </c>
      <c r="CE48" s="151" t="n">
        <v>-0.0150000000000006</v>
      </c>
      <c r="CF48" s="151" t="n">
        <v>0</v>
      </c>
      <c r="CG48" s="151" t="n">
        <v>-0.0100000000000002</v>
      </c>
      <c r="CH48" s="151" t="n">
        <v>-0.0149999999999997</v>
      </c>
      <c r="CI48" s="151" t="n">
        <v>-0.0200000000000005</v>
      </c>
      <c r="CJ48" s="151" t="n">
        <v>-0.00499999999999989</v>
      </c>
      <c r="CK48" s="151" t="n">
        <v>-0.00499999999999989</v>
      </c>
      <c r="CL48" s="151" t="n">
        <v>-0.00499999999999989</v>
      </c>
      <c r="CM48" s="151" t="n">
        <v>-0.0150000000000001</v>
      </c>
      <c r="CN48" s="151" t="n">
        <v>-0.00999999999999979</v>
      </c>
      <c r="CO48" s="151" t="n">
        <v>-0.0249999999999999</v>
      </c>
      <c r="CP48" s="151" t="n">
        <v>-0.02</v>
      </c>
      <c r="CQ48" s="151" t="n">
        <v>-0.00999999999999979</v>
      </c>
      <c r="CR48" s="151" t="n">
        <v>-0.00999999999999979</v>
      </c>
      <c r="CS48" s="151" t="n">
        <v>0</v>
      </c>
      <c r="CT48" s="151" t="n">
        <v>-0.0149999999999999</v>
      </c>
      <c r="CU48" s="151" t="n">
        <v>-0.0100000000000002</v>
      </c>
      <c r="CV48" s="151" t="n">
        <v>-0.00499999999999989</v>
      </c>
      <c r="CW48" s="151" t="n">
        <v>-0.0100000000000002</v>
      </c>
      <c r="CX48" s="151" t="n">
        <v>-0.0150000000000001</v>
      </c>
      <c r="CY48" s="151" t="n">
        <v>-0.0150000000000001</v>
      </c>
      <c r="CZ48" s="151" t="n">
        <v>-0.02</v>
      </c>
      <c r="DA48" s="151" t="n">
        <v>-0.00499999999999989</v>
      </c>
      <c r="DB48" s="151" t="n">
        <v>-0.0200000000000005</v>
      </c>
      <c r="DC48" s="151" t="n">
        <v>-0.0200000000000005</v>
      </c>
      <c r="DD48" s="151" t="n">
        <v>-0.00999999999999979</v>
      </c>
      <c r="DE48" s="151" t="n">
        <v>-0.00499999999999989</v>
      </c>
      <c r="DF48" s="151" t="n">
        <v>0.00499999999999989</v>
      </c>
      <c r="DG48" s="151" t="n">
        <v>-0.00999999999999979</v>
      </c>
      <c r="DH48" s="151" t="n">
        <v>0</v>
      </c>
      <c r="DI48" s="151" t="n">
        <v>0.00499999999999989</v>
      </c>
      <c r="DJ48" s="151" t="n">
        <v>-0.00499999999999989</v>
      </c>
      <c r="DK48" s="151" t="n">
        <v>-0.00999999999999979</v>
      </c>
      <c r="DL48" s="151" t="n">
        <v>-0.0149999999999997</v>
      </c>
      <c r="DM48" s="151" t="n">
        <v>-0.00999999999999979</v>
      </c>
      <c r="DN48" s="151" t="n">
        <v>-0.02</v>
      </c>
      <c r="DO48" s="151" t="n">
        <v>-0.00999999999999979</v>
      </c>
      <c r="DP48" s="151" t="n">
        <v>-0.00499999999999989</v>
      </c>
      <c r="DQ48" s="151" t="n">
        <v>-0.02</v>
      </c>
      <c r="DR48" s="151" t="n">
        <v>-0.02</v>
      </c>
      <c r="DS48" s="151" t="n">
        <v>-0.0200000000000005</v>
      </c>
      <c r="DT48" s="151" t="n">
        <v>-0.0149999999999997</v>
      </c>
      <c r="DU48" s="151" t="n">
        <v>-0.00999999999999979</v>
      </c>
      <c r="DV48" s="151" t="n">
        <v>-0.0449999999999999</v>
      </c>
      <c r="DW48" s="151" t="n">
        <v>-0.0149999999999997</v>
      </c>
      <c r="DX48" s="151" t="n">
        <v>-0.0100000000000002</v>
      </c>
      <c r="DY48" s="151" t="n">
        <v>-0.00999999999999979</v>
      </c>
      <c r="DZ48" s="151" t="n">
        <v>-0.0249999999999999</v>
      </c>
      <c r="EA48" s="151" t="n">
        <v>-0.0199999999999996</v>
      </c>
      <c r="EB48" s="151" t="n">
        <v>0.00499999999999989</v>
      </c>
      <c r="EC48" s="151" t="n">
        <v>-0.00999999999999979</v>
      </c>
      <c r="ED48" s="151" t="n">
        <v>-0.0249999999999999</v>
      </c>
      <c r="EE48" s="151" t="n">
        <v>-0.0150000000000001</v>
      </c>
      <c r="EF48" s="151" t="n">
        <v>-0.0150000000000001</v>
      </c>
      <c r="EG48" s="151" t="n">
        <v>-0.0150000000000001</v>
      </c>
      <c r="EH48" s="151" t="n">
        <v>-0.00999999999999979</v>
      </c>
      <c r="EI48" s="151" t="n">
        <v>-0.02</v>
      </c>
      <c r="EJ48" s="151" t="n">
        <v>-0.0449999999999999</v>
      </c>
      <c r="EK48" s="151" t="n">
        <v>-0.02</v>
      </c>
      <c r="EL48" s="151" t="n">
        <v>-0.02</v>
      </c>
      <c r="EM48" s="151" t="n">
        <v>-0.0199999999999996</v>
      </c>
      <c r="EN48" s="151" t="n">
        <v>-0.0199999999999996</v>
      </c>
      <c r="EO48" s="151" t="n">
        <v>-0.0149999999999997</v>
      </c>
      <c r="EP48" s="151" t="n">
        <v>-0.00999999999999979</v>
      </c>
      <c r="EQ48" s="151" t="n">
        <v>-0.0149999999999997</v>
      </c>
      <c r="ER48" s="151" t="n">
        <v>-0.0150000000000001</v>
      </c>
    </row>
    <row r="49" customFormat="false" ht="15" hidden="false" customHeight="false" outlineLevel="0" collapsed="false">
      <c r="A49" s="73" t="s">
        <v>213</v>
      </c>
      <c r="B49" s="151"/>
      <c r="C49" s="151" t="n">
        <v>-0.04</v>
      </c>
      <c r="D49" s="151" t="n">
        <v>-0.0250000000000001</v>
      </c>
      <c r="E49" s="151" t="n">
        <v>-0.0250000000000001</v>
      </c>
      <c r="F49" s="151" t="n">
        <v>-0.02</v>
      </c>
      <c r="G49" s="151" t="n">
        <v>-0.0199999999999998</v>
      </c>
      <c r="H49" s="151" t="n">
        <v>-0.0249999999999999</v>
      </c>
      <c r="I49" s="151" t="n">
        <v>-0.0149999999999999</v>
      </c>
      <c r="J49" s="151" t="n">
        <v>-0.0149999999999999</v>
      </c>
      <c r="K49" s="151" t="n">
        <v>-0.0149999999999999</v>
      </c>
      <c r="L49" s="151" t="n">
        <v>-0.0150000000000001</v>
      </c>
      <c r="M49" s="151" t="n">
        <v>-0.03</v>
      </c>
      <c r="N49" s="151" t="n">
        <v>-0.03</v>
      </c>
      <c r="O49" s="151" t="n">
        <v>-0.0300000000000003</v>
      </c>
      <c r="P49" s="151" t="n">
        <v>-0.0200000000000002</v>
      </c>
      <c r="Q49" s="151" t="n">
        <v>-0.0250000000000004</v>
      </c>
      <c r="R49" s="151" t="n">
        <v>-0.0350000000000001</v>
      </c>
      <c r="S49" s="151" t="n">
        <v>-0.0200000000000005</v>
      </c>
      <c r="T49" s="151" t="n">
        <v>-0.0249999999999999</v>
      </c>
      <c r="U49" s="151" t="n">
        <v>0</v>
      </c>
      <c r="V49" s="151" t="n">
        <v>-0.0249999999999999</v>
      </c>
      <c r="W49" s="151" t="n">
        <v>-0.0250000000000004</v>
      </c>
      <c r="X49" s="151" t="n">
        <v>-0.0249999999999999</v>
      </c>
      <c r="Y49" s="151" t="n">
        <v>-0.04</v>
      </c>
      <c r="Z49" s="151" t="n">
        <v>-0.0299999999999998</v>
      </c>
      <c r="AA49" s="151" t="n">
        <v>0</v>
      </c>
      <c r="AB49" s="151" t="n">
        <v>-0.0250000000000004</v>
      </c>
      <c r="AC49" s="151" t="n">
        <v>-0.0250000000000004</v>
      </c>
      <c r="AD49" s="151" t="n">
        <v>-0.0550000000000002</v>
      </c>
      <c r="AE49" s="151" t="n">
        <v>-0.0600000000000001</v>
      </c>
      <c r="AF49" s="151" t="n">
        <v>-0.0650000000000002</v>
      </c>
      <c r="AG49" s="151" t="n">
        <v>-0.0350000000000001</v>
      </c>
      <c r="AH49" s="151" t="n">
        <v>-0.0449999999999999</v>
      </c>
      <c r="AI49" s="151" t="n">
        <v>-0.0549999999999999</v>
      </c>
      <c r="AJ49" s="151" t="n">
        <v>-0.03</v>
      </c>
      <c r="AK49" s="151" t="n">
        <v>-0.0450000000000002</v>
      </c>
      <c r="AL49" s="151" t="n">
        <v>-0.0149999999999999</v>
      </c>
      <c r="AM49" s="151" t="n">
        <v>-0.00499999999999989</v>
      </c>
      <c r="AN49" s="151" t="n">
        <v>-0.0249999999999999</v>
      </c>
      <c r="AO49" s="151" t="n">
        <v>0.00999999999999979</v>
      </c>
      <c r="AP49" s="151" t="n">
        <v>0.02</v>
      </c>
      <c r="AQ49" s="151" t="n">
        <v>-0.01</v>
      </c>
      <c r="AR49" s="151" t="n">
        <v>0.00500000000000012</v>
      </c>
      <c r="AS49" s="151" t="n">
        <v>-0.01</v>
      </c>
      <c r="AT49" s="151" t="n">
        <v>-0.02</v>
      </c>
      <c r="AU49" s="151" t="n">
        <v>-0.0249999999999999</v>
      </c>
      <c r="AV49" s="151" t="n">
        <v>-0.03</v>
      </c>
      <c r="AW49" s="151" t="n">
        <v>-0.0150000000000001</v>
      </c>
      <c r="AX49" s="151" t="n">
        <v>0</v>
      </c>
      <c r="AY49" s="151" t="n">
        <v>0.00499999999999989</v>
      </c>
      <c r="AZ49" s="151" t="n">
        <v>-0.0150000000000001</v>
      </c>
      <c r="BA49" s="151" t="n">
        <v>-0.02</v>
      </c>
      <c r="BB49" s="151" t="n">
        <v>-0.0100000000000002</v>
      </c>
      <c r="BC49" s="151" t="n">
        <v>-0.0299999999999998</v>
      </c>
      <c r="BD49" s="151" t="n">
        <v>-0.0249999999999999</v>
      </c>
      <c r="BE49" s="151" t="n">
        <v>-0.02</v>
      </c>
      <c r="BF49" s="151" t="n">
        <v>-0.00500000000000012</v>
      </c>
      <c r="BG49" s="151" t="n">
        <v>0.00499999999999989</v>
      </c>
      <c r="BH49" s="151" t="n">
        <v>-0.0150000000000001</v>
      </c>
      <c r="BI49" s="151" t="n">
        <v>-0.0149999999999999</v>
      </c>
      <c r="BJ49" s="151" t="n">
        <v>-0.0149999999999999</v>
      </c>
      <c r="BK49" s="151" t="n">
        <v>0.00500000000000012</v>
      </c>
      <c r="BL49" s="151" t="n">
        <v>0.00499999999999989</v>
      </c>
      <c r="BM49" s="151" t="n">
        <v>-0.0249999999999999</v>
      </c>
      <c r="BN49" s="151" t="n">
        <v>-0.0249999999999999</v>
      </c>
      <c r="BO49" s="151" t="n">
        <v>-0.00499999999999989</v>
      </c>
      <c r="BP49" s="151" t="n">
        <v>-0.0249999999999999</v>
      </c>
      <c r="BQ49" s="151" t="n">
        <v>0</v>
      </c>
      <c r="BR49" s="151" t="n">
        <v>-0.0150000000000001</v>
      </c>
      <c r="BS49" s="151" t="n">
        <v>-0.0150000000000006</v>
      </c>
      <c r="BT49" s="151" t="n">
        <v>-0.0100000000000002</v>
      </c>
      <c r="BU49" s="151" t="n">
        <v>-0.00999999999999979</v>
      </c>
      <c r="BV49" s="151" t="n">
        <v>-0.0200000000000005</v>
      </c>
      <c r="BW49" s="151" t="n">
        <v>-0.02</v>
      </c>
      <c r="BX49" s="151" t="n">
        <v>-0.04</v>
      </c>
      <c r="BY49" s="151" t="n">
        <v>-0.0300000000000003</v>
      </c>
      <c r="BZ49" s="151" t="n">
        <v>-0.0300000000000003</v>
      </c>
      <c r="CA49" s="151" t="n">
        <v>-0.0350000000000001</v>
      </c>
      <c r="CB49" s="151" t="n">
        <v>-0.0449999999999999</v>
      </c>
      <c r="CC49" s="151" t="n">
        <v>-0.0550000000000002</v>
      </c>
      <c r="CD49" s="151" t="n">
        <v>-0.0199999999999996</v>
      </c>
      <c r="CE49" s="151" t="n">
        <v>-0.0150000000000001</v>
      </c>
      <c r="CF49" s="151" t="n">
        <v>-0.04</v>
      </c>
      <c r="CG49" s="151" t="n">
        <v>-0.0200000000000005</v>
      </c>
      <c r="CH49" s="151" t="n">
        <v>-0.0149999999999997</v>
      </c>
      <c r="CI49" s="151" t="n">
        <v>-0.0449999999999999</v>
      </c>
      <c r="CJ49" s="151" t="n">
        <v>-0.0350000000000001</v>
      </c>
      <c r="CK49" s="151" t="n">
        <v>-0.0300000000000003</v>
      </c>
      <c r="CL49" s="151" t="n">
        <v>-0.0300000000000003</v>
      </c>
      <c r="CM49" s="151" t="n">
        <v>-0.04</v>
      </c>
      <c r="CN49" s="151" t="n">
        <v>-0.03</v>
      </c>
      <c r="CO49" s="151" t="n">
        <v>-0.0299999999999998</v>
      </c>
      <c r="CP49" s="151" t="n">
        <v>-0.0249999999999999</v>
      </c>
      <c r="CQ49" s="151" t="n">
        <v>-0.02</v>
      </c>
      <c r="CR49" s="151" t="n">
        <v>-0.0149999999999997</v>
      </c>
      <c r="CS49" s="151" t="n">
        <v>-0.0250000000000001</v>
      </c>
      <c r="CT49" s="151" t="n">
        <v>-0.04</v>
      </c>
      <c r="CU49" s="151" t="n">
        <v>-0.0350000000000001</v>
      </c>
      <c r="CV49" s="151" t="n">
        <v>-0.0799999999999999</v>
      </c>
      <c r="CW49" s="151" t="n">
        <v>-0.0200000000000005</v>
      </c>
      <c r="CX49" s="151" t="n">
        <v>-0.0250000000000004</v>
      </c>
      <c r="CY49" s="151" t="n">
        <v>-0.0250000000000004</v>
      </c>
      <c r="CZ49" s="151" t="n">
        <v>-0.0349999999999997</v>
      </c>
      <c r="DA49" s="151" t="n">
        <v>-0.0250000000000004</v>
      </c>
      <c r="DB49" s="151" t="n">
        <v>-0.00499999999999989</v>
      </c>
      <c r="DC49" s="151" t="n">
        <v>-0.00499999999999989</v>
      </c>
      <c r="DD49" s="151" t="n">
        <v>-0.0150000000000001</v>
      </c>
      <c r="DE49" s="151" t="n">
        <v>-0.0200000000000005</v>
      </c>
      <c r="DF49" s="151" t="n">
        <v>-0.0249999999999999</v>
      </c>
      <c r="DG49" s="151" t="n">
        <v>-0.0449999999999999</v>
      </c>
      <c r="DH49" s="151" t="n">
        <v>-0.0150000000000001</v>
      </c>
      <c r="DI49" s="151" t="n">
        <v>-0.0199999999999996</v>
      </c>
      <c r="DJ49" s="151" t="n">
        <v>-0.0200000000000005</v>
      </c>
      <c r="DK49" s="151" t="n">
        <v>-0.02</v>
      </c>
      <c r="DL49" s="151" t="n">
        <v>-0.0300000000000003</v>
      </c>
      <c r="DM49" s="151" t="n">
        <v>-0.0149999999999997</v>
      </c>
      <c r="DN49" s="151" t="n">
        <v>4.44089209850063E-016</v>
      </c>
      <c r="DO49" s="151" t="n">
        <v>-0.00999999999999979</v>
      </c>
      <c r="DP49" s="151" t="n">
        <v>-0.0149999999999997</v>
      </c>
      <c r="DQ49" s="151" t="n">
        <v>-0.0249999999999999</v>
      </c>
      <c r="DR49" s="151" t="n">
        <v>-0.0299999999999998</v>
      </c>
      <c r="DS49" s="151" t="n">
        <v>-0.0250000000000004</v>
      </c>
      <c r="DT49" s="151" t="n">
        <v>-0.00499999999999989</v>
      </c>
      <c r="DU49" s="151" t="n">
        <v>0.0100000000000002</v>
      </c>
      <c r="DV49" s="151" t="n">
        <v>0.0199999999999996</v>
      </c>
      <c r="DW49" s="151" t="n">
        <v>0.0100000000000002</v>
      </c>
      <c r="DX49" s="151" t="n">
        <v>-0.02</v>
      </c>
      <c r="DY49" s="151" t="n">
        <v>-0.00499999999999989</v>
      </c>
      <c r="DZ49" s="151" t="n">
        <v>4.44089209850063E-016</v>
      </c>
      <c r="EA49" s="151" t="n">
        <v>0</v>
      </c>
      <c r="EB49" s="151" t="n">
        <v>0.0250000000000004</v>
      </c>
      <c r="EC49" s="151" t="n">
        <v>0</v>
      </c>
      <c r="ED49" s="151" t="n">
        <v>-0.04</v>
      </c>
      <c r="EE49" s="151" t="n">
        <v>-0.00999999999999979</v>
      </c>
      <c r="EF49" s="151" t="n">
        <v>-4.44089209850063E-016</v>
      </c>
      <c r="EG49" s="151" t="n">
        <v>0</v>
      </c>
      <c r="EH49" s="151" t="n">
        <v>-0.00499999999999989</v>
      </c>
      <c r="EI49" s="151" t="n">
        <v>-0.02</v>
      </c>
      <c r="EJ49" s="151" t="n">
        <v>-0.0349999999999997</v>
      </c>
      <c r="EK49" s="151" t="n">
        <v>-0.02</v>
      </c>
      <c r="EL49" s="151" t="n">
        <v>-0.0449999999999999</v>
      </c>
      <c r="EM49" s="151" t="n">
        <v>-0.02</v>
      </c>
      <c r="EN49" s="151" t="n">
        <v>-0.02</v>
      </c>
      <c r="EO49" s="151" t="n">
        <v>-0.0249999999999999</v>
      </c>
      <c r="EP49" s="151" t="n">
        <v>-0.0150000000000001</v>
      </c>
      <c r="EQ49" s="151" t="n">
        <v>-0.02</v>
      </c>
      <c r="ER49" s="151" t="n">
        <v>-0.00500000000000034</v>
      </c>
    </row>
    <row r="50" customFormat="false" ht="15" hidden="false" customHeight="false" outlineLevel="0" collapsed="false">
      <c r="A50" s="73" t="s">
        <v>214</v>
      </c>
      <c r="B50" s="151"/>
      <c r="C50" s="151" t="n">
        <v>0.02</v>
      </c>
      <c r="D50" s="151" t="n">
        <v>0.0149999999999999</v>
      </c>
      <c r="E50" s="151" t="n">
        <v>0.0149999999999999</v>
      </c>
      <c r="F50" s="151" t="n">
        <v>0.02</v>
      </c>
      <c r="G50" s="151" t="n">
        <v>0.0300000000000003</v>
      </c>
      <c r="H50" s="151" t="n">
        <v>0.01</v>
      </c>
      <c r="I50" s="151" t="n">
        <v>0.01</v>
      </c>
      <c r="J50" s="151" t="n">
        <v>0.03</v>
      </c>
      <c r="K50" s="151" t="n">
        <v>0.03</v>
      </c>
      <c r="L50" s="151" t="n">
        <v>0.0199999999999996</v>
      </c>
      <c r="M50" s="151" t="n">
        <v>0.01</v>
      </c>
      <c r="N50" s="151" t="n">
        <v>0.01</v>
      </c>
      <c r="O50" s="151" t="n">
        <v>0.0150000000000001</v>
      </c>
      <c r="P50" s="151" t="n">
        <v>0.02</v>
      </c>
      <c r="Q50" s="151" t="n">
        <v>0.00999999999999979</v>
      </c>
      <c r="R50" s="151" t="n">
        <v>0.00499999999999989</v>
      </c>
      <c r="S50" s="151" t="n">
        <v>0.0149999999999997</v>
      </c>
      <c r="T50" s="151" t="n">
        <v>0.04</v>
      </c>
      <c r="U50" s="151" t="n">
        <v>0.0499999999999998</v>
      </c>
      <c r="V50" s="151" t="n">
        <v>0.0100000000000002</v>
      </c>
      <c r="W50" s="151" t="n">
        <v>0.00999999999999979</v>
      </c>
      <c r="X50" s="151" t="n">
        <v>0.0100000000000002</v>
      </c>
      <c r="Y50" s="151" t="n">
        <v>-0.00500000000000034</v>
      </c>
      <c r="Z50" s="151" t="n">
        <v>0</v>
      </c>
      <c r="AA50" s="151" t="n">
        <v>0.0299999999999998</v>
      </c>
      <c r="AB50" s="151" t="n">
        <v>0.00999999999999979</v>
      </c>
      <c r="AC50" s="151" t="n">
        <v>0.00999999999999979</v>
      </c>
      <c r="AD50" s="151" t="n">
        <v>-0.02</v>
      </c>
      <c r="AE50" s="151" t="n">
        <v>-0.03</v>
      </c>
      <c r="AF50" s="151" t="n">
        <v>-0.0300000000000003</v>
      </c>
      <c r="AG50" s="151" t="n">
        <v>-0.0150000000000001</v>
      </c>
      <c r="AH50" s="151" t="n">
        <v>-0.0249999999999999</v>
      </c>
      <c r="AI50" s="151" t="n">
        <v>-0.0299999999999998</v>
      </c>
      <c r="AJ50" s="151" t="n">
        <v>-0.0150000000000001</v>
      </c>
      <c r="AK50" s="151" t="n">
        <v>-0.0100000000000002</v>
      </c>
      <c r="AL50" s="151" t="n">
        <v>0.0349999999999999</v>
      </c>
      <c r="AM50" s="151" t="n">
        <v>0.00500000000000012</v>
      </c>
      <c r="AN50" s="151" t="n">
        <v>0.0100000000000002</v>
      </c>
      <c r="AO50" s="151" t="n">
        <v>0.0349999999999997</v>
      </c>
      <c r="AP50" s="151" t="n">
        <v>0.0449999999999999</v>
      </c>
      <c r="AQ50" s="151" t="n">
        <v>0.0299999999999998</v>
      </c>
      <c r="AR50" s="151" t="n">
        <v>0.0350000000000001</v>
      </c>
      <c r="AS50" s="151" t="n">
        <v>0</v>
      </c>
      <c r="AT50" s="151" t="n">
        <v>0</v>
      </c>
      <c r="AU50" s="151" t="n">
        <v>0.00999999999999979</v>
      </c>
      <c r="AV50" s="151" t="n">
        <v>-0.00499999999999989</v>
      </c>
      <c r="AW50" s="151" t="n">
        <v>0.01</v>
      </c>
      <c r="AX50" s="151" t="n">
        <v>0</v>
      </c>
      <c r="AY50" s="151" t="n">
        <v>0.0249999999999999</v>
      </c>
      <c r="AZ50" s="151" t="n">
        <v>0.00999999999999979</v>
      </c>
      <c r="BA50" s="151" t="n">
        <v>0</v>
      </c>
      <c r="BB50" s="151" t="n">
        <v>0.00999999999999979</v>
      </c>
      <c r="BC50" s="151" t="n">
        <v>-0.00999999999999979</v>
      </c>
      <c r="BD50" s="151" t="n">
        <v>0.00500000000000012</v>
      </c>
      <c r="BE50" s="151" t="n">
        <v>0</v>
      </c>
      <c r="BF50" s="151" t="n">
        <v>0</v>
      </c>
      <c r="BG50" s="151" t="n">
        <v>0.00499999999999989</v>
      </c>
      <c r="BH50" s="151" t="n">
        <v>0</v>
      </c>
      <c r="BI50" s="151" t="n">
        <v>0.02</v>
      </c>
      <c r="BJ50" s="151" t="n">
        <v>0.0249999999999999</v>
      </c>
      <c r="BK50" s="151" t="n">
        <v>0.0249999999999999</v>
      </c>
      <c r="BL50" s="151" t="n">
        <v>0.0299999999999998</v>
      </c>
      <c r="BM50" s="151" t="n">
        <v>0.00499999999999989</v>
      </c>
      <c r="BN50" s="151" t="n">
        <v>0.00500000000000012</v>
      </c>
      <c r="BO50" s="151" t="n">
        <v>0.02</v>
      </c>
      <c r="BP50" s="151" t="n">
        <v>0.00999999999999979</v>
      </c>
      <c r="BQ50" s="151" t="n">
        <v>0.02</v>
      </c>
      <c r="BR50" s="151" t="n">
        <v>0.0150000000000001</v>
      </c>
      <c r="BS50" s="151" t="n">
        <v>0.00499999999999989</v>
      </c>
      <c r="BT50" s="151" t="n">
        <v>0.00500000000000034</v>
      </c>
      <c r="BU50" s="151" t="n">
        <v>0.00500000000000034</v>
      </c>
      <c r="BV50" s="151" t="n">
        <v>0.00499999999999989</v>
      </c>
      <c r="BW50" s="151" t="n">
        <v>0.00499999999999989</v>
      </c>
      <c r="BX50" s="151" t="n">
        <v>-0.0100000000000002</v>
      </c>
      <c r="BY50" s="151" t="n">
        <v>-0.0150000000000001</v>
      </c>
      <c r="BZ50" s="151" t="n">
        <v>-0.00499999999999989</v>
      </c>
      <c r="CA50" s="151" t="n">
        <v>-0.00499999999999989</v>
      </c>
      <c r="CB50" s="151" t="n">
        <v>-0.00999999999999979</v>
      </c>
      <c r="CC50" s="151" t="n">
        <v>-0.02</v>
      </c>
      <c r="CD50" s="151" t="n">
        <v>0.00500000000000034</v>
      </c>
      <c r="CE50" s="151" t="n">
        <v>0.00999999999999979</v>
      </c>
      <c r="CF50" s="151" t="n">
        <v>0</v>
      </c>
      <c r="CG50" s="151" t="n">
        <v>0</v>
      </c>
      <c r="CH50" s="151" t="n">
        <v>0.00499999999999989</v>
      </c>
      <c r="CI50" s="151" t="n">
        <v>-0.0150000000000001</v>
      </c>
      <c r="CJ50" s="151" t="n">
        <v>0</v>
      </c>
      <c r="CK50" s="151" t="n">
        <v>-0.0100000000000002</v>
      </c>
      <c r="CL50" s="151" t="n">
        <v>-0.0100000000000002</v>
      </c>
      <c r="CM50" s="151" t="n">
        <v>-0.0150000000000001</v>
      </c>
      <c r="CN50" s="151" t="n">
        <v>0</v>
      </c>
      <c r="CO50" s="151" t="n">
        <v>-0.02</v>
      </c>
      <c r="CP50" s="151" t="n">
        <v>-0.0149999999999997</v>
      </c>
      <c r="CQ50" s="151" t="n">
        <v>0.00499999999999989</v>
      </c>
      <c r="CR50" s="151" t="n">
        <v>0</v>
      </c>
      <c r="CS50" s="151" t="n">
        <v>0.0149999999999999</v>
      </c>
      <c r="CT50" s="151" t="n">
        <v>-0.00499999999999989</v>
      </c>
      <c r="CU50" s="151" t="n">
        <v>0.00499999999999989</v>
      </c>
      <c r="CV50" s="151" t="n">
        <v>-0.0149999999999997</v>
      </c>
      <c r="CW50" s="151" t="n">
        <v>0</v>
      </c>
      <c r="CX50" s="151" t="n">
        <v>-0.00499999999999989</v>
      </c>
      <c r="CY50" s="151" t="n">
        <v>-0.00499999999999989</v>
      </c>
      <c r="CZ50" s="151" t="n">
        <v>-0.00499999999999989</v>
      </c>
      <c r="DA50" s="151" t="n">
        <v>0.00999999999999979</v>
      </c>
      <c r="DB50" s="151" t="n">
        <v>0</v>
      </c>
      <c r="DC50" s="151" t="n">
        <v>0</v>
      </c>
      <c r="DD50" s="151" t="n">
        <v>0.02</v>
      </c>
      <c r="DE50" s="151" t="n">
        <v>0.0249999999999999</v>
      </c>
      <c r="DF50" s="151" t="n">
        <v>0.0200000000000005</v>
      </c>
      <c r="DG50" s="151" t="n">
        <v>0</v>
      </c>
      <c r="DH50" s="151" t="n">
        <v>0.0150000000000001</v>
      </c>
      <c r="DI50" s="151" t="n">
        <v>0.00500000000000034</v>
      </c>
      <c r="DJ50" s="151" t="n">
        <v>0</v>
      </c>
      <c r="DK50" s="151" t="n">
        <v>0.00500000000000034</v>
      </c>
      <c r="DL50" s="151" t="n">
        <v>0</v>
      </c>
      <c r="DM50" s="151" t="n">
        <v>0.00499999999999989</v>
      </c>
      <c r="DN50" s="151" t="n">
        <v>0.0100000000000002</v>
      </c>
      <c r="DO50" s="151" t="n">
        <v>0.00499999999999989</v>
      </c>
      <c r="DP50" s="151" t="n">
        <v>0.0100000000000002</v>
      </c>
      <c r="DQ50" s="151" t="n">
        <v>4.44089209850063E-016</v>
      </c>
      <c r="DR50" s="151" t="n">
        <v>-0.0249999999999999</v>
      </c>
      <c r="DS50" s="151" t="n">
        <v>-0.00499999999999989</v>
      </c>
      <c r="DT50" s="151" t="n">
        <v>0.0250000000000004</v>
      </c>
      <c r="DU50" s="151" t="n">
        <v>0.0449999999999999</v>
      </c>
      <c r="DV50" s="151" t="n">
        <v>0.0249999999999999</v>
      </c>
      <c r="DW50" s="151" t="n">
        <v>0.0550000000000002</v>
      </c>
      <c r="DX50" s="151" t="n">
        <v>0.0499999999999998</v>
      </c>
      <c r="DY50" s="151" t="n">
        <v>0.0550000000000002</v>
      </c>
      <c r="DZ50" s="151" t="n">
        <v>0.0550000000000002</v>
      </c>
      <c r="EA50" s="151" t="n">
        <v>0.0350000000000001</v>
      </c>
      <c r="EB50" s="151" t="n">
        <v>0.0549999999999997</v>
      </c>
      <c r="EC50" s="151" t="n">
        <v>0.04</v>
      </c>
      <c r="ED50" s="151" t="n">
        <v>0.0249999999999999</v>
      </c>
      <c r="EE50" s="151" t="n">
        <v>0.02</v>
      </c>
      <c r="EF50" s="151" t="n">
        <v>-0.02</v>
      </c>
      <c r="EG50" s="151" t="n">
        <v>0.0150000000000001</v>
      </c>
      <c r="EH50" s="151" t="n">
        <v>0.0150000000000001</v>
      </c>
      <c r="EI50" s="151" t="n">
        <v>0.00999999999999979</v>
      </c>
      <c r="EJ50" s="151" t="n">
        <v>-0.00499999999999989</v>
      </c>
      <c r="EK50" s="151" t="n">
        <v>0.0150000000000001</v>
      </c>
      <c r="EL50" s="151" t="n">
        <v>0</v>
      </c>
      <c r="EM50" s="151" t="n">
        <v>0.0300000000000003</v>
      </c>
      <c r="EN50" s="151" t="n">
        <v>0.0300000000000003</v>
      </c>
      <c r="EO50" s="151" t="n">
        <v>0.0300000000000003</v>
      </c>
      <c r="EP50" s="151" t="n">
        <v>0.02</v>
      </c>
      <c r="EQ50" s="151" t="n">
        <v>0</v>
      </c>
      <c r="ER50" s="151" t="n">
        <v>0.0299999999999998</v>
      </c>
    </row>
    <row r="51" customFormat="false" ht="15" hidden="false" customHeight="false" outlineLevel="0" collapsed="false">
      <c r="A51" s="73" t="s">
        <v>215</v>
      </c>
      <c r="B51" s="151"/>
      <c r="C51" s="151" t="n">
        <v>-0.0300000000000003</v>
      </c>
      <c r="D51" s="151" t="n">
        <v>-0.04</v>
      </c>
      <c r="E51" s="151" t="n">
        <v>-0.04</v>
      </c>
      <c r="F51" s="151" t="n">
        <v>-0.02</v>
      </c>
      <c r="G51" s="151" t="n">
        <v>-0.0149999999999997</v>
      </c>
      <c r="H51" s="151" t="n">
        <v>-0.0299999999999998</v>
      </c>
      <c r="I51" s="151" t="n">
        <v>-0.03</v>
      </c>
      <c r="J51" s="151" t="n">
        <v>-0.0149999999999999</v>
      </c>
      <c r="K51" s="151" t="n">
        <v>-0.0149999999999999</v>
      </c>
      <c r="L51" s="151" t="n">
        <v>-0.0150000000000006</v>
      </c>
      <c r="M51" s="151" t="n">
        <v>0.01</v>
      </c>
      <c r="N51" s="151" t="n">
        <v>0.01</v>
      </c>
      <c r="O51" s="151" t="n">
        <v>-0.0150000000000001</v>
      </c>
      <c r="P51" s="151" t="n">
        <v>0</v>
      </c>
      <c r="Q51" s="151" t="n">
        <v>-0.0250000000000004</v>
      </c>
      <c r="R51" s="151" t="n">
        <v>-0.0149999999999997</v>
      </c>
      <c r="S51" s="151" t="n">
        <v>0.0149999999999997</v>
      </c>
      <c r="T51" s="151" t="n">
        <v>-0.0199999999999996</v>
      </c>
      <c r="U51" s="151" t="n">
        <v>-0.0150000000000001</v>
      </c>
      <c r="V51" s="151" t="n">
        <v>-0.0199999999999996</v>
      </c>
      <c r="W51" s="151" t="n">
        <v>-0.02</v>
      </c>
      <c r="X51" s="151" t="n">
        <v>-0.0299999999999998</v>
      </c>
      <c r="Y51" s="151" t="n">
        <v>-0.0300000000000003</v>
      </c>
      <c r="Z51" s="151" t="n">
        <v>-0.0299999999999998</v>
      </c>
      <c r="AA51" s="151" t="n">
        <v>0.00499999999999989</v>
      </c>
      <c r="AB51" s="151" t="n">
        <v>-0.0250000000000004</v>
      </c>
      <c r="AC51" s="151" t="n">
        <v>-0.0250000000000004</v>
      </c>
      <c r="AD51" s="151" t="n">
        <v>-0.0250000000000001</v>
      </c>
      <c r="AE51" s="151" t="n">
        <v>-0.03</v>
      </c>
      <c r="AF51" s="151" t="n">
        <v>0</v>
      </c>
      <c r="AG51" s="151" t="n">
        <v>-0.03</v>
      </c>
      <c r="AH51" s="151" t="n">
        <v>-0.0499999999999998</v>
      </c>
      <c r="AI51" s="151" t="n">
        <v>-0.0349999999999999</v>
      </c>
      <c r="AJ51" s="151" t="n">
        <v>-0.02</v>
      </c>
      <c r="AK51" s="151" t="n">
        <v>-0.0150000000000001</v>
      </c>
      <c r="AL51" s="151" t="n">
        <v>-0.0600000000000001</v>
      </c>
      <c r="AM51" s="151" t="n">
        <v>-0.0349999999999997</v>
      </c>
      <c r="AN51" s="151" t="n">
        <v>-0.0599999999999998</v>
      </c>
      <c r="AO51" s="151" t="n">
        <v>-0.0350000000000001</v>
      </c>
      <c r="AP51" s="151" t="n">
        <v>-0.00499999999999989</v>
      </c>
      <c r="AQ51" s="151" t="n">
        <v>-0.00499999999999989</v>
      </c>
      <c r="AR51" s="151" t="n">
        <v>-0.00499999999999989</v>
      </c>
      <c r="AS51" s="151" t="n">
        <v>-0.02</v>
      </c>
      <c r="AT51" s="151" t="n">
        <v>-0.02</v>
      </c>
      <c r="AU51" s="151" t="n">
        <v>-0.02</v>
      </c>
      <c r="AV51" s="151" t="n">
        <v>-0.03</v>
      </c>
      <c r="AW51" s="151" t="n">
        <v>-0.0350000000000001</v>
      </c>
      <c r="AX51" s="151" t="n">
        <v>0</v>
      </c>
      <c r="AY51" s="151" t="n">
        <v>-0.02</v>
      </c>
      <c r="AZ51" s="151" t="n">
        <v>-0.0250000000000001</v>
      </c>
      <c r="BA51" s="151" t="n">
        <v>-0.04</v>
      </c>
      <c r="BB51" s="151" t="n">
        <v>-0.04</v>
      </c>
      <c r="BC51" s="151" t="n">
        <v>-0.0549999999999999</v>
      </c>
      <c r="BD51" s="151" t="n">
        <v>-0.0149999999999999</v>
      </c>
      <c r="BE51" s="151" t="n">
        <v>-0.02</v>
      </c>
      <c r="BF51" s="151" t="n">
        <v>-0.0149999999999999</v>
      </c>
      <c r="BG51" s="151" t="n">
        <v>-0.0149999999999999</v>
      </c>
      <c r="BH51" s="151" t="n">
        <v>0.00999999999999979</v>
      </c>
      <c r="BI51" s="151" t="n">
        <v>2.22044604925031E-016</v>
      </c>
      <c r="BJ51" s="151" t="n">
        <v>-0.02</v>
      </c>
      <c r="BK51" s="151" t="n">
        <v>-0.0199999999999998</v>
      </c>
      <c r="BL51" s="151" t="n">
        <v>0.00999999999999979</v>
      </c>
      <c r="BM51" s="151" t="n">
        <v>-0.01</v>
      </c>
      <c r="BN51" s="151" t="n">
        <v>-0.00999999999999979</v>
      </c>
      <c r="BO51" s="151" t="n">
        <v>-0.0149999999999999</v>
      </c>
      <c r="BP51" s="151" t="n">
        <v>-0.00999999999999979</v>
      </c>
      <c r="BQ51" s="151" t="n">
        <v>-0.0100000000000002</v>
      </c>
      <c r="BR51" s="151" t="n">
        <v>-0.02</v>
      </c>
      <c r="BS51" s="151" t="n">
        <v>-0.0350000000000001</v>
      </c>
      <c r="BT51" s="151" t="n">
        <v>-0.00500000000000034</v>
      </c>
      <c r="BU51" s="151" t="n">
        <v>-0.0199999999999996</v>
      </c>
      <c r="BV51" s="151" t="n">
        <v>-0.0300000000000003</v>
      </c>
      <c r="BW51" s="151" t="n">
        <v>-0.0399999999999996</v>
      </c>
      <c r="BX51" s="151" t="n">
        <v>-0.02</v>
      </c>
      <c r="BY51" s="151" t="n">
        <v>-0.02</v>
      </c>
      <c r="BZ51" s="151" t="n">
        <v>-0.0149999999999997</v>
      </c>
      <c r="CA51" s="151" t="n">
        <v>-0.0199999999999996</v>
      </c>
      <c r="CB51" s="151" t="n">
        <v>-0.0100000000000002</v>
      </c>
      <c r="CC51" s="151" t="n">
        <v>-0.0299999999999998</v>
      </c>
      <c r="CD51" s="151" t="n">
        <v>-0.0299999999999998</v>
      </c>
      <c r="CE51" s="151" t="n">
        <v>-0.0300000000000003</v>
      </c>
      <c r="CF51" s="151" t="n">
        <v>-0.0149999999999997</v>
      </c>
      <c r="CG51" s="151" t="n">
        <v>-0.0200000000000005</v>
      </c>
      <c r="CH51" s="151" t="n">
        <v>-0.0149999999999997</v>
      </c>
      <c r="CI51" s="151" t="n">
        <v>-0.0450000000000004</v>
      </c>
      <c r="CJ51" s="151" t="n">
        <v>-0.00499999999999989</v>
      </c>
      <c r="CK51" s="151" t="n">
        <v>-0.0300000000000003</v>
      </c>
      <c r="CL51" s="151" t="n">
        <v>-0.0300000000000003</v>
      </c>
      <c r="CM51" s="151" t="n">
        <v>-0.0150000000000001</v>
      </c>
      <c r="CN51" s="151" t="n">
        <v>-0.0150000000000001</v>
      </c>
      <c r="CO51" s="151" t="n">
        <v>-0.02</v>
      </c>
      <c r="CP51" s="151" t="n">
        <v>-0.0650000000000004</v>
      </c>
      <c r="CQ51" s="151" t="n">
        <v>-0.01</v>
      </c>
      <c r="CR51" s="151" t="n">
        <v>-0.0149999999999997</v>
      </c>
      <c r="CS51" s="151" t="n">
        <v>0</v>
      </c>
      <c r="CT51" s="151" t="n">
        <v>-0.02</v>
      </c>
      <c r="CU51" s="151" t="n">
        <v>-0.01</v>
      </c>
      <c r="CV51" s="151" t="n">
        <v>0</v>
      </c>
      <c r="CW51" s="151" t="n">
        <v>-0.0150000000000006</v>
      </c>
      <c r="CX51" s="151" t="n">
        <v>-0.00999999999999979</v>
      </c>
      <c r="CY51" s="151" t="n">
        <v>-0.00999999999999979</v>
      </c>
      <c r="CZ51" s="151" t="n">
        <v>-0.0249999999999999</v>
      </c>
      <c r="DA51" s="151" t="n">
        <v>-0.00999999999999979</v>
      </c>
      <c r="DB51" s="151" t="n">
        <v>0.00999999999999979</v>
      </c>
      <c r="DC51" s="151" t="n">
        <v>0.00999999999999979</v>
      </c>
      <c r="DD51" s="151" t="n">
        <v>-0.0350000000000001</v>
      </c>
      <c r="DE51" s="151" t="n">
        <v>-0.0250000000000004</v>
      </c>
      <c r="DF51" s="151" t="n">
        <v>-0.00499999999999989</v>
      </c>
      <c r="DG51" s="151" t="n">
        <v>-0.00999999999999979</v>
      </c>
      <c r="DH51" s="151" t="n">
        <v>-0.0100000000000002</v>
      </c>
      <c r="DI51" s="151" t="n">
        <v>-0.0149999999999997</v>
      </c>
      <c r="DJ51" s="151" t="n">
        <v>-0.0150000000000001</v>
      </c>
      <c r="DK51" s="151" t="n">
        <v>-0.02</v>
      </c>
      <c r="DL51" s="151" t="n">
        <v>-0.0299999999999998</v>
      </c>
      <c r="DM51" s="151" t="n">
        <v>-0.00999999999999979</v>
      </c>
      <c r="DN51" s="151" t="n">
        <v>-0.0149999999999997</v>
      </c>
      <c r="DO51" s="151" t="n">
        <v>-0.0299999999999998</v>
      </c>
      <c r="DP51" s="151" t="n">
        <v>-0.0149999999999997</v>
      </c>
      <c r="DQ51" s="151" t="n">
        <v>-0.00499999999999989</v>
      </c>
      <c r="DR51" s="151" t="n">
        <v>0.0100000000000002</v>
      </c>
      <c r="DS51" s="151" t="n">
        <v>0</v>
      </c>
      <c r="DT51" s="151" t="n">
        <v>-0.0149999999999997</v>
      </c>
      <c r="DU51" s="151" t="n">
        <v>-0.0199999999999996</v>
      </c>
      <c r="DV51" s="151" t="n">
        <v>0.00499999999999989</v>
      </c>
      <c r="DW51" s="151" t="n">
        <v>0</v>
      </c>
      <c r="DX51" s="151" t="n">
        <v>-0.0150000000000001</v>
      </c>
      <c r="DY51" s="151" t="n">
        <v>0</v>
      </c>
      <c r="DZ51" s="151" t="n">
        <v>-0.0150000000000001</v>
      </c>
      <c r="EA51" s="151" t="n">
        <v>-0.0199999999999996</v>
      </c>
      <c r="EB51" s="151" t="n">
        <v>0.00999999999999979</v>
      </c>
      <c r="EC51" s="151" t="n">
        <v>-0.0199999999999996</v>
      </c>
      <c r="ED51" s="151" t="n">
        <v>-0.0350000000000001</v>
      </c>
      <c r="EE51" s="151" t="n">
        <v>-0.0299999999999998</v>
      </c>
      <c r="EF51" s="151" t="n">
        <v>-0.0249999999999999</v>
      </c>
      <c r="EG51" s="151" t="n">
        <v>0</v>
      </c>
      <c r="EH51" s="151" t="n">
        <v>-0.00499999999999989</v>
      </c>
      <c r="EI51" s="151" t="n">
        <v>-0.0149999999999997</v>
      </c>
      <c r="EJ51" s="151" t="n">
        <v>-0.04</v>
      </c>
      <c r="EK51" s="151" t="n">
        <v>-0.0199999999999996</v>
      </c>
      <c r="EL51" s="151" t="n">
        <v>-0.0349999999999997</v>
      </c>
      <c r="EM51" s="151" t="n">
        <v>-0.04</v>
      </c>
      <c r="EN51" s="151" t="n">
        <v>-0.04</v>
      </c>
      <c r="EO51" s="151" t="n">
        <v>-0.04</v>
      </c>
      <c r="EP51" s="151" t="n">
        <v>-0.02</v>
      </c>
      <c r="EQ51" s="151" t="n">
        <v>-0.0549999999999997</v>
      </c>
      <c r="ER51" s="151" t="n">
        <v>-0.0150000000000001</v>
      </c>
    </row>
    <row r="52" customFormat="false" ht="15" hidden="false" customHeight="false" outlineLevel="0" collapsed="false">
      <c r="A52" s="73" t="s">
        <v>216</v>
      </c>
      <c r="B52" s="151"/>
      <c r="C52" s="151" t="n">
        <v>-0.0750000000000002</v>
      </c>
      <c r="D52" s="151" t="n">
        <v>-0.075</v>
      </c>
      <c r="E52" s="151" t="n">
        <v>-0.075</v>
      </c>
      <c r="F52" s="151" t="n">
        <v>-0.0499999999999998</v>
      </c>
      <c r="G52" s="151" t="n">
        <v>-0.0499999999999998</v>
      </c>
      <c r="H52" s="151" t="n">
        <v>-0.0699999999999998</v>
      </c>
      <c r="I52" s="151" t="n">
        <v>-0.05</v>
      </c>
      <c r="J52" s="151" t="n">
        <v>-0.05</v>
      </c>
      <c r="K52" s="151" t="n">
        <v>-0.05</v>
      </c>
      <c r="L52" s="151" t="n">
        <v>-0.0250000000000004</v>
      </c>
      <c r="M52" s="151" t="n">
        <v>-0.01</v>
      </c>
      <c r="N52" s="151" t="n">
        <v>-0.01</v>
      </c>
      <c r="O52" s="151" t="n">
        <v>-0.02</v>
      </c>
      <c r="P52" s="151" t="n">
        <v>-0.02</v>
      </c>
      <c r="Q52" s="151" t="n">
        <v>-0.0250000000000004</v>
      </c>
      <c r="R52" s="151" t="n">
        <v>-0.0350000000000001</v>
      </c>
      <c r="S52" s="151" t="n">
        <v>-0.0150000000000001</v>
      </c>
      <c r="T52" s="151" t="n">
        <v>-0.0300000000000003</v>
      </c>
      <c r="U52" s="151" t="n">
        <v>-4.44089209850063E-016</v>
      </c>
      <c r="V52" s="151" t="n">
        <v>-0.04</v>
      </c>
      <c r="W52" s="151" t="n">
        <v>-0.0250000000000004</v>
      </c>
      <c r="X52" s="151" t="n">
        <v>-0.0249999999999999</v>
      </c>
      <c r="Y52" s="151" t="n">
        <v>-0.0250000000000004</v>
      </c>
      <c r="Z52" s="151" t="n">
        <v>-0.00999999999999979</v>
      </c>
      <c r="AA52" s="151" t="n">
        <v>0.00999999999999979</v>
      </c>
      <c r="AB52" s="151" t="n">
        <v>-0.0250000000000004</v>
      </c>
      <c r="AC52" s="151" t="n">
        <v>-0.0250000000000004</v>
      </c>
      <c r="AD52" s="151" t="n">
        <v>-0.0300000000000003</v>
      </c>
      <c r="AE52" s="151" t="n">
        <v>-0.04</v>
      </c>
      <c r="AF52" s="151" t="n">
        <v>-0.0350000000000001</v>
      </c>
      <c r="AG52" s="151" t="n">
        <v>-0.0249999999999999</v>
      </c>
      <c r="AH52" s="151" t="n">
        <v>-0.0449999999999999</v>
      </c>
      <c r="AI52" s="151" t="n">
        <v>-0.0600000000000001</v>
      </c>
      <c r="AJ52" s="151" t="n">
        <v>-0.0499999999999998</v>
      </c>
      <c r="AK52" s="151" t="n">
        <v>-0.0350000000000001</v>
      </c>
      <c r="AL52" s="151" t="n">
        <v>-0.0700000000000001</v>
      </c>
      <c r="AM52" s="151" t="n">
        <v>-0.0699999999999998</v>
      </c>
      <c r="AN52" s="151" t="n">
        <v>-0.105</v>
      </c>
      <c r="AO52" s="151" t="n">
        <v>-0.0600000000000001</v>
      </c>
      <c r="AP52" s="151" t="n">
        <v>-0.0550000000000002</v>
      </c>
      <c r="AQ52" s="151" t="n">
        <v>-0.04</v>
      </c>
      <c r="AR52" s="151" t="n">
        <v>-0.0399999999999998</v>
      </c>
      <c r="AS52" s="151" t="n">
        <v>-0.0499999999999998</v>
      </c>
      <c r="AT52" s="151" t="n">
        <v>-0.0599999999999998</v>
      </c>
      <c r="AU52" s="151" t="n">
        <v>-0.0449999999999999</v>
      </c>
      <c r="AV52" s="151" t="n">
        <v>-0.0800000000000001</v>
      </c>
      <c r="AW52" s="151" t="n">
        <v>-0.085</v>
      </c>
      <c r="AX52" s="151" t="n">
        <v>-0.0600000000000001</v>
      </c>
      <c r="AY52" s="151" t="n">
        <v>-0.0650000000000002</v>
      </c>
      <c r="AZ52" s="151" t="n">
        <v>-0.0900000000000003</v>
      </c>
      <c r="BA52" s="151" t="n">
        <v>-0.1</v>
      </c>
      <c r="BB52" s="151" t="n">
        <v>-0.0700000000000001</v>
      </c>
      <c r="BC52" s="151" t="n">
        <v>-0.12</v>
      </c>
      <c r="BD52" s="151" t="n">
        <v>-0.105</v>
      </c>
      <c r="BE52" s="151" t="n">
        <v>-0.11</v>
      </c>
      <c r="BF52" s="151" t="n">
        <v>-0.12</v>
      </c>
      <c r="BG52" s="151" t="n">
        <v>-0.105</v>
      </c>
      <c r="BH52" s="151" t="n">
        <v>-0.1</v>
      </c>
      <c r="BI52" s="151" t="n">
        <v>-0.0799999999999999</v>
      </c>
      <c r="BJ52" s="151" t="n">
        <v>-0.0899999999999999</v>
      </c>
      <c r="BK52" s="151" t="n">
        <v>-0.0899999999999999</v>
      </c>
      <c r="BL52" s="151" t="n">
        <v>-0.0750000000000002</v>
      </c>
      <c r="BM52" s="151" t="n">
        <v>-0.0800000000000001</v>
      </c>
      <c r="BN52" s="151" t="n">
        <v>-0.0600000000000001</v>
      </c>
      <c r="BO52" s="151" t="n">
        <v>-0.0499999999999998</v>
      </c>
      <c r="BP52" s="151" t="n">
        <v>-0.0549999999999999</v>
      </c>
      <c r="BQ52" s="151" t="n">
        <v>-0.0550000000000002</v>
      </c>
      <c r="BR52" s="151" t="n">
        <v>-0.0600000000000001</v>
      </c>
      <c r="BS52" s="151" t="n">
        <v>-0.0800000000000001</v>
      </c>
      <c r="BT52" s="151" t="n">
        <v>-0.0850000000000004</v>
      </c>
      <c r="BU52" s="151" t="n">
        <v>-0.0800000000000001</v>
      </c>
      <c r="BV52" s="151" t="n">
        <v>-0.0900000000000003</v>
      </c>
      <c r="BW52" s="151" t="n">
        <v>-0.0949999999999998</v>
      </c>
      <c r="BX52" s="151" t="n">
        <v>-0.1</v>
      </c>
      <c r="BY52" s="151" t="n">
        <v>-0.105</v>
      </c>
      <c r="BZ52" s="151" t="n">
        <v>-0.11</v>
      </c>
      <c r="CA52" s="151" t="n">
        <v>-0.12</v>
      </c>
      <c r="CB52" s="151" t="n">
        <v>-0.1</v>
      </c>
      <c r="CC52" s="151" t="n">
        <v>-0.125</v>
      </c>
      <c r="CD52" s="151" t="n">
        <v>-0.0899999999999999</v>
      </c>
      <c r="CE52" s="151" t="n">
        <v>-0.0800000000000001</v>
      </c>
      <c r="CF52" s="151" t="n">
        <v>-0.0800000000000001</v>
      </c>
      <c r="CG52" s="151" t="n">
        <v>-0.0700000000000003</v>
      </c>
      <c r="CH52" s="151" t="n">
        <v>-0.0549999999999997</v>
      </c>
      <c r="CI52" s="151" t="n">
        <v>-0.085</v>
      </c>
      <c r="CJ52" s="151" t="n">
        <v>-0.0800000000000001</v>
      </c>
      <c r="CK52" s="151" t="n">
        <v>-0.085</v>
      </c>
      <c r="CL52" s="151" t="n">
        <v>-0.085</v>
      </c>
      <c r="CM52" s="151" t="n">
        <v>-0.085</v>
      </c>
      <c r="CN52" s="151" t="n">
        <v>-0.0800000000000001</v>
      </c>
      <c r="CO52" s="151" t="n">
        <v>-0.0800000000000001</v>
      </c>
      <c r="CP52" s="151" t="n">
        <v>-0.065</v>
      </c>
      <c r="CQ52" s="151" t="n">
        <v>-0.075</v>
      </c>
      <c r="CR52" s="151" t="n">
        <v>-0.065</v>
      </c>
      <c r="CS52" s="151" t="n">
        <v>-0.0650000000000002</v>
      </c>
      <c r="CT52" s="151" t="n">
        <v>-0.085</v>
      </c>
      <c r="CU52" s="151" t="n">
        <v>-0.05</v>
      </c>
      <c r="CV52" s="151" t="n">
        <v>-0.0499999999999998</v>
      </c>
      <c r="CW52" s="151" t="n">
        <v>-0.0550000000000002</v>
      </c>
      <c r="CX52" s="151" t="n">
        <v>-0.0500000000000003</v>
      </c>
      <c r="CY52" s="151" t="n">
        <v>-0.0500000000000003</v>
      </c>
      <c r="CZ52" s="151" t="n">
        <v>-0.0550000000000002</v>
      </c>
      <c r="DA52" s="151" t="n">
        <v>-0.0800000000000001</v>
      </c>
      <c r="DB52" s="151" t="n">
        <v>-0.0900000000000003</v>
      </c>
      <c r="DC52" s="151" t="n">
        <v>-0.0900000000000003</v>
      </c>
      <c r="DD52" s="151" t="n">
        <v>-0.0600000000000001</v>
      </c>
      <c r="DE52" s="151" t="n">
        <v>-0.0850000000000002</v>
      </c>
      <c r="DF52" s="151" t="n">
        <v>-0.0549999999999997</v>
      </c>
      <c r="DG52" s="151" t="n">
        <v>-0.065</v>
      </c>
      <c r="DH52" s="151" t="n">
        <v>-0.0449999999999999</v>
      </c>
      <c r="DI52" s="151" t="n">
        <v>-0.04</v>
      </c>
      <c r="DJ52" s="151" t="n">
        <v>-0.0449999999999999</v>
      </c>
      <c r="DK52" s="151" t="n">
        <v>-0.0349999999999997</v>
      </c>
      <c r="DL52" s="151" t="n">
        <v>-0.0350000000000001</v>
      </c>
      <c r="DM52" s="151" t="n">
        <v>-0.04</v>
      </c>
      <c r="DN52" s="151" t="n">
        <v>-0.0499999999999998</v>
      </c>
      <c r="DO52" s="151" t="n">
        <v>-0.0499999999999998</v>
      </c>
      <c r="DP52" s="151" t="n">
        <v>-0.0599999999999996</v>
      </c>
      <c r="DQ52" s="151" t="n">
        <v>-0.065</v>
      </c>
      <c r="DR52" s="151" t="n">
        <v>-0.0800000000000001</v>
      </c>
      <c r="DS52" s="151" t="n">
        <v>-0.0650000000000004</v>
      </c>
      <c r="DT52" s="151" t="n">
        <v>-0.085</v>
      </c>
      <c r="DU52" s="151" t="n">
        <v>-0.115</v>
      </c>
      <c r="DV52" s="151" t="n">
        <v>-0.0700000000000003</v>
      </c>
      <c r="DW52" s="151" t="n">
        <v>-0.0149999999999997</v>
      </c>
      <c r="DX52" s="151" t="n">
        <v>-0.0449999999999999</v>
      </c>
      <c r="DY52" s="151" t="n">
        <v>-0.0499999999999998</v>
      </c>
      <c r="DZ52" s="151" t="n">
        <v>-0.0549999999999997</v>
      </c>
      <c r="EA52" s="151" t="n">
        <v>-0.0649999999999995</v>
      </c>
      <c r="EB52" s="151" t="n">
        <v>-0.04</v>
      </c>
      <c r="EC52" s="151" t="n">
        <v>-0.085</v>
      </c>
      <c r="ED52" s="151" t="n">
        <v>-0.11</v>
      </c>
      <c r="EE52" s="151" t="n">
        <v>-0.0900000000000003</v>
      </c>
      <c r="EF52" s="151" t="n">
        <v>-0.0750000000000002</v>
      </c>
      <c r="EG52" s="151" t="n">
        <v>-0.0699999999999998</v>
      </c>
      <c r="EH52" s="151" t="n">
        <v>-0.0600000000000001</v>
      </c>
      <c r="EI52" s="151" t="n">
        <v>-0.0750000000000002</v>
      </c>
      <c r="EJ52" s="151" t="n">
        <v>-0.125</v>
      </c>
      <c r="EK52" s="151" t="n">
        <v>-0.065</v>
      </c>
      <c r="EL52" s="151" t="n">
        <v>-0.105</v>
      </c>
      <c r="EM52" s="151" t="n">
        <v>-0.14</v>
      </c>
      <c r="EN52" s="151" t="n">
        <v>-0.14</v>
      </c>
      <c r="EO52" s="151" t="n">
        <v>-0.125</v>
      </c>
      <c r="EP52" s="151" t="n">
        <v>-0.1</v>
      </c>
      <c r="EQ52" s="151" t="n">
        <v>-0.1</v>
      </c>
      <c r="ER52" s="151" t="n">
        <v>-0.0800000000000001</v>
      </c>
    </row>
    <row r="53" customFormat="false" ht="15" hidden="false" customHeight="false" outlineLevel="0" collapsed="false">
      <c r="A53" s="73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151"/>
      <c r="CT53" s="151"/>
      <c r="CU53" s="151"/>
      <c r="CV53" s="151"/>
      <c r="CW53" s="151"/>
      <c r="CX53" s="151"/>
      <c r="CY53" s="151"/>
      <c r="CZ53" s="151"/>
      <c r="DA53" s="151"/>
      <c r="DB53" s="151"/>
      <c r="DC53" s="151"/>
      <c r="DD53" s="151"/>
      <c r="DE53" s="151"/>
      <c r="DF53" s="151"/>
      <c r="DG53" s="151"/>
      <c r="DH53" s="151"/>
      <c r="DI53" s="151"/>
      <c r="DJ53" s="151"/>
      <c r="DK53" s="151"/>
      <c r="DL53" s="151"/>
      <c r="DM53" s="151"/>
      <c r="DN53" s="151"/>
      <c r="DO53" s="151"/>
      <c r="DP53" s="151"/>
      <c r="DQ53" s="151"/>
      <c r="DR53" s="151"/>
      <c r="DS53" s="151"/>
      <c r="DT53" s="151"/>
      <c r="DU53" s="151"/>
      <c r="DV53" s="151"/>
      <c r="DW53" s="151"/>
      <c r="DX53" s="151"/>
      <c r="DY53" s="151"/>
      <c r="DZ53" s="151"/>
      <c r="EA53" s="151"/>
      <c r="EB53" s="151"/>
      <c r="EC53" s="151"/>
      <c r="ED53" s="151"/>
      <c r="EE53" s="151"/>
      <c r="EF53" s="151"/>
      <c r="EG53" s="151"/>
      <c r="EH53" s="151"/>
      <c r="EI53" s="151"/>
      <c r="EJ53" s="151"/>
      <c r="EK53" s="151"/>
      <c r="EL53" s="151"/>
      <c r="EM53" s="151"/>
      <c r="EN53" s="151"/>
      <c r="EO53" s="151"/>
      <c r="EP53" s="151"/>
      <c r="EQ53" s="151"/>
      <c r="ER53" s="151"/>
    </row>
    <row r="54" customFormat="false" ht="15" hidden="false" customHeight="false" outlineLevel="0" collapsed="false">
      <c r="A54" s="84" t="s">
        <v>81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1"/>
      <c r="DE54" s="151"/>
      <c r="DF54" s="151"/>
      <c r="DG54" s="151"/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</row>
    <row r="55" customFormat="false" ht="15" hidden="false" customHeight="false" outlineLevel="0" collapsed="false">
      <c r="A55" s="73" t="s">
        <v>61</v>
      </c>
      <c r="B55" s="151"/>
      <c r="C55" s="151" t="n">
        <v>-0.04</v>
      </c>
      <c r="D55" s="151" t="n">
        <v>-0.085</v>
      </c>
      <c r="E55" s="151" t="n">
        <v>-0.085</v>
      </c>
      <c r="F55" s="151" t="n">
        <v>-0.075</v>
      </c>
      <c r="G55" s="151" t="n">
        <v>-0.115</v>
      </c>
      <c r="H55" s="151" t="n">
        <v>-0.13</v>
      </c>
      <c r="I55" s="151" t="n">
        <v>-0.125</v>
      </c>
      <c r="J55" s="151" t="n">
        <v>-0.11</v>
      </c>
      <c r="K55" s="151" t="n">
        <v>-0.11</v>
      </c>
      <c r="L55" s="151" t="n">
        <v>-0.0750000000000002</v>
      </c>
      <c r="M55" s="151" t="n">
        <v>-0.01</v>
      </c>
      <c r="N55" s="151" t="n">
        <v>-0.01</v>
      </c>
      <c r="O55" s="151" t="n">
        <v>-0.1</v>
      </c>
      <c r="P55" s="151" t="n">
        <v>-0.12</v>
      </c>
      <c r="Q55" s="151" t="n">
        <v>-0.12</v>
      </c>
      <c r="R55" s="151" t="n">
        <v>-0.11</v>
      </c>
      <c r="S55" s="151" t="n">
        <v>-0.0950000000000002</v>
      </c>
      <c r="T55" s="151" t="n">
        <v>-0.245</v>
      </c>
      <c r="U55" s="151" t="n">
        <v>-0.2</v>
      </c>
      <c r="V55" s="151" t="n">
        <v>-0.255</v>
      </c>
      <c r="W55" s="151" t="n">
        <v>-0.13</v>
      </c>
      <c r="X55" s="151" t="n">
        <v>-0.11</v>
      </c>
      <c r="Y55" s="151" t="n">
        <v>-0.11</v>
      </c>
      <c r="Z55" s="151" t="n">
        <v>-0.115</v>
      </c>
      <c r="AA55" s="151" t="n">
        <v>-0.115</v>
      </c>
      <c r="AB55" s="151" t="n">
        <v>-0.105</v>
      </c>
      <c r="AC55" s="151" t="n">
        <v>-0.105</v>
      </c>
      <c r="AD55" s="151" t="n">
        <v>-0.1</v>
      </c>
      <c r="AE55" s="151" t="n">
        <v>-0.0900000000000001</v>
      </c>
      <c r="AF55" s="151" t="n">
        <v>-0.11</v>
      </c>
      <c r="AG55" s="151" t="n">
        <v>-0.115</v>
      </c>
      <c r="AH55" s="151" t="n">
        <v>-0.095</v>
      </c>
      <c r="AI55" s="151" t="n">
        <v>-0.085</v>
      </c>
      <c r="AJ55" s="151" t="n">
        <v>-0.0699999999999998</v>
      </c>
      <c r="AK55" s="151" t="n">
        <v>-0.105</v>
      </c>
      <c r="AL55" s="151" t="n">
        <v>-0.155</v>
      </c>
      <c r="AM55" s="151" t="n">
        <v>-0.16</v>
      </c>
      <c r="AN55" s="151" t="n">
        <v>0.0350000000000001</v>
      </c>
      <c r="AO55" s="151" t="n">
        <v>-0.0700000000000001</v>
      </c>
      <c r="AP55" s="151" t="n">
        <v>-0.085</v>
      </c>
      <c r="AQ55" s="151" t="n">
        <v>-0.0900000000000001</v>
      </c>
      <c r="AR55" s="151" t="n">
        <v>-0.0749999999999997</v>
      </c>
      <c r="AS55" s="151" t="n">
        <v>-0.0699999999999998</v>
      </c>
      <c r="AT55" s="151" t="n">
        <v>-0.0749999999999997</v>
      </c>
      <c r="AU55" s="151" t="n">
        <v>-0.0600000000000001</v>
      </c>
      <c r="AV55" s="151" t="n">
        <v>-0.085</v>
      </c>
      <c r="AW55" s="151" t="n">
        <v>-0.075</v>
      </c>
      <c r="AX55" s="151" t="n">
        <v>-0.0350000000000001</v>
      </c>
      <c r="AY55" s="151" t="n">
        <v>-0.0600000000000001</v>
      </c>
      <c r="AZ55" s="151" t="n">
        <v>-0.0700000000000003</v>
      </c>
      <c r="BA55" s="151" t="n">
        <v>-0.075</v>
      </c>
      <c r="BB55" s="151" t="n">
        <v>-0.0800000000000001</v>
      </c>
      <c r="BC55" s="151" t="n">
        <v>-0.085</v>
      </c>
      <c r="BD55" s="151" t="n">
        <v>-0.075</v>
      </c>
      <c r="BE55" s="151" t="n">
        <v>-0.0800000000000001</v>
      </c>
      <c r="BF55" s="151" t="n">
        <v>-0.095</v>
      </c>
      <c r="BG55" s="151" t="n">
        <v>-0.0899999999999999</v>
      </c>
      <c r="BH55" s="151" t="n">
        <v>-0.0700000000000003</v>
      </c>
      <c r="BI55" s="151" t="n">
        <v>-0.065</v>
      </c>
      <c r="BJ55" s="151" t="n">
        <v>-0.12</v>
      </c>
      <c r="BK55" s="151" t="n">
        <v>-0.0799999999999999</v>
      </c>
      <c r="BL55" s="151" t="n">
        <v>-0.0750000000000002</v>
      </c>
      <c r="BM55" s="151" t="n">
        <v>-0.095</v>
      </c>
      <c r="BN55" s="151" t="n">
        <v>-0.0899999999999999</v>
      </c>
      <c r="BO55" s="151" t="n">
        <v>-0.0899999999999999</v>
      </c>
      <c r="BP55" s="151" t="n">
        <v>-0.0899999999999999</v>
      </c>
      <c r="BQ55" s="151" t="n">
        <v>-0.0800000000000001</v>
      </c>
      <c r="BR55" s="151" t="n">
        <v>-0.0800000000000005</v>
      </c>
      <c r="BS55" s="151" t="n">
        <v>-0.0700000000000003</v>
      </c>
      <c r="BT55" s="151" t="n">
        <v>-0.065</v>
      </c>
      <c r="BU55" s="151" t="n">
        <v>-0.0549999999999997</v>
      </c>
      <c r="BV55" s="151" t="n">
        <v>-0.0750000000000002</v>
      </c>
      <c r="BW55" s="151" t="n">
        <v>-0.0949999999999998</v>
      </c>
      <c r="BX55" s="151" t="n">
        <v>-0.115</v>
      </c>
      <c r="BY55" s="151" t="n">
        <v>-0.115</v>
      </c>
      <c r="BZ55" s="151" t="n">
        <v>-0.11</v>
      </c>
      <c r="CA55" s="151" t="n">
        <v>-0.0899999999999999</v>
      </c>
      <c r="CB55" s="151" t="n">
        <v>-0.11</v>
      </c>
      <c r="CC55" s="151" t="n">
        <v>-0.105</v>
      </c>
      <c r="CD55" s="151" t="n">
        <v>-0.125</v>
      </c>
      <c r="CE55" s="151" t="n">
        <v>-0.0850000000000004</v>
      </c>
      <c r="CF55" s="151" t="n">
        <v>-0.105</v>
      </c>
      <c r="CG55" s="151" t="n">
        <v>-0.12</v>
      </c>
      <c r="CH55" s="151" t="n">
        <v>-0.0899999999999999</v>
      </c>
      <c r="CI55" s="151" t="n">
        <v>-0.115</v>
      </c>
      <c r="CJ55" s="151" t="n">
        <v>-0.105</v>
      </c>
      <c r="CK55" s="151" t="n">
        <v>-0.100000000000001</v>
      </c>
      <c r="CL55" s="151" t="n">
        <v>-0.100000000000001</v>
      </c>
      <c r="CM55" s="151" t="n">
        <v>-0.0950000000000002</v>
      </c>
      <c r="CN55" s="151" t="n">
        <v>-0.0800000000000001</v>
      </c>
      <c r="CO55" s="151" t="n">
        <v>-0.11</v>
      </c>
      <c r="CP55" s="151" t="n">
        <v>-0.11</v>
      </c>
      <c r="CQ55" s="151" t="n">
        <v>-0.105</v>
      </c>
      <c r="CR55" s="151" t="n">
        <v>-0.0949999999999998</v>
      </c>
      <c r="CS55" s="151" t="n">
        <v>-0.095</v>
      </c>
      <c r="CT55" s="151" t="n">
        <v>-0.11</v>
      </c>
      <c r="CU55" s="151" t="n">
        <v>-0.0950000000000002</v>
      </c>
      <c r="CV55" s="151" t="n">
        <v>-0.105</v>
      </c>
      <c r="CW55" s="151" t="n">
        <v>-0.0850000000000002</v>
      </c>
      <c r="CX55" s="151" t="n">
        <v>-0.0900000000000003</v>
      </c>
      <c r="CY55" s="151" t="n">
        <v>-0.0900000000000003</v>
      </c>
      <c r="CZ55" s="151" t="n">
        <v>-0.105</v>
      </c>
      <c r="DA55" s="151" t="n">
        <v>-0.0650000000000004</v>
      </c>
      <c r="DB55" s="151" t="n">
        <v>-0.0950000000000002</v>
      </c>
      <c r="DC55" s="151" t="n">
        <v>-0.0950000000000002</v>
      </c>
      <c r="DD55" s="151" t="n">
        <v>-0.125</v>
      </c>
      <c r="DE55" s="151" t="n">
        <v>-0.12</v>
      </c>
      <c r="DF55" s="151" t="n">
        <v>-0.095</v>
      </c>
      <c r="DG55" s="151" t="n">
        <v>-0.0949999999999998</v>
      </c>
      <c r="DH55" s="151" t="n">
        <v>-0.0800000000000001</v>
      </c>
      <c r="DI55" s="151" t="n">
        <v>-0.0749999999999997</v>
      </c>
      <c r="DJ55" s="151" t="n">
        <v>-0.0650000000000004</v>
      </c>
      <c r="DK55" s="151" t="n">
        <v>-0.0699999999999998</v>
      </c>
      <c r="DL55" s="151" t="n">
        <v>-0.0949999999999998</v>
      </c>
      <c r="DM55" s="151" t="n">
        <v>-0.0949999999999998</v>
      </c>
      <c r="DN55" s="151" t="n">
        <v>-0.105</v>
      </c>
      <c r="DO55" s="151" t="n">
        <v>-0.085</v>
      </c>
      <c r="DP55" s="151" t="n">
        <v>-0.0599999999999996</v>
      </c>
      <c r="DQ55" s="151" t="n">
        <v>-0.0449999999999999</v>
      </c>
      <c r="DR55" s="151" t="n">
        <v>-0.065</v>
      </c>
      <c r="DS55" s="151" t="n">
        <v>-0.0650000000000004</v>
      </c>
      <c r="DT55" s="151" t="n">
        <v>-0.0549999999999997</v>
      </c>
      <c r="DU55" s="151" t="n">
        <v>-0.0349999999999997</v>
      </c>
      <c r="DV55" s="151" t="n">
        <v>-0.0600000000000005</v>
      </c>
      <c r="DW55" s="151" t="n">
        <v>-0.0499999999999998</v>
      </c>
      <c r="DX55" s="151" t="n">
        <v>-0.13</v>
      </c>
      <c r="DY55" s="151" t="n">
        <v>-0.109999999999999</v>
      </c>
      <c r="DZ55" s="151" t="n">
        <v>-0.115</v>
      </c>
      <c r="EA55" s="151" t="n">
        <v>-0.14</v>
      </c>
      <c r="EB55" s="151" t="n">
        <v>-0.0999999999999996</v>
      </c>
      <c r="EC55" s="151" t="n">
        <v>-0.115</v>
      </c>
      <c r="ED55" s="151" t="n">
        <v>-0.115</v>
      </c>
      <c r="EE55" s="151" t="n">
        <v>-0.105</v>
      </c>
      <c r="EF55" s="151" t="n">
        <v>-0.0900000000000003</v>
      </c>
      <c r="EG55" s="151" t="n">
        <v>-0.0750000000000002</v>
      </c>
      <c r="EH55" s="151" t="n">
        <v>-0.0899999999999999</v>
      </c>
      <c r="EI55" s="151" t="n">
        <v>-0.105</v>
      </c>
      <c r="EJ55" s="151" t="n">
        <v>-0.185</v>
      </c>
      <c r="EK55" s="151" t="n">
        <v>-0.135</v>
      </c>
      <c r="EL55" s="151" t="n">
        <v>-0.12</v>
      </c>
      <c r="EM55" s="151" t="n">
        <v>-0.125</v>
      </c>
      <c r="EN55" s="151" t="n">
        <v>-0.125</v>
      </c>
      <c r="EO55" s="151" t="n">
        <v>-0.12</v>
      </c>
      <c r="EP55" s="151" t="n">
        <v>-0.0900000000000003</v>
      </c>
      <c r="EQ55" s="151" t="n">
        <v>-0.0949999999999998</v>
      </c>
      <c r="ER55" s="151" t="n">
        <v>-0.0500000000000003</v>
      </c>
    </row>
    <row r="56" customFormat="false" ht="15" hidden="false" customHeight="false" outlineLevel="0" collapsed="false">
      <c r="A56" s="73" t="s">
        <v>83</v>
      </c>
      <c r="B56" s="151"/>
      <c r="C56" s="151" t="n">
        <v>-0.0949999999999998</v>
      </c>
      <c r="D56" s="151" t="n">
        <v>-0.0999999999999999</v>
      </c>
      <c r="E56" s="151" t="n">
        <v>-0.0999999999999999</v>
      </c>
      <c r="F56" s="151" t="n">
        <v>-0.095</v>
      </c>
      <c r="G56" s="151" t="n">
        <v>-0.14</v>
      </c>
      <c r="H56" s="151" t="n">
        <v>-0.14</v>
      </c>
      <c r="I56" s="151" t="n">
        <v>-0.195</v>
      </c>
      <c r="J56" s="151" t="n">
        <v>-0.125</v>
      </c>
      <c r="K56" s="151" t="n">
        <v>-0.125</v>
      </c>
      <c r="L56" s="151" t="n">
        <v>-0.1</v>
      </c>
      <c r="M56" s="151" t="n">
        <v>-0.04</v>
      </c>
      <c r="N56" s="151" t="n">
        <v>-0.04</v>
      </c>
      <c r="O56" s="151" t="n">
        <v>-0.115</v>
      </c>
      <c r="P56" s="151" t="n">
        <v>-0.135</v>
      </c>
      <c r="Q56" s="151" t="n">
        <v>-0.14</v>
      </c>
      <c r="R56" s="151" t="n">
        <v>-0.125</v>
      </c>
      <c r="S56" s="151" t="n">
        <v>-0.11</v>
      </c>
      <c r="T56" s="151" t="n">
        <v>-0.255</v>
      </c>
      <c r="U56" s="151" t="n">
        <v>-0.2</v>
      </c>
      <c r="V56" s="151" t="n">
        <v>-0.26</v>
      </c>
      <c r="W56" s="151" t="n">
        <v>-0.135</v>
      </c>
      <c r="X56" s="151" t="n">
        <v>-0.115</v>
      </c>
      <c r="Y56" s="151" t="n">
        <v>-0.115</v>
      </c>
      <c r="Z56" s="151" t="n">
        <v>-0.125</v>
      </c>
      <c r="AA56" s="151" t="n">
        <v>-0.125</v>
      </c>
      <c r="AB56" s="151" t="n">
        <v>-0.11</v>
      </c>
      <c r="AC56" s="151" t="n">
        <v>-0.11</v>
      </c>
      <c r="AD56" s="151" t="n">
        <v>-0.105</v>
      </c>
      <c r="AE56" s="151" t="n">
        <v>-0.11</v>
      </c>
      <c r="AF56" s="151" t="n">
        <v>-0.115</v>
      </c>
      <c r="AG56" s="151" t="n">
        <v>-0.115</v>
      </c>
      <c r="AH56" s="151" t="n">
        <v>-0.1</v>
      </c>
      <c r="AI56" s="151" t="n">
        <v>-0.0899999999999999</v>
      </c>
      <c r="AJ56" s="151" t="n">
        <v>-0.065</v>
      </c>
      <c r="AK56" s="151" t="n">
        <v>-0.11</v>
      </c>
      <c r="AL56" s="151" t="n">
        <v>-0.15</v>
      </c>
      <c r="AM56" s="151" t="n">
        <v>-0.15</v>
      </c>
      <c r="AN56" s="151" t="n">
        <v>0.0100000000000002</v>
      </c>
      <c r="AO56" s="151" t="n">
        <v>-0.0800000000000001</v>
      </c>
      <c r="AP56" s="151" t="n">
        <v>-0.0900000000000001</v>
      </c>
      <c r="AQ56" s="151" t="n">
        <v>-0.0950000000000002</v>
      </c>
      <c r="AR56" s="151" t="n">
        <v>-0.0699999999999998</v>
      </c>
      <c r="AS56" s="151" t="n">
        <v>-0.075</v>
      </c>
      <c r="AT56" s="151" t="n">
        <v>-0.0949999999999998</v>
      </c>
      <c r="AU56" s="151" t="n">
        <v>-0.065</v>
      </c>
      <c r="AV56" s="151" t="n">
        <v>-0.1</v>
      </c>
      <c r="AW56" s="151" t="n">
        <v>-0.0899999999999999</v>
      </c>
      <c r="AX56" s="151" t="n">
        <v>-0.0449999999999999</v>
      </c>
      <c r="AY56" s="151" t="n">
        <v>-0.0800000000000001</v>
      </c>
      <c r="AZ56" s="151" t="n">
        <v>-0.0650000000000002</v>
      </c>
      <c r="BA56" s="151" t="n">
        <v>-0.0699999999999998</v>
      </c>
      <c r="BB56" s="151" t="n">
        <v>-0.0800000000000001</v>
      </c>
      <c r="BC56" s="151" t="n">
        <v>-0.0800000000000001</v>
      </c>
      <c r="BD56" s="151" t="n">
        <v>-0.075</v>
      </c>
      <c r="BE56" s="151" t="n">
        <v>-0.1</v>
      </c>
      <c r="BF56" s="151" t="n">
        <v>-0.115</v>
      </c>
      <c r="BG56" s="151" t="n">
        <v>-0.0999999999999999</v>
      </c>
      <c r="BH56" s="151" t="n">
        <v>-0.0750000000000002</v>
      </c>
      <c r="BI56" s="151" t="n">
        <v>-0.065</v>
      </c>
      <c r="BJ56" s="151" t="n">
        <v>-0.105</v>
      </c>
      <c r="BK56" s="151" t="n">
        <v>-0.0799999999999999</v>
      </c>
      <c r="BL56" s="151" t="n">
        <v>-0.065</v>
      </c>
      <c r="BM56" s="151" t="n">
        <v>-0.0899999999999999</v>
      </c>
      <c r="BN56" s="151" t="n">
        <v>-0.085</v>
      </c>
      <c r="BO56" s="151" t="n">
        <v>-0.085</v>
      </c>
      <c r="BP56" s="151" t="n">
        <v>-0.0899999999999999</v>
      </c>
      <c r="BQ56" s="151" t="n">
        <v>-0.0749999999999997</v>
      </c>
      <c r="BR56" s="151" t="n">
        <v>-0.0800000000000005</v>
      </c>
      <c r="BS56" s="151" t="n">
        <v>-0.0700000000000003</v>
      </c>
      <c r="BT56" s="151" t="n">
        <v>-0.0699999999999998</v>
      </c>
      <c r="BU56" s="151" t="n">
        <v>-0.0599999999999996</v>
      </c>
      <c r="BV56" s="151" t="n">
        <v>-0.0700000000000003</v>
      </c>
      <c r="BW56" s="151" t="n">
        <v>-0.085</v>
      </c>
      <c r="BX56" s="151" t="n">
        <v>-0.11</v>
      </c>
      <c r="BY56" s="151" t="n">
        <v>-0.115</v>
      </c>
      <c r="BZ56" s="151" t="n">
        <v>-0.11</v>
      </c>
      <c r="CA56" s="151" t="n">
        <v>-0.105</v>
      </c>
      <c r="CB56" s="151" t="n">
        <v>-0.12</v>
      </c>
      <c r="CC56" s="151" t="n">
        <v>-0.1</v>
      </c>
      <c r="CD56" s="151" t="n">
        <v>-0.13</v>
      </c>
      <c r="CE56" s="151" t="n">
        <v>-0.0900000000000003</v>
      </c>
      <c r="CF56" s="151" t="n">
        <v>-0.0949999999999998</v>
      </c>
      <c r="CG56" s="151" t="n">
        <v>-0.115</v>
      </c>
      <c r="CH56" s="151" t="n">
        <v>-0.0899999999999999</v>
      </c>
      <c r="CI56" s="151" t="n">
        <v>-0.11</v>
      </c>
      <c r="CJ56" s="151" t="n">
        <v>-0.0950000000000002</v>
      </c>
      <c r="CK56" s="151" t="n">
        <v>-0.0900000000000003</v>
      </c>
      <c r="CL56" s="151" t="n">
        <v>-0.0900000000000003</v>
      </c>
      <c r="CM56" s="151" t="n">
        <v>-0.0950000000000002</v>
      </c>
      <c r="CN56" s="151" t="n">
        <v>-0.0800000000000001</v>
      </c>
      <c r="CO56" s="151" t="n">
        <v>-0.11</v>
      </c>
      <c r="CP56" s="151" t="n">
        <v>-0.105</v>
      </c>
      <c r="CQ56" s="151" t="n">
        <v>-0.115</v>
      </c>
      <c r="CR56" s="151" t="n">
        <v>-0.105</v>
      </c>
      <c r="CS56" s="151" t="n">
        <v>-0.0999999999999999</v>
      </c>
      <c r="CT56" s="151" t="n">
        <v>-0.12</v>
      </c>
      <c r="CU56" s="151" t="n">
        <v>-0.1</v>
      </c>
      <c r="CV56" s="151" t="n">
        <v>-0.0949999999999998</v>
      </c>
      <c r="CW56" s="151" t="n">
        <v>-0.0850000000000002</v>
      </c>
      <c r="CX56" s="151" t="n">
        <v>-0.0800000000000001</v>
      </c>
      <c r="CY56" s="151" t="n">
        <v>-0.0800000000000001</v>
      </c>
      <c r="CZ56" s="151" t="n">
        <v>-0.0900000000000003</v>
      </c>
      <c r="DA56" s="151" t="n">
        <v>-0.0600000000000001</v>
      </c>
      <c r="DB56" s="151" t="n">
        <v>-0.0900000000000003</v>
      </c>
      <c r="DC56" s="151" t="n">
        <v>-0.0900000000000003</v>
      </c>
      <c r="DD56" s="151" t="n">
        <v>-0.12</v>
      </c>
      <c r="DE56" s="151" t="n">
        <v>-0.12</v>
      </c>
      <c r="DF56" s="151" t="n">
        <v>-0.0949999999999998</v>
      </c>
      <c r="DG56" s="151" t="n">
        <v>-0.0999999999999996</v>
      </c>
      <c r="DH56" s="151" t="n">
        <v>-0.0800000000000001</v>
      </c>
      <c r="DI56" s="151" t="n">
        <v>-0.0749999999999997</v>
      </c>
      <c r="DJ56" s="151" t="n">
        <v>-0.0650000000000004</v>
      </c>
      <c r="DK56" s="151" t="n">
        <v>-0.065</v>
      </c>
      <c r="DL56" s="151" t="n">
        <v>-0.0899999999999999</v>
      </c>
      <c r="DM56" s="151" t="n">
        <v>-0.0949999999999998</v>
      </c>
      <c r="DN56" s="151" t="n">
        <v>-0.0949999999999998</v>
      </c>
      <c r="DO56" s="151" t="n">
        <v>-0.0899999999999999</v>
      </c>
      <c r="DP56" s="151" t="n">
        <v>-0.0599999999999996</v>
      </c>
      <c r="DQ56" s="151" t="n">
        <v>-0.04</v>
      </c>
      <c r="DR56" s="151" t="n">
        <v>-0.065</v>
      </c>
      <c r="DS56" s="151" t="n">
        <v>-0.0750000000000002</v>
      </c>
      <c r="DT56" s="151" t="n">
        <v>-0.0599999999999996</v>
      </c>
      <c r="DU56" s="151" t="n">
        <v>-0.0349999999999997</v>
      </c>
      <c r="DV56" s="151" t="n">
        <v>-0.0650000000000004</v>
      </c>
      <c r="DW56" s="151" t="n">
        <v>-0.0549999999999997</v>
      </c>
      <c r="DX56" s="151" t="n">
        <v>-0.12</v>
      </c>
      <c r="DY56" s="151" t="n">
        <v>-0.105</v>
      </c>
      <c r="DZ56" s="151" t="n">
        <v>-0.12</v>
      </c>
      <c r="EA56" s="151" t="n">
        <v>-0.125</v>
      </c>
      <c r="EB56" s="151" t="n">
        <v>-0.0899999999999999</v>
      </c>
      <c r="EC56" s="151" t="n">
        <v>-0.125</v>
      </c>
      <c r="ED56" s="151" t="n">
        <v>-0.11</v>
      </c>
      <c r="EE56" s="151" t="n">
        <v>-0.0950000000000002</v>
      </c>
      <c r="EF56" s="151" t="n">
        <v>-0.0850000000000004</v>
      </c>
      <c r="EG56" s="151" t="n">
        <v>-0.0850000000000004</v>
      </c>
      <c r="EH56" s="151" t="n">
        <v>-0.0950000000000002</v>
      </c>
      <c r="EI56" s="151" t="n">
        <v>-0.1</v>
      </c>
      <c r="EJ56" s="151" t="n">
        <v>-0.165</v>
      </c>
      <c r="EK56" s="151" t="n">
        <v>-0.14</v>
      </c>
      <c r="EL56" s="151" t="n">
        <v>-0.12</v>
      </c>
      <c r="EM56" s="151" t="n">
        <v>-0.12</v>
      </c>
      <c r="EN56" s="151" t="n">
        <v>-0.12</v>
      </c>
      <c r="EO56" s="151" t="n">
        <v>-0.12</v>
      </c>
      <c r="EP56" s="151" t="n">
        <v>-0.105</v>
      </c>
      <c r="EQ56" s="151" t="n">
        <v>-0.0750000000000002</v>
      </c>
      <c r="ER56" s="151" t="n">
        <v>-0.0600000000000001</v>
      </c>
    </row>
    <row r="57" customFormat="false" ht="15" hidden="false" customHeight="false" outlineLevel="0" collapsed="false">
      <c r="A57" s="73" t="s">
        <v>84</v>
      </c>
      <c r="B57" s="151"/>
      <c r="C57" s="151" t="n">
        <v>-0.0549999999999997</v>
      </c>
      <c r="D57" s="151" t="n">
        <v>-0.0349999999999999</v>
      </c>
      <c r="E57" s="151" t="n">
        <v>-0.0349999999999999</v>
      </c>
      <c r="F57" s="151" t="n">
        <v>-0.04</v>
      </c>
      <c r="G57" s="151" t="n">
        <v>-0.0499999999999998</v>
      </c>
      <c r="H57" s="151" t="n">
        <v>-0.0699999999999998</v>
      </c>
      <c r="I57" s="151" t="n">
        <v>-0.0700000000000001</v>
      </c>
      <c r="J57" s="151" t="n">
        <v>-0.065</v>
      </c>
      <c r="K57" s="151" t="n">
        <v>-0.065</v>
      </c>
      <c r="L57" s="151" t="n">
        <v>-0.0550000000000002</v>
      </c>
      <c r="M57" s="151" t="n">
        <v>-0.02</v>
      </c>
      <c r="N57" s="151" t="n">
        <v>-0.02</v>
      </c>
      <c r="O57" s="151" t="n">
        <v>-0.075</v>
      </c>
      <c r="P57" s="151" t="n">
        <v>-0.0750000000000002</v>
      </c>
      <c r="Q57" s="151" t="n">
        <v>-0.0450000000000004</v>
      </c>
      <c r="R57" s="151" t="n">
        <v>-0.04</v>
      </c>
      <c r="S57" s="151" t="n">
        <v>-0.0300000000000003</v>
      </c>
      <c r="T57" s="151" t="n">
        <v>-0.15</v>
      </c>
      <c r="U57" s="151" t="n">
        <v>-0.0950000000000006</v>
      </c>
      <c r="V57" s="151" t="n">
        <v>-0.16</v>
      </c>
      <c r="W57" s="151" t="n">
        <v>-0.0700000000000003</v>
      </c>
      <c r="X57" s="151" t="n">
        <v>-0.0249999999999999</v>
      </c>
      <c r="Y57" s="151" t="n">
        <v>-0.0600000000000001</v>
      </c>
      <c r="Z57" s="151" t="n">
        <v>-0.0549999999999997</v>
      </c>
      <c r="AA57" s="151" t="n">
        <v>-0.0300000000000003</v>
      </c>
      <c r="AB57" s="151" t="n">
        <v>-0.0550000000000002</v>
      </c>
      <c r="AC57" s="151" t="n">
        <v>-0.0550000000000002</v>
      </c>
      <c r="AD57" s="151" t="n">
        <v>-0.0449999999999999</v>
      </c>
      <c r="AE57" s="151" t="n">
        <v>-0.0550000000000002</v>
      </c>
      <c r="AF57" s="151" t="n">
        <v>-0.0450000000000002</v>
      </c>
      <c r="AG57" s="151" t="n">
        <v>-0.0550000000000002</v>
      </c>
      <c r="AH57" s="151" t="n">
        <v>-0.0600000000000001</v>
      </c>
      <c r="AI57" s="151" t="n">
        <v>-0.0499999999999998</v>
      </c>
      <c r="AJ57" s="151" t="n">
        <v>-0.04</v>
      </c>
      <c r="AK57" s="151" t="n">
        <v>-0.0700000000000001</v>
      </c>
      <c r="AL57" s="151" t="n">
        <v>-0.0900000000000001</v>
      </c>
      <c r="AM57" s="151" t="n">
        <v>-0.12</v>
      </c>
      <c r="AN57" s="151" t="n">
        <v>0.02</v>
      </c>
      <c r="AO57" s="151" t="n">
        <v>-0.05</v>
      </c>
      <c r="AP57" s="151" t="n">
        <v>-0.065</v>
      </c>
      <c r="AQ57" s="151" t="n">
        <v>-0.065</v>
      </c>
      <c r="AR57" s="151" t="n">
        <v>-0.0399999999999998</v>
      </c>
      <c r="AS57" s="151" t="n">
        <v>-0.0449999999999999</v>
      </c>
      <c r="AT57" s="151" t="n">
        <v>-0.0499999999999998</v>
      </c>
      <c r="AU57" s="151" t="n">
        <v>-0.0449999999999999</v>
      </c>
      <c r="AV57" s="151" t="n">
        <v>-0.04</v>
      </c>
      <c r="AW57" s="151" t="n">
        <v>-0.0499999999999998</v>
      </c>
      <c r="AX57" s="151" t="n">
        <v>-0.02</v>
      </c>
      <c r="AY57" s="151" t="n">
        <v>-0.0600000000000001</v>
      </c>
      <c r="AZ57" s="151" t="n">
        <v>-0.0450000000000002</v>
      </c>
      <c r="BA57" s="151" t="n">
        <v>-0.0600000000000001</v>
      </c>
      <c r="BB57" s="151" t="n">
        <v>-0.04</v>
      </c>
      <c r="BC57" s="151" t="n">
        <v>-0.0600000000000001</v>
      </c>
      <c r="BD57" s="151" t="n">
        <v>-0.0549999999999999</v>
      </c>
      <c r="BE57" s="151" t="n">
        <v>-0.0450000000000002</v>
      </c>
      <c r="BF57" s="151" t="n">
        <v>-0.0649999999999997</v>
      </c>
      <c r="BG57" s="151" t="n">
        <v>-0.0499999999999998</v>
      </c>
      <c r="BH57" s="151" t="n">
        <v>-0.04</v>
      </c>
      <c r="BI57" s="151" t="n">
        <v>-0.0399999999999998</v>
      </c>
      <c r="BJ57" s="151" t="n">
        <v>-0.0499999999999998</v>
      </c>
      <c r="BK57" s="151" t="n">
        <v>-0.0399999999999998</v>
      </c>
      <c r="BL57" s="151" t="n">
        <v>-0.02</v>
      </c>
      <c r="BM57" s="151" t="n">
        <v>-0.0549999999999999</v>
      </c>
      <c r="BN57" s="151" t="n">
        <v>-0.0349999999999999</v>
      </c>
      <c r="BO57" s="151" t="n">
        <v>-0.0349999999999999</v>
      </c>
      <c r="BP57" s="151" t="n">
        <v>-0.0449999999999999</v>
      </c>
      <c r="BQ57" s="151" t="n">
        <v>-0.0299999999999998</v>
      </c>
      <c r="BR57" s="151" t="n">
        <v>-0.0300000000000003</v>
      </c>
      <c r="BS57" s="151" t="n">
        <v>-0.0350000000000001</v>
      </c>
      <c r="BT57" s="151" t="n">
        <v>-0.0299999999999998</v>
      </c>
      <c r="BU57" s="151" t="n">
        <v>-0.0199999999999996</v>
      </c>
      <c r="BV57" s="151" t="n">
        <v>-0.0250000000000004</v>
      </c>
      <c r="BW57" s="151" t="n">
        <v>-0.0299999999999998</v>
      </c>
      <c r="BX57" s="151" t="n">
        <v>-0.0550000000000002</v>
      </c>
      <c r="BY57" s="151" t="n">
        <v>-0.0500000000000003</v>
      </c>
      <c r="BZ57" s="151" t="n">
        <v>-0.0449999999999999</v>
      </c>
      <c r="CA57" s="151" t="n">
        <v>-0.0499999999999998</v>
      </c>
      <c r="CB57" s="151" t="n">
        <v>-0.0600000000000001</v>
      </c>
      <c r="CC57" s="151" t="n">
        <v>-0.0449999999999999</v>
      </c>
      <c r="CD57" s="151" t="n">
        <v>-0.0199999999999996</v>
      </c>
      <c r="CE57" s="151" t="n">
        <v>-0.00499999999999989</v>
      </c>
      <c r="CF57" s="151" t="n">
        <v>-0.0249999999999999</v>
      </c>
      <c r="CG57" s="151" t="n">
        <v>-0.0350000000000001</v>
      </c>
      <c r="CH57" s="151" t="n">
        <v>-0.02</v>
      </c>
      <c r="CI57" s="151" t="n">
        <v>-0.0350000000000001</v>
      </c>
      <c r="CJ57" s="151" t="n">
        <v>-0.0500000000000003</v>
      </c>
      <c r="CK57" s="151" t="n">
        <v>-0.0700000000000003</v>
      </c>
      <c r="CL57" s="151" t="n">
        <v>-0.0700000000000003</v>
      </c>
      <c r="CM57" s="151" t="n">
        <v>-0.0699999999999998</v>
      </c>
      <c r="CN57" s="151" t="n">
        <v>-0.0499999999999998</v>
      </c>
      <c r="CO57" s="151" t="n">
        <v>-0.065</v>
      </c>
      <c r="CP57" s="151" t="n">
        <v>-0.0449999999999999</v>
      </c>
      <c r="CQ57" s="151" t="n">
        <v>-0.0600000000000001</v>
      </c>
      <c r="CR57" s="151" t="n">
        <v>-0.0499999999999998</v>
      </c>
      <c r="CS57" s="151" t="n">
        <v>-0.04</v>
      </c>
      <c r="CT57" s="151" t="n">
        <v>-0.0699999999999998</v>
      </c>
      <c r="CU57" s="151" t="n">
        <v>-0.065</v>
      </c>
      <c r="CV57" s="151" t="n">
        <v>-0.0749999999999997</v>
      </c>
      <c r="CW57" s="151" t="n">
        <v>-0.0600000000000003</v>
      </c>
      <c r="CX57" s="151" t="n">
        <v>-0.0500000000000003</v>
      </c>
      <c r="CY57" s="151" t="n">
        <v>-0.0500000000000003</v>
      </c>
      <c r="CZ57" s="151" t="n">
        <v>-0.0499999999999998</v>
      </c>
      <c r="DA57" s="151" t="n">
        <v>-0.0300000000000003</v>
      </c>
      <c r="DB57" s="151" t="n">
        <v>-0.0750000000000002</v>
      </c>
      <c r="DC57" s="151" t="n">
        <v>-0.0750000000000002</v>
      </c>
      <c r="DD57" s="151" t="n">
        <v>-0.0800000000000001</v>
      </c>
      <c r="DE57" s="151" t="n">
        <v>-0.0750000000000002</v>
      </c>
      <c r="DF57" s="151" t="n">
        <v>-0.0549999999999997</v>
      </c>
      <c r="DG57" s="151" t="n">
        <v>-0.0499999999999998</v>
      </c>
      <c r="DH57" s="151" t="n">
        <v>-0.0449999999999999</v>
      </c>
      <c r="DI57" s="151" t="n">
        <v>-0.0299999999999998</v>
      </c>
      <c r="DJ57" s="151" t="n">
        <v>-0.0350000000000001</v>
      </c>
      <c r="DK57" s="151" t="n">
        <v>-0.0299999999999998</v>
      </c>
      <c r="DL57" s="151" t="n">
        <v>-0.0499999999999998</v>
      </c>
      <c r="DM57" s="151" t="n">
        <v>-0.0549999999999997</v>
      </c>
      <c r="DN57" s="151" t="n">
        <v>-0.0600000000000001</v>
      </c>
      <c r="DO57" s="151" t="n">
        <v>-0.0550000000000002</v>
      </c>
      <c r="DP57" s="151" t="n">
        <v>-0.0449999999999999</v>
      </c>
      <c r="DQ57" s="151" t="n">
        <v>-0.0399999999999996</v>
      </c>
      <c r="DR57" s="151" t="n">
        <v>-0.04</v>
      </c>
      <c r="DS57" s="151" t="n">
        <v>-0.04</v>
      </c>
      <c r="DT57" s="151" t="n">
        <v>-0.04</v>
      </c>
      <c r="DU57" s="151" t="n">
        <v>-0.0349999999999997</v>
      </c>
      <c r="DV57" s="151" t="n">
        <v>-0.0800000000000001</v>
      </c>
      <c r="DW57" s="151" t="n">
        <v>-0.0349999999999997</v>
      </c>
      <c r="DX57" s="151" t="n">
        <v>-0.0700000000000003</v>
      </c>
      <c r="DY57" s="151" t="n">
        <v>-0.0649999999999995</v>
      </c>
      <c r="DZ57" s="151" t="n">
        <v>-0.0749999999999997</v>
      </c>
      <c r="EA57" s="151" t="n">
        <v>-0.0649999999999995</v>
      </c>
      <c r="EB57" s="151" t="n">
        <v>-0.0350000000000001</v>
      </c>
      <c r="EC57" s="151" t="n">
        <v>-0.085</v>
      </c>
      <c r="ED57" s="151" t="n">
        <v>-0.0949999999999998</v>
      </c>
      <c r="EE57" s="151" t="n">
        <v>-0.0799999999999996</v>
      </c>
      <c r="EF57" s="151" t="n">
        <v>-0.0699999999999998</v>
      </c>
      <c r="EG57" s="151" t="n">
        <v>-0.065</v>
      </c>
      <c r="EH57" s="151" t="n">
        <v>-0.0749999999999997</v>
      </c>
      <c r="EI57" s="151" t="n">
        <v>-0.0800000000000001</v>
      </c>
      <c r="EJ57" s="151" t="n">
        <v>-0.12</v>
      </c>
      <c r="EK57" s="151" t="n">
        <v>-0.11</v>
      </c>
      <c r="EL57" s="151" t="n">
        <v>-0.1</v>
      </c>
      <c r="EM57" s="151" t="n">
        <v>-0.105</v>
      </c>
      <c r="EN57" s="151" t="n">
        <v>-0.105</v>
      </c>
      <c r="EO57" s="151" t="n">
        <v>-0.115</v>
      </c>
      <c r="EP57" s="151" t="n">
        <v>-0.0950000000000002</v>
      </c>
      <c r="EQ57" s="151" t="n">
        <v>-0.105</v>
      </c>
      <c r="ER57" s="151" t="n">
        <v>-0.0800000000000001</v>
      </c>
    </row>
    <row r="58" customFormat="false" ht="15" hidden="false" customHeight="false" outlineLevel="0" collapsed="false">
      <c r="A58" s="73" t="s">
        <v>85</v>
      </c>
      <c r="B58" s="151"/>
      <c r="C58" s="151" t="n">
        <v>-0.1</v>
      </c>
      <c r="D58" s="151" t="n">
        <v>-0.11</v>
      </c>
      <c r="E58" s="151" t="n">
        <v>-0.11</v>
      </c>
      <c r="F58" s="151" t="n">
        <v>-0.0999999999999999</v>
      </c>
      <c r="G58" s="151" t="n">
        <v>-0.135</v>
      </c>
      <c r="H58" s="151" t="n">
        <v>-0.14</v>
      </c>
      <c r="I58" s="151" t="n">
        <v>-0.15</v>
      </c>
      <c r="J58" s="151" t="n">
        <v>-0.115</v>
      </c>
      <c r="K58" s="151" t="n">
        <v>-0.115</v>
      </c>
      <c r="L58" s="151" t="n">
        <v>-0.105</v>
      </c>
      <c r="M58" s="151" t="n">
        <v>-0.04</v>
      </c>
      <c r="N58" s="151" t="n">
        <v>-0.04</v>
      </c>
      <c r="O58" s="151" t="n">
        <v>-0.115</v>
      </c>
      <c r="P58" s="151" t="n">
        <v>-0.14</v>
      </c>
      <c r="Q58" s="151" t="n">
        <v>-0.115</v>
      </c>
      <c r="R58" s="151" t="n">
        <v>-0.11</v>
      </c>
      <c r="S58" s="151" t="n">
        <v>-0.0950000000000002</v>
      </c>
      <c r="T58" s="151" t="n">
        <v>-0.22</v>
      </c>
      <c r="U58" s="151" t="n">
        <v>-0.15</v>
      </c>
      <c r="V58" s="151" t="n">
        <v>-0.25</v>
      </c>
      <c r="W58" s="151" t="n">
        <v>-0.12</v>
      </c>
      <c r="X58" s="151" t="n">
        <v>-0.11</v>
      </c>
      <c r="Y58" s="151" t="n">
        <v>-0.12</v>
      </c>
      <c r="Z58" s="151" t="n">
        <v>-0.125</v>
      </c>
      <c r="AA58" s="151" t="n">
        <v>-0.1</v>
      </c>
      <c r="AB58" s="151" t="n">
        <v>-0.105</v>
      </c>
      <c r="AC58" s="151" t="n">
        <v>-0.105</v>
      </c>
      <c r="AD58" s="151" t="n">
        <v>-0.105</v>
      </c>
      <c r="AE58" s="151" t="n">
        <v>-0.115</v>
      </c>
      <c r="AF58" s="151" t="n">
        <v>-0.105</v>
      </c>
      <c r="AG58" s="151" t="n">
        <v>-0.085</v>
      </c>
      <c r="AH58" s="151" t="n">
        <v>-0.105</v>
      </c>
      <c r="AI58" s="151" t="n">
        <v>-0.0800000000000001</v>
      </c>
      <c r="AJ58" s="151" t="n">
        <v>-0.0800000000000001</v>
      </c>
      <c r="AK58" s="151" t="n">
        <v>-0.115</v>
      </c>
      <c r="AL58" s="151" t="n">
        <v>-0.15</v>
      </c>
      <c r="AM58" s="151" t="n">
        <v>-0.165</v>
      </c>
      <c r="AN58" s="151" t="n">
        <v>-0.0299999999999998</v>
      </c>
      <c r="AO58" s="151" t="n">
        <v>-0.0750000000000002</v>
      </c>
      <c r="AP58" s="151" t="n">
        <v>-0.0750000000000002</v>
      </c>
      <c r="AQ58" s="151" t="n">
        <v>-0.0750000000000002</v>
      </c>
      <c r="AR58" s="151" t="n">
        <v>-0.0549999999999997</v>
      </c>
      <c r="AS58" s="151" t="n">
        <v>-0.0600000000000001</v>
      </c>
      <c r="AT58" s="151" t="n">
        <v>-0.0699999999999998</v>
      </c>
      <c r="AU58" s="151" t="n">
        <v>-0.0600000000000001</v>
      </c>
      <c r="AV58" s="151" t="n">
        <v>-0.0800000000000001</v>
      </c>
      <c r="AW58" s="151" t="n">
        <v>-0.0699999999999998</v>
      </c>
      <c r="AX58" s="151" t="n">
        <v>-0.04</v>
      </c>
      <c r="AY58" s="151" t="n">
        <v>-0.0650000000000002</v>
      </c>
      <c r="AZ58" s="151" t="n">
        <v>-0.0650000000000002</v>
      </c>
      <c r="BA58" s="151" t="n">
        <v>-0.075</v>
      </c>
      <c r="BB58" s="151" t="n">
        <v>-0.0600000000000001</v>
      </c>
      <c r="BC58" s="151" t="n">
        <v>-0.0699999999999998</v>
      </c>
      <c r="BD58" s="151" t="n">
        <v>-0.075</v>
      </c>
      <c r="BE58" s="151" t="n">
        <v>-0.0600000000000001</v>
      </c>
      <c r="BF58" s="151" t="n">
        <v>-0.0849999999999997</v>
      </c>
      <c r="BG58" s="151" t="n">
        <v>-0.0749999999999997</v>
      </c>
      <c r="BH58" s="151" t="n">
        <v>-0.0650000000000002</v>
      </c>
      <c r="BI58" s="151" t="n">
        <v>-0.0549999999999999</v>
      </c>
      <c r="BJ58" s="151" t="n">
        <v>-0.0899999999999999</v>
      </c>
      <c r="BK58" s="151" t="n">
        <v>-0.065</v>
      </c>
      <c r="BL58" s="151" t="n">
        <v>-0.0500000000000003</v>
      </c>
      <c r="BM58" s="151" t="n">
        <v>-0.085</v>
      </c>
      <c r="BN58" s="151" t="n">
        <v>-0.0499999999999998</v>
      </c>
      <c r="BO58" s="151" t="n">
        <v>-0.0549999999999999</v>
      </c>
      <c r="BP58" s="151" t="n">
        <v>-0.075</v>
      </c>
      <c r="BQ58" s="151" t="n">
        <v>-0.0600000000000001</v>
      </c>
      <c r="BR58" s="151" t="n">
        <v>-0.0600000000000001</v>
      </c>
      <c r="BS58" s="151" t="n">
        <v>-0.0600000000000005</v>
      </c>
      <c r="BT58" s="151" t="n">
        <v>-0.0449999999999999</v>
      </c>
      <c r="BU58" s="151" t="n">
        <v>-0.0299999999999998</v>
      </c>
      <c r="BV58" s="151" t="n">
        <v>-0.0500000000000003</v>
      </c>
      <c r="BW58" s="151" t="n">
        <v>-0.065</v>
      </c>
      <c r="BX58" s="151" t="n">
        <v>-0.0749999999999997</v>
      </c>
      <c r="BY58" s="151" t="n">
        <v>-0.0750000000000002</v>
      </c>
      <c r="BZ58" s="151" t="n">
        <v>-0.085</v>
      </c>
      <c r="CA58" s="151" t="n">
        <v>-0.0750000000000002</v>
      </c>
      <c r="CB58" s="151" t="n">
        <v>-0.0900000000000003</v>
      </c>
      <c r="CC58" s="151" t="n">
        <v>-0.0950000000000002</v>
      </c>
      <c r="CD58" s="151" t="n">
        <v>-0.0949999999999998</v>
      </c>
      <c r="CE58" s="151" t="n">
        <v>-0.0450000000000004</v>
      </c>
      <c r="CF58" s="151" t="n">
        <v>-0.065</v>
      </c>
      <c r="CG58" s="151" t="n">
        <v>-0.0800000000000001</v>
      </c>
      <c r="CH58" s="151" t="n">
        <v>-0.065</v>
      </c>
      <c r="CI58" s="151" t="n">
        <v>-0.0500000000000003</v>
      </c>
      <c r="CJ58" s="151" t="n">
        <v>-0.0600000000000001</v>
      </c>
      <c r="CK58" s="151" t="n">
        <v>-0.0800000000000001</v>
      </c>
      <c r="CL58" s="151" t="n">
        <v>-0.0800000000000001</v>
      </c>
      <c r="CM58" s="151" t="n">
        <v>-0.0899999999999999</v>
      </c>
      <c r="CN58" s="151" t="n">
        <v>-0.0699999999999998</v>
      </c>
      <c r="CO58" s="151" t="n">
        <v>-0.1</v>
      </c>
      <c r="CP58" s="151" t="n">
        <v>-0.085</v>
      </c>
      <c r="CQ58" s="151" t="n">
        <v>-0.085</v>
      </c>
      <c r="CR58" s="151" t="n">
        <v>-0.085</v>
      </c>
      <c r="CS58" s="151" t="n">
        <v>-0.0800000000000001</v>
      </c>
      <c r="CT58" s="151" t="n">
        <v>-0.11</v>
      </c>
      <c r="CU58" s="151" t="n">
        <v>-0.0950000000000002</v>
      </c>
      <c r="CV58" s="151" t="n">
        <v>-0.105</v>
      </c>
      <c r="CW58" s="151" t="n">
        <v>-0.0900000000000003</v>
      </c>
      <c r="CX58" s="151" t="n">
        <v>-0.085</v>
      </c>
      <c r="CY58" s="151" t="n">
        <v>-0.085</v>
      </c>
      <c r="CZ58" s="151" t="n">
        <v>-0.0749999999999997</v>
      </c>
      <c r="DA58" s="151" t="n">
        <v>-0.0499999999999998</v>
      </c>
      <c r="DB58" s="151" t="n">
        <v>-0.100000000000001</v>
      </c>
      <c r="DC58" s="151" t="n">
        <v>-0.100000000000001</v>
      </c>
      <c r="DD58" s="151" t="n">
        <v>-0.12</v>
      </c>
      <c r="DE58" s="151" t="n">
        <v>-0.12</v>
      </c>
      <c r="DF58" s="151" t="n">
        <v>-0.0899999999999999</v>
      </c>
      <c r="DG58" s="151" t="n">
        <v>-0.0999999999999999</v>
      </c>
      <c r="DH58" s="151" t="n">
        <v>-0.0749999999999997</v>
      </c>
      <c r="DI58" s="151" t="n">
        <v>-0.0499999999999998</v>
      </c>
      <c r="DJ58" s="151" t="n">
        <v>-0.0650000000000004</v>
      </c>
      <c r="DK58" s="151" t="n">
        <v>-0.065</v>
      </c>
      <c r="DL58" s="151" t="n">
        <v>-0.0750000000000002</v>
      </c>
      <c r="DM58" s="151" t="n">
        <v>-0.0899999999999999</v>
      </c>
      <c r="DN58" s="151" t="n">
        <v>-0.0949999999999998</v>
      </c>
      <c r="DO58" s="151" t="n">
        <v>-0.0900000000000003</v>
      </c>
      <c r="DP58" s="151" t="n">
        <v>-0.0699999999999998</v>
      </c>
      <c r="DQ58" s="151" t="n">
        <v>-0.0600000000000001</v>
      </c>
      <c r="DR58" s="151" t="n">
        <v>-0.065</v>
      </c>
      <c r="DS58" s="151" t="n">
        <v>-0.0700000000000003</v>
      </c>
      <c r="DT58" s="151" t="n">
        <v>-0.0649999999999995</v>
      </c>
      <c r="DU58" s="151" t="n">
        <v>-0.0499999999999998</v>
      </c>
      <c r="DV58" s="151" t="n">
        <v>-0.0900000000000003</v>
      </c>
      <c r="DW58" s="151" t="n">
        <v>-0.0749999999999997</v>
      </c>
      <c r="DX58" s="151" t="n">
        <v>-0.105</v>
      </c>
      <c r="DY58" s="151" t="n">
        <v>-0.109999999999999</v>
      </c>
      <c r="DZ58" s="151" t="n">
        <v>-0.0899999999999999</v>
      </c>
      <c r="EA58" s="151" t="n">
        <v>-0.114999999999999</v>
      </c>
      <c r="EB58" s="151" t="n">
        <v>-0.0750000000000002</v>
      </c>
      <c r="EC58" s="151" t="n">
        <v>-0.115</v>
      </c>
      <c r="ED58" s="151" t="n">
        <v>-0.11</v>
      </c>
      <c r="EE58" s="151" t="n">
        <v>-0.0950000000000002</v>
      </c>
      <c r="EF58" s="151" t="n">
        <v>-0.0900000000000003</v>
      </c>
      <c r="EG58" s="151" t="n">
        <v>-0.0900000000000003</v>
      </c>
      <c r="EH58" s="151" t="n">
        <v>-0.11</v>
      </c>
      <c r="EI58" s="151" t="n">
        <v>-0.115</v>
      </c>
      <c r="EJ58" s="151" t="n">
        <v>-0.175</v>
      </c>
      <c r="EK58" s="151" t="n">
        <v>-0.16</v>
      </c>
      <c r="EL58" s="151" t="n">
        <v>-0.13</v>
      </c>
      <c r="EM58" s="151" t="n">
        <v>-0.13</v>
      </c>
      <c r="EN58" s="151" t="n">
        <v>-0.13</v>
      </c>
      <c r="EO58" s="151" t="n">
        <v>-0.145</v>
      </c>
      <c r="EP58" s="151" t="n">
        <v>-0.125</v>
      </c>
      <c r="EQ58" s="151" t="n">
        <v>-0.105</v>
      </c>
      <c r="ER58" s="151" t="n">
        <v>-0.0899999999999999</v>
      </c>
    </row>
    <row r="59" customFormat="false" ht="15" hidden="false" customHeight="false" outlineLevel="0" collapsed="false">
      <c r="A59" s="73" t="s">
        <v>235</v>
      </c>
      <c r="B59" s="151"/>
      <c r="C59" s="151" t="n">
        <v>-0.155</v>
      </c>
      <c r="D59" s="151" t="n">
        <v>-0.0999999999999999</v>
      </c>
      <c r="E59" s="151" t="n">
        <v>-0.0999999999999999</v>
      </c>
      <c r="F59" s="151" t="n">
        <v>-0.145</v>
      </c>
      <c r="G59" s="151" t="n">
        <v>-0.19</v>
      </c>
      <c r="H59" s="151" t="n">
        <v>-0.24</v>
      </c>
      <c r="I59" s="151" t="n">
        <v>-0.23</v>
      </c>
      <c r="J59" s="151" t="n">
        <v>-0.225</v>
      </c>
      <c r="K59" s="151" t="n">
        <v>-0.225</v>
      </c>
      <c r="L59" s="151" t="n">
        <v>-0.22</v>
      </c>
      <c r="M59" s="151" t="n">
        <v>-0.16</v>
      </c>
      <c r="N59" s="151" t="n">
        <v>-0.16</v>
      </c>
      <c r="O59" s="151" t="n">
        <v>-0.155</v>
      </c>
      <c r="P59" s="151" t="n">
        <v>-0.21</v>
      </c>
      <c r="Q59" s="151" t="n">
        <v>-0.21</v>
      </c>
      <c r="R59" s="151" t="n">
        <v>-0.205</v>
      </c>
      <c r="S59" s="151" t="n">
        <v>-0.23</v>
      </c>
      <c r="T59" s="151" t="n">
        <v>-0.35</v>
      </c>
      <c r="U59" s="151" t="n">
        <v>-0.255</v>
      </c>
      <c r="V59" s="151" t="n">
        <v>-0.41</v>
      </c>
      <c r="W59" s="151" t="n">
        <v>-0.235</v>
      </c>
      <c r="X59" s="151" t="n">
        <v>-0.21</v>
      </c>
      <c r="Y59" s="151" t="n">
        <v>-0.23</v>
      </c>
      <c r="Z59" s="151" t="n">
        <v>-0.21</v>
      </c>
      <c r="AA59" s="151" t="n">
        <v>-0.205</v>
      </c>
      <c r="AB59" s="151" t="n">
        <v>-0.24</v>
      </c>
      <c r="AC59" s="151" t="n">
        <v>-0.24</v>
      </c>
      <c r="AD59" s="151" t="n">
        <v>-0.205</v>
      </c>
      <c r="AE59" s="151" t="n">
        <v>-0.2</v>
      </c>
      <c r="AF59" s="151" t="n">
        <v>-0.235</v>
      </c>
      <c r="AG59" s="151" t="n">
        <v>-0.21</v>
      </c>
      <c r="AH59" s="151" t="n">
        <v>-0.19</v>
      </c>
      <c r="AI59" s="151" t="n">
        <v>-0.18</v>
      </c>
      <c r="AJ59" s="151" t="n">
        <v>-0.175</v>
      </c>
      <c r="AK59" s="151" t="n">
        <v>-0.195</v>
      </c>
      <c r="AL59" s="151" t="n">
        <v>-0.24</v>
      </c>
      <c r="AM59" s="151" t="n">
        <v>-0.215</v>
      </c>
      <c r="AN59" s="151" t="n">
        <v>-0.085</v>
      </c>
      <c r="AO59" s="151" t="n">
        <v>-0.15</v>
      </c>
      <c r="AP59" s="151" t="n">
        <v>-0.17</v>
      </c>
      <c r="AQ59" s="151" t="n">
        <v>-0.155</v>
      </c>
      <c r="AR59" s="151" t="n">
        <v>-0.155</v>
      </c>
      <c r="AS59" s="151" t="n">
        <v>-0.16</v>
      </c>
      <c r="AT59" s="151" t="n">
        <v>-0.185</v>
      </c>
      <c r="AU59" s="151" t="n">
        <v>-0.145</v>
      </c>
      <c r="AV59" s="151" t="n">
        <v>-0.16</v>
      </c>
      <c r="AW59" s="151" t="n">
        <v>-0.155</v>
      </c>
      <c r="AX59" s="151" t="n">
        <v>-0.125</v>
      </c>
      <c r="AY59" s="151" t="n">
        <v>-0.15</v>
      </c>
      <c r="AZ59" s="151" t="n">
        <v>-0.15</v>
      </c>
      <c r="BA59" s="151" t="n">
        <v>-0.14</v>
      </c>
      <c r="BB59" s="151" t="n">
        <v>-0.15</v>
      </c>
      <c r="BC59" s="151" t="n">
        <v>-0.16</v>
      </c>
      <c r="BD59" s="151" t="n">
        <v>-0.11</v>
      </c>
      <c r="BE59" s="151" t="n">
        <v>-0.165</v>
      </c>
      <c r="BF59" s="151" t="n">
        <v>-0.175</v>
      </c>
      <c r="BG59" s="151" t="n">
        <v>-0.18</v>
      </c>
      <c r="BH59" s="151" t="n">
        <v>-0.16</v>
      </c>
      <c r="BI59" s="151" t="n">
        <v>-0.13</v>
      </c>
      <c r="BJ59" s="151" t="n">
        <v>-0.17</v>
      </c>
      <c r="BK59" s="151" t="n">
        <v>-0.155</v>
      </c>
      <c r="BL59" s="151" t="n">
        <v>-0.135</v>
      </c>
      <c r="BM59" s="151" t="n">
        <v>-0.17</v>
      </c>
      <c r="BN59" s="151" t="n">
        <v>-0.16</v>
      </c>
      <c r="BO59" s="151" t="n">
        <v>-0.165</v>
      </c>
      <c r="BP59" s="151" t="n">
        <v>-0.18</v>
      </c>
      <c r="BQ59" s="151" t="n">
        <v>-0.155</v>
      </c>
      <c r="BR59" s="151" t="n">
        <v>-0.165</v>
      </c>
      <c r="BS59" s="151" t="n">
        <v>-0.16</v>
      </c>
      <c r="BT59" s="151" t="n">
        <v>-0.14</v>
      </c>
      <c r="BU59" s="151" t="n">
        <v>-0.145</v>
      </c>
      <c r="BV59" s="151" t="n">
        <v>-0.135</v>
      </c>
      <c r="BW59" s="151" t="n">
        <v>-0.17</v>
      </c>
      <c r="BX59" s="151" t="n">
        <v>-0.205</v>
      </c>
      <c r="BY59" s="151" t="n">
        <v>-0.195</v>
      </c>
      <c r="BZ59" s="151" t="n">
        <v>-0.18</v>
      </c>
      <c r="CA59" s="151" t="n">
        <v>-0.19</v>
      </c>
      <c r="CB59" s="151" t="n">
        <v>-0.2</v>
      </c>
      <c r="CC59" s="151" t="n">
        <v>-0.19</v>
      </c>
      <c r="CD59" s="151" t="n">
        <v>-0.18</v>
      </c>
      <c r="CE59" s="151" t="n">
        <v>-0.140000000000001</v>
      </c>
      <c r="CF59" s="151" t="n">
        <v>-0.19</v>
      </c>
      <c r="CG59" s="151" t="n">
        <v>-0.205</v>
      </c>
      <c r="CH59" s="151" t="n">
        <v>-0.165</v>
      </c>
      <c r="CI59" s="151" t="n">
        <v>-0.195</v>
      </c>
      <c r="CJ59" s="151" t="n">
        <v>-0.185</v>
      </c>
      <c r="CK59" s="151" t="n">
        <v>-0.165</v>
      </c>
      <c r="CL59" s="151" t="n">
        <v>-0.165</v>
      </c>
      <c r="CM59" s="151" t="n">
        <v>-0.215</v>
      </c>
      <c r="CN59" s="151" t="n">
        <v>-0.17</v>
      </c>
      <c r="CO59" s="151" t="n">
        <v>-0.215</v>
      </c>
      <c r="CP59" s="151" t="n">
        <v>-0.22</v>
      </c>
      <c r="CQ59" s="151" t="n">
        <v>-0.245</v>
      </c>
      <c r="CR59" s="151" t="n">
        <v>-0.205</v>
      </c>
      <c r="CS59" s="151" t="n">
        <v>-0.19</v>
      </c>
      <c r="CT59" s="151" t="n">
        <v>-0.225</v>
      </c>
      <c r="CU59" s="151" t="n">
        <v>-0.21</v>
      </c>
      <c r="CV59" s="151" t="n">
        <v>-0.24</v>
      </c>
      <c r="CW59" s="151" t="n">
        <v>-0.21</v>
      </c>
      <c r="CX59" s="151" t="n">
        <v>-0.215</v>
      </c>
      <c r="CY59" s="151" t="n">
        <v>-0.215</v>
      </c>
      <c r="CZ59" s="151" t="n">
        <v>-0.215</v>
      </c>
      <c r="DA59" s="151" t="n">
        <v>-0.155</v>
      </c>
      <c r="DB59" s="151" t="n">
        <v>-0.23</v>
      </c>
      <c r="DC59" s="151" t="n">
        <v>-0.23</v>
      </c>
      <c r="DD59" s="151" t="n">
        <v>-0.31</v>
      </c>
      <c r="DE59" s="151" t="n">
        <v>-0.31</v>
      </c>
      <c r="DF59" s="151" t="n">
        <v>-0.26</v>
      </c>
      <c r="DG59" s="151" t="n">
        <v>-0.24</v>
      </c>
      <c r="DH59" s="151" t="n">
        <v>-0.185</v>
      </c>
      <c r="DI59" s="151" t="n">
        <v>-0.205</v>
      </c>
      <c r="DJ59" s="151" t="n">
        <v>-0.185</v>
      </c>
      <c r="DK59" s="151" t="n">
        <v>-0.205</v>
      </c>
      <c r="DL59" s="151" t="n">
        <v>-0.24</v>
      </c>
      <c r="DM59" s="151" t="n">
        <v>-0.235</v>
      </c>
      <c r="DN59" s="151" t="n">
        <v>-0.225</v>
      </c>
      <c r="DO59" s="151" t="n">
        <v>-0.225</v>
      </c>
      <c r="DP59" s="151" t="n">
        <v>-0.19</v>
      </c>
      <c r="DQ59" s="151" t="n">
        <v>-0.17</v>
      </c>
      <c r="DR59" s="151" t="n">
        <v>-0.175</v>
      </c>
      <c r="DS59" s="151" t="n">
        <v>-0.19</v>
      </c>
      <c r="DT59" s="151" t="n">
        <v>-0.18</v>
      </c>
      <c r="DU59" s="151" t="n">
        <v>-0.185</v>
      </c>
      <c r="DV59" s="151" t="n">
        <v>-0.23</v>
      </c>
      <c r="DW59" s="151" t="n">
        <v>-0.21</v>
      </c>
      <c r="DX59" s="151" t="n">
        <v>-0.28</v>
      </c>
      <c r="DY59" s="151" t="n">
        <v>-0.245</v>
      </c>
      <c r="DZ59" s="151" t="n">
        <v>-0.26</v>
      </c>
      <c r="EA59" s="151" t="n">
        <v>-0.274999999999999</v>
      </c>
      <c r="EB59" s="151" t="n">
        <v>-0.205</v>
      </c>
      <c r="EC59" s="151" t="n">
        <v>-0.27</v>
      </c>
      <c r="ED59" s="151" t="n">
        <v>-0.25</v>
      </c>
      <c r="EE59" s="151" t="n">
        <v>-0.235</v>
      </c>
      <c r="EF59" s="151" t="n">
        <v>-0.15</v>
      </c>
      <c r="EG59" s="151" t="n">
        <v>-0.155</v>
      </c>
      <c r="EH59" s="151" t="n">
        <v>-0.195</v>
      </c>
      <c r="EI59" s="151" t="n">
        <v>-0.155</v>
      </c>
      <c r="EJ59" s="151" t="n">
        <v>-0.3</v>
      </c>
      <c r="EK59" s="151" t="n">
        <v>-0.265</v>
      </c>
      <c r="EL59" s="151" t="n">
        <v>-0.235</v>
      </c>
      <c r="EM59" s="151" t="n">
        <v>-0.265</v>
      </c>
      <c r="EN59" s="151" t="n">
        <v>-0.265</v>
      </c>
      <c r="EO59" s="151" t="n">
        <v>-0.275</v>
      </c>
      <c r="EP59" s="151" t="n">
        <v>-0.245</v>
      </c>
      <c r="EQ59" s="151" t="n">
        <v>-0.215</v>
      </c>
      <c r="ER59" s="151" t="n">
        <v>-0.165</v>
      </c>
    </row>
    <row r="60" customFormat="false" ht="15" hidden="false" customHeight="false" outlineLevel="0" collapsed="false">
      <c r="A60" s="73" t="s">
        <v>87</v>
      </c>
      <c r="B60" s="151"/>
      <c r="C60" s="151" t="n">
        <v>-0.0800000000000001</v>
      </c>
      <c r="D60" s="151" t="n">
        <v>-0.05</v>
      </c>
      <c r="E60" s="151" t="n">
        <v>-0.05</v>
      </c>
      <c r="F60" s="151" t="n">
        <v>-0.0499999999999998</v>
      </c>
      <c r="G60" s="151" t="n">
        <v>-0.0899999999999999</v>
      </c>
      <c r="H60" s="151" t="n">
        <v>-0.0999999999999999</v>
      </c>
      <c r="I60" s="151" t="n">
        <v>-0.085</v>
      </c>
      <c r="J60" s="151" t="n">
        <v>-0.105</v>
      </c>
      <c r="K60" s="151" t="n">
        <v>-0.105</v>
      </c>
      <c r="L60" s="151" t="n">
        <v>-0.1</v>
      </c>
      <c r="M60" s="151" t="n">
        <v>-0.04</v>
      </c>
      <c r="N60" s="151" t="n">
        <v>-0.04</v>
      </c>
      <c r="O60" s="151" t="n">
        <v>-0.095</v>
      </c>
      <c r="P60" s="151" t="n">
        <v>-0.0850000000000002</v>
      </c>
      <c r="Q60" s="151" t="n">
        <v>-0.0550000000000006</v>
      </c>
      <c r="R60" s="151" t="n">
        <v>-0.0750000000000002</v>
      </c>
      <c r="S60" s="151" t="n">
        <v>-0.0899999999999999</v>
      </c>
      <c r="T60" s="151" t="n">
        <v>-0.195</v>
      </c>
      <c r="U60" s="151" t="n">
        <v>-0.16</v>
      </c>
      <c r="V60" s="151" t="n">
        <v>-0.22</v>
      </c>
      <c r="W60" s="151" t="n">
        <v>-0.11</v>
      </c>
      <c r="X60" s="151" t="n">
        <v>-0.1</v>
      </c>
      <c r="Y60" s="151" t="n">
        <v>-0.105</v>
      </c>
      <c r="Z60" s="151" t="n">
        <v>-0.1</v>
      </c>
      <c r="AA60" s="151" t="n">
        <v>-0.1</v>
      </c>
      <c r="AB60" s="151" t="n">
        <v>-0.0900000000000003</v>
      </c>
      <c r="AC60" s="151" t="n">
        <v>-0.0900000000000003</v>
      </c>
      <c r="AD60" s="151" t="n">
        <v>-0.0750000000000002</v>
      </c>
      <c r="AE60" s="151" t="n">
        <v>-0.0950000000000002</v>
      </c>
      <c r="AF60" s="151" t="n">
        <v>-0.0950000000000002</v>
      </c>
      <c r="AG60" s="151" t="n">
        <v>-0.0950000000000002</v>
      </c>
      <c r="AH60" s="151" t="n">
        <v>-0.0899999999999999</v>
      </c>
      <c r="AI60" s="151" t="n">
        <v>-0.075</v>
      </c>
      <c r="AJ60" s="151" t="n">
        <v>-0.0549999999999999</v>
      </c>
      <c r="AK60" s="151" t="n">
        <v>-0.095</v>
      </c>
      <c r="AL60" s="151" t="n">
        <v>-0.135</v>
      </c>
      <c r="AM60" s="151" t="n">
        <v>-0.145</v>
      </c>
      <c r="AN60" s="151" t="n">
        <v>0.0450000000000002</v>
      </c>
      <c r="AO60" s="151" t="n">
        <v>-0.0449999999999999</v>
      </c>
      <c r="AP60" s="151" t="n">
        <v>-0.0700000000000001</v>
      </c>
      <c r="AQ60" s="151" t="n">
        <v>-0.0700000000000001</v>
      </c>
      <c r="AR60" s="151" t="n">
        <v>-0.0599999999999998</v>
      </c>
      <c r="AS60" s="151" t="n">
        <v>-0.0449999999999999</v>
      </c>
      <c r="AT60" s="151" t="n">
        <v>-0.0549999999999997</v>
      </c>
      <c r="AU60" s="151" t="n">
        <v>-0.03</v>
      </c>
      <c r="AV60" s="151" t="n">
        <v>-0.065</v>
      </c>
      <c r="AW60" s="151" t="n">
        <v>-0.065</v>
      </c>
      <c r="AX60" s="151" t="n">
        <v>-0.0249999999999999</v>
      </c>
      <c r="AY60" s="151" t="n">
        <v>-0.0450000000000002</v>
      </c>
      <c r="AZ60" s="151" t="n">
        <v>-0.0450000000000002</v>
      </c>
      <c r="BA60" s="151" t="n">
        <v>-0.0499999999999998</v>
      </c>
      <c r="BB60" s="151" t="n">
        <v>-0.0550000000000002</v>
      </c>
      <c r="BC60" s="151" t="n">
        <v>-0.0549999999999999</v>
      </c>
      <c r="BD60" s="151" t="n">
        <v>-0.0299999999999998</v>
      </c>
      <c r="BE60" s="151" t="n">
        <v>-0.0500000000000003</v>
      </c>
      <c r="BF60" s="151" t="n">
        <v>-0.0649999999999997</v>
      </c>
      <c r="BG60" s="151" t="n">
        <v>-0.0600000000000001</v>
      </c>
      <c r="BH60" s="151" t="n">
        <v>-0.0250000000000001</v>
      </c>
      <c r="BI60" s="151" t="n">
        <v>-0.0249999999999999</v>
      </c>
      <c r="BJ60" s="151" t="n">
        <v>-0.0899999999999999</v>
      </c>
      <c r="BK60" s="151" t="n">
        <v>-0.0599999999999998</v>
      </c>
      <c r="BL60" s="151" t="n">
        <v>-0.04</v>
      </c>
      <c r="BM60" s="151" t="n">
        <v>-0.075</v>
      </c>
      <c r="BN60" s="151" t="n">
        <v>-0.0499999999999998</v>
      </c>
      <c r="BO60" s="151" t="n">
        <v>-0.0499999999999998</v>
      </c>
      <c r="BP60" s="151" t="n">
        <v>-0.065</v>
      </c>
      <c r="BQ60" s="151" t="n">
        <v>-0.0499999999999998</v>
      </c>
      <c r="BR60" s="151" t="n">
        <v>-0.0500000000000003</v>
      </c>
      <c r="BS60" s="151" t="n">
        <v>-0.04</v>
      </c>
      <c r="BT60" s="151" t="n">
        <v>-0.04</v>
      </c>
      <c r="BU60" s="151" t="n">
        <v>-0.0149999999999997</v>
      </c>
      <c r="BV60" s="151" t="n">
        <v>-0.0350000000000001</v>
      </c>
      <c r="BW60" s="151" t="n">
        <v>-0.0449999999999999</v>
      </c>
      <c r="BX60" s="151" t="n">
        <v>-0.0699999999999998</v>
      </c>
      <c r="BY60" s="151" t="n">
        <v>-0.0800000000000001</v>
      </c>
      <c r="BZ60" s="151" t="n">
        <v>-0.0750000000000002</v>
      </c>
      <c r="CA60" s="151" t="n">
        <v>-0.065</v>
      </c>
      <c r="CB60" s="151" t="n">
        <v>-0.0800000000000001</v>
      </c>
      <c r="CC60" s="151" t="n">
        <v>-0.0699999999999998</v>
      </c>
      <c r="CD60" s="151" t="n">
        <v>-0.0949999999999998</v>
      </c>
      <c r="CE60" s="151" t="n">
        <v>-0.04</v>
      </c>
      <c r="CF60" s="151" t="n">
        <v>-0.0499999999999998</v>
      </c>
      <c r="CG60" s="151" t="n">
        <v>-0.0350000000000001</v>
      </c>
      <c r="CH60" s="151" t="n">
        <v>-0.0199999999999996</v>
      </c>
      <c r="CI60" s="151" t="n">
        <v>-0.0200000000000005</v>
      </c>
      <c r="CJ60" s="151" t="n">
        <v>-0.0499999999999998</v>
      </c>
      <c r="CK60" s="151" t="n">
        <v>-0.085</v>
      </c>
      <c r="CL60" s="151" t="n">
        <v>-0.085</v>
      </c>
      <c r="CM60" s="151" t="n">
        <v>-0.085</v>
      </c>
      <c r="CN60" s="151" t="n">
        <v>-0.0600000000000001</v>
      </c>
      <c r="CO60" s="151" t="n">
        <v>-0.105</v>
      </c>
      <c r="CP60" s="151" t="n">
        <v>-0.1</v>
      </c>
      <c r="CQ60" s="151" t="n">
        <v>-0.095</v>
      </c>
      <c r="CR60" s="151" t="n">
        <v>-0.0799999999999999</v>
      </c>
      <c r="CS60" s="151" t="n">
        <v>-0.075</v>
      </c>
      <c r="CT60" s="151" t="n">
        <v>-0.1</v>
      </c>
      <c r="CU60" s="151" t="n">
        <v>-0.0950000000000002</v>
      </c>
      <c r="CV60" s="151" t="n">
        <v>-0.0899999999999999</v>
      </c>
      <c r="CW60" s="151" t="n">
        <v>-0.0850000000000002</v>
      </c>
      <c r="CX60" s="151" t="n">
        <v>-0.0800000000000001</v>
      </c>
      <c r="CY60" s="151" t="n">
        <v>-0.0800000000000001</v>
      </c>
      <c r="CZ60" s="151" t="n">
        <v>-0.0699999999999998</v>
      </c>
      <c r="DA60" s="151" t="n">
        <v>-0.0650000000000004</v>
      </c>
      <c r="DB60" s="151" t="n">
        <v>-0.100000000000001</v>
      </c>
      <c r="DC60" s="151" t="n">
        <v>-0.100000000000001</v>
      </c>
      <c r="DD60" s="151" t="n">
        <v>-0.115</v>
      </c>
      <c r="DE60" s="151" t="n">
        <v>-0.115</v>
      </c>
      <c r="DF60" s="151" t="n">
        <v>-0.0899999999999999</v>
      </c>
      <c r="DG60" s="151" t="n">
        <v>-0.0899999999999999</v>
      </c>
      <c r="DH60" s="151" t="n">
        <v>-0.0699999999999998</v>
      </c>
      <c r="DI60" s="151" t="n">
        <v>-0.0699999999999998</v>
      </c>
      <c r="DJ60" s="151" t="n">
        <v>-0.0650000000000004</v>
      </c>
      <c r="DK60" s="151" t="n">
        <v>-0.0600000000000001</v>
      </c>
      <c r="DL60" s="151" t="n">
        <v>-0.0800000000000001</v>
      </c>
      <c r="DM60" s="151" t="n">
        <v>-0.0750000000000002</v>
      </c>
      <c r="DN60" s="151" t="n">
        <v>-0.085</v>
      </c>
      <c r="DO60" s="151" t="n">
        <v>-0.085</v>
      </c>
      <c r="DP60" s="151" t="n">
        <v>-0.0699999999999998</v>
      </c>
      <c r="DQ60" s="151" t="n">
        <v>-0.04</v>
      </c>
      <c r="DR60" s="151" t="n">
        <v>-0.0749999999999997</v>
      </c>
      <c r="DS60" s="151" t="n">
        <v>-0.0700000000000003</v>
      </c>
      <c r="DT60" s="151" t="n">
        <v>-0.0499999999999998</v>
      </c>
      <c r="DU60" s="151" t="n">
        <v>-0.04</v>
      </c>
      <c r="DV60" s="151" t="n">
        <v>-0.0750000000000002</v>
      </c>
      <c r="DW60" s="151" t="n">
        <v>-0.0499999999999998</v>
      </c>
      <c r="DX60" s="151" t="n">
        <v>-0.115</v>
      </c>
      <c r="DY60" s="151" t="n">
        <v>-0.109999999999999</v>
      </c>
      <c r="DZ60" s="151" t="n">
        <v>-0.12</v>
      </c>
      <c r="EA60" s="151" t="n">
        <v>-0.105</v>
      </c>
      <c r="EB60" s="151" t="n">
        <v>-0.0599999999999996</v>
      </c>
      <c r="EC60" s="151" t="n">
        <v>-0.0949999999999998</v>
      </c>
      <c r="ED60" s="151" t="n">
        <v>-0.0899999999999999</v>
      </c>
      <c r="EE60" s="151" t="n">
        <v>-0.0899999999999999</v>
      </c>
      <c r="EF60" s="151" t="n">
        <v>-0.0850000000000004</v>
      </c>
      <c r="EG60" s="151" t="n">
        <v>-0.1</v>
      </c>
      <c r="EH60" s="151" t="n">
        <v>-0.11</v>
      </c>
      <c r="EI60" s="151" t="n">
        <v>-0.11</v>
      </c>
      <c r="EJ60" s="151" t="n">
        <v>-0.185</v>
      </c>
      <c r="EK60" s="151" t="n">
        <v>-0.15</v>
      </c>
      <c r="EL60" s="151" t="n">
        <v>-0.125</v>
      </c>
      <c r="EM60" s="151" t="n">
        <v>-0.135</v>
      </c>
      <c r="EN60" s="151" t="n">
        <v>-0.135</v>
      </c>
      <c r="EO60" s="151" t="n">
        <v>-0.135</v>
      </c>
      <c r="EP60" s="151" t="n">
        <v>-0.105</v>
      </c>
      <c r="EQ60" s="151" t="n">
        <v>-0.0899999999999999</v>
      </c>
      <c r="ER60" s="151" t="n">
        <v>-0.0750000000000002</v>
      </c>
    </row>
    <row r="61" customFormat="false" ht="15" hidden="false" customHeight="false" outlineLevel="0" collapsed="false">
      <c r="A61" s="73" t="s">
        <v>88</v>
      </c>
      <c r="B61" s="151"/>
      <c r="C61" s="151" t="n">
        <v>-0.0449999999999999</v>
      </c>
      <c r="D61" s="151" t="n">
        <v>-0.085</v>
      </c>
      <c r="E61" s="151" t="n">
        <v>-0.085</v>
      </c>
      <c r="F61" s="151" t="n">
        <v>-0.0899999999999999</v>
      </c>
      <c r="G61" s="151" t="n">
        <v>-0.115</v>
      </c>
      <c r="H61" s="151" t="n">
        <v>-0.13</v>
      </c>
      <c r="I61" s="151" t="n">
        <v>-0.135</v>
      </c>
      <c r="J61" s="151" t="n">
        <v>-0.115</v>
      </c>
      <c r="K61" s="151" t="n">
        <v>-0.115</v>
      </c>
      <c r="L61" s="151" t="n">
        <v>-0.0900000000000003</v>
      </c>
      <c r="M61" s="151" t="n">
        <v>-0.0149999999999999</v>
      </c>
      <c r="N61" s="151" t="n">
        <v>-0.0149999999999999</v>
      </c>
      <c r="O61" s="151" t="n">
        <v>-0.11</v>
      </c>
      <c r="P61" s="151" t="n">
        <v>-0.13</v>
      </c>
      <c r="Q61" s="151" t="n">
        <v>-0.13</v>
      </c>
      <c r="R61" s="151" t="n">
        <v>-0.115</v>
      </c>
      <c r="S61" s="151" t="n">
        <v>-0.105</v>
      </c>
      <c r="T61" s="151" t="n">
        <v>-0.25</v>
      </c>
      <c r="U61" s="151" t="n">
        <v>-0.205</v>
      </c>
      <c r="V61" s="151" t="n">
        <v>-0.255</v>
      </c>
      <c r="W61" s="151" t="n">
        <v>-0.14</v>
      </c>
      <c r="X61" s="151" t="n">
        <v>-0.105</v>
      </c>
      <c r="Y61" s="151" t="n">
        <v>-0.125</v>
      </c>
      <c r="Z61" s="151" t="n">
        <v>-0.13</v>
      </c>
      <c r="AA61" s="151" t="n">
        <v>-0.125</v>
      </c>
      <c r="AB61" s="151" t="n">
        <v>-0.12</v>
      </c>
      <c r="AC61" s="151" t="n">
        <v>-0.12</v>
      </c>
      <c r="AD61" s="151" t="n">
        <v>-0.11</v>
      </c>
      <c r="AE61" s="151" t="n">
        <v>-0.12</v>
      </c>
      <c r="AF61" s="151" t="n">
        <v>-0.115</v>
      </c>
      <c r="AG61" s="151" t="n">
        <v>-0.12</v>
      </c>
      <c r="AH61" s="151" t="n">
        <v>-0.1</v>
      </c>
      <c r="AI61" s="151" t="n">
        <v>-0.1</v>
      </c>
      <c r="AJ61" s="151" t="n">
        <v>-0.075</v>
      </c>
      <c r="AK61" s="151" t="n">
        <v>-0.11</v>
      </c>
      <c r="AL61" s="151" t="n">
        <v>-0.155</v>
      </c>
      <c r="AM61" s="151" t="n">
        <v>-0.165</v>
      </c>
      <c r="AN61" s="151" t="n">
        <v>0.0250000000000001</v>
      </c>
      <c r="AO61" s="151" t="n">
        <v>-0.0800000000000001</v>
      </c>
      <c r="AP61" s="151" t="n">
        <v>-0.0900000000000001</v>
      </c>
      <c r="AQ61" s="151" t="n">
        <v>-0.0950000000000002</v>
      </c>
      <c r="AR61" s="151" t="n">
        <v>-0.0699999999999998</v>
      </c>
      <c r="AS61" s="151" t="n">
        <v>-0.085</v>
      </c>
      <c r="AT61" s="151" t="n">
        <v>-0.0899999999999999</v>
      </c>
      <c r="AU61" s="151" t="n">
        <v>-0.075</v>
      </c>
      <c r="AV61" s="151" t="n">
        <v>-0.0899999999999999</v>
      </c>
      <c r="AW61" s="151" t="n">
        <v>-0.0800000000000001</v>
      </c>
      <c r="AX61" s="151" t="n">
        <v>-0.0449999999999999</v>
      </c>
      <c r="AY61" s="151" t="n">
        <v>-0.0700000000000003</v>
      </c>
      <c r="AZ61" s="151" t="n">
        <v>-0.0700000000000003</v>
      </c>
      <c r="BA61" s="151" t="n">
        <v>-0.075</v>
      </c>
      <c r="BB61" s="151" t="n">
        <v>-0.085</v>
      </c>
      <c r="BC61" s="151" t="n">
        <v>-0.085</v>
      </c>
      <c r="BD61" s="151" t="n">
        <v>-0.0899999999999999</v>
      </c>
      <c r="BE61" s="151" t="n">
        <v>-0.0950000000000002</v>
      </c>
      <c r="BF61" s="151" t="n">
        <v>-0.0999999999999999</v>
      </c>
      <c r="BG61" s="151" t="n">
        <v>-0.105</v>
      </c>
      <c r="BH61" s="151" t="n">
        <v>-0.0700000000000003</v>
      </c>
      <c r="BI61" s="151" t="n">
        <v>-0.0700000000000001</v>
      </c>
      <c r="BJ61" s="151" t="n">
        <v>-0.115</v>
      </c>
      <c r="BK61" s="151" t="n">
        <v>-0.085</v>
      </c>
      <c r="BL61" s="151" t="n">
        <v>-0.0750000000000002</v>
      </c>
      <c r="BM61" s="151" t="n">
        <v>-0.1</v>
      </c>
      <c r="BN61" s="151" t="n">
        <v>-0.0899999999999999</v>
      </c>
      <c r="BO61" s="151" t="n">
        <v>-0.0899999999999999</v>
      </c>
      <c r="BP61" s="151" t="n">
        <v>-0.095</v>
      </c>
      <c r="BQ61" s="151" t="n">
        <v>-0.0800000000000001</v>
      </c>
      <c r="BR61" s="151" t="n">
        <v>-0.0800000000000005</v>
      </c>
      <c r="BS61" s="151" t="n">
        <v>-0.0800000000000001</v>
      </c>
      <c r="BT61" s="151" t="n">
        <v>-0.0699999999999998</v>
      </c>
      <c r="BU61" s="151" t="n">
        <v>-0.0699999999999998</v>
      </c>
      <c r="BV61" s="151" t="n">
        <v>-0.0800000000000001</v>
      </c>
      <c r="BW61" s="151" t="n">
        <v>-0.0899999999999999</v>
      </c>
      <c r="BX61" s="151" t="n">
        <v>-0.12</v>
      </c>
      <c r="BY61" s="151" t="n">
        <v>-0.12</v>
      </c>
      <c r="BZ61" s="151" t="n">
        <v>-0.115</v>
      </c>
      <c r="CA61" s="151" t="n">
        <v>-0.0899999999999999</v>
      </c>
      <c r="CB61" s="151" t="n">
        <v>-0.115</v>
      </c>
      <c r="CC61" s="151" t="n">
        <v>-0.105</v>
      </c>
      <c r="CD61" s="151" t="n">
        <v>-0.125</v>
      </c>
      <c r="CE61" s="151" t="n">
        <v>-0.0900000000000003</v>
      </c>
      <c r="CF61" s="151" t="n">
        <v>-0.1</v>
      </c>
      <c r="CG61" s="151" t="n">
        <v>-0.115</v>
      </c>
      <c r="CH61" s="151" t="n">
        <v>-0.0899999999999999</v>
      </c>
      <c r="CI61" s="151" t="n">
        <v>-0.100000000000001</v>
      </c>
      <c r="CJ61" s="151" t="n">
        <v>-0.0950000000000002</v>
      </c>
      <c r="CK61" s="151" t="n">
        <v>-0.0950000000000006</v>
      </c>
      <c r="CL61" s="151" t="n">
        <v>-0.0950000000000006</v>
      </c>
      <c r="CM61" s="151" t="n">
        <v>-0.0950000000000002</v>
      </c>
      <c r="CN61" s="151" t="n">
        <v>-0.0800000000000001</v>
      </c>
      <c r="CO61" s="151" t="n">
        <v>-0.12</v>
      </c>
      <c r="CP61" s="151" t="n">
        <v>-0.11</v>
      </c>
      <c r="CQ61" s="151" t="n">
        <v>-0.115</v>
      </c>
      <c r="CR61" s="151" t="n">
        <v>-0.105</v>
      </c>
      <c r="CS61" s="151" t="n">
        <v>-0.0999999999999999</v>
      </c>
      <c r="CT61" s="151" t="n">
        <v>-0.12</v>
      </c>
      <c r="CU61" s="151" t="n">
        <v>-0.1</v>
      </c>
      <c r="CV61" s="151" t="n">
        <v>-0.0999999999999999</v>
      </c>
      <c r="CW61" s="151" t="n">
        <v>-0.0850000000000002</v>
      </c>
      <c r="CX61" s="151" t="n">
        <v>-0.0900000000000003</v>
      </c>
      <c r="CY61" s="151" t="n">
        <v>-0.0900000000000003</v>
      </c>
      <c r="CZ61" s="151" t="n">
        <v>-0.12</v>
      </c>
      <c r="DA61" s="151" t="n">
        <v>-0.0600000000000001</v>
      </c>
      <c r="DB61" s="151" t="n">
        <v>-0.0900000000000003</v>
      </c>
      <c r="DC61" s="151" t="n">
        <v>-0.0900000000000003</v>
      </c>
      <c r="DD61" s="151" t="n">
        <v>-0.13</v>
      </c>
      <c r="DE61" s="151" t="n">
        <v>-0.13</v>
      </c>
      <c r="DF61" s="151" t="n">
        <v>-0.1</v>
      </c>
      <c r="DG61" s="151" t="n">
        <v>-0.11</v>
      </c>
      <c r="DH61" s="151" t="n">
        <v>-0.0750000000000002</v>
      </c>
      <c r="DI61" s="151" t="n">
        <v>-0.0749999999999997</v>
      </c>
      <c r="DJ61" s="151" t="n">
        <v>-0.0700000000000003</v>
      </c>
      <c r="DK61" s="151" t="n">
        <v>-0.0699999999999998</v>
      </c>
      <c r="DL61" s="151" t="n">
        <v>-0.0949999999999998</v>
      </c>
      <c r="DM61" s="151" t="n">
        <v>-0.0949999999999998</v>
      </c>
      <c r="DN61" s="151" t="n">
        <v>-0.1</v>
      </c>
      <c r="DO61" s="151" t="n">
        <v>-0.0950000000000002</v>
      </c>
      <c r="DP61" s="151" t="n">
        <v>-0.065</v>
      </c>
      <c r="DQ61" s="151" t="n">
        <v>-0.0500000000000003</v>
      </c>
      <c r="DR61" s="151" t="n">
        <v>-0.0600000000000001</v>
      </c>
      <c r="DS61" s="151" t="n">
        <v>-0.0800000000000001</v>
      </c>
      <c r="DT61" s="151" t="n">
        <v>-0.0599999999999996</v>
      </c>
      <c r="DU61" s="151" t="n">
        <v>-0.04</v>
      </c>
      <c r="DV61" s="151" t="n">
        <v>-0.0600000000000005</v>
      </c>
      <c r="DW61" s="151" t="n">
        <v>-0.0549999999999997</v>
      </c>
      <c r="DX61" s="151" t="n">
        <v>-0.13</v>
      </c>
      <c r="DY61" s="151" t="n">
        <v>-0.115</v>
      </c>
      <c r="DZ61" s="151" t="n">
        <v>-0.12</v>
      </c>
      <c r="EA61" s="151" t="n">
        <v>-0.135</v>
      </c>
      <c r="EB61" s="151" t="n">
        <v>-0.105</v>
      </c>
      <c r="EC61" s="151" t="n">
        <v>-0.12</v>
      </c>
      <c r="ED61" s="151" t="n">
        <v>-0.115</v>
      </c>
      <c r="EE61" s="151" t="n">
        <v>-0.0950000000000002</v>
      </c>
      <c r="EF61" s="151" t="n">
        <v>-0.0750000000000002</v>
      </c>
      <c r="EG61" s="151" t="n">
        <v>-0.065</v>
      </c>
      <c r="EH61" s="151" t="n">
        <v>-0.085</v>
      </c>
      <c r="EI61" s="151" t="n">
        <v>-0.0950000000000002</v>
      </c>
      <c r="EJ61" s="151" t="n">
        <v>-0.165</v>
      </c>
      <c r="EK61" s="151" t="n">
        <v>-0.13</v>
      </c>
      <c r="EL61" s="151" t="n">
        <v>-0.125</v>
      </c>
      <c r="EM61" s="151" t="n">
        <v>-0.125</v>
      </c>
      <c r="EN61" s="151" t="n">
        <v>-0.125</v>
      </c>
      <c r="EO61" s="151" t="n">
        <v>-0.125</v>
      </c>
      <c r="EP61" s="151" t="n">
        <v>-0.1</v>
      </c>
      <c r="EQ61" s="151" t="n">
        <v>-0.085</v>
      </c>
      <c r="ER61" s="151" t="n">
        <v>-0.0699999999999998</v>
      </c>
    </row>
    <row r="62" customFormat="false" ht="15" hidden="false" customHeight="false" outlineLevel="0" collapsed="false">
      <c r="A62" s="73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  <c r="CD62" s="151"/>
      <c r="CE62" s="151"/>
      <c r="CF62" s="151"/>
      <c r="CG62" s="151"/>
      <c r="CH62" s="151"/>
      <c r="CI62" s="151"/>
      <c r="CJ62" s="151"/>
      <c r="CK62" s="151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  <c r="DO62" s="151"/>
      <c r="DP62" s="151"/>
      <c r="DQ62" s="151"/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/>
      <c r="EK62" s="151"/>
      <c r="EL62" s="151"/>
      <c r="EM62" s="151"/>
      <c r="EN62" s="151"/>
      <c r="EO62" s="151"/>
      <c r="EP62" s="151"/>
      <c r="EQ62" s="151"/>
      <c r="ER62" s="151"/>
    </row>
    <row r="63" customFormat="false" ht="15" hidden="false" customHeight="false" outlineLevel="0" collapsed="false">
      <c r="A63" s="84" t="s">
        <v>90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151"/>
      <c r="DK63" s="151"/>
      <c r="DL63" s="151"/>
      <c r="DM63" s="151"/>
      <c r="DN63" s="151"/>
      <c r="DO63" s="151"/>
      <c r="DP63" s="151"/>
      <c r="DQ63" s="151"/>
      <c r="DR63" s="151"/>
      <c r="DS63" s="151"/>
      <c r="DT63" s="15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51"/>
    </row>
    <row r="64" customFormat="false" ht="15" hidden="false" customHeight="false" outlineLevel="0" collapsed="false">
      <c r="A64" s="73" t="s">
        <v>91</v>
      </c>
      <c r="B64" s="151"/>
      <c r="C64" s="151" t="n">
        <v>-0.175</v>
      </c>
      <c r="D64" s="151" t="n">
        <v>-0.11</v>
      </c>
      <c r="E64" s="151" t="n">
        <v>-0.11</v>
      </c>
      <c r="F64" s="151" t="n">
        <v>-0.085</v>
      </c>
      <c r="G64" s="151" t="n">
        <v>-0.155</v>
      </c>
      <c r="H64" s="151" t="n">
        <v>-0.165</v>
      </c>
      <c r="I64" s="151" t="n">
        <v>-0.265</v>
      </c>
      <c r="J64" s="151" t="n">
        <v>-0.15</v>
      </c>
      <c r="K64" s="151" t="n">
        <v>-0.15</v>
      </c>
      <c r="L64" s="151" t="n">
        <v>-0.11</v>
      </c>
      <c r="M64" s="151" t="n">
        <v>-0.115</v>
      </c>
      <c r="N64" s="151" t="n">
        <v>-0.115</v>
      </c>
      <c r="O64" s="151" t="n">
        <v>-0.295</v>
      </c>
      <c r="P64" s="151" t="n">
        <v>-0.325</v>
      </c>
      <c r="Q64" s="151" t="n">
        <v>-0.37</v>
      </c>
      <c r="R64" s="151" t="n">
        <v>-0.385</v>
      </c>
      <c r="S64" s="151" t="n">
        <v>-0.315</v>
      </c>
      <c r="T64" s="151" t="n">
        <v>-0.49</v>
      </c>
      <c r="U64" s="151" t="n">
        <v>-0.49</v>
      </c>
      <c r="V64" s="151" t="n">
        <v>-0.49</v>
      </c>
      <c r="W64" s="151" t="n">
        <v>-0.345</v>
      </c>
      <c r="X64" s="151" t="n">
        <v>-0.34</v>
      </c>
      <c r="Y64" s="151" t="n">
        <v>-0.355</v>
      </c>
      <c r="Z64" s="151" t="n">
        <v>-0.355</v>
      </c>
      <c r="AA64" s="151" t="n">
        <v>-0.295</v>
      </c>
      <c r="AB64" s="151" t="n">
        <v>-0.28</v>
      </c>
      <c r="AC64" s="151" t="n">
        <v>-0.28</v>
      </c>
      <c r="AD64" s="151" t="n">
        <v>-0.29</v>
      </c>
      <c r="AE64" s="151" t="n">
        <v>-0.295</v>
      </c>
      <c r="AF64" s="151" t="n">
        <v>-0.215</v>
      </c>
      <c r="AG64" s="151" t="n">
        <v>-0.195</v>
      </c>
      <c r="AH64" s="151" t="n">
        <v>-0.195</v>
      </c>
      <c r="AI64" s="151" t="n">
        <v>-0.15</v>
      </c>
      <c r="AJ64" s="151" t="n">
        <v>-0.13</v>
      </c>
      <c r="AK64" s="151" t="n">
        <v>-0.105</v>
      </c>
      <c r="AL64" s="151" t="n">
        <v>-0.095</v>
      </c>
      <c r="AM64" s="151" t="n">
        <v>-0.0799999999999999</v>
      </c>
      <c r="AN64" s="151" t="n">
        <v>-0.0699999999999998</v>
      </c>
      <c r="AO64" s="151" t="n">
        <v>-0.105</v>
      </c>
      <c r="AP64" s="151" t="n">
        <v>-0.135</v>
      </c>
      <c r="AQ64" s="151" t="n">
        <v>-0.15</v>
      </c>
      <c r="AR64" s="151" t="n">
        <v>-0.0999999999999999</v>
      </c>
      <c r="AS64" s="151" t="n">
        <v>-0.145</v>
      </c>
      <c r="AT64" s="151" t="n">
        <v>-0.25</v>
      </c>
      <c r="AU64" s="151" t="n">
        <v>-0.175</v>
      </c>
      <c r="AV64" s="151" t="n">
        <v>-0.165</v>
      </c>
      <c r="AW64" s="151" t="n">
        <v>-0.0949999999999998</v>
      </c>
      <c r="AX64" s="151" t="n">
        <v>-0.0600000000000001</v>
      </c>
      <c r="AY64" s="151" t="n">
        <v>-0.105</v>
      </c>
      <c r="AZ64" s="151" t="n">
        <v>-0.0950000000000002</v>
      </c>
      <c r="BA64" s="151" t="n">
        <v>-0.0549999999999999</v>
      </c>
      <c r="BB64" s="151" t="n">
        <v>0</v>
      </c>
      <c r="BC64" s="151" t="n">
        <v>-0.0299999999999998</v>
      </c>
      <c r="BD64" s="151" t="n">
        <v>-0.12</v>
      </c>
      <c r="BE64" s="151" t="n">
        <v>-0.0500000000000003</v>
      </c>
      <c r="BF64" s="151" t="n">
        <v>-0.0699999999999998</v>
      </c>
      <c r="BG64" s="151" t="n">
        <v>-0.0749999999999997</v>
      </c>
      <c r="BH64" s="151" t="n">
        <v>0.00499999999999989</v>
      </c>
      <c r="BI64" s="151" t="n">
        <v>-0.0999999999999999</v>
      </c>
      <c r="BJ64" s="151" t="n">
        <v>-0.11</v>
      </c>
      <c r="BK64" s="151" t="n">
        <v>-0.085</v>
      </c>
      <c r="BL64" s="151" t="n">
        <v>-0.0750000000000002</v>
      </c>
      <c r="BM64" s="151" t="n">
        <v>-0.0899999999999999</v>
      </c>
      <c r="BN64" s="151" t="n">
        <v>-0.18</v>
      </c>
      <c r="BO64" s="151" t="n">
        <v>-0.2</v>
      </c>
      <c r="BP64" s="151" t="n">
        <v>-0.16</v>
      </c>
      <c r="BQ64" s="151" t="n">
        <v>-0.13</v>
      </c>
      <c r="BR64" s="151" t="n">
        <v>-0.145</v>
      </c>
      <c r="BS64" s="151" t="n">
        <v>-0.19</v>
      </c>
      <c r="BT64" s="151" t="n">
        <v>-0.165</v>
      </c>
      <c r="BU64" s="151" t="n">
        <v>-0.215</v>
      </c>
      <c r="BV64" s="151" t="n">
        <v>-0.225000000000001</v>
      </c>
      <c r="BW64" s="151" t="n">
        <v>-0.32</v>
      </c>
      <c r="BX64" s="151" t="n">
        <v>-0.625</v>
      </c>
      <c r="BY64" s="151" t="n">
        <v>-0.55</v>
      </c>
      <c r="BZ64" s="151" t="n">
        <v>-0.515</v>
      </c>
      <c r="CA64" s="151" t="n">
        <v>-0.555</v>
      </c>
      <c r="CB64" s="151" t="n">
        <v>-0.505</v>
      </c>
      <c r="CC64" s="151" t="n">
        <v>-0.605</v>
      </c>
      <c r="CD64" s="151" t="n">
        <v>-0.47</v>
      </c>
      <c r="CE64" s="151" t="n">
        <v>-0.575</v>
      </c>
      <c r="CF64" s="151" t="n">
        <v>-0.635</v>
      </c>
      <c r="CG64" s="151" t="n">
        <v>-0.83</v>
      </c>
      <c r="CH64" s="151" t="n">
        <v>-0.59</v>
      </c>
      <c r="CI64" s="151" t="n">
        <v>-0.54</v>
      </c>
      <c r="CJ64" s="151" t="n">
        <v>-0.47</v>
      </c>
      <c r="CK64" s="151" t="n">
        <v>-0.36</v>
      </c>
      <c r="CL64" s="151" t="n">
        <v>-0.36</v>
      </c>
      <c r="CM64" s="151" t="n">
        <v>-0.415</v>
      </c>
      <c r="CN64" s="151" t="n">
        <v>-0.435</v>
      </c>
      <c r="CO64" s="151" t="n">
        <v>-0.51</v>
      </c>
      <c r="CP64" s="151" t="n">
        <v>-0.585</v>
      </c>
      <c r="CQ64" s="151" t="n">
        <v>-0.565</v>
      </c>
      <c r="CR64" s="151" t="n">
        <v>-0.495</v>
      </c>
      <c r="CS64" s="151" t="n">
        <v>-0.5</v>
      </c>
      <c r="CT64" s="151" t="n">
        <v>-0.555</v>
      </c>
      <c r="CU64" s="151" t="n">
        <v>-0.585</v>
      </c>
      <c r="CV64" s="151" t="n">
        <v>-0.615</v>
      </c>
      <c r="CW64" s="151" t="n">
        <v>-0.535</v>
      </c>
      <c r="CX64" s="151" t="n">
        <v>-0.48</v>
      </c>
      <c r="CY64" s="151" t="n">
        <v>-0.48</v>
      </c>
      <c r="CZ64" s="151" t="n">
        <v>-0.47</v>
      </c>
      <c r="DA64" s="151" t="n">
        <v>-0.445</v>
      </c>
      <c r="DB64" s="151" t="n">
        <v>-0.4</v>
      </c>
      <c r="DC64" s="151" t="n">
        <v>-0.4</v>
      </c>
      <c r="DD64" s="151" t="n">
        <v>-0.375</v>
      </c>
      <c r="DE64" s="151" t="n">
        <v>-0.33</v>
      </c>
      <c r="DF64" s="151" t="n">
        <v>-0.305</v>
      </c>
      <c r="DG64" s="151" t="n">
        <v>-0.33</v>
      </c>
      <c r="DH64" s="151" t="n">
        <v>-0.285</v>
      </c>
      <c r="DI64" s="151" t="n">
        <v>-0.255</v>
      </c>
      <c r="DJ64" s="151" t="n">
        <v>-0.15</v>
      </c>
      <c r="DK64" s="151" t="n">
        <v>-0.2</v>
      </c>
      <c r="DL64" s="151" t="n">
        <v>-0.245</v>
      </c>
      <c r="DM64" s="151" t="n">
        <v>-0.25</v>
      </c>
      <c r="DN64" s="151" t="n">
        <v>-0.22</v>
      </c>
      <c r="DO64" s="151" t="n">
        <v>-0.285</v>
      </c>
      <c r="DP64" s="151" t="n">
        <v>-0.32</v>
      </c>
      <c r="DQ64" s="151" t="n">
        <v>-0.255</v>
      </c>
      <c r="DR64" s="151" t="n">
        <v>-0.215</v>
      </c>
      <c r="DS64" s="151" t="n">
        <v>-0.265</v>
      </c>
      <c r="DT64" s="151" t="n">
        <v>-0.245</v>
      </c>
      <c r="DU64" s="151" t="n">
        <v>-0.235</v>
      </c>
      <c r="DV64" s="151" t="n">
        <v>-0.295</v>
      </c>
      <c r="DW64" s="151" t="n">
        <v>-0.235</v>
      </c>
      <c r="DX64" s="151" t="n">
        <v>-0.285</v>
      </c>
      <c r="DY64" s="151" t="n">
        <v>-0.295</v>
      </c>
      <c r="DZ64" s="151" t="n">
        <v>-0.355</v>
      </c>
      <c r="EA64" s="151" t="n">
        <v>-0.325</v>
      </c>
      <c r="EB64" s="151" t="n">
        <v>-0.21</v>
      </c>
      <c r="EC64" s="151" t="n">
        <v>-0.274999999999999</v>
      </c>
      <c r="ED64" s="151" t="n">
        <v>-0.28</v>
      </c>
      <c r="EE64" s="151" t="n">
        <v>-0.24</v>
      </c>
      <c r="EF64" s="151" t="n">
        <v>-0.21</v>
      </c>
      <c r="EG64" s="151" t="n">
        <v>-0.155</v>
      </c>
      <c r="EH64" s="151" t="n">
        <v>-0.235</v>
      </c>
      <c r="EI64" s="151" t="n">
        <v>-0.23</v>
      </c>
      <c r="EJ64" s="151" t="n">
        <v>-0.295</v>
      </c>
      <c r="EK64" s="151" t="n">
        <v>-0.29</v>
      </c>
      <c r="EL64" s="151" t="n">
        <v>-0.32</v>
      </c>
      <c r="EM64" s="151" t="n">
        <v>-0.36</v>
      </c>
      <c r="EN64" s="151" t="n">
        <v>-0.36</v>
      </c>
      <c r="EO64" s="151" t="n">
        <v>-0.35</v>
      </c>
      <c r="EP64" s="151" t="n">
        <v>-0.33</v>
      </c>
      <c r="EQ64" s="151" t="n">
        <v>-0.32</v>
      </c>
      <c r="ER64" s="151" t="n">
        <v>-0.25</v>
      </c>
    </row>
    <row r="65" customFormat="false" ht="15" hidden="false" customHeight="false" outlineLevel="0" collapsed="false">
      <c r="A65" s="73" t="s">
        <v>93</v>
      </c>
      <c r="B65" s="151"/>
      <c r="C65" s="151" t="n">
        <v>-0.175</v>
      </c>
      <c r="D65" s="151" t="n">
        <v>-0.0900000000000001</v>
      </c>
      <c r="E65" s="151" t="n">
        <v>-0.0900000000000001</v>
      </c>
      <c r="F65" s="151" t="n">
        <v>-0.11</v>
      </c>
      <c r="G65" s="151" t="n">
        <v>-0.155</v>
      </c>
      <c r="H65" s="151" t="n">
        <v>-0.155</v>
      </c>
      <c r="I65" s="151" t="n">
        <v>-0.25</v>
      </c>
      <c r="J65" s="151" t="n">
        <v>-0.105</v>
      </c>
      <c r="K65" s="151" t="n">
        <v>-0.105</v>
      </c>
      <c r="L65" s="151" t="n">
        <v>-0.0850000000000004</v>
      </c>
      <c r="M65" s="151" t="n">
        <v>-0.075</v>
      </c>
      <c r="N65" s="151" t="n">
        <v>-0.075</v>
      </c>
      <c r="O65" s="151" t="n">
        <v>-0.285</v>
      </c>
      <c r="P65" s="151" t="n">
        <v>-0.32</v>
      </c>
      <c r="Q65" s="151" t="n">
        <v>-0.355</v>
      </c>
      <c r="R65" s="151" t="n">
        <v>-0.375</v>
      </c>
      <c r="S65" s="151" t="n">
        <v>-0.32</v>
      </c>
      <c r="T65" s="151" t="n">
        <v>-0.48</v>
      </c>
      <c r="U65" s="151" t="n">
        <v>-0.465</v>
      </c>
      <c r="V65" s="151" t="n">
        <v>-0.515</v>
      </c>
      <c r="W65" s="151" t="n">
        <v>-0.315</v>
      </c>
      <c r="X65" s="151" t="n">
        <v>-0.29</v>
      </c>
      <c r="Y65" s="151" t="n">
        <v>-0.31</v>
      </c>
      <c r="Z65" s="151" t="n">
        <v>-0.325</v>
      </c>
      <c r="AA65" s="151" t="n">
        <v>-0.325</v>
      </c>
      <c r="AB65" s="151" t="n">
        <v>-0.26</v>
      </c>
      <c r="AC65" s="151" t="n">
        <v>-0.26</v>
      </c>
      <c r="AD65" s="151" t="n">
        <v>-0.265</v>
      </c>
      <c r="AE65" s="151" t="n">
        <v>-0.26</v>
      </c>
      <c r="AF65" s="151" t="n">
        <v>-0.245</v>
      </c>
      <c r="AG65" s="151" t="n">
        <v>-0.165</v>
      </c>
      <c r="AH65" s="151" t="n">
        <v>-0.18</v>
      </c>
      <c r="AI65" s="151" t="n">
        <v>-0.155</v>
      </c>
      <c r="AJ65" s="151" t="n">
        <v>-0.13</v>
      </c>
      <c r="AK65" s="151" t="n">
        <v>-0.13</v>
      </c>
      <c r="AL65" s="151" t="n">
        <v>-0.0799999999999999</v>
      </c>
      <c r="AM65" s="151" t="n">
        <v>-0.0549999999999997</v>
      </c>
      <c r="AN65" s="151" t="n">
        <v>-0.00999999999999979</v>
      </c>
      <c r="AO65" s="151" t="n">
        <v>-0.105</v>
      </c>
      <c r="AP65" s="151" t="n">
        <v>-0.13</v>
      </c>
      <c r="AQ65" s="151" t="n">
        <v>-0.12</v>
      </c>
      <c r="AR65" s="151" t="n">
        <v>-0.105</v>
      </c>
      <c r="AS65" s="151" t="n">
        <v>-0.155</v>
      </c>
      <c r="AT65" s="151" t="n">
        <v>-0.245</v>
      </c>
      <c r="AU65" s="151" t="n">
        <v>-0.17</v>
      </c>
      <c r="AV65" s="151" t="n">
        <v>-0.165</v>
      </c>
      <c r="AW65" s="151" t="n">
        <v>-0.0899999999999999</v>
      </c>
      <c r="AX65" s="151" t="n">
        <v>-0.0800000000000001</v>
      </c>
      <c r="AY65" s="151" t="n">
        <v>-0.105</v>
      </c>
      <c r="AZ65" s="151" t="n">
        <v>-0.105</v>
      </c>
      <c r="BA65" s="151" t="n">
        <v>-0.065</v>
      </c>
      <c r="BB65" s="151" t="n">
        <v>-0.00500000000000012</v>
      </c>
      <c r="BC65" s="151" t="n">
        <v>-0.0800000000000001</v>
      </c>
      <c r="BD65" s="151" t="n">
        <v>-0.165</v>
      </c>
      <c r="BE65" s="151" t="n">
        <v>-0.0650000000000002</v>
      </c>
      <c r="BF65" s="151" t="n">
        <v>-0.0699999999999998</v>
      </c>
      <c r="BG65" s="151" t="n">
        <v>-0.0599999999999998</v>
      </c>
      <c r="BH65" s="151" t="n">
        <v>0</v>
      </c>
      <c r="BI65" s="151" t="n">
        <v>-0.0799999999999999</v>
      </c>
      <c r="BJ65" s="151" t="n">
        <v>-0.125</v>
      </c>
      <c r="BK65" s="151" t="n">
        <v>-0.105</v>
      </c>
      <c r="BL65" s="151" t="n">
        <v>-0.0700000000000001</v>
      </c>
      <c r="BM65" s="151" t="n">
        <v>-0.0899999999999999</v>
      </c>
      <c r="BN65" s="151" t="n">
        <v>-0.32</v>
      </c>
      <c r="BO65" s="151" t="n">
        <v>-0.215</v>
      </c>
      <c r="BP65" s="151" t="n">
        <v>-0.165</v>
      </c>
      <c r="BQ65" s="151" t="n">
        <v>-0.125</v>
      </c>
      <c r="BR65" s="151" t="n">
        <v>-0.135</v>
      </c>
      <c r="BS65" s="151" t="n">
        <v>-0.175</v>
      </c>
      <c r="BT65" s="151" t="n">
        <v>-0.165</v>
      </c>
      <c r="BU65" s="151" t="n">
        <v>-0.22</v>
      </c>
      <c r="BV65" s="151" t="n">
        <v>-0.220000000000001</v>
      </c>
      <c r="BW65" s="151" t="n">
        <v>-0.35</v>
      </c>
      <c r="BX65" s="151" t="n">
        <v>-0.65</v>
      </c>
      <c r="BY65" s="151" t="n">
        <v>-0.54</v>
      </c>
      <c r="BZ65" s="151" t="n">
        <v>-0.505</v>
      </c>
      <c r="CA65" s="151" t="n">
        <v>-0.525</v>
      </c>
      <c r="CB65" s="151" t="n">
        <v>-0.45</v>
      </c>
      <c r="CC65" s="151" t="n">
        <v>-0.555</v>
      </c>
      <c r="CD65" s="151" t="n">
        <v>-0.47</v>
      </c>
      <c r="CE65" s="151" t="n">
        <v>-0.52</v>
      </c>
      <c r="CF65" s="151" t="n">
        <v>-0.615</v>
      </c>
      <c r="CG65" s="151" t="n">
        <v>-0.765</v>
      </c>
      <c r="CH65" s="151" t="n">
        <v>-0.495</v>
      </c>
      <c r="CI65" s="151" t="n">
        <v>-0.47</v>
      </c>
      <c r="CJ65" s="151" t="n">
        <v>-0.43</v>
      </c>
      <c r="CK65" s="151" t="n">
        <v>-0.38</v>
      </c>
      <c r="CL65" s="151" t="n">
        <v>-0.38</v>
      </c>
      <c r="CM65" s="151" t="n">
        <v>-0.41</v>
      </c>
      <c r="CN65" s="151" t="n">
        <v>-0.41</v>
      </c>
      <c r="CO65" s="151" t="n">
        <v>-0.49</v>
      </c>
      <c r="CP65" s="151" t="n">
        <v>-0.53</v>
      </c>
      <c r="CQ65" s="151" t="n">
        <v>-0.59</v>
      </c>
      <c r="CR65" s="151" t="n">
        <v>-0.45</v>
      </c>
      <c r="CS65" s="151" t="n">
        <v>-0.465</v>
      </c>
      <c r="CT65" s="151" t="n">
        <v>-0.52</v>
      </c>
      <c r="CU65" s="151" t="n">
        <v>-0.545</v>
      </c>
      <c r="CV65" s="151" t="n">
        <v>-0.6</v>
      </c>
      <c r="CW65" s="151" t="n">
        <v>-0.515</v>
      </c>
      <c r="CX65" s="151" t="n">
        <v>-0.485</v>
      </c>
      <c r="CY65" s="151" t="n">
        <v>-0.485</v>
      </c>
      <c r="CZ65" s="151" t="n">
        <v>-0.45</v>
      </c>
      <c r="DA65" s="151" t="n">
        <v>-0.41</v>
      </c>
      <c r="DB65" s="151" t="n">
        <v>-0.405</v>
      </c>
      <c r="DC65" s="151" t="n">
        <v>-0.405</v>
      </c>
      <c r="DD65" s="151" t="n">
        <v>-0.35</v>
      </c>
      <c r="DE65" s="151" t="n">
        <v>-0.305</v>
      </c>
      <c r="DF65" s="151" t="n">
        <v>-0.285</v>
      </c>
      <c r="DG65" s="151" t="n">
        <v>-0.315</v>
      </c>
      <c r="DH65" s="151" t="n">
        <v>-0.26</v>
      </c>
      <c r="DI65" s="151" t="n">
        <v>-0.23</v>
      </c>
      <c r="DJ65" s="151" t="n">
        <v>-0.15</v>
      </c>
      <c r="DK65" s="151" t="n">
        <v>-0.15</v>
      </c>
      <c r="DL65" s="151" t="n">
        <v>-0.23</v>
      </c>
      <c r="DM65" s="151" t="n">
        <v>-0.235</v>
      </c>
      <c r="DN65" s="151" t="n">
        <v>-0.205</v>
      </c>
      <c r="DO65" s="151" t="n">
        <v>-0.23</v>
      </c>
      <c r="DP65" s="151" t="n">
        <v>-0.215</v>
      </c>
      <c r="DQ65" s="151" t="n">
        <v>-0.235</v>
      </c>
      <c r="DR65" s="151" t="n">
        <v>-0.225</v>
      </c>
      <c r="DS65" s="151" t="n">
        <v>-0.245</v>
      </c>
      <c r="DT65" s="151" t="n">
        <v>-0.245</v>
      </c>
      <c r="DU65" s="151" t="n">
        <v>-0.22</v>
      </c>
      <c r="DV65" s="151" t="n">
        <v>-0.285</v>
      </c>
      <c r="DW65" s="151" t="n">
        <v>-0.255</v>
      </c>
      <c r="DX65" s="151" t="n">
        <v>-0.285</v>
      </c>
      <c r="DY65" s="151" t="n">
        <v>-0.305</v>
      </c>
      <c r="DZ65" s="151" t="n">
        <v>-0.35</v>
      </c>
      <c r="EA65" s="151" t="n">
        <v>-0.39</v>
      </c>
      <c r="EB65" s="151" t="n">
        <v>-0.22</v>
      </c>
      <c r="EC65" s="151" t="n">
        <v>-0.265</v>
      </c>
      <c r="ED65" s="151" t="n">
        <v>-0.265</v>
      </c>
      <c r="EE65" s="151" t="n">
        <v>-0.215</v>
      </c>
      <c r="EF65" s="151" t="n">
        <v>-0.175</v>
      </c>
      <c r="EG65" s="151" t="n">
        <v>-0.155</v>
      </c>
      <c r="EH65" s="151" t="n">
        <v>-0.215</v>
      </c>
      <c r="EI65" s="151" t="n">
        <v>-0.215</v>
      </c>
      <c r="EJ65" s="151" t="n">
        <v>-0.285</v>
      </c>
      <c r="EK65" s="151" t="n">
        <v>-0.275</v>
      </c>
      <c r="EL65" s="151" t="n">
        <v>-0.29</v>
      </c>
      <c r="EM65" s="151" t="n">
        <v>-0.35</v>
      </c>
      <c r="EN65" s="151" t="n">
        <v>-0.35</v>
      </c>
      <c r="EO65" s="151" t="n">
        <v>-0.36</v>
      </c>
      <c r="EP65" s="151" t="n">
        <v>-0.295</v>
      </c>
      <c r="EQ65" s="151" t="n">
        <v>-0.285</v>
      </c>
      <c r="ER65" s="151" t="n">
        <v>-0.225</v>
      </c>
    </row>
    <row r="66" customFormat="false" ht="15" hidden="false" customHeight="false" outlineLevel="0" collapsed="false">
      <c r="A66" s="73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151"/>
      <c r="CB66" s="151"/>
      <c r="CC66" s="151"/>
      <c r="CD66" s="151"/>
      <c r="CE66" s="151"/>
      <c r="CF66" s="151"/>
      <c r="CG66" s="151"/>
      <c r="CH66" s="151"/>
      <c r="CI66" s="151"/>
      <c r="CJ66" s="151"/>
      <c r="CK66" s="151"/>
      <c r="CL66" s="151"/>
      <c r="CM66" s="151"/>
      <c r="CN66" s="151"/>
      <c r="CO66" s="151"/>
      <c r="CP66" s="151"/>
      <c r="CQ66" s="151"/>
      <c r="CR66" s="151"/>
      <c r="CS66" s="151"/>
      <c r="CT66" s="151"/>
      <c r="CU66" s="151"/>
      <c r="CV66" s="151"/>
      <c r="CW66" s="151"/>
      <c r="CX66" s="151"/>
      <c r="CY66" s="151"/>
      <c r="CZ66" s="151"/>
      <c r="DA66" s="151"/>
      <c r="DB66" s="151"/>
      <c r="DC66" s="151"/>
      <c r="DD66" s="151"/>
      <c r="DE66" s="151"/>
      <c r="DF66" s="151"/>
      <c r="DG66" s="151"/>
      <c r="DH66" s="151"/>
      <c r="DI66" s="151"/>
      <c r="DJ66" s="151"/>
      <c r="DK66" s="151"/>
      <c r="DL66" s="151"/>
      <c r="DM66" s="151"/>
      <c r="DN66" s="151"/>
      <c r="DO66" s="151"/>
      <c r="DP66" s="151"/>
      <c r="DQ66" s="151"/>
      <c r="DR66" s="151"/>
      <c r="DS66" s="151"/>
      <c r="DT66" s="151"/>
      <c r="DU66" s="151"/>
      <c r="DV66" s="151"/>
      <c r="DW66" s="151"/>
      <c r="DX66" s="151"/>
      <c r="DY66" s="151"/>
      <c r="DZ66" s="151"/>
      <c r="EA66" s="151"/>
      <c r="EB66" s="151"/>
      <c r="EC66" s="151"/>
      <c r="ED66" s="151"/>
      <c r="EE66" s="151"/>
      <c r="EF66" s="151"/>
      <c r="EG66" s="151"/>
      <c r="EH66" s="151"/>
      <c r="EI66" s="151"/>
      <c r="EJ66" s="151"/>
      <c r="EK66" s="151"/>
      <c r="EL66" s="151"/>
      <c r="EM66" s="151"/>
      <c r="EN66" s="151"/>
      <c r="EO66" s="151"/>
      <c r="EP66" s="151"/>
      <c r="EQ66" s="151"/>
      <c r="ER66" s="151"/>
    </row>
    <row r="67" customFormat="false" ht="15" hidden="false" customHeight="false" outlineLevel="0" collapsed="false">
      <c r="A67" s="84" t="s">
        <v>98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151"/>
      <c r="CA67" s="151"/>
      <c r="CB67" s="151"/>
      <c r="CC67" s="151"/>
      <c r="CD67" s="151"/>
      <c r="CE67" s="151"/>
      <c r="CF67" s="151"/>
      <c r="CG67" s="151"/>
      <c r="CH67" s="151"/>
      <c r="CI67" s="151"/>
      <c r="CJ67" s="151"/>
      <c r="CK67" s="151"/>
      <c r="CL67" s="151"/>
      <c r="CM67" s="151"/>
      <c r="CN67" s="151"/>
      <c r="CO67" s="151"/>
      <c r="CP67" s="151"/>
      <c r="CQ67" s="151"/>
      <c r="CR67" s="151"/>
      <c r="CS67" s="151"/>
      <c r="CT67" s="151"/>
      <c r="CU67" s="151"/>
      <c r="CV67" s="151"/>
      <c r="CW67" s="151"/>
      <c r="CX67" s="151"/>
      <c r="CY67" s="151"/>
      <c r="CZ67" s="151"/>
      <c r="DA67" s="151"/>
      <c r="DB67" s="151"/>
      <c r="DC67" s="151"/>
      <c r="DD67" s="151"/>
      <c r="DE67" s="151"/>
      <c r="DF67" s="151"/>
      <c r="DG67" s="151"/>
      <c r="DH67" s="151"/>
      <c r="DI67" s="151"/>
      <c r="DJ67" s="151"/>
      <c r="DK67" s="151"/>
      <c r="DL67" s="151"/>
      <c r="DM67" s="151"/>
      <c r="DN67" s="151"/>
      <c r="DO67" s="151"/>
      <c r="DP67" s="151"/>
      <c r="DQ67" s="151"/>
      <c r="DR67" s="151"/>
      <c r="DS67" s="151"/>
      <c r="DT67" s="151"/>
      <c r="DU67" s="151"/>
      <c r="DV67" s="151"/>
      <c r="DW67" s="151"/>
      <c r="DX67" s="151"/>
      <c r="DY67" s="151"/>
      <c r="DZ67" s="151"/>
      <c r="EA67" s="151"/>
      <c r="EB67" s="151"/>
      <c r="EC67" s="151"/>
      <c r="ED67" s="151"/>
      <c r="EE67" s="151"/>
      <c r="EF67" s="151"/>
      <c r="EG67" s="151"/>
      <c r="EH67" s="151"/>
      <c r="EI67" s="151"/>
      <c r="EJ67" s="151"/>
      <c r="EK67" s="151"/>
      <c r="EL67" s="151"/>
      <c r="EM67" s="151"/>
      <c r="EN67" s="151"/>
      <c r="EO67" s="151"/>
      <c r="EP67" s="151"/>
      <c r="EQ67" s="151"/>
      <c r="ER67" s="151"/>
    </row>
    <row r="68" customFormat="false" ht="15" hidden="false" customHeight="false" outlineLevel="0" collapsed="false">
      <c r="A68" s="73" t="s">
        <v>99</v>
      </c>
      <c r="B68" s="151"/>
      <c r="C68" s="151" t="n">
        <v>-0.295</v>
      </c>
      <c r="D68" s="151" t="n">
        <v>-0.11</v>
      </c>
      <c r="E68" s="151" t="n">
        <v>-0.11</v>
      </c>
      <c r="F68" s="151" t="n">
        <v>-0.11</v>
      </c>
      <c r="G68" s="151" t="n">
        <v>-0.19</v>
      </c>
      <c r="H68" s="151" t="n">
        <v>-0.22</v>
      </c>
      <c r="I68" s="151" t="n">
        <v>-0.185</v>
      </c>
      <c r="J68" s="151" t="n">
        <v>-0.19</v>
      </c>
      <c r="K68" s="151" t="n">
        <v>-0.19</v>
      </c>
      <c r="L68" s="151" t="n">
        <v>-0.17</v>
      </c>
      <c r="M68" s="151" t="n">
        <v>-0.165</v>
      </c>
      <c r="N68" s="151" t="n">
        <v>-0.165</v>
      </c>
      <c r="O68" s="151" t="n">
        <v>-0.31</v>
      </c>
      <c r="P68" s="151" t="n">
        <v>-0.37</v>
      </c>
      <c r="Q68" s="151" t="n">
        <v>-0.365</v>
      </c>
      <c r="R68" s="151" t="n">
        <v>-0.4</v>
      </c>
      <c r="S68" s="151" t="n">
        <v>-0.395</v>
      </c>
      <c r="T68" s="151" t="n">
        <v>-0.59</v>
      </c>
      <c r="U68" s="151" t="n">
        <v>-0.61</v>
      </c>
      <c r="V68" s="151" t="n">
        <v>-0.645</v>
      </c>
      <c r="W68" s="151" t="n">
        <v>-0.44</v>
      </c>
      <c r="X68" s="151" t="n">
        <v>-0.44</v>
      </c>
      <c r="Y68" s="151" t="n">
        <v>-0.47</v>
      </c>
      <c r="Z68" s="151" t="n">
        <v>-0.485</v>
      </c>
      <c r="AA68" s="151" t="n">
        <v>-0.515</v>
      </c>
      <c r="AB68" s="151" t="n">
        <v>-0.38</v>
      </c>
      <c r="AC68" s="151" t="n">
        <v>-0.38</v>
      </c>
      <c r="AD68" s="151" t="n">
        <v>-0.325</v>
      </c>
      <c r="AE68" s="151" t="n">
        <v>-0.305</v>
      </c>
      <c r="AF68" s="151" t="n">
        <v>-0.27</v>
      </c>
      <c r="AG68" s="151" t="n">
        <v>-0.24</v>
      </c>
      <c r="AH68" s="151" t="n">
        <v>-0.205</v>
      </c>
      <c r="AI68" s="151" t="n">
        <v>-0.225</v>
      </c>
      <c r="AJ68" s="151" t="n">
        <v>-0.17</v>
      </c>
      <c r="AK68" s="151" t="n">
        <v>-0.165</v>
      </c>
      <c r="AL68" s="151" t="n">
        <v>-0.185</v>
      </c>
      <c r="AM68" s="151" t="n">
        <v>-0.255</v>
      </c>
      <c r="AN68" s="151" t="n">
        <v>-0.0949999999999998</v>
      </c>
      <c r="AO68" s="151" t="n">
        <v>-0.135</v>
      </c>
      <c r="AP68" s="151" t="n">
        <v>-0.175</v>
      </c>
      <c r="AQ68" s="151" t="n">
        <v>-0.165</v>
      </c>
      <c r="AR68" s="151" t="n">
        <v>-0.175</v>
      </c>
      <c r="AS68" s="151" t="n">
        <v>-0.195</v>
      </c>
      <c r="AT68" s="151" t="n">
        <v>-0.235</v>
      </c>
      <c r="AU68" s="151" t="n">
        <v>-0.195</v>
      </c>
      <c r="AV68" s="151" t="n">
        <v>-0.245</v>
      </c>
      <c r="AW68" s="151" t="n">
        <v>-0.23</v>
      </c>
      <c r="AX68" s="151" t="n">
        <v>-0.175</v>
      </c>
      <c r="AY68" s="151" t="n">
        <v>-0.175</v>
      </c>
      <c r="AZ68" s="151" t="n">
        <v>-0.19</v>
      </c>
      <c r="BA68" s="151" t="n">
        <v>-0.155</v>
      </c>
      <c r="BB68" s="151" t="n">
        <v>-0.175</v>
      </c>
      <c r="BC68" s="151" t="n">
        <v>-0.2</v>
      </c>
      <c r="BD68" s="151" t="n">
        <v>-0.18</v>
      </c>
      <c r="BE68" s="151" t="n">
        <v>-0.13</v>
      </c>
      <c r="BF68" s="151" t="n">
        <v>-0.185</v>
      </c>
      <c r="BG68" s="151" t="n">
        <v>-0.185</v>
      </c>
      <c r="BH68" s="151" t="n">
        <v>-0.115</v>
      </c>
      <c r="BI68" s="151" t="n">
        <v>-0.155</v>
      </c>
      <c r="BJ68" s="151" t="n">
        <v>-0.185</v>
      </c>
      <c r="BK68" s="151" t="n">
        <v>-0.185</v>
      </c>
      <c r="BL68" s="151" t="n">
        <v>-0.145</v>
      </c>
      <c r="BM68" s="151" t="n">
        <v>-0.195</v>
      </c>
      <c r="BN68" s="151" t="n">
        <v>-0.255</v>
      </c>
      <c r="BO68" s="151" t="n">
        <v>-0.255</v>
      </c>
      <c r="BP68" s="151" t="n">
        <v>-0.25</v>
      </c>
      <c r="BQ68" s="151" t="n">
        <v>-0.24</v>
      </c>
      <c r="BR68" s="151" t="n">
        <v>-0.32</v>
      </c>
      <c r="BS68" s="151" t="n">
        <v>-0.375</v>
      </c>
      <c r="BT68" s="151" t="n">
        <v>-0.33</v>
      </c>
      <c r="BU68" s="151" t="n">
        <v>-0.375</v>
      </c>
      <c r="BV68" s="151" t="n">
        <v>-0.435</v>
      </c>
      <c r="BW68" s="151" t="n">
        <v>-0.585</v>
      </c>
      <c r="BX68" s="151" t="n">
        <v>-0.68</v>
      </c>
      <c r="BY68" s="151" t="n">
        <v>-0.66</v>
      </c>
      <c r="BZ68" s="151" t="n">
        <v>-0.725</v>
      </c>
      <c r="CA68" s="151" t="n">
        <v>-0.74</v>
      </c>
      <c r="CB68" s="151" t="n">
        <v>-0.745</v>
      </c>
      <c r="CC68" s="151" t="n">
        <v>-0.775</v>
      </c>
      <c r="CD68" s="151" t="n">
        <v>-0.765</v>
      </c>
      <c r="CE68" s="151" t="n">
        <v>-0.76</v>
      </c>
      <c r="CF68" s="151" t="n">
        <v>-0.82</v>
      </c>
      <c r="CG68" s="151" t="n">
        <v>-0.855</v>
      </c>
      <c r="CH68" s="151" t="n">
        <v>-0.78</v>
      </c>
      <c r="CI68" s="151" t="n">
        <v>-0.77</v>
      </c>
      <c r="CJ68" s="151" t="n">
        <v>-0.695</v>
      </c>
      <c r="CK68" s="151" t="n">
        <v>-0.45</v>
      </c>
      <c r="CL68" s="151" t="n">
        <v>-0.45</v>
      </c>
      <c r="CM68" s="151" t="n">
        <v>-0.545</v>
      </c>
      <c r="CN68" s="151" t="n">
        <v>-0.5</v>
      </c>
      <c r="CO68" s="151" t="n">
        <v>-0.58</v>
      </c>
      <c r="CP68" s="151" t="n">
        <v>-0.615</v>
      </c>
      <c r="CQ68" s="151" t="n">
        <v>-0.61</v>
      </c>
      <c r="CR68" s="151" t="n">
        <v>-0.575</v>
      </c>
      <c r="CS68" s="151" t="n">
        <v>-0.57</v>
      </c>
      <c r="CT68" s="151" t="n">
        <v>-0.63</v>
      </c>
      <c r="CU68" s="151" t="n">
        <v>-0.64</v>
      </c>
      <c r="CV68" s="151" t="n">
        <v>-0.635</v>
      </c>
      <c r="CW68" s="151" t="n">
        <v>-0.575</v>
      </c>
      <c r="CX68" s="151" t="n">
        <v>-0.565</v>
      </c>
      <c r="CY68" s="151" t="n">
        <v>-0.565</v>
      </c>
      <c r="CZ68" s="151" t="n">
        <v>-0.595</v>
      </c>
      <c r="DA68" s="151" t="n">
        <v>-0.575</v>
      </c>
      <c r="DB68" s="151" t="n">
        <v>-0.515</v>
      </c>
      <c r="DC68" s="151" t="n">
        <v>-0.515</v>
      </c>
      <c r="DD68" s="151" t="n">
        <v>-0.48</v>
      </c>
      <c r="DE68" s="151" t="n">
        <v>-0.47</v>
      </c>
      <c r="DF68" s="151" t="n">
        <v>-0.425</v>
      </c>
      <c r="DG68" s="151" t="n">
        <v>-0.41</v>
      </c>
      <c r="DH68" s="151" t="n">
        <v>-0.375</v>
      </c>
      <c r="DI68" s="151" t="n">
        <v>-0.315</v>
      </c>
      <c r="DJ68" s="151" t="n">
        <v>-0.265</v>
      </c>
      <c r="DK68" s="151" t="n">
        <v>-0.25</v>
      </c>
      <c r="DL68" s="151" t="n">
        <v>-0.325</v>
      </c>
      <c r="DM68" s="151" t="n">
        <v>-0.29</v>
      </c>
      <c r="DN68" s="151" t="n">
        <v>-0.275</v>
      </c>
      <c r="DO68" s="151" t="n">
        <v>-0.315</v>
      </c>
      <c r="DP68" s="151" t="n">
        <v>-0.32</v>
      </c>
      <c r="DQ68" s="151" t="n">
        <v>-0.28</v>
      </c>
      <c r="DR68" s="151" t="n">
        <v>-0.29</v>
      </c>
      <c r="DS68" s="151" t="n">
        <v>-0.315</v>
      </c>
      <c r="DT68" s="151" t="n">
        <v>-0.345</v>
      </c>
      <c r="DU68" s="151" t="n">
        <v>-0.305</v>
      </c>
      <c r="DV68" s="151" t="n">
        <v>-0.275</v>
      </c>
      <c r="DW68" s="151" t="n">
        <v>-0.24</v>
      </c>
      <c r="DX68" s="151" t="n">
        <v>-0.41</v>
      </c>
      <c r="DY68" s="151" t="n">
        <v>-0.395</v>
      </c>
      <c r="DZ68" s="151" t="n">
        <v>-0.42</v>
      </c>
      <c r="EA68" s="151" t="n">
        <v>-0.405</v>
      </c>
      <c r="EB68" s="151" t="n">
        <v>-0.32</v>
      </c>
      <c r="EC68" s="151" t="n">
        <v>-0.405</v>
      </c>
      <c r="ED68" s="151" t="n">
        <v>-0.375</v>
      </c>
      <c r="EE68" s="151" t="n">
        <v>-0.285</v>
      </c>
      <c r="EF68" s="151" t="n">
        <v>-0.2</v>
      </c>
      <c r="EG68" s="151" t="n">
        <v>-0.235</v>
      </c>
      <c r="EH68" s="151" t="n">
        <v>-0.255</v>
      </c>
      <c r="EI68" s="151" t="n">
        <v>-0.245</v>
      </c>
      <c r="EJ68" s="151" t="n">
        <v>-0.365</v>
      </c>
      <c r="EK68" s="151" t="n">
        <v>-0.36</v>
      </c>
      <c r="EL68" s="151" t="n">
        <v>-0.44</v>
      </c>
      <c r="EM68" s="151" t="n">
        <v>-0.43</v>
      </c>
      <c r="EN68" s="151" t="n">
        <v>-0.43</v>
      </c>
      <c r="EO68" s="151" t="n">
        <v>-0.44</v>
      </c>
      <c r="EP68" s="151" t="n">
        <v>-0.405</v>
      </c>
      <c r="EQ68" s="151" t="n">
        <v>-0.42</v>
      </c>
      <c r="ER68" s="151" t="n">
        <v>-0.36</v>
      </c>
    </row>
    <row r="69" customFormat="false" ht="15" hidden="false" customHeight="false" outlineLevel="0" collapsed="false">
      <c r="A69" s="73" t="s">
        <v>104</v>
      </c>
      <c r="B69" s="151"/>
      <c r="C69" s="151" t="n">
        <v>-0.31</v>
      </c>
      <c r="D69" s="151" t="n">
        <v>-0.065</v>
      </c>
      <c r="E69" s="151" t="n">
        <v>-0.065</v>
      </c>
      <c r="F69" s="151" t="n">
        <v>-0.075</v>
      </c>
      <c r="G69" s="151" t="n">
        <v>-0.16</v>
      </c>
      <c r="H69" s="151" t="n">
        <v>-0.195</v>
      </c>
      <c r="I69" s="151" t="n">
        <v>-0.155</v>
      </c>
      <c r="J69" s="151" t="n">
        <v>-0.0549999999999999</v>
      </c>
      <c r="K69" s="151" t="n">
        <v>-0.0549999999999999</v>
      </c>
      <c r="L69" s="151" t="n">
        <v>-0.0350000000000004</v>
      </c>
      <c r="M69" s="151" t="n">
        <v>0</v>
      </c>
      <c r="N69" s="151" t="n">
        <v>0</v>
      </c>
      <c r="O69" s="151" t="n">
        <v>-0.295</v>
      </c>
      <c r="P69" s="151" t="n">
        <v>-0.345</v>
      </c>
      <c r="Q69" s="151" t="n">
        <v>-0.38</v>
      </c>
      <c r="R69" s="151" t="n">
        <v>-0.405</v>
      </c>
      <c r="S69" s="151" t="n">
        <v>-0.385</v>
      </c>
      <c r="T69" s="151" t="n">
        <v>-0.545</v>
      </c>
      <c r="U69" s="151" t="n">
        <v>-0.59</v>
      </c>
      <c r="V69" s="151" t="n">
        <v>-0.59</v>
      </c>
      <c r="W69" s="151" t="n">
        <v>-0.405</v>
      </c>
      <c r="X69" s="151" t="n">
        <v>-0.36</v>
      </c>
      <c r="Y69" s="151" t="n">
        <v>-0.405</v>
      </c>
      <c r="Z69" s="151" t="n">
        <v>-0.385</v>
      </c>
      <c r="AA69" s="151" t="n">
        <v>-0.395</v>
      </c>
      <c r="AB69" s="151" t="n">
        <v>-0.29</v>
      </c>
      <c r="AC69" s="151" t="n">
        <v>-0.29</v>
      </c>
      <c r="AD69" s="151" t="n">
        <v>-0.28</v>
      </c>
      <c r="AE69" s="151" t="n">
        <v>-0.265</v>
      </c>
      <c r="AF69" s="151" t="n">
        <v>-0.245</v>
      </c>
      <c r="AG69" s="151" t="n">
        <v>-0.19</v>
      </c>
      <c r="AH69" s="151" t="n">
        <v>-0.205</v>
      </c>
      <c r="AI69" s="151" t="n">
        <v>-0.18</v>
      </c>
      <c r="AJ69" s="151" t="n">
        <v>-0.12</v>
      </c>
      <c r="AK69" s="151" t="n">
        <v>-0.115</v>
      </c>
      <c r="AL69" s="151" t="n">
        <v>-0.0999999999999999</v>
      </c>
      <c r="AM69" s="151" t="n">
        <v>-0.11</v>
      </c>
      <c r="AN69" s="151" t="n">
        <v>-0.00499999999999989</v>
      </c>
      <c r="AO69" s="151" t="n">
        <v>-0.12</v>
      </c>
      <c r="AP69" s="151" t="n">
        <v>-0.145</v>
      </c>
      <c r="AQ69" s="151" t="n">
        <v>-0.135</v>
      </c>
      <c r="AR69" s="151" t="n">
        <v>-0.14</v>
      </c>
      <c r="AS69" s="151" t="n">
        <v>-0.16</v>
      </c>
      <c r="AT69" s="151" t="n">
        <v>-0.245</v>
      </c>
      <c r="AU69" s="151" t="n">
        <v>-0.175</v>
      </c>
      <c r="AV69" s="151" t="n">
        <v>-0.21</v>
      </c>
      <c r="AW69" s="151" t="n">
        <v>-0.16</v>
      </c>
      <c r="AX69" s="151" t="n">
        <v>-0.095</v>
      </c>
      <c r="AY69" s="151" t="n">
        <v>-0.0700000000000003</v>
      </c>
      <c r="AZ69" s="151" t="n">
        <v>-0.0650000000000002</v>
      </c>
      <c r="BA69" s="151" t="n">
        <v>-0.0549999999999999</v>
      </c>
      <c r="BB69" s="151" t="n">
        <v>-0.0550000000000002</v>
      </c>
      <c r="BC69" s="151" t="n">
        <v>-0.0699999999999998</v>
      </c>
      <c r="BD69" s="151" t="n">
        <v>-0.115</v>
      </c>
      <c r="BE69" s="151" t="n">
        <v>-0.0150000000000001</v>
      </c>
      <c r="BF69" s="151" t="n">
        <v>-0.0599999999999998</v>
      </c>
      <c r="BG69" s="151" t="n">
        <v>-0.065</v>
      </c>
      <c r="BH69" s="151" t="n">
        <v>-0.0150000000000001</v>
      </c>
      <c r="BI69" s="151" t="n">
        <v>-0.085</v>
      </c>
      <c r="BJ69" s="151" t="n">
        <v>-0.115</v>
      </c>
      <c r="BK69" s="151" t="n">
        <v>-0.115</v>
      </c>
      <c r="BL69" s="151" t="n">
        <v>-0.085</v>
      </c>
      <c r="BM69" s="151" t="n">
        <v>-0.165</v>
      </c>
      <c r="BN69" s="151" t="n">
        <v>-0.25</v>
      </c>
      <c r="BO69" s="151" t="n">
        <v>-0.245</v>
      </c>
      <c r="BP69" s="151" t="n">
        <v>-0.23</v>
      </c>
      <c r="BQ69" s="151" t="n">
        <v>-0.24</v>
      </c>
      <c r="BR69" s="151" t="n">
        <v>-0.305</v>
      </c>
      <c r="BS69" s="151" t="n">
        <v>-0.365</v>
      </c>
      <c r="BT69" s="151" t="n">
        <v>-0.34</v>
      </c>
      <c r="BU69" s="151" t="n">
        <v>-0.4</v>
      </c>
      <c r="BV69" s="151" t="n">
        <v>-0.415</v>
      </c>
      <c r="BW69" s="151" t="n">
        <v>-0.545</v>
      </c>
      <c r="BX69" s="151" t="n">
        <v>-0.68</v>
      </c>
      <c r="BY69" s="151" t="n">
        <v>-0.645</v>
      </c>
      <c r="BZ69" s="151" t="n">
        <v>-0.715</v>
      </c>
      <c r="CA69" s="151" t="n">
        <v>-0.745</v>
      </c>
      <c r="CB69" s="151" t="n">
        <v>-0.735</v>
      </c>
      <c r="CC69" s="151" t="n">
        <v>-0.785</v>
      </c>
      <c r="CD69" s="151" t="n">
        <v>-0.76</v>
      </c>
      <c r="CE69" s="151" t="n">
        <v>-0.77</v>
      </c>
      <c r="CF69" s="151" t="n">
        <v>-0.825</v>
      </c>
      <c r="CG69" s="151" t="n">
        <v>-0.845</v>
      </c>
      <c r="CH69" s="151" t="n">
        <v>-0.755</v>
      </c>
      <c r="CI69" s="151" t="n">
        <v>-0.725</v>
      </c>
      <c r="CJ69" s="151" t="n">
        <v>-0.665</v>
      </c>
      <c r="CK69" s="151" t="n">
        <v>-0.42</v>
      </c>
      <c r="CL69" s="151" t="n">
        <v>-0.42</v>
      </c>
      <c r="CM69" s="151" t="n">
        <v>-0.545</v>
      </c>
      <c r="CN69" s="151" t="n">
        <v>-0.485</v>
      </c>
      <c r="CO69" s="151" t="n">
        <v>-0.57</v>
      </c>
      <c r="CP69" s="151" t="n">
        <v>-0.615</v>
      </c>
      <c r="CQ69" s="151" t="n">
        <v>-0.675</v>
      </c>
      <c r="CR69" s="151" t="n">
        <v>-0.625</v>
      </c>
      <c r="CS69" s="151" t="n">
        <v>-0.62</v>
      </c>
      <c r="CT69" s="151" t="n">
        <v>-0.675</v>
      </c>
      <c r="CU69" s="151" t="n">
        <v>-0.705</v>
      </c>
      <c r="CV69" s="151" t="n">
        <v>-0.705</v>
      </c>
      <c r="CW69" s="151" t="n">
        <v>-0.64</v>
      </c>
      <c r="CX69" s="151" t="n">
        <v>-0.6</v>
      </c>
      <c r="CY69" s="151" t="n">
        <v>-0.6</v>
      </c>
      <c r="CZ69" s="151" t="n">
        <v>-0.605</v>
      </c>
      <c r="DA69" s="151" t="n">
        <v>-0.565</v>
      </c>
      <c r="DB69" s="151" t="n">
        <v>-0.51</v>
      </c>
      <c r="DC69" s="151" t="n">
        <v>-0.51</v>
      </c>
      <c r="DD69" s="151" t="n">
        <v>-0.47</v>
      </c>
      <c r="DE69" s="151" t="n">
        <v>-0.44</v>
      </c>
      <c r="DF69" s="151" t="n">
        <v>-0.38</v>
      </c>
      <c r="DG69" s="151" t="n">
        <v>-0.405</v>
      </c>
      <c r="DH69" s="151" t="n">
        <v>-0.36</v>
      </c>
      <c r="DI69" s="151" t="n">
        <v>-0.31</v>
      </c>
      <c r="DJ69" s="151" t="n">
        <v>-0.245</v>
      </c>
      <c r="DK69" s="151" t="n">
        <v>-0.25</v>
      </c>
      <c r="DL69" s="151" t="n">
        <v>-0.305</v>
      </c>
      <c r="DM69" s="151" t="n">
        <v>-0.295</v>
      </c>
      <c r="DN69" s="151" t="n">
        <v>-0.26</v>
      </c>
      <c r="DO69" s="151" t="n">
        <v>-0.295</v>
      </c>
      <c r="DP69" s="151" t="n">
        <v>-0.295</v>
      </c>
      <c r="DQ69" s="151" t="n">
        <v>-0.28</v>
      </c>
      <c r="DR69" s="151" t="n">
        <v>-0.255</v>
      </c>
      <c r="DS69" s="151" t="n">
        <v>-0.315</v>
      </c>
      <c r="DT69" s="151" t="n">
        <v>-0.34</v>
      </c>
      <c r="DU69" s="151" t="n">
        <v>-0.3</v>
      </c>
      <c r="DV69" s="151" t="n">
        <v>-0.315</v>
      </c>
      <c r="DW69" s="151" t="n">
        <v>-0.235</v>
      </c>
      <c r="DX69" s="151" t="n">
        <v>-0.335</v>
      </c>
      <c r="DY69" s="151" t="n">
        <v>-0.335</v>
      </c>
      <c r="DZ69" s="151" t="n">
        <v>-0.375</v>
      </c>
      <c r="EA69" s="151" t="n">
        <v>-0.33</v>
      </c>
      <c r="EB69" s="151" t="n">
        <v>-0.275</v>
      </c>
      <c r="EC69" s="151" t="n">
        <v>-0.355</v>
      </c>
      <c r="ED69" s="151" t="n">
        <v>-0.33</v>
      </c>
      <c r="EE69" s="151" t="n">
        <v>-0.25</v>
      </c>
      <c r="EF69" s="151" t="n">
        <v>-0.16</v>
      </c>
      <c r="EG69" s="151" t="n">
        <v>-0.17</v>
      </c>
      <c r="EH69" s="151" t="n">
        <v>-0.19</v>
      </c>
      <c r="EI69" s="151" t="n">
        <v>-0.19</v>
      </c>
      <c r="EJ69" s="151" t="n">
        <v>-0.325</v>
      </c>
      <c r="EK69" s="151" t="n">
        <v>-0.33</v>
      </c>
      <c r="EL69" s="151" t="n">
        <v>-0.36</v>
      </c>
      <c r="EM69" s="151" t="n">
        <v>-0.415</v>
      </c>
      <c r="EN69" s="151" t="n">
        <v>-0.415</v>
      </c>
      <c r="EO69" s="151" t="n">
        <v>-0.425</v>
      </c>
      <c r="EP69" s="151" t="n">
        <v>-0.34</v>
      </c>
      <c r="EQ69" s="151" t="n">
        <v>-0.365</v>
      </c>
      <c r="ER69" s="151" t="n">
        <v>-0.31</v>
      </c>
    </row>
    <row r="70" customFormat="false" ht="15" hidden="false" customHeight="false" outlineLevel="0" collapsed="false">
      <c r="A70" s="73" t="s">
        <v>105</v>
      </c>
      <c r="B70" s="151"/>
      <c r="C70" s="151" t="n">
        <v>-0.205</v>
      </c>
      <c r="D70" s="151" t="n">
        <v>0.0450000000000002</v>
      </c>
      <c r="E70" s="151" t="n">
        <v>0.0450000000000002</v>
      </c>
      <c r="F70" s="151" t="n">
        <v>-0.0449999999999999</v>
      </c>
      <c r="G70" s="151" t="n">
        <v>-0.0549999999999997</v>
      </c>
      <c r="H70" s="151" t="n">
        <v>-0.205</v>
      </c>
      <c r="I70" s="151" t="n">
        <v>-0.13</v>
      </c>
      <c r="J70" s="151" t="n">
        <v>0</v>
      </c>
      <c r="K70" s="151" t="n">
        <v>0</v>
      </c>
      <c r="L70" s="151" t="n">
        <v>0.0149999999999997</v>
      </c>
      <c r="M70" s="151" t="n">
        <v>0.04</v>
      </c>
      <c r="N70" s="151" t="n">
        <v>0.04</v>
      </c>
      <c r="O70" s="151" t="n">
        <v>-0.31</v>
      </c>
      <c r="P70" s="151" t="n">
        <v>-0.365</v>
      </c>
      <c r="Q70" s="151" t="n">
        <v>-0.375</v>
      </c>
      <c r="R70" s="151" t="n">
        <v>-0.465</v>
      </c>
      <c r="S70" s="151" t="n">
        <v>-0.41</v>
      </c>
      <c r="T70" s="151" t="n">
        <v>-0.575</v>
      </c>
      <c r="U70" s="151" t="n">
        <v>-0.62</v>
      </c>
      <c r="V70" s="151" t="n">
        <v>-0.695</v>
      </c>
      <c r="W70" s="151" t="n">
        <v>-0.465</v>
      </c>
      <c r="X70" s="151" t="n">
        <v>-0.445</v>
      </c>
      <c r="Y70" s="151" t="n">
        <v>-0.465</v>
      </c>
      <c r="Z70" s="151" t="n">
        <v>-0.435</v>
      </c>
      <c r="AA70" s="151" t="n">
        <v>-0.485</v>
      </c>
      <c r="AB70" s="151" t="n">
        <v>-0.315</v>
      </c>
      <c r="AC70" s="151" t="n">
        <v>-0.315</v>
      </c>
      <c r="AD70" s="151" t="n">
        <v>-0.3</v>
      </c>
      <c r="AE70" s="151" t="n">
        <v>-0.29</v>
      </c>
      <c r="AF70" s="151" t="n">
        <v>-0.28</v>
      </c>
      <c r="AG70" s="151" t="n">
        <v>-0.205</v>
      </c>
      <c r="AH70" s="151" t="n">
        <v>-0.2</v>
      </c>
      <c r="AI70" s="151" t="n">
        <v>-0.19</v>
      </c>
      <c r="AJ70" s="151" t="n">
        <v>-0.13</v>
      </c>
      <c r="AK70" s="151" t="n">
        <v>-0.095</v>
      </c>
      <c r="AL70" s="151" t="n">
        <v>-0.11</v>
      </c>
      <c r="AM70" s="151" t="n">
        <v>-0.13</v>
      </c>
      <c r="AN70" s="151" t="n">
        <v>0.0150000000000001</v>
      </c>
      <c r="AO70" s="151" t="n">
        <v>-0.13</v>
      </c>
      <c r="AP70" s="151" t="n">
        <v>-0.145</v>
      </c>
      <c r="AQ70" s="151" t="n">
        <v>-0.19</v>
      </c>
      <c r="AR70" s="151" t="n">
        <v>-0.16</v>
      </c>
      <c r="AS70" s="151" t="n">
        <v>-0.12</v>
      </c>
      <c r="AT70" s="151" t="n">
        <v>-0.28</v>
      </c>
      <c r="AU70" s="151" t="n">
        <v>-0.225</v>
      </c>
      <c r="AV70" s="151" t="n">
        <v>-0.245</v>
      </c>
      <c r="AW70" s="151" t="n">
        <v>-0.195</v>
      </c>
      <c r="AX70" s="151" t="n">
        <v>-0.125</v>
      </c>
      <c r="AY70" s="151" t="n">
        <v>-0.115</v>
      </c>
      <c r="AZ70" s="151" t="n">
        <v>-0.0500000000000003</v>
      </c>
      <c r="BA70" s="151" t="n">
        <v>-0.085</v>
      </c>
      <c r="BB70" s="151" t="n">
        <v>-0.11</v>
      </c>
      <c r="BC70" s="151" t="n">
        <v>-0.105</v>
      </c>
      <c r="BD70" s="151" t="n">
        <v>-0.145</v>
      </c>
      <c r="BE70" s="151" t="n">
        <v>0.0249999999999999</v>
      </c>
      <c r="BF70" s="151" t="n">
        <v>-0.01</v>
      </c>
      <c r="BG70" s="151" t="n">
        <v>-0.085</v>
      </c>
      <c r="BH70" s="151" t="n">
        <v>-0.0600000000000001</v>
      </c>
      <c r="BI70" s="151" t="n">
        <v>-0.115</v>
      </c>
      <c r="BJ70" s="151" t="n">
        <v>-0.155</v>
      </c>
      <c r="BK70" s="151" t="n">
        <v>-0.14</v>
      </c>
      <c r="BL70" s="151" t="n">
        <v>-0.125</v>
      </c>
      <c r="BM70" s="151" t="n">
        <v>-0.18</v>
      </c>
      <c r="BN70" s="151" t="n">
        <v>-0.25</v>
      </c>
      <c r="BO70" s="151" t="n">
        <v>-0.23</v>
      </c>
      <c r="BP70" s="151" t="n">
        <v>-0.23</v>
      </c>
      <c r="BQ70" s="151" t="n">
        <v>-0.26</v>
      </c>
      <c r="BR70" s="151" t="n">
        <v>-0.32</v>
      </c>
      <c r="BS70" s="151" t="n">
        <v>-0.395</v>
      </c>
      <c r="BT70" s="151" t="n">
        <v>-0.38</v>
      </c>
      <c r="BU70" s="151" t="n">
        <v>-0.45</v>
      </c>
      <c r="BV70" s="151" t="n">
        <v>-0.46</v>
      </c>
      <c r="BW70" s="151" t="n">
        <v>-0.565</v>
      </c>
      <c r="BX70" s="151" t="n">
        <v>-0.69</v>
      </c>
      <c r="BY70" s="151" t="n">
        <v>-0.63</v>
      </c>
      <c r="BZ70" s="151" t="n">
        <v>-0.67</v>
      </c>
      <c r="CA70" s="151" t="n">
        <v>-0.71</v>
      </c>
      <c r="CB70" s="151" t="n">
        <v>-0.735</v>
      </c>
      <c r="CC70" s="151" t="n">
        <v>-0.78</v>
      </c>
      <c r="CD70" s="151" t="n">
        <v>-0.74</v>
      </c>
      <c r="CE70" s="151" t="n">
        <v>-0.75</v>
      </c>
      <c r="CF70" s="151" t="n">
        <v>-0.82</v>
      </c>
      <c r="CG70" s="151" t="n">
        <v>-0.85</v>
      </c>
      <c r="CH70" s="151" t="n">
        <v>-0.755</v>
      </c>
      <c r="CI70" s="151" t="n">
        <v>-0.725</v>
      </c>
      <c r="CJ70" s="151" t="n">
        <v>-0.7</v>
      </c>
      <c r="CK70" s="151" t="n">
        <v>-0.495</v>
      </c>
      <c r="CL70" s="151" t="n">
        <v>-0.495</v>
      </c>
      <c r="CM70" s="151" t="n">
        <v>-0.52</v>
      </c>
      <c r="CN70" s="151" t="n">
        <v>-0.475</v>
      </c>
      <c r="CO70" s="151" t="n">
        <v>-0.56</v>
      </c>
      <c r="CP70" s="151" t="n">
        <v>-0.6</v>
      </c>
      <c r="CQ70" s="151" t="n">
        <v>-0.73</v>
      </c>
      <c r="CR70" s="151" t="n">
        <v>-0.645</v>
      </c>
      <c r="CS70" s="151" t="n">
        <v>-0.64</v>
      </c>
      <c r="CT70" s="151" t="n">
        <v>-0.7</v>
      </c>
      <c r="CU70" s="151" t="n">
        <v>-0.725</v>
      </c>
      <c r="CV70" s="151" t="n">
        <v>-0.73</v>
      </c>
      <c r="CW70" s="151" t="n">
        <v>-0.685</v>
      </c>
      <c r="CX70" s="151" t="n">
        <v>-0.61</v>
      </c>
      <c r="CY70" s="151" t="n">
        <v>-0.61</v>
      </c>
      <c r="CZ70" s="151" t="n">
        <v>-0.62</v>
      </c>
      <c r="DA70" s="151" t="n">
        <v>-0.595</v>
      </c>
      <c r="DB70" s="151" t="n">
        <v>-0.545</v>
      </c>
      <c r="DC70" s="151" t="n">
        <v>-0.545</v>
      </c>
      <c r="DD70" s="151" t="n">
        <v>-0.525</v>
      </c>
      <c r="DE70" s="151" t="n">
        <v>-0.5</v>
      </c>
      <c r="DF70" s="151" t="n">
        <v>-0.525</v>
      </c>
      <c r="DG70" s="151" t="n">
        <v>-0.535</v>
      </c>
      <c r="DH70" s="151" t="n">
        <v>-0.5</v>
      </c>
      <c r="DI70" s="151" t="n">
        <v>-0.48</v>
      </c>
      <c r="DJ70" s="151" t="n">
        <v>-0.42</v>
      </c>
      <c r="DK70" s="151" t="n">
        <v>-0.42</v>
      </c>
      <c r="DL70" s="151" t="n">
        <v>-0.495</v>
      </c>
      <c r="DM70" s="151" t="n">
        <v>-0.485</v>
      </c>
      <c r="DN70" s="151" t="n">
        <v>-0.465</v>
      </c>
      <c r="DO70" s="151" t="n">
        <v>-0.51</v>
      </c>
      <c r="DP70" s="151" t="n">
        <v>-0.5</v>
      </c>
      <c r="DQ70" s="151" t="n">
        <v>-0.48</v>
      </c>
      <c r="DR70" s="151" t="n">
        <v>-0.47</v>
      </c>
      <c r="DS70" s="151" t="n">
        <v>-0.415</v>
      </c>
      <c r="DT70" s="151" t="n">
        <v>-0.41</v>
      </c>
      <c r="DU70" s="151" t="n">
        <v>-0.415</v>
      </c>
      <c r="DV70" s="151" t="n">
        <v>-0.43</v>
      </c>
      <c r="DW70" s="151" t="n">
        <v>-0.235</v>
      </c>
      <c r="DX70" s="151" t="n">
        <v>-0.38</v>
      </c>
      <c r="DY70" s="151" t="n">
        <v>-0.425</v>
      </c>
      <c r="DZ70" s="151" t="n">
        <v>-0.445</v>
      </c>
      <c r="EA70" s="151" t="n">
        <v>-0.41</v>
      </c>
      <c r="EB70" s="151" t="n">
        <v>-0.305</v>
      </c>
      <c r="EC70" s="151" t="n">
        <v>-0.37</v>
      </c>
      <c r="ED70" s="151" t="n">
        <v>-0.335</v>
      </c>
      <c r="EE70" s="151" t="n">
        <v>-0.255</v>
      </c>
      <c r="EF70" s="151" t="n">
        <v>-0.22</v>
      </c>
      <c r="EG70" s="151" t="n">
        <v>-0.195</v>
      </c>
      <c r="EH70" s="151" t="n">
        <v>-0.2</v>
      </c>
      <c r="EI70" s="151" t="n">
        <v>-0.19</v>
      </c>
      <c r="EJ70" s="151" t="n">
        <v>-0.35</v>
      </c>
      <c r="EK70" s="151" t="n">
        <v>-0.335</v>
      </c>
      <c r="EL70" s="151" t="n">
        <v>-0.43</v>
      </c>
      <c r="EM70" s="151" t="n">
        <v>-0.44</v>
      </c>
      <c r="EN70" s="151" t="n">
        <v>-0.44</v>
      </c>
      <c r="EO70" s="151" t="n">
        <v>-0.44</v>
      </c>
      <c r="EP70" s="151" t="n">
        <v>-0.375</v>
      </c>
      <c r="EQ70" s="151" t="n">
        <v>-0.445</v>
      </c>
      <c r="ER70" s="151" t="n">
        <v>-0.395</v>
      </c>
    </row>
    <row r="71" customFormat="false" ht="15" hidden="false" customHeight="false" outlineLevel="0" collapsed="false">
      <c r="A71" s="73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1"/>
      <c r="BQ71" s="151"/>
      <c r="BR71" s="151"/>
      <c r="BS71" s="151"/>
      <c r="BT71" s="151"/>
      <c r="BU71" s="151"/>
      <c r="BV71" s="151"/>
      <c r="BW71" s="151"/>
      <c r="BX71" s="151"/>
      <c r="BY71" s="151"/>
      <c r="BZ71" s="151"/>
      <c r="CA71" s="151"/>
      <c r="CB71" s="151"/>
      <c r="CC71" s="151"/>
      <c r="CD71" s="151"/>
      <c r="CE71" s="151"/>
      <c r="CF71" s="151"/>
      <c r="CG71" s="151"/>
      <c r="CH71" s="151"/>
      <c r="CI71" s="151"/>
      <c r="CJ71" s="151"/>
      <c r="CK71" s="151"/>
      <c r="CL71" s="151"/>
      <c r="CM71" s="151"/>
      <c r="CN71" s="151"/>
      <c r="CO71" s="151"/>
      <c r="CP71" s="151"/>
      <c r="CQ71" s="151"/>
      <c r="CR71" s="151"/>
      <c r="CS71" s="151"/>
      <c r="CT71" s="151"/>
      <c r="CU71" s="151"/>
      <c r="CV71" s="151"/>
      <c r="CW71" s="151"/>
      <c r="CX71" s="151"/>
      <c r="CY71" s="151"/>
      <c r="CZ71" s="151"/>
      <c r="DA71" s="151"/>
      <c r="DB71" s="151"/>
      <c r="DC71" s="151"/>
      <c r="DD71" s="151"/>
      <c r="DE71" s="151"/>
      <c r="DF71" s="151"/>
      <c r="DG71" s="151"/>
      <c r="DH71" s="151"/>
      <c r="DI71" s="151"/>
      <c r="DJ71" s="151"/>
      <c r="DK71" s="151"/>
      <c r="DL71" s="151"/>
      <c r="DM71" s="151"/>
      <c r="DN71" s="151"/>
      <c r="DO71" s="151"/>
      <c r="DP71" s="151"/>
      <c r="DQ71" s="151"/>
      <c r="DR71" s="151"/>
      <c r="DS71" s="151"/>
      <c r="DT71" s="151"/>
      <c r="DU71" s="151"/>
      <c r="DV71" s="151"/>
      <c r="DW71" s="151"/>
      <c r="DX71" s="151"/>
      <c r="DY71" s="151"/>
      <c r="DZ71" s="151"/>
      <c r="EA71" s="151"/>
      <c r="EB71" s="151"/>
      <c r="EC71" s="151"/>
      <c r="ED71" s="151"/>
      <c r="EE71" s="151"/>
      <c r="EF71" s="151"/>
      <c r="EG71" s="151"/>
      <c r="EH71" s="151"/>
      <c r="EI71" s="151"/>
      <c r="EJ71" s="151"/>
      <c r="EK71" s="151"/>
      <c r="EL71" s="151"/>
      <c r="EM71" s="151"/>
      <c r="EN71" s="151"/>
      <c r="EO71" s="151"/>
      <c r="EP71" s="151"/>
      <c r="EQ71" s="151"/>
      <c r="ER71" s="151"/>
    </row>
    <row r="72" customFormat="false" ht="15" hidden="false" customHeight="false" outlineLevel="0" collapsed="false">
      <c r="A72" s="84" t="s">
        <v>108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1"/>
      <c r="BV72" s="151"/>
      <c r="BW72" s="151"/>
      <c r="BX72" s="151"/>
      <c r="BY72" s="151"/>
      <c r="BZ72" s="151"/>
      <c r="CA72" s="151"/>
      <c r="CB72" s="151"/>
      <c r="CC72" s="151"/>
      <c r="CD72" s="151"/>
      <c r="CE72" s="151"/>
      <c r="CF72" s="151"/>
      <c r="CG72" s="151"/>
      <c r="CH72" s="151"/>
      <c r="CI72" s="151"/>
      <c r="CJ72" s="151"/>
      <c r="CK72" s="151"/>
      <c r="CL72" s="151"/>
      <c r="CM72" s="151"/>
      <c r="CN72" s="151"/>
      <c r="CO72" s="151"/>
      <c r="CP72" s="151"/>
      <c r="CQ72" s="151"/>
      <c r="CR72" s="151"/>
      <c r="CS72" s="151"/>
      <c r="CT72" s="151"/>
      <c r="CU72" s="151"/>
      <c r="CV72" s="151"/>
      <c r="CW72" s="151"/>
      <c r="CX72" s="151"/>
      <c r="CY72" s="151"/>
      <c r="CZ72" s="151"/>
      <c r="DA72" s="151"/>
      <c r="DB72" s="151"/>
      <c r="DC72" s="151"/>
      <c r="DD72" s="151"/>
      <c r="DE72" s="151"/>
      <c r="DF72" s="151"/>
      <c r="DG72" s="151"/>
      <c r="DH72" s="151"/>
      <c r="DI72" s="151"/>
      <c r="DJ72" s="151"/>
      <c r="DK72" s="151"/>
      <c r="DL72" s="151"/>
      <c r="DM72" s="151"/>
      <c r="DN72" s="151"/>
      <c r="DO72" s="151"/>
      <c r="DP72" s="151"/>
      <c r="DQ72" s="151"/>
      <c r="DR72" s="151"/>
      <c r="DS72" s="151"/>
      <c r="DT72" s="151"/>
      <c r="DU72" s="151"/>
      <c r="DV72" s="151"/>
      <c r="DW72" s="151"/>
      <c r="DX72" s="151"/>
      <c r="DY72" s="151"/>
      <c r="DZ72" s="151"/>
      <c r="EA72" s="151"/>
      <c r="EB72" s="151"/>
      <c r="EC72" s="151"/>
      <c r="ED72" s="151"/>
      <c r="EE72" s="151"/>
      <c r="EF72" s="151"/>
      <c r="EG72" s="151"/>
      <c r="EH72" s="151"/>
      <c r="EI72" s="151"/>
      <c r="EJ72" s="151"/>
      <c r="EK72" s="151"/>
      <c r="EL72" s="151"/>
      <c r="EM72" s="151"/>
      <c r="EN72" s="151"/>
      <c r="EO72" s="151"/>
      <c r="EP72" s="151"/>
      <c r="EQ72" s="151"/>
      <c r="ER72" s="151"/>
    </row>
    <row r="73" customFormat="false" ht="15" hidden="false" customHeight="false" outlineLevel="0" collapsed="false">
      <c r="A73" s="73" t="s">
        <v>112</v>
      </c>
      <c r="B73" s="151"/>
      <c r="C73" s="151" t="n">
        <v>0.21</v>
      </c>
      <c r="D73" s="151" t="n">
        <v>-0.01</v>
      </c>
      <c r="E73" s="151" t="n">
        <v>-0.01</v>
      </c>
      <c r="F73" s="151" t="n">
        <v>0.04</v>
      </c>
      <c r="G73" s="151" t="n">
        <v>0.0900000000000001</v>
      </c>
      <c r="H73" s="151" t="n">
        <v>0.065</v>
      </c>
      <c r="I73" s="151" t="n">
        <v>0.12</v>
      </c>
      <c r="J73" s="151" t="n">
        <v>0.105</v>
      </c>
      <c r="K73" s="151" t="n">
        <v>0.105</v>
      </c>
      <c r="L73" s="151" t="n">
        <v>0.12</v>
      </c>
      <c r="M73" s="151" t="n">
        <v>0.12</v>
      </c>
      <c r="N73" s="151" t="n">
        <v>0.12</v>
      </c>
      <c r="O73" s="151" t="n">
        <v>0.105</v>
      </c>
      <c r="P73" s="151" t="n">
        <v>0.12</v>
      </c>
      <c r="Q73" s="151" t="n">
        <v>0.12</v>
      </c>
      <c r="R73" s="151" t="n">
        <v>0.125</v>
      </c>
      <c r="S73" s="151" t="n">
        <v>0.0800000000000001</v>
      </c>
      <c r="T73" s="151" t="n">
        <v>0.0800000000000001</v>
      </c>
      <c r="U73" s="151" t="n">
        <v>0.0249999999999995</v>
      </c>
      <c r="V73" s="151" t="n">
        <v>-0.0549999999999997</v>
      </c>
      <c r="W73" s="151" t="n">
        <v>0.0499999999999998</v>
      </c>
      <c r="X73" s="151" t="n">
        <v>0.0600000000000001</v>
      </c>
      <c r="Y73" s="151" t="n">
        <v>0.0699999999999998</v>
      </c>
      <c r="Z73" s="151" t="n">
        <v>0.0600000000000001</v>
      </c>
      <c r="AA73" s="151" t="n">
        <v>0.0699999999999998</v>
      </c>
      <c r="AB73" s="151" t="n">
        <v>0.0750000000000002</v>
      </c>
      <c r="AC73" s="151" t="n">
        <v>0.0750000000000002</v>
      </c>
      <c r="AD73" s="151" t="n">
        <v>0.0549999999999999</v>
      </c>
      <c r="AE73" s="151" t="n">
        <v>0.0749999999999997</v>
      </c>
      <c r="AF73" s="151" t="n">
        <v>0.0799999999999996</v>
      </c>
      <c r="AG73" s="151" t="n">
        <v>0.0599999999999998</v>
      </c>
      <c r="AH73" s="151" t="n">
        <v>0.0800000000000001</v>
      </c>
      <c r="AI73" s="151" t="n">
        <v>0.0800000000000001</v>
      </c>
      <c r="AJ73" s="151" t="n">
        <v>0.0950000000000002</v>
      </c>
      <c r="AK73" s="151" t="n">
        <v>0.075</v>
      </c>
      <c r="AL73" s="151" t="n">
        <v>0.03</v>
      </c>
      <c r="AM73" s="151" t="n">
        <v>0.0150000000000001</v>
      </c>
      <c r="AN73" s="151" t="n">
        <v>0.15</v>
      </c>
      <c r="AO73" s="151" t="n">
        <v>0.065</v>
      </c>
      <c r="AP73" s="151" t="n">
        <v>0.0800000000000001</v>
      </c>
      <c r="AQ73" s="151" t="n">
        <v>0.0499999999999998</v>
      </c>
      <c r="AR73" s="151" t="n">
        <v>0.0449999999999999</v>
      </c>
      <c r="AS73" s="151" t="n">
        <v>0.085</v>
      </c>
      <c r="AT73" s="151" t="n">
        <v>0.085</v>
      </c>
      <c r="AU73" s="151" t="n">
        <v>0.0600000000000001</v>
      </c>
      <c r="AV73" s="151" t="n">
        <v>0.0949999999999998</v>
      </c>
      <c r="AW73" s="151" t="n">
        <v>0.0749999999999997</v>
      </c>
      <c r="AX73" s="151" t="n">
        <v>0.085</v>
      </c>
      <c r="AY73" s="151" t="n">
        <v>0.0499999999999998</v>
      </c>
      <c r="AZ73" s="151" t="n">
        <v>0.0349999999999999</v>
      </c>
      <c r="BA73" s="151" t="n">
        <v>0.00500000000000012</v>
      </c>
      <c r="BB73" s="151" t="n">
        <v>0.0299999999999998</v>
      </c>
      <c r="BC73" s="151" t="n">
        <v>-0.00499999999999989</v>
      </c>
      <c r="BD73" s="151" t="n">
        <v>0.05</v>
      </c>
      <c r="BE73" s="151" t="n">
        <v>-0.0150000000000001</v>
      </c>
      <c r="BF73" s="151" t="n">
        <v>-0.0199999999999998</v>
      </c>
      <c r="BG73" s="151" t="n">
        <v>-0.00499999999999989</v>
      </c>
      <c r="BH73" s="151" t="n">
        <v>0.00999999999999979</v>
      </c>
      <c r="BI73" s="151" t="n">
        <v>0.075</v>
      </c>
      <c r="BJ73" s="151" t="n">
        <v>-0.02</v>
      </c>
      <c r="BK73" s="151" t="n">
        <v>0.00500000000000012</v>
      </c>
      <c r="BL73" s="151" t="n">
        <v>0.0349999999999997</v>
      </c>
      <c r="BM73" s="151" t="n">
        <v>-0.00499999999999989</v>
      </c>
      <c r="BN73" s="151" t="n">
        <v>-0.0299999999999998</v>
      </c>
      <c r="BO73" s="151" t="n">
        <v>-0.0499999999999998</v>
      </c>
      <c r="BP73" s="151" t="n">
        <v>-0.075</v>
      </c>
      <c r="BQ73" s="151" t="n">
        <v>-0.065</v>
      </c>
      <c r="BR73" s="151" t="n">
        <v>-0.065</v>
      </c>
      <c r="BS73" s="151" t="n">
        <v>-0.0550000000000002</v>
      </c>
      <c r="BT73" s="151" t="n">
        <v>-0.0450000000000004</v>
      </c>
      <c r="BU73" s="151" t="n">
        <v>-0.0599999999999996</v>
      </c>
      <c r="BV73" s="151" t="n">
        <v>-0.0750000000000002</v>
      </c>
      <c r="BW73" s="151" t="n">
        <v>-0.0600000000000001</v>
      </c>
      <c r="BX73" s="151" t="n">
        <v>-0.0449999999999999</v>
      </c>
      <c r="BY73" s="151" t="n">
        <v>-0.0250000000000004</v>
      </c>
      <c r="BZ73" s="151" t="n">
        <v>-0.0149999999999997</v>
      </c>
      <c r="CA73" s="151" t="n">
        <v>0.00499999999999989</v>
      </c>
      <c r="CB73" s="151" t="n">
        <v>-0.00499999999999989</v>
      </c>
      <c r="CC73" s="151" t="n">
        <v>0.0350000000000001</v>
      </c>
      <c r="CD73" s="151" t="n">
        <v>0.00500000000000034</v>
      </c>
      <c r="CE73" s="151" t="n">
        <v>0.0449999999999999</v>
      </c>
      <c r="CF73" s="151" t="n">
        <v>-0.0299999999999998</v>
      </c>
      <c r="CG73" s="151" t="n">
        <v>0.0449999999999999</v>
      </c>
      <c r="CH73" s="151" t="n">
        <v>0.00499999999999989</v>
      </c>
      <c r="CI73" s="151" t="n">
        <v>0.04</v>
      </c>
      <c r="CJ73" s="151" t="n">
        <v>0.04</v>
      </c>
      <c r="CK73" s="151" t="n">
        <v>0.0549999999999997</v>
      </c>
      <c r="CL73" s="151" t="n">
        <v>0.0549999999999997</v>
      </c>
      <c r="CM73" s="151" t="n">
        <v>4.44089209850063E-016</v>
      </c>
      <c r="CN73" s="151" t="n">
        <v>0.0600000000000001</v>
      </c>
      <c r="CO73" s="151" t="n">
        <v>0.0350000000000001</v>
      </c>
      <c r="CP73" s="151" t="n">
        <v>0.0150000000000001</v>
      </c>
      <c r="CQ73" s="151" t="n">
        <v>0.04</v>
      </c>
      <c r="CR73" s="151" t="n">
        <v>2.22044604925031E-016</v>
      </c>
      <c r="CS73" s="151" t="n">
        <v>0.0250000000000001</v>
      </c>
      <c r="CT73" s="151" t="n">
        <v>0.0250000000000004</v>
      </c>
      <c r="CU73" s="151" t="n">
        <v>0.0449999999999999</v>
      </c>
      <c r="CV73" s="151" t="n">
        <v>0.0499999999999998</v>
      </c>
      <c r="CW73" s="151" t="n">
        <v>0.0750000000000002</v>
      </c>
      <c r="CX73" s="151" t="n">
        <v>0.0700000000000003</v>
      </c>
      <c r="CY73" s="151" t="n">
        <v>0.0700000000000003</v>
      </c>
      <c r="CZ73" s="151" t="n">
        <v>0.0749999999999997</v>
      </c>
      <c r="DA73" s="151" t="n">
        <v>0.0800000000000001</v>
      </c>
      <c r="DB73" s="151" t="n">
        <v>0.085</v>
      </c>
      <c r="DC73" s="151" t="n">
        <v>0.085</v>
      </c>
      <c r="DD73" s="151" t="n">
        <v>0.0800000000000001</v>
      </c>
      <c r="DE73" s="151" t="n">
        <v>0.0999999999999996</v>
      </c>
      <c r="DF73" s="151" t="n">
        <v>0.11</v>
      </c>
      <c r="DG73" s="151" t="n">
        <v>0.115</v>
      </c>
      <c r="DH73" s="151" t="n">
        <v>0.12</v>
      </c>
      <c r="DI73" s="151" t="n">
        <v>0.115</v>
      </c>
      <c r="DJ73" s="151" t="n">
        <v>0.115</v>
      </c>
      <c r="DK73" s="151" t="n">
        <v>0.125</v>
      </c>
      <c r="DL73" s="151" t="n">
        <v>0.135</v>
      </c>
      <c r="DM73" s="151" t="n">
        <v>0.12</v>
      </c>
      <c r="DN73" s="151" t="n">
        <v>0.11</v>
      </c>
      <c r="DO73" s="151" t="n">
        <v>0.14</v>
      </c>
      <c r="DP73" s="151" t="n">
        <v>0.14</v>
      </c>
      <c r="DQ73" s="151" t="n">
        <v>0.145</v>
      </c>
      <c r="DR73" s="151" t="n">
        <v>0.105</v>
      </c>
      <c r="DS73" s="151" t="n">
        <v>0.145</v>
      </c>
      <c r="DT73" s="151" t="n">
        <v>0.13</v>
      </c>
      <c r="DU73" s="151" t="n">
        <v>0.180000000000001</v>
      </c>
      <c r="DV73" s="151" t="n">
        <v>0.149999999999999</v>
      </c>
      <c r="DW73" s="151" t="n">
        <v>0.12</v>
      </c>
      <c r="DX73" s="151" t="n">
        <v>0.15</v>
      </c>
      <c r="DY73" s="151" t="n">
        <v>0.13</v>
      </c>
      <c r="DZ73" s="151" t="n">
        <v>0.125</v>
      </c>
      <c r="EA73" s="151" t="n">
        <v>0.12</v>
      </c>
      <c r="EB73" s="151" t="n">
        <v>0.14</v>
      </c>
      <c r="EC73" s="151" t="n">
        <v>0.145</v>
      </c>
      <c r="ED73" s="151" t="n">
        <v>0.155</v>
      </c>
      <c r="EE73" s="151" t="n">
        <v>0.155</v>
      </c>
      <c r="EF73" s="151" t="n">
        <v>0.155</v>
      </c>
      <c r="EG73" s="151" t="n">
        <v>0.15</v>
      </c>
      <c r="EH73" s="151" t="n">
        <v>0.135</v>
      </c>
      <c r="EI73" s="151" t="n">
        <v>0.155</v>
      </c>
      <c r="EJ73" s="151" t="n">
        <v>0.125</v>
      </c>
      <c r="EK73" s="151" t="n">
        <v>0.145</v>
      </c>
      <c r="EL73" s="151" t="n">
        <v>0.15</v>
      </c>
      <c r="EM73" s="151" t="n">
        <v>0.15</v>
      </c>
      <c r="EN73" s="151" t="n">
        <v>0.15</v>
      </c>
      <c r="EO73" s="151" t="n">
        <v>0.155</v>
      </c>
      <c r="EP73" s="151" t="n">
        <v>0.2</v>
      </c>
      <c r="EQ73" s="151" t="n">
        <v>0.16</v>
      </c>
      <c r="ER73" s="151" t="n">
        <v>0.18</v>
      </c>
    </row>
    <row r="74" customFormat="false" ht="15" hidden="false" customHeight="false" outlineLevel="0" collapsed="false">
      <c r="A74" s="73" t="s">
        <v>113</v>
      </c>
      <c r="B74" s="151"/>
      <c r="C74" s="151" t="n">
        <v>-0.34</v>
      </c>
      <c r="D74" s="151" t="n">
        <v>-0.03</v>
      </c>
      <c r="E74" s="151" t="n">
        <v>-0.03</v>
      </c>
      <c r="F74" s="151" t="n">
        <v>-0.0499999999999998</v>
      </c>
      <c r="G74" s="151" t="n">
        <v>-0.195</v>
      </c>
      <c r="H74" s="151" t="n">
        <v>-0.205</v>
      </c>
      <c r="I74" s="151" t="n">
        <v>-0.0249999999999999</v>
      </c>
      <c r="J74" s="151" t="n">
        <v>0</v>
      </c>
      <c r="K74" s="151" t="n">
        <v>0</v>
      </c>
      <c r="L74" s="151" t="n">
        <v>-0.0450000000000004</v>
      </c>
      <c r="M74" s="151" t="n">
        <v>-0.065</v>
      </c>
      <c r="N74" s="151" t="n">
        <v>-0.065</v>
      </c>
      <c r="O74" s="151" t="n">
        <v>-0.365</v>
      </c>
      <c r="P74" s="151" t="n">
        <v>-0.395</v>
      </c>
      <c r="Q74" s="151" t="n">
        <v>-0.43</v>
      </c>
      <c r="R74" s="151" t="n">
        <v>-0.505</v>
      </c>
      <c r="S74" s="151" t="n">
        <v>-0.54</v>
      </c>
      <c r="T74" s="151" t="n">
        <v>-0.615</v>
      </c>
      <c r="U74" s="151" t="n">
        <v>-0.665</v>
      </c>
      <c r="V74" s="151" t="n">
        <v>-0.8</v>
      </c>
      <c r="W74" s="151" t="n">
        <v>-0.615</v>
      </c>
      <c r="X74" s="151" t="n">
        <v>-0.615</v>
      </c>
      <c r="Y74" s="151" t="n">
        <v>-0.665</v>
      </c>
      <c r="Z74" s="151" t="n">
        <v>-0.6</v>
      </c>
      <c r="AA74" s="151" t="n">
        <v>-0.58</v>
      </c>
      <c r="AB74" s="151" t="n">
        <v>-0.415</v>
      </c>
      <c r="AC74" s="151" t="n">
        <v>-0.415</v>
      </c>
      <c r="AD74" s="151" t="n">
        <v>-0.34</v>
      </c>
      <c r="AE74" s="151" t="n">
        <v>-0.33</v>
      </c>
      <c r="AF74" s="151" t="n">
        <v>-0.345</v>
      </c>
      <c r="AG74" s="151" t="n">
        <v>-0.33</v>
      </c>
      <c r="AH74" s="151" t="n">
        <v>-0.28</v>
      </c>
      <c r="AI74" s="151" t="n">
        <v>-0.29</v>
      </c>
      <c r="AJ74" s="151" t="n">
        <v>-0.175</v>
      </c>
      <c r="AK74" s="151" t="n">
        <v>-0.155</v>
      </c>
      <c r="AL74" s="151" t="n">
        <v>-0.155</v>
      </c>
      <c r="AM74" s="151" t="n">
        <v>-0.255</v>
      </c>
      <c r="AN74" s="151" t="n">
        <v>-0.0749999999999997</v>
      </c>
      <c r="AO74" s="151" t="n">
        <v>-0.19</v>
      </c>
      <c r="AP74" s="151" t="n">
        <v>-0.25</v>
      </c>
      <c r="AQ74" s="151" t="n">
        <v>-0.3</v>
      </c>
      <c r="AR74" s="151" t="n">
        <v>-0.35</v>
      </c>
      <c r="AS74" s="151" t="n">
        <v>-0.32</v>
      </c>
      <c r="AT74" s="151" t="n">
        <v>-0.305</v>
      </c>
      <c r="AU74" s="151" t="n">
        <v>-0.285</v>
      </c>
      <c r="AV74" s="151" t="n">
        <v>-0.29</v>
      </c>
      <c r="AW74" s="151" t="n">
        <v>-0.22</v>
      </c>
      <c r="AX74" s="151" t="n">
        <v>-0.26</v>
      </c>
      <c r="AY74" s="151" t="n">
        <v>-0.375</v>
      </c>
      <c r="AZ74" s="151" t="n">
        <v>-0.325</v>
      </c>
      <c r="BA74" s="151" t="n">
        <v>-0.3</v>
      </c>
      <c r="BB74" s="151" t="n">
        <v>-0.305</v>
      </c>
      <c r="BC74" s="151" t="n">
        <v>-0.245</v>
      </c>
      <c r="BD74" s="151" t="n">
        <v>-0.265</v>
      </c>
      <c r="BE74" s="151" t="n">
        <v>-0.26</v>
      </c>
      <c r="BF74" s="151" t="n">
        <v>-0.39</v>
      </c>
      <c r="BG74" s="151" t="n">
        <v>-0.43</v>
      </c>
      <c r="BH74" s="151" t="n">
        <v>-0.295</v>
      </c>
      <c r="BI74" s="151" t="n">
        <v>-0.315</v>
      </c>
      <c r="BJ74" s="151" t="n">
        <v>-0.445</v>
      </c>
      <c r="BK74" s="151" t="n">
        <v>-0.44</v>
      </c>
      <c r="BL74" s="151" t="n">
        <v>-0.39</v>
      </c>
      <c r="BM74" s="151" t="n">
        <v>-0.47</v>
      </c>
      <c r="BN74" s="151" t="n">
        <v>-0.49</v>
      </c>
      <c r="BO74" s="151" t="n">
        <v>-0.5</v>
      </c>
      <c r="BP74" s="151" t="n">
        <v>-0.475</v>
      </c>
      <c r="BQ74" s="151" t="n">
        <v>-0.54</v>
      </c>
      <c r="BR74" s="151" t="n">
        <v>-0.68</v>
      </c>
      <c r="BS74" s="151" t="n">
        <v>-0.7</v>
      </c>
      <c r="BT74" s="151" t="n">
        <v>-0.66</v>
      </c>
      <c r="BU74" s="151" t="n">
        <v>-0.775</v>
      </c>
      <c r="BV74" s="151" t="n">
        <v>-0.82</v>
      </c>
      <c r="BW74" s="151" t="n">
        <v>-0.845</v>
      </c>
      <c r="BX74" s="151" t="n">
        <v>-0.86</v>
      </c>
      <c r="BY74" s="151" t="n">
        <v>-0.79</v>
      </c>
      <c r="BZ74" s="151" t="n">
        <v>-0.83</v>
      </c>
      <c r="CA74" s="151" t="n">
        <v>-0.825</v>
      </c>
      <c r="CB74" s="151" t="n">
        <v>-0.94</v>
      </c>
      <c r="CC74" s="151" t="n">
        <v>-0.895</v>
      </c>
      <c r="CD74" s="151" t="n">
        <v>-1</v>
      </c>
      <c r="CE74" s="151" t="n">
        <v>-0.9</v>
      </c>
      <c r="CF74" s="151" t="n">
        <v>-0.96</v>
      </c>
      <c r="CG74" s="151" t="n">
        <v>-0.93</v>
      </c>
      <c r="CH74" s="151" t="n">
        <v>-0.87</v>
      </c>
      <c r="CI74" s="151" t="n">
        <v>-0.875</v>
      </c>
      <c r="CJ74" s="151" t="n">
        <v>-0.87</v>
      </c>
      <c r="CK74" s="151" t="n">
        <v>-0.675</v>
      </c>
      <c r="CL74" s="151" t="n">
        <v>-0.675</v>
      </c>
      <c r="CM74" s="151" t="n">
        <v>-0.705</v>
      </c>
      <c r="CN74" s="151" t="n">
        <v>-0.62</v>
      </c>
      <c r="CO74" s="151" t="n">
        <v>-0.69</v>
      </c>
      <c r="CP74" s="151" t="n">
        <v>-0.765</v>
      </c>
      <c r="CQ74" s="151" t="n">
        <v>-0.78</v>
      </c>
      <c r="CR74" s="151" t="n">
        <v>-0.74</v>
      </c>
      <c r="CS74" s="151" t="n">
        <v>-0.72</v>
      </c>
      <c r="CT74" s="151" t="n">
        <v>-0.765</v>
      </c>
      <c r="CU74" s="151" t="n">
        <v>-0.76</v>
      </c>
      <c r="CV74" s="151" t="n">
        <v>-0.75</v>
      </c>
      <c r="CW74" s="151" t="n">
        <v>-0.71</v>
      </c>
      <c r="CX74" s="151" t="n">
        <v>-0.745</v>
      </c>
      <c r="CY74" s="151" t="n">
        <v>-0.745</v>
      </c>
      <c r="CZ74" s="151" t="n">
        <v>-0.805</v>
      </c>
      <c r="DA74" s="151" t="n">
        <v>-0.775</v>
      </c>
      <c r="DB74" s="151" t="n">
        <v>-0.695</v>
      </c>
      <c r="DC74" s="151" t="n">
        <v>-0.695</v>
      </c>
      <c r="DD74" s="151" t="n">
        <v>-0.69</v>
      </c>
      <c r="DE74" s="151" t="n">
        <v>-0.705</v>
      </c>
      <c r="DF74" s="151" t="n">
        <v>-0.71</v>
      </c>
      <c r="DG74" s="151" t="n">
        <v>-0.64</v>
      </c>
      <c r="DH74" s="151" t="n">
        <v>-0.72</v>
      </c>
      <c r="DI74" s="151" t="n">
        <v>-0.77</v>
      </c>
      <c r="DJ74" s="151" t="n">
        <v>-0.76</v>
      </c>
      <c r="DK74" s="151" t="n">
        <v>-0.82</v>
      </c>
      <c r="DL74" s="151" t="n">
        <v>-0.73</v>
      </c>
      <c r="DM74" s="151" t="n">
        <v>-0.78</v>
      </c>
      <c r="DN74" s="151" t="n">
        <v>-0.815</v>
      </c>
      <c r="DO74" s="151" t="n">
        <v>-0.855</v>
      </c>
      <c r="DP74" s="151" t="n">
        <v>-0.755</v>
      </c>
      <c r="DQ74" s="151" t="n">
        <v>-0.665</v>
      </c>
      <c r="DR74" s="151" t="n">
        <v>-0.635</v>
      </c>
      <c r="DS74" s="151" t="n">
        <v>-0.55</v>
      </c>
      <c r="DT74" s="151" t="n">
        <v>-0.54</v>
      </c>
      <c r="DU74" s="151" t="n">
        <v>-0.61</v>
      </c>
      <c r="DV74" s="151" t="n">
        <v>-0.56</v>
      </c>
      <c r="DW74" s="151" t="n">
        <v>-0.525</v>
      </c>
      <c r="DX74" s="151" t="n">
        <v>-0.625</v>
      </c>
      <c r="DY74" s="151" t="n">
        <v>-0.615</v>
      </c>
      <c r="DZ74" s="151" t="n">
        <v>-0.64</v>
      </c>
      <c r="EA74" s="151" t="n">
        <v>-0.655</v>
      </c>
      <c r="EB74" s="151" t="n">
        <v>-0.675</v>
      </c>
      <c r="EC74" s="151" t="n">
        <v>-0.67</v>
      </c>
      <c r="ED74" s="151" t="n">
        <v>-0.555</v>
      </c>
      <c r="EE74" s="151" t="n">
        <v>-0.455</v>
      </c>
      <c r="EF74" s="151" t="n">
        <v>-0.405</v>
      </c>
      <c r="EG74" s="151" t="n">
        <v>-0.46</v>
      </c>
      <c r="EH74" s="151" t="n">
        <v>-0.51</v>
      </c>
      <c r="EI74" s="151" t="n">
        <v>-0.5</v>
      </c>
      <c r="EJ74" s="151" t="n">
        <v>-0.645</v>
      </c>
      <c r="EK74" s="151" t="n">
        <v>-0.695</v>
      </c>
      <c r="EL74" s="151" t="n">
        <v>-0.78</v>
      </c>
      <c r="EM74" s="151" t="n">
        <v>-0.72</v>
      </c>
      <c r="EN74" s="151" t="n">
        <v>-0.72</v>
      </c>
      <c r="EO74" s="151" t="n">
        <v>-0.7</v>
      </c>
      <c r="EP74" s="151" t="n">
        <v>-0.7</v>
      </c>
      <c r="EQ74" s="151" t="n">
        <v>-0.805</v>
      </c>
      <c r="ER74" s="151" t="n">
        <v>-0.745</v>
      </c>
    </row>
    <row r="75" customFormat="false" ht="15" hidden="false" customHeight="false" outlineLevel="0" collapsed="false">
      <c r="A75" s="73" t="s">
        <v>219</v>
      </c>
      <c r="B75" s="151"/>
      <c r="C75" s="151" t="n">
        <v>0.46</v>
      </c>
      <c r="D75" s="151" t="n">
        <v>0.545</v>
      </c>
      <c r="E75" s="151" t="n">
        <v>0.545</v>
      </c>
      <c r="F75" s="151" t="n">
        <v>0.385</v>
      </c>
      <c r="G75" s="151" t="n">
        <v>-0.32</v>
      </c>
      <c r="H75" s="151" t="n">
        <v>-0.315</v>
      </c>
      <c r="I75" s="151" t="n">
        <v>0.71</v>
      </c>
      <c r="J75" s="151" t="n">
        <v>0.61</v>
      </c>
      <c r="K75" s="151" t="n">
        <v>0.61</v>
      </c>
      <c r="L75" s="151" t="n">
        <v>0.515</v>
      </c>
      <c r="M75" s="151" t="n">
        <v>0.66</v>
      </c>
      <c r="N75" s="151" t="n">
        <v>0.66</v>
      </c>
      <c r="O75" s="151" t="n">
        <v>0.235</v>
      </c>
      <c r="P75" s="151" t="n">
        <v>0.24</v>
      </c>
      <c r="Q75" s="151" t="n">
        <v>0.265</v>
      </c>
      <c r="R75" s="151" t="n">
        <v>0.18</v>
      </c>
      <c r="S75" s="151" t="n">
        <v>0.2</v>
      </c>
      <c r="T75" s="151" t="n">
        <v>0.0899999999999999</v>
      </c>
      <c r="U75" s="151" t="n">
        <v>-0.0750000000000002</v>
      </c>
      <c r="V75" s="151" t="n">
        <v>-0.16</v>
      </c>
      <c r="W75" s="151" t="n">
        <v>0</v>
      </c>
      <c r="X75" s="151" t="n">
        <v>-0.0299999999999998</v>
      </c>
      <c r="Y75" s="151" t="n">
        <v>-0.0100000000000002</v>
      </c>
      <c r="Z75" s="151" t="n">
        <v>0.0250000000000004</v>
      </c>
      <c r="AA75" s="151" t="n">
        <v>-0.04</v>
      </c>
      <c r="AB75" s="151" t="n">
        <v>0.16</v>
      </c>
      <c r="AC75" s="151" t="n">
        <v>0.16</v>
      </c>
      <c r="AD75" s="151" t="n">
        <v>0.2</v>
      </c>
      <c r="AE75" s="151" t="n">
        <v>0.175</v>
      </c>
      <c r="AF75" s="151" t="n">
        <v>0.0799999999999999</v>
      </c>
      <c r="AG75" s="151" t="n">
        <v>0.0949999999999998</v>
      </c>
      <c r="AH75" s="151" t="n">
        <v>-0.115</v>
      </c>
      <c r="AI75" s="151" t="n">
        <v>-0.31</v>
      </c>
      <c r="AJ75" s="151" t="n">
        <v>0.105</v>
      </c>
      <c r="AK75" s="151" t="n">
        <v>0.27</v>
      </c>
      <c r="AL75" s="151" t="n">
        <v>0.03</v>
      </c>
      <c r="AM75" s="151" t="n">
        <v>-0.15</v>
      </c>
      <c r="AN75" s="151" t="n">
        <v>0.115</v>
      </c>
      <c r="AO75" s="151" t="n">
        <v>-0.25</v>
      </c>
      <c r="AP75" s="151" t="n">
        <v>-0.27</v>
      </c>
      <c r="AQ75" s="151" t="n">
        <v>-0.335</v>
      </c>
      <c r="AR75" s="151" t="n">
        <v>-0.73</v>
      </c>
      <c r="AS75" s="151" t="n">
        <v>-0.315</v>
      </c>
      <c r="AT75" s="151" t="n">
        <v>-0.375</v>
      </c>
      <c r="AU75" s="151" t="n">
        <v>-0.0499999999999998</v>
      </c>
      <c r="AV75" s="151" t="n">
        <v>0.0249999999999999</v>
      </c>
      <c r="AW75" s="151" t="n">
        <v>0.04</v>
      </c>
      <c r="AX75" s="151" t="n">
        <v>0.0349999999999999</v>
      </c>
      <c r="AY75" s="151" t="n">
        <v>-0.0300000000000003</v>
      </c>
      <c r="AZ75" s="151" t="n">
        <v>0.0449999999999999</v>
      </c>
      <c r="BA75" s="151" t="n">
        <v>0.16</v>
      </c>
      <c r="BB75" s="151" t="n">
        <v>0.0449999999999999</v>
      </c>
      <c r="BC75" s="151" t="n">
        <v>0.235</v>
      </c>
      <c r="BD75" s="151" t="n">
        <v>0.04</v>
      </c>
      <c r="BE75" s="151" t="n">
        <v>0.16</v>
      </c>
      <c r="BF75" s="151" t="n">
        <v>-0.0699999999999998</v>
      </c>
      <c r="BG75" s="151" t="n">
        <v>-0.0149999999999999</v>
      </c>
      <c r="BH75" s="151" t="n">
        <v>-0.0250000000000001</v>
      </c>
      <c r="BI75" s="151" t="n">
        <v>0.16</v>
      </c>
      <c r="BJ75" s="151" t="n">
        <v>0.0500000000000003</v>
      </c>
      <c r="BK75" s="151" t="n">
        <v>0.0699999999999998</v>
      </c>
      <c r="BL75" s="151" t="n">
        <v>0.15</v>
      </c>
      <c r="BM75" s="151" t="n">
        <v>0.02</v>
      </c>
      <c r="BN75" s="151" t="n">
        <v>-0.0449999999999999</v>
      </c>
      <c r="BO75" s="151" t="n">
        <v>-0.065</v>
      </c>
      <c r="BP75" s="151" t="n">
        <v>-0.04</v>
      </c>
      <c r="BQ75" s="151" t="n">
        <v>-0.065</v>
      </c>
      <c r="BR75" s="151" t="n">
        <v>-0.21</v>
      </c>
      <c r="BS75" s="151" t="n">
        <v>-0.23</v>
      </c>
      <c r="BT75" s="151" t="n">
        <v>-0.19</v>
      </c>
      <c r="BU75" s="151" t="n">
        <v>-0.32</v>
      </c>
      <c r="BV75" s="151" t="n">
        <v>-0.385</v>
      </c>
      <c r="BW75" s="151" t="n">
        <v>-0.45</v>
      </c>
      <c r="BX75" s="151" t="n">
        <v>-0.305</v>
      </c>
      <c r="BY75" s="151" t="n">
        <v>-0.245</v>
      </c>
      <c r="BZ75" s="151" t="n">
        <v>-0.31</v>
      </c>
      <c r="CA75" s="151" t="n">
        <v>-0.31</v>
      </c>
      <c r="CB75" s="151" t="n">
        <v>-0.445</v>
      </c>
      <c r="CC75" s="151" t="n">
        <v>-0.39</v>
      </c>
      <c r="CD75" s="151" t="n">
        <v>-0.47</v>
      </c>
      <c r="CE75" s="151" t="n">
        <v>-0.365</v>
      </c>
      <c r="CF75" s="151" t="n">
        <v>-0.405</v>
      </c>
      <c r="CG75" s="151" t="n">
        <v>-0.385000000000001</v>
      </c>
      <c r="CH75" s="151" t="n">
        <v>-0.325</v>
      </c>
      <c r="CI75" s="151" t="n">
        <v>-0.36</v>
      </c>
      <c r="CJ75" s="151" t="n">
        <v>-0.445</v>
      </c>
      <c r="CK75" s="151" t="n">
        <v>-0.245</v>
      </c>
      <c r="CL75" s="151" t="n">
        <v>-0.245</v>
      </c>
      <c r="CM75" s="151" t="n">
        <v>-0.27</v>
      </c>
      <c r="CN75" s="151" t="n">
        <v>-0.175</v>
      </c>
      <c r="CO75" s="151" t="n">
        <v>-0.25</v>
      </c>
      <c r="CP75" s="151" t="n">
        <v>-0.375</v>
      </c>
      <c r="CQ75" s="151" t="n">
        <v>-0.35</v>
      </c>
      <c r="CR75" s="151" t="n">
        <v>-0.325</v>
      </c>
      <c r="CS75" s="151" t="n">
        <v>-0.325</v>
      </c>
      <c r="CT75" s="151" t="n">
        <v>-0.395</v>
      </c>
      <c r="CU75" s="151" t="n">
        <v>-0.41</v>
      </c>
      <c r="CV75" s="151" t="n">
        <v>-0.375</v>
      </c>
      <c r="CW75" s="151" t="n">
        <v>-0.36</v>
      </c>
      <c r="CX75" s="151" t="n">
        <v>-0.365</v>
      </c>
      <c r="CY75" s="151" t="n">
        <v>-0.365</v>
      </c>
      <c r="CZ75" s="151" t="n">
        <v>-0.44</v>
      </c>
      <c r="DA75" s="151" t="n">
        <v>-0.465</v>
      </c>
      <c r="DB75" s="151" t="n">
        <v>-0.325</v>
      </c>
      <c r="DC75" s="151" t="n">
        <v>-0.325</v>
      </c>
      <c r="DD75" s="151" t="n">
        <v>-0.36</v>
      </c>
      <c r="DE75" s="151" t="n">
        <v>-0.38</v>
      </c>
      <c r="DF75" s="151" t="n">
        <v>-0.39</v>
      </c>
      <c r="DG75" s="151" t="n">
        <v>-0.32</v>
      </c>
      <c r="DH75" s="151" t="n">
        <v>-0.51</v>
      </c>
      <c r="DI75" s="151" t="n">
        <v>-0.61</v>
      </c>
      <c r="DJ75" s="151" t="n">
        <v>-0.525</v>
      </c>
      <c r="DK75" s="151" t="n">
        <v>-0.63</v>
      </c>
      <c r="DL75" s="151" t="n">
        <v>-0.525</v>
      </c>
      <c r="DM75" s="151" t="n">
        <v>-0.4</v>
      </c>
      <c r="DN75" s="151" t="n">
        <v>-0.455</v>
      </c>
      <c r="DO75" s="151" t="n">
        <v>-0.92</v>
      </c>
      <c r="DP75" s="151" t="n">
        <v>-0.56</v>
      </c>
      <c r="DQ75" s="151" t="n">
        <v>-0.26</v>
      </c>
      <c r="DR75" s="151" t="n">
        <v>-0.28</v>
      </c>
      <c r="DS75" s="151" t="n">
        <v>-0.165</v>
      </c>
      <c r="DT75" s="151" t="n">
        <v>-0.0499999999999998</v>
      </c>
      <c r="DU75" s="151" t="n">
        <v>-0.14</v>
      </c>
      <c r="DV75" s="151" t="n">
        <v>-0.145</v>
      </c>
      <c r="DW75" s="151" t="n">
        <v>-0.15</v>
      </c>
      <c r="DX75" s="151" t="n">
        <v>-0.22</v>
      </c>
      <c r="DY75" s="151" t="n">
        <v>-0.225</v>
      </c>
      <c r="DZ75" s="151" t="n">
        <v>-0.23</v>
      </c>
      <c r="EA75" s="151" t="n">
        <v>-0.3</v>
      </c>
      <c r="EB75" s="151" t="n">
        <v>-0.305</v>
      </c>
      <c r="EC75" s="151" t="n">
        <v>-0.35</v>
      </c>
      <c r="ED75" s="151" t="n">
        <v>-0.185</v>
      </c>
      <c r="EE75" s="151" t="n">
        <v>-0.12</v>
      </c>
      <c r="EF75" s="151" t="n">
        <v>-0.0249999999999999</v>
      </c>
      <c r="EG75" s="151" t="n">
        <v>-0.11</v>
      </c>
      <c r="EH75" s="151" t="n">
        <v>-0.145</v>
      </c>
      <c r="EI75" s="151" t="n">
        <v>-0.115</v>
      </c>
      <c r="EJ75" s="151" t="n">
        <v>-0.265</v>
      </c>
      <c r="EK75" s="151" t="n">
        <v>-0.23</v>
      </c>
      <c r="EL75" s="151" t="n">
        <v>-0.345</v>
      </c>
      <c r="EM75" s="151" t="n">
        <v>-0.325</v>
      </c>
      <c r="EN75" s="151" t="n">
        <v>-0.325</v>
      </c>
      <c r="EO75" s="151" t="n">
        <v>-0.225</v>
      </c>
      <c r="EP75" s="151" t="n">
        <v>-0.19</v>
      </c>
      <c r="EQ75" s="151" t="n">
        <v>-0.42</v>
      </c>
      <c r="ER75" s="151" t="n">
        <v>-0.365</v>
      </c>
    </row>
    <row r="76" customFormat="false" ht="15" hidden="false" customHeight="false" outlineLevel="0" collapsed="false">
      <c r="A76" s="73" t="s">
        <v>240</v>
      </c>
      <c r="B76" s="151"/>
      <c r="C76" s="151" t="n">
        <v>0.235</v>
      </c>
      <c r="D76" s="151" t="n">
        <v>-0.0900000000000001</v>
      </c>
      <c r="E76" s="151" t="n">
        <v>-0.0900000000000001</v>
      </c>
      <c r="F76" s="151" t="n">
        <v>-0.02</v>
      </c>
      <c r="G76" s="151" t="n">
        <v>0.02</v>
      </c>
      <c r="H76" s="151" t="n">
        <v>0.04</v>
      </c>
      <c r="I76" s="151" t="n">
        <v>0.115</v>
      </c>
      <c r="J76" s="151" t="n">
        <v>0.075</v>
      </c>
      <c r="K76" s="151" t="n">
        <v>0.075</v>
      </c>
      <c r="L76" s="151" t="n">
        <v>0.125</v>
      </c>
      <c r="M76" s="151" t="n">
        <v>0.13</v>
      </c>
      <c r="N76" s="151" t="n">
        <v>0.13</v>
      </c>
      <c r="O76" s="151" t="n">
        <v>0.0600000000000001</v>
      </c>
      <c r="P76" s="151" t="n">
        <v>0.0549999999999997</v>
      </c>
      <c r="Q76" s="151" t="n">
        <v>0.0999999999999996</v>
      </c>
      <c r="R76" s="151" t="n">
        <v>0.0700000000000003</v>
      </c>
      <c r="S76" s="151" t="n">
        <v>0.04</v>
      </c>
      <c r="T76" s="151" t="n">
        <v>-0.04</v>
      </c>
      <c r="U76" s="151" t="n">
        <v>-0.0700000000000003</v>
      </c>
      <c r="V76" s="151" t="n">
        <v>-0.0949999999999998</v>
      </c>
      <c r="W76" s="151" t="n">
        <v>0.02</v>
      </c>
      <c r="X76" s="151" t="n">
        <v>0.02</v>
      </c>
      <c r="Y76" s="151" t="n">
        <v>0.0299999999999998</v>
      </c>
      <c r="Z76" s="151" t="n">
        <v>0.0250000000000004</v>
      </c>
      <c r="AA76" s="151" t="n">
        <v>0.0599999999999996</v>
      </c>
      <c r="AB76" s="151" t="n">
        <v>0.0300000000000003</v>
      </c>
      <c r="AC76" s="151" t="n">
        <v>0.0300000000000003</v>
      </c>
      <c r="AD76" s="151" t="n">
        <v>0.0349999999999999</v>
      </c>
      <c r="AE76" s="151" t="n">
        <v>0.00499999999999989</v>
      </c>
      <c r="AF76" s="151" t="n">
        <v>0.0549999999999997</v>
      </c>
      <c r="AG76" s="151" t="n">
        <v>0.0149999999999997</v>
      </c>
      <c r="AH76" s="151" t="n">
        <v>0.0150000000000001</v>
      </c>
      <c r="AI76" s="151" t="n">
        <v>0.0300000000000003</v>
      </c>
      <c r="AJ76" s="151" t="n">
        <v>0.0700000000000001</v>
      </c>
      <c r="AK76" s="151" t="n">
        <v>0.02</v>
      </c>
      <c r="AL76" s="151" t="n">
        <v>-0.0650000000000002</v>
      </c>
      <c r="AM76" s="151" t="n">
        <v>-0.0549999999999997</v>
      </c>
      <c r="AN76" s="151" t="n">
        <v>0.0600000000000001</v>
      </c>
      <c r="AO76" s="151" t="n">
        <v>-0.0100000000000002</v>
      </c>
      <c r="AP76" s="151" t="n">
        <v>0</v>
      </c>
      <c r="AQ76" s="151" t="n">
        <v>-0.02</v>
      </c>
      <c r="AR76" s="151" t="n">
        <v>0.00500000000000012</v>
      </c>
      <c r="AS76" s="151" t="n">
        <v>0.0449999999999999</v>
      </c>
      <c r="AT76" s="151" t="n">
        <v>0.0450000000000002</v>
      </c>
      <c r="AU76" s="151" t="n">
        <v>0.0600000000000001</v>
      </c>
      <c r="AV76" s="151" t="n">
        <v>0.0899999999999999</v>
      </c>
      <c r="AW76" s="151" t="n">
        <v>0.04</v>
      </c>
      <c r="AX76" s="151" t="n">
        <v>0.0800000000000001</v>
      </c>
      <c r="AY76" s="151" t="n">
        <v>0.0249999999999999</v>
      </c>
      <c r="AZ76" s="151" t="n">
        <v>0.00999999999999979</v>
      </c>
      <c r="BA76" s="151" t="n">
        <v>-0.00499999999999989</v>
      </c>
      <c r="BB76" s="151" t="n">
        <v>-0.0249999999999999</v>
      </c>
      <c r="BC76" s="151" t="n">
        <v>-0.02</v>
      </c>
      <c r="BD76" s="151" t="n">
        <v>0.0350000000000001</v>
      </c>
      <c r="BE76" s="151" t="n">
        <v>-0.02</v>
      </c>
      <c r="BF76" s="151" t="n">
        <v>-0.0249999999999999</v>
      </c>
      <c r="BG76" s="151" t="n">
        <v>-0.0150000000000001</v>
      </c>
      <c r="BH76" s="151" t="n">
        <v>-0.02</v>
      </c>
      <c r="BI76" s="151" t="n">
        <v>0.01</v>
      </c>
      <c r="BJ76" s="151" t="n">
        <v>-0.04</v>
      </c>
      <c r="BK76" s="151" t="n">
        <v>-0.00999999999999979</v>
      </c>
      <c r="BL76" s="151" t="n">
        <v>0.0249999999999999</v>
      </c>
      <c r="BM76" s="151" t="n">
        <v>-0.0600000000000001</v>
      </c>
      <c r="BN76" s="151" t="n">
        <v>-0.0699999999999998</v>
      </c>
      <c r="BO76" s="151" t="n">
        <v>-0.115</v>
      </c>
      <c r="BP76" s="151" t="n">
        <v>-0.125</v>
      </c>
      <c r="BQ76" s="151" t="n">
        <v>-0.0999999999999999</v>
      </c>
      <c r="BR76" s="151" t="n">
        <v>-0.0900000000000003</v>
      </c>
      <c r="BS76" s="151" t="n">
        <v>-0.100000000000001</v>
      </c>
      <c r="BT76" s="151" t="n">
        <v>-0.105</v>
      </c>
      <c r="BU76" s="151" t="n">
        <v>-0.0899999999999999</v>
      </c>
      <c r="BV76" s="151" t="n">
        <v>-0.13</v>
      </c>
      <c r="BW76" s="151" t="n">
        <v>-0.13</v>
      </c>
      <c r="BX76" s="151" t="n">
        <v>-0.105</v>
      </c>
      <c r="BY76" s="151" t="n">
        <v>-0.085</v>
      </c>
      <c r="BZ76" s="151" t="n">
        <v>-0.065</v>
      </c>
      <c r="CA76" s="151" t="n">
        <v>-0.0499999999999998</v>
      </c>
      <c r="CB76" s="151" t="n">
        <v>-0.0350000000000001</v>
      </c>
      <c r="CC76" s="151" t="n">
        <v>-0.00499999999999989</v>
      </c>
      <c r="CD76" s="151" t="n">
        <v>-0.0249999999999995</v>
      </c>
      <c r="CE76" s="151" t="n">
        <v>0.0149999999999997</v>
      </c>
      <c r="CF76" s="151" t="n">
        <v>-0.0249999999999999</v>
      </c>
      <c r="CG76" s="151" t="n">
        <v>-0.0150000000000001</v>
      </c>
      <c r="CH76" s="151" t="n">
        <v>-0.00499999999999989</v>
      </c>
      <c r="CI76" s="151" t="n">
        <v>-0.00499999999999989</v>
      </c>
      <c r="CJ76" s="151" t="n">
        <v>0.00499999999999989</v>
      </c>
      <c r="CK76" s="151" t="n">
        <v>0.0350000000000001</v>
      </c>
      <c r="CL76" s="151" t="n">
        <v>0.0350000000000001</v>
      </c>
      <c r="CM76" s="151" t="n">
        <v>0.0150000000000001</v>
      </c>
      <c r="CN76" s="151" t="n">
        <v>0.0150000000000001</v>
      </c>
      <c r="CO76" s="151" t="n">
        <v>0.00499999999999989</v>
      </c>
      <c r="CP76" s="151" t="n">
        <v>0.00999999999999979</v>
      </c>
      <c r="CQ76" s="151" t="n">
        <v>-0.00499999999999989</v>
      </c>
      <c r="CR76" s="151" t="n">
        <v>-0.0349999999999997</v>
      </c>
      <c r="CS76" s="151" t="n">
        <v>-0.0149999999999999</v>
      </c>
      <c r="CT76" s="151" t="n">
        <v>-0.00999999999999979</v>
      </c>
      <c r="CU76" s="151" t="n">
        <v>0.00999999999999979</v>
      </c>
      <c r="CV76" s="151" t="n">
        <v>0.0250000000000004</v>
      </c>
      <c r="CW76" s="151" t="n">
        <v>0.0549999999999997</v>
      </c>
      <c r="CX76" s="151" t="n">
        <v>0.0599999999999996</v>
      </c>
      <c r="CY76" s="151" t="n">
        <v>0.0599999999999996</v>
      </c>
      <c r="CZ76" s="151" t="n">
        <v>0.0450000000000004</v>
      </c>
      <c r="DA76" s="151" t="n">
        <v>0.0650000000000004</v>
      </c>
      <c r="DB76" s="151" t="n">
        <v>0.0749999999999997</v>
      </c>
      <c r="DC76" s="151" t="n">
        <v>0.0749999999999997</v>
      </c>
      <c r="DD76" s="151" t="n">
        <v>0.0600000000000001</v>
      </c>
      <c r="DE76" s="151" t="n">
        <v>0.0800000000000001</v>
      </c>
      <c r="DF76" s="151" t="n">
        <v>0.0950000000000002</v>
      </c>
      <c r="DG76" s="151" t="n">
        <v>0.0950000000000002</v>
      </c>
      <c r="DH76" s="151" t="n">
        <v>0.085</v>
      </c>
      <c r="DI76" s="151" t="n">
        <v>0.0949999999999998</v>
      </c>
      <c r="DJ76" s="151" t="n">
        <v>0.105</v>
      </c>
      <c r="DK76" s="151" t="n">
        <v>0.12</v>
      </c>
      <c r="DL76" s="151" t="n">
        <v>0.13</v>
      </c>
      <c r="DM76" s="151" t="n">
        <v>0.12</v>
      </c>
      <c r="DN76" s="151" t="n">
        <v>0.13</v>
      </c>
      <c r="DO76" s="151" t="n">
        <v>0.125</v>
      </c>
      <c r="DP76" s="151" t="n">
        <v>0.0949999999999998</v>
      </c>
      <c r="DQ76" s="151" t="n">
        <v>0.16</v>
      </c>
      <c r="DR76" s="151" t="n">
        <v>0.12</v>
      </c>
      <c r="DS76" s="151" t="n">
        <v>0.14</v>
      </c>
      <c r="DT76" s="151" t="n">
        <v>0.145</v>
      </c>
      <c r="DU76" s="151" t="n">
        <v>0.16</v>
      </c>
      <c r="DV76" s="151" t="n">
        <v>0.16</v>
      </c>
      <c r="DW76" s="151" t="n">
        <v>0.125</v>
      </c>
      <c r="DX76" s="151" t="n">
        <v>0.135</v>
      </c>
      <c r="DY76" s="151" t="n">
        <v>0.12</v>
      </c>
      <c r="DZ76" s="151" t="n">
        <v>0.115</v>
      </c>
      <c r="EA76" s="151" t="n">
        <v>0.125</v>
      </c>
      <c r="EB76" s="151" t="n">
        <v>0.155</v>
      </c>
      <c r="EC76" s="151" t="n">
        <v>0.1</v>
      </c>
      <c r="ED76" s="151" t="n">
        <v>0.145</v>
      </c>
      <c r="EE76" s="151" t="n">
        <v>0.145</v>
      </c>
      <c r="EF76" s="151" t="n">
        <v>0.255</v>
      </c>
      <c r="EG76" s="151" t="n">
        <v>0.17</v>
      </c>
      <c r="EH76" s="151" t="n">
        <v>0.13</v>
      </c>
      <c r="EI76" s="151" t="n">
        <v>0.165</v>
      </c>
      <c r="EJ76" s="151" t="n">
        <v>0.0800000000000001</v>
      </c>
      <c r="EK76" s="151" t="n">
        <v>0.140000000000001</v>
      </c>
      <c r="EL76" s="151" t="n">
        <v>0.12</v>
      </c>
      <c r="EM76" s="151" t="n">
        <v>0.14</v>
      </c>
      <c r="EN76" s="151" t="n">
        <v>0.14</v>
      </c>
      <c r="EO76" s="151" t="n">
        <v>0.15</v>
      </c>
      <c r="EP76" s="151" t="n">
        <v>0.16</v>
      </c>
      <c r="EQ76" s="151" t="n">
        <v>0.16</v>
      </c>
      <c r="ER76" s="151" t="n">
        <v>0.16</v>
      </c>
    </row>
    <row r="77" customFormat="false" ht="15" hidden="false" customHeight="false" outlineLevel="0" collapsed="false">
      <c r="A77" s="73" t="s">
        <v>220</v>
      </c>
      <c r="B77" s="151"/>
      <c r="C77" s="151" t="n">
        <v>-0.29</v>
      </c>
      <c r="D77" s="151" t="n">
        <v>0</v>
      </c>
      <c r="E77" s="151" t="n">
        <v>0</v>
      </c>
      <c r="F77" s="151" t="n">
        <v>-0.0150000000000001</v>
      </c>
      <c r="G77" s="151" t="n">
        <v>-0.195</v>
      </c>
      <c r="H77" s="151" t="n">
        <v>-0.385</v>
      </c>
      <c r="I77" s="151" t="n">
        <v>-0.01</v>
      </c>
      <c r="J77" s="151" t="n">
        <v>-0.11</v>
      </c>
      <c r="K77" s="151" t="n">
        <v>-0.11</v>
      </c>
      <c r="L77" s="151" t="n">
        <v>-0.14</v>
      </c>
      <c r="M77" s="151" t="n">
        <v>-0.0599999999999998</v>
      </c>
      <c r="N77" s="151" t="n">
        <v>-0.0599999999999998</v>
      </c>
      <c r="O77" s="151" t="n">
        <v>-0.395</v>
      </c>
      <c r="P77" s="151" t="n">
        <v>-0.37</v>
      </c>
      <c r="Q77" s="151" t="n">
        <v>-0.37</v>
      </c>
      <c r="R77" s="151" t="n">
        <v>-0.415</v>
      </c>
      <c r="S77" s="151" t="n">
        <v>-0.49</v>
      </c>
      <c r="T77" s="151" t="n">
        <v>-0.65</v>
      </c>
      <c r="U77" s="151" t="n">
        <v>-0.715</v>
      </c>
      <c r="V77" s="151" t="n">
        <v>-0.815</v>
      </c>
      <c r="W77" s="151" t="n">
        <v>-0.595</v>
      </c>
      <c r="X77" s="151" t="n">
        <v>-0.58</v>
      </c>
      <c r="Y77" s="151" t="n">
        <v>-0.63</v>
      </c>
      <c r="Z77" s="151" t="n">
        <v>-0.575</v>
      </c>
      <c r="AA77" s="151" t="n">
        <v>-0.61</v>
      </c>
      <c r="AB77" s="151" t="n">
        <v>-0.47</v>
      </c>
      <c r="AC77" s="151" t="n">
        <v>-0.47</v>
      </c>
      <c r="AD77" s="151" t="n">
        <v>-0.445</v>
      </c>
      <c r="AE77" s="151" t="n">
        <v>-0.38</v>
      </c>
      <c r="AF77" s="151" t="n">
        <v>-0.42</v>
      </c>
      <c r="AG77" s="151" t="n">
        <v>-0.37</v>
      </c>
      <c r="AH77" s="151" t="n">
        <v>-0.4</v>
      </c>
      <c r="AI77" s="151" t="n">
        <v>-0.445</v>
      </c>
      <c r="AJ77" s="151" t="n">
        <v>-0.29</v>
      </c>
      <c r="AK77" s="151" t="n">
        <v>-0.28</v>
      </c>
      <c r="AL77" s="151" t="n">
        <v>-0.315</v>
      </c>
      <c r="AM77" s="151" t="n">
        <v>-0.43</v>
      </c>
      <c r="AN77" s="151" t="n">
        <v>-0.155</v>
      </c>
      <c r="AO77" s="151" t="n">
        <v>-0.355</v>
      </c>
      <c r="AP77" s="151" t="n">
        <v>-0.305</v>
      </c>
      <c r="AQ77" s="151" t="n">
        <v>-0.4</v>
      </c>
      <c r="AR77" s="151" t="n">
        <v>-0.435</v>
      </c>
      <c r="AS77" s="151" t="n">
        <v>-0.395</v>
      </c>
      <c r="AT77" s="151" t="n">
        <v>-0.625</v>
      </c>
      <c r="AU77" s="151" t="n">
        <v>-0.465</v>
      </c>
      <c r="AV77" s="151" t="n">
        <v>-0.145</v>
      </c>
      <c r="AW77" s="151" t="n">
        <v>-0.335</v>
      </c>
      <c r="AX77" s="151" t="n">
        <v>-0.315</v>
      </c>
      <c r="AY77" s="151" t="n">
        <v>-0.32</v>
      </c>
      <c r="AZ77" s="151" t="n">
        <v>-0.28</v>
      </c>
      <c r="BA77" s="151" t="n">
        <v>-0.26</v>
      </c>
      <c r="BB77" s="151" t="n">
        <v>-0.22</v>
      </c>
      <c r="BC77" s="151" t="n">
        <v>-0.225</v>
      </c>
      <c r="BD77" s="151" t="n">
        <v>-0.24</v>
      </c>
      <c r="BE77" s="151" t="n">
        <v>-0.27</v>
      </c>
      <c r="BF77" s="151" t="n">
        <v>-0.335</v>
      </c>
      <c r="BG77" s="151" t="n">
        <v>-0.345</v>
      </c>
      <c r="BH77" s="151" t="n">
        <v>-0.245</v>
      </c>
      <c r="BI77" s="151" t="n">
        <v>-0.265</v>
      </c>
      <c r="BJ77" s="151" t="n">
        <v>-0.325</v>
      </c>
      <c r="BK77" s="151" t="n">
        <v>-0.33</v>
      </c>
      <c r="BL77" s="151" t="n">
        <v>-0.29</v>
      </c>
      <c r="BM77" s="151" t="n">
        <v>-0.355</v>
      </c>
      <c r="BN77" s="151" t="n">
        <v>-0.385</v>
      </c>
      <c r="BO77" s="151" t="n">
        <v>-0.405</v>
      </c>
      <c r="BP77" s="151" t="n">
        <v>-0.4</v>
      </c>
      <c r="BQ77" s="151" t="n">
        <v>-0.42</v>
      </c>
      <c r="BR77" s="151" t="n">
        <v>-0.535</v>
      </c>
      <c r="BS77" s="151" t="n">
        <v>-0.56</v>
      </c>
      <c r="BT77" s="151" t="n">
        <v>-0.535</v>
      </c>
      <c r="BU77" s="151" t="n">
        <v>-0.635</v>
      </c>
      <c r="BV77" s="151" t="n">
        <v>-0.645</v>
      </c>
      <c r="BW77" s="151" t="n">
        <v>-0.74</v>
      </c>
      <c r="BX77" s="151" t="n">
        <v>-0.775</v>
      </c>
      <c r="BY77" s="151" t="n">
        <v>-0.755</v>
      </c>
      <c r="BZ77" s="151" t="n">
        <v>-0.795</v>
      </c>
      <c r="CA77" s="151" t="n">
        <v>-0.795</v>
      </c>
      <c r="CB77" s="151" t="n">
        <v>-0.89</v>
      </c>
      <c r="CC77" s="151" t="n">
        <v>-0.87</v>
      </c>
      <c r="CD77" s="151" t="n">
        <v>-0.9</v>
      </c>
      <c r="CE77" s="151" t="n">
        <v>-0.83</v>
      </c>
      <c r="CF77" s="151" t="n">
        <v>-0.95</v>
      </c>
      <c r="CG77" s="151" t="n">
        <v>-0.825</v>
      </c>
      <c r="CH77" s="151" t="n">
        <v>-0.8</v>
      </c>
      <c r="CI77" s="151" t="n">
        <v>-0.805</v>
      </c>
      <c r="CJ77" s="151" t="n">
        <v>-0.77</v>
      </c>
      <c r="CK77" s="151" t="n">
        <v>-0.625</v>
      </c>
      <c r="CL77" s="151" t="n">
        <v>-0.625</v>
      </c>
      <c r="CM77" s="151" t="n">
        <v>-0.665</v>
      </c>
      <c r="CN77" s="151" t="n">
        <v>-0.625</v>
      </c>
      <c r="CO77" s="151" t="n">
        <v>-0.69</v>
      </c>
      <c r="CP77" s="151" t="n">
        <v>-0.685</v>
      </c>
      <c r="CQ77" s="151" t="n">
        <v>-0.765</v>
      </c>
      <c r="CR77" s="151" t="n">
        <v>-0.75</v>
      </c>
      <c r="CS77" s="151" t="n">
        <v>-0.73</v>
      </c>
      <c r="CT77" s="151" t="n">
        <v>-0.77</v>
      </c>
      <c r="CU77" s="151" t="n">
        <v>-0.76</v>
      </c>
      <c r="CV77" s="151" t="n">
        <v>-0.615</v>
      </c>
      <c r="CW77" s="151" t="n">
        <v>-0.64</v>
      </c>
      <c r="CX77" s="151" t="n">
        <v>-0.71</v>
      </c>
      <c r="CY77" s="151" t="n">
        <v>-0.71</v>
      </c>
      <c r="CZ77" s="151" t="n">
        <v>-0.77</v>
      </c>
      <c r="DA77" s="151" t="n">
        <v>-0.745</v>
      </c>
      <c r="DB77" s="151" t="n">
        <v>-0.725</v>
      </c>
      <c r="DC77" s="151" t="n">
        <v>-0.725</v>
      </c>
      <c r="DD77" s="151" t="n">
        <v>-0.77</v>
      </c>
      <c r="DE77" s="151" t="n">
        <v>-0.765</v>
      </c>
      <c r="DF77" s="151" t="n">
        <v>-0.785</v>
      </c>
      <c r="DG77" s="151" t="n">
        <v>-0.75</v>
      </c>
      <c r="DH77" s="151" t="n">
        <v>-0.8</v>
      </c>
      <c r="DI77" s="151" t="n">
        <v>-0.82</v>
      </c>
      <c r="DJ77" s="151" t="n">
        <v>-0.795</v>
      </c>
      <c r="DK77" s="151" t="n">
        <v>-0.805</v>
      </c>
      <c r="DL77" s="151" t="n">
        <v>-0.785</v>
      </c>
      <c r="DM77" s="151" t="n">
        <v>-0.755</v>
      </c>
      <c r="DN77" s="151" t="n">
        <v>-0.83</v>
      </c>
      <c r="DO77" s="151" t="n">
        <v>-0.91</v>
      </c>
      <c r="DP77" s="151" t="n">
        <v>-0.77</v>
      </c>
      <c r="DQ77" s="151" t="n">
        <v>-0.655</v>
      </c>
      <c r="DR77" s="151" t="n">
        <v>-0.67</v>
      </c>
      <c r="DS77" s="151" t="n">
        <v>-0.615</v>
      </c>
      <c r="DT77" s="151" t="n">
        <v>-0.51</v>
      </c>
      <c r="DU77" s="151" t="n">
        <v>-0.545</v>
      </c>
      <c r="DV77" s="151" t="n">
        <v>-0.555</v>
      </c>
      <c r="DW77" s="151" t="n">
        <v>-0.525</v>
      </c>
      <c r="DX77" s="151" t="n">
        <v>-0.54</v>
      </c>
      <c r="DY77" s="151" t="n">
        <v>-0.53</v>
      </c>
      <c r="DZ77" s="151" t="n">
        <v>-0.555</v>
      </c>
      <c r="EA77" s="151" t="n">
        <v>-0.57</v>
      </c>
      <c r="EB77" s="151" t="n">
        <v>-0.55</v>
      </c>
      <c r="EC77" s="151" t="n">
        <v>-0.58</v>
      </c>
      <c r="ED77" s="151" t="n">
        <v>-0.495</v>
      </c>
      <c r="EE77" s="151" t="n">
        <v>-0.44</v>
      </c>
      <c r="EF77" s="151" t="n">
        <v>-0.4</v>
      </c>
      <c r="EG77" s="151" t="n">
        <v>-0.425</v>
      </c>
      <c r="EH77" s="151" t="n">
        <v>-0.475</v>
      </c>
      <c r="EI77" s="151" t="n">
        <v>-0.445</v>
      </c>
      <c r="EJ77" s="151" t="n">
        <v>-0.58</v>
      </c>
      <c r="EK77" s="151" t="n">
        <v>-0.575</v>
      </c>
      <c r="EL77" s="151" t="n">
        <v>-0.68</v>
      </c>
      <c r="EM77" s="151" t="n">
        <v>-0.66</v>
      </c>
      <c r="EN77" s="151" t="n">
        <v>-0.66</v>
      </c>
      <c r="EO77" s="151" t="n">
        <v>-0.625</v>
      </c>
      <c r="EP77" s="151" t="n">
        <v>-0.59</v>
      </c>
      <c r="EQ77" s="151" t="n">
        <v>-0.685</v>
      </c>
      <c r="ER77" s="151" t="n">
        <v>-0.63</v>
      </c>
    </row>
    <row r="78" customFormat="false" ht="14.25" hidden="false" customHeight="false" outlineLevel="0" collapsed="false"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/>
      <c r="CA78" s="151"/>
      <c r="CB78" s="151"/>
      <c r="CC78" s="151"/>
      <c r="CD78" s="151"/>
      <c r="CE78" s="151"/>
      <c r="CF78" s="151"/>
      <c r="CG78" s="151"/>
      <c r="CH78" s="151"/>
      <c r="CI78" s="151"/>
      <c r="CJ78" s="151"/>
      <c r="CK78" s="151"/>
      <c r="CL78" s="151"/>
      <c r="CM78" s="151"/>
      <c r="CN78" s="151"/>
      <c r="CO78" s="151"/>
      <c r="CP78" s="151"/>
      <c r="CQ78" s="151"/>
      <c r="CR78" s="151"/>
      <c r="CS78" s="151"/>
      <c r="CT78" s="151"/>
      <c r="CU78" s="151"/>
      <c r="CV78" s="151"/>
      <c r="CW78" s="151"/>
      <c r="CX78" s="151"/>
      <c r="CY78" s="151"/>
      <c r="CZ78" s="151"/>
      <c r="DA78" s="151"/>
      <c r="DB78" s="151"/>
      <c r="DC78" s="151"/>
      <c r="DD78" s="151"/>
      <c r="DE78" s="151"/>
      <c r="DF78" s="151"/>
      <c r="DG78" s="151"/>
      <c r="DH78" s="151"/>
      <c r="DI78" s="151"/>
      <c r="DJ78" s="151"/>
      <c r="DK78" s="151"/>
      <c r="DL78" s="151"/>
      <c r="DM78" s="151"/>
      <c r="DN78" s="151"/>
      <c r="DO78" s="151"/>
      <c r="DP78" s="151"/>
      <c r="DQ78" s="151"/>
      <c r="DR78" s="151"/>
      <c r="DS78" s="151"/>
      <c r="DT78" s="151"/>
      <c r="DU78" s="151"/>
      <c r="DV78" s="151"/>
      <c r="DW78" s="151"/>
      <c r="DX78" s="151"/>
      <c r="DY78" s="151"/>
      <c r="DZ78" s="151"/>
      <c r="EA78" s="151"/>
      <c r="EB78" s="151"/>
      <c r="EC78" s="151"/>
      <c r="ED78" s="151"/>
      <c r="EE78" s="151"/>
      <c r="EF78" s="151"/>
      <c r="EG78" s="151"/>
      <c r="EH78" s="151"/>
      <c r="EI78" s="151"/>
      <c r="EJ78" s="151"/>
      <c r="EK78" s="151"/>
      <c r="EL78" s="151"/>
      <c r="EM78" s="151"/>
      <c r="EN78" s="151"/>
      <c r="EO78" s="151"/>
      <c r="EP78" s="151"/>
      <c r="EQ78" s="151"/>
      <c r="ER78" s="151"/>
    </row>
    <row r="79" customFormat="false" ht="15" hidden="false" customHeight="false" outlineLevel="0" collapsed="false">
      <c r="A79" s="73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/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/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151"/>
      <c r="DM79" s="151"/>
      <c r="DN79" s="151"/>
      <c r="DO79" s="151"/>
      <c r="DP79" s="151"/>
      <c r="DQ79" s="151"/>
      <c r="DR79" s="151"/>
      <c r="DS79" s="151"/>
      <c r="DT79" s="151"/>
      <c r="DU79" s="151"/>
      <c r="DV79" s="151"/>
      <c r="DW79" s="151"/>
      <c r="DX79" s="151"/>
      <c r="DY79" s="151"/>
      <c r="DZ79" s="151"/>
      <c r="EA79" s="151"/>
      <c r="EB79" s="151"/>
      <c r="EC79" s="151"/>
      <c r="ED79" s="151"/>
      <c r="EE79" s="151"/>
      <c r="EF79" s="151"/>
      <c r="EG79" s="151"/>
      <c r="EH79" s="151"/>
      <c r="EI79" s="151"/>
      <c r="EJ79" s="151"/>
      <c r="EK79" s="151"/>
      <c r="EL79" s="151"/>
      <c r="EM79" s="151"/>
      <c r="EN79" s="151"/>
      <c r="EO79" s="151"/>
      <c r="EP79" s="151"/>
      <c r="EQ79" s="151"/>
      <c r="ER79" s="151"/>
    </row>
    <row r="80" customFormat="false" ht="15" hidden="false" customHeight="false" outlineLevel="0" collapsed="false">
      <c r="A80" s="84" t="s">
        <v>118</v>
      </c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/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151"/>
      <c r="DM80" s="151"/>
      <c r="DN80" s="151"/>
      <c r="DO80" s="151"/>
      <c r="DP80" s="151"/>
      <c r="DQ80" s="151"/>
      <c r="DR80" s="151"/>
      <c r="DS80" s="151"/>
      <c r="DT80" s="151"/>
      <c r="DU80" s="151"/>
      <c r="DV80" s="151"/>
      <c r="DW80" s="151"/>
      <c r="DX80" s="151"/>
      <c r="DY80" s="151"/>
      <c r="DZ80" s="151"/>
      <c r="EA80" s="151"/>
      <c r="EB80" s="151"/>
      <c r="EC80" s="151"/>
      <c r="ED80" s="151"/>
      <c r="EE80" s="151"/>
      <c r="EF80" s="151"/>
      <c r="EG80" s="151"/>
      <c r="EH80" s="151"/>
      <c r="EI80" s="151"/>
      <c r="EJ80" s="151"/>
      <c r="EK80" s="151"/>
      <c r="EL80" s="151"/>
      <c r="EM80" s="151"/>
      <c r="EN80" s="151"/>
      <c r="EO80" s="151"/>
      <c r="EP80" s="151"/>
      <c r="EQ80" s="151"/>
      <c r="ER80" s="151"/>
    </row>
    <row r="81" customFormat="false" ht="15" hidden="false" customHeight="false" outlineLevel="0" collapsed="false">
      <c r="A81" s="73" t="s">
        <v>119</v>
      </c>
      <c r="B81" s="151"/>
      <c r="C81" s="151" t="n">
        <v>0.26</v>
      </c>
      <c r="D81" s="151" t="n">
        <v>0.3</v>
      </c>
      <c r="E81" s="151" t="n">
        <v>0.3</v>
      </c>
      <c r="F81" s="151" t="n">
        <v>0.33</v>
      </c>
      <c r="G81" s="151" t="n">
        <v>0.18</v>
      </c>
      <c r="H81" s="151" t="n">
        <v>0.16</v>
      </c>
      <c r="I81" s="151" t="n">
        <v>0.22</v>
      </c>
      <c r="J81" s="151" t="n">
        <v>0.205</v>
      </c>
      <c r="K81" s="151" t="n">
        <v>0.205</v>
      </c>
      <c r="L81" s="151" t="n">
        <v>0.185</v>
      </c>
      <c r="M81" s="151" t="n">
        <v>0.215</v>
      </c>
      <c r="N81" s="151" t="n">
        <v>0.215</v>
      </c>
      <c r="O81" s="151" t="n">
        <v>0.175</v>
      </c>
      <c r="P81" s="151" t="n">
        <v>0.165</v>
      </c>
      <c r="Q81" s="151" t="n">
        <v>0.165</v>
      </c>
      <c r="R81" s="151" t="n">
        <v>0.18</v>
      </c>
      <c r="S81" s="151" t="n">
        <v>0.16</v>
      </c>
      <c r="T81" s="151" t="n">
        <v>0.2</v>
      </c>
      <c r="U81" s="151" t="n">
        <v>0.135</v>
      </c>
      <c r="V81" s="151" t="n">
        <v>0.0550000000000006</v>
      </c>
      <c r="W81" s="151" t="n">
        <v>0.175</v>
      </c>
      <c r="X81" s="151" t="n">
        <v>0.2</v>
      </c>
      <c r="Y81" s="151" t="n">
        <v>0.2</v>
      </c>
      <c r="Z81" s="151" t="n">
        <v>0.16</v>
      </c>
      <c r="AA81" s="151" t="n">
        <v>0.0649999999999995</v>
      </c>
      <c r="AB81" s="151" t="n">
        <v>0.18</v>
      </c>
      <c r="AC81" s="151" t="n">
        <v>0.18</v>
      </c>
      <c r="AD81" s="151" t="n">
        <v>0.175</v>
      </c>
      <c r="AE81" s="151" t="n">
        <v>0.13</v>
      </c>
      <c r="AF81" s="151" t="n">
        <v>0.0949999999999998</v>
      </c>
      <c r="AG81" s="151" t="n">
        <v>0.0699999999999998</v>
      </c>
      <c r="AH81" s="151" t="n">
        <v>0.105</v>
      </c>
      <c r="AI81" s="151" t="n">
        <v>0.13</v>
      </c>
      <c r="AJ81" s="151" t="n">
        <v>0.105</v>
      </c>
      <c r="AK81" s="151" t="n">
        <v>0.11</v>
      </c>
      <c r="AL81" s="151" t="n">
        <v>0.275</v>
      </c>
      <c r="AM81" s="151" t="n">
        <v>0.155</v>
      </c>
      <c r="AN81" s="151" t="n">
        <v>0.225</v>
      </c>
      <c r="AO81" s="151" t="n">
        <v>0.23</v>
      </c>
      <c r="AP81" s="151" t="n">
        <v>0.195</v>
      </c>
      <c r="AQ81" s="151" t="n">
        <v>0.215</v>
      </c>
      <c r="AR81" s="151" t="n">
        <v>0.195</v>
      </c>
      <c r="AS81" s="151" t="n">
        <v>0.155</v>
      </c>
      <c r="AT81" s="151" t="n">
        <v>0.135</v>
      </c>
      <c r="AU81" s="151" t="n">
        <v>0.18</v>
      </c>
      <c r="AV81" s="151" t="n">
        <v>0.15</v>
      </c>
      <c r="AW81" s="151" t="n">
        <v>0.175</v>
      </c>
      <c r="AX81" s="151" t="n">
        <v>0.18</v>
      </c>
      <c r="AY81" s="151" t="n">
        <v>0.17</v>
      </c>
      <c r="AZ81" s="151" t="n">
        <v>0.16</v>
      </c>
      <c r="BA81" s="151" t="n">
        <v>0.155</v>
      </c>
      <c r="BB81" s="151" t="n">
        <v>0.155</v>
      </c>
      <c r="BC81" s="151" t="n">
        <v>0.145</v>
      </c>
      <c r="BD81" s="151" t="n">
        <v>0.155</v>
      </c>
      <c r="BE81" s="151" t="n">
        <v>0.13</v>
      </c>
      <c r="BF81" s="151" t="n">
        <v>0.095</v>
      </c>
      <c r="BG81" s="151" t="n">
        <v>0.105</v>
      </c>
      <c r="BH81" s="151" t="n">
        <v>0.145</v>
      </c>
      <c r="BI81" s="151" t="n">
        <v>0.175</v>
      </c>
      <c r="BJ81" s="151" t="n">
        <v>0.16</v>
      </c>
      <c r="BK81" s="151" t="n">
        <v>0.205</v>
      </c>
      <c r="BL81" s="151" t="n">
        <v>0.2</v>
      </c>
      <c r="BM81" s="151" t="n">
        <v>0.16</v>
      </c>
      <c r="BN81" s="151" t="n">
        <v>0.185</v>
      </c>
      <c r="BO81" s="151" t="n">
        <v>0.2</v>
      </c>
      <c r="BP81" s="151" t="n">
        <v>0.17</v>
      </c>
      <c r="BQ81" s="151" t="n">
        <v>0.22</v>
      </c>
      <c r="BR81" s="151" t="n">
        <v>0.235</v>
      </c>
      <c r="BS81" s="151" t="n">
        <v>0.19</v>
      </c>
      <c r="BT81" s="151" t="n">
        <v>0.19</v>
      </c>
      <c r="BU81" s="151" t="n">
        <v>0.18</v>
      </c>
      <c r="BV81" s="151" t="n">
        <v>0.155</v>
      </c>
      <c r="BW81" s="151" t="n">
        <v>0.15</v>
      </c>
      <c r="BX81" s="151" t="n">
        <v>0.13</v>
      </c>
      <c r="BY81" s="151" t="n">
        <v>0.135</v>
      </c>
      <c r="BZ81" s="151" t="n">
        <v>0.145</v>
      </c>
      <c r="CA81" s="151" t="n">
        <v>0.14</v>
      </c>
      <c r="CB81" s="151" t="n">
        <v>0.14</v>
      </c>
      <c r="CC81" s="151" t="n">
        <v>0.13</v>
      </c>
      <c r="CD81" s="151" t="n">
        <v>0.105</v>
      </c>
      <c r="CE81" s="151" t="n">
        <v>0.165</v>
      </c>
      <c r="CF81" s="151" t="n">
        <v>0.135</v>
      </c>
      <c r="CG81" s="151" t="n">
        <v>0.19</v>
      </c>
      <c r="CH81" s="151" t="n">
        <v>0.195</v>
      </c>
      <c r="CI81" s="151" t="n">
        <v>0.19</v>
      </c>
      <c r="CJ81" s="151" t="n">
        <v>0.135</v>
      </c>
      <c r="CK81" s="151" t="n">
        <v>0.109999999999999</v>
      </c>
      <c r="CL81" s="151" t="n">
        <v>0.109999999999999</v>
      </c>
      <c r="CM81" s="151" t="n">
        <v>0.1</v>
      </c>
      <c r="CN81" s="151" t="n">
        <v>0.17</v>
      </c>
      <c r="CO81" s="151" t="n">
        <v>0.13</v>
      </c>
      <c r="CP81" s="151" t="n">
        <v>0.115</v>
      </c>
      <c r="CQ81" s="151" t="n">
        <v>0.145</v>
      </c>
      <c r="CR81" s="151" t="n">
        <v>0.15</v>
      </c>
      <c r="CS81" s="151" t="n">
        <v>0.125</v>
      </c>
      <c r="CT81" s="151" t="n">
        <v>0.105</v>
      </c>
      <c r="CU81" s="151" t="n">
        <v>0.145</v>
      </c>
      <c r="CV81" s="151" t="n">
        <v>0.16</v>
      </c>
      <c r="CW81" s="151" t="n">
        <v>0.155</v>
      </c>
      <c r="CX81" s="151" t="n">
        <v>0.13</v>
      </c>
      <c r="CY81" s="151" t="n">
        <v>0.13</v>
      </c>
      <c r="CZ81" s="151" t="n">
        <v>0.11</v>
      </c>
      <c r="DA81" s="151" t="n">
        <v>0.12</v>
      </c>
      <c r="DB81" s="151" t="n">
        <v>0.145</v>
      </c>
      <c r="DC81" s="151" t="n">
        <v>0.145</v>
      </c>
      <c r="DD81" s="151" t="n">
        <v>0.15</v>
      </c>
      <c r="DE81" s="151" t="n">
        <v>0.16</v>
      </c>
      <c r="DF81" s="151" t="n">
        <v>0.19</v>
      </c>
      <c r="DG81" s="151" t="n">
        <v>0.19</v>
      </c>
      <c r="DH81" s="151" t="n">
        <v>0.205</v>
      </c>
      <c r="DI81" s="151" t="n">
        <v>0.2</v>
      </c>
      <c r="DJ81" s="151" t="n">
        <v>0.23</v>
      </c>
      <c r="DK81" s="151" t="n">
        <v>0.215</v>
      </c>
      <c r="DL81" s="151" t="n">
        <v>0.215</v>
      </c>
      <c r="DM81" s="151" t="n">
        <v>0.215</v>
      </c>
      <c r="DN81" s="151" t="n">
        <v>0.195</v>
      </c>
      <c r="DO81" s="151" t="n">
        <v>0.2</v>
      </c>
      <c r="DP81" s="151" t="n">
        <v>0.185</v>
      </c>
      <c r="DQ81" s="151" t="n">
        <v>0.205</v>
      </c>
      <c r="DR81" s="151" t="n">
        <v>0.165</v>
      </c>
      <c r="DS81" s="151" t="n">
        <v>0.23</v>
      </c>
      <c r="DT81" s="151" t="n">
        <v>0.17</v>
      </c>
      <c r="DU81" s="151" t="n">
        <v>0.19</v>
      </c>
      <c r="DV81" s="151" t="n">
        <v>0.21</v>
      </c>
      <c r="DW81" s="151" t="n">
        <v>0.275</v>
      </c>
      <c r="DX81" s="151" t="n">
        <v>0.205</v>
      </c>
      <c r="DY81" s="151" t="n">
        <v>0.21</v>
      </c>
      <c r="DZ81" s="151" t="n">
        <v>0.21</v>
      </c>
      <c r="EA81" s="151" t="n">
        <v>0.18</v>
      </c>
      <c r="EB81" s="151" t="n">
        <v>0.22</v>
      </c>
      <c r="EC81" s="151" t="n">
        <v>0.21</v>
      </c>
      <c r="ED81" s="151" t="n">
        <v>0.2</v>
      </c>
      <c r="EE81" s="151" t="n">
        <v>0.185</v>
      </c>
      <c r="EF81" s="151" t="n">
        <v>0.23</v>
      </c>
      <c r="EG81" s="151" t="n">
        <v>0.195</v>
      </c>
      <c r="EH81" s="151" t="n">
        <v>0.19</v>
      </c>
      <c r="EI81" s="151" t="n">
        <v>0.22</v>
      </c>
      <c r="EJ81" s="151" t="n">
        <v>0.185</v>
      </c>
      <c r="EK81" s="151" t="n">
        <v>0.225</v>
      </c>
      <c r="EL81" s="151" t="n">
        <v>0.185</v>
      </c>
      <c r="EM81" s="151" t="n">
        <v>0.22</v>
      </c>
      <c r="EN81" s="151" t="n">
        <v>0.22</v>
      </c>
      <c r="EO81" s="151" t="n">
        <v>0.215</v>
      </c>
      <c r="EP81" s="151" t="n">
        <v>0.195</v>
      </c>
      <c r="EQ81" s="151" t="n">
        <v>0.175</v>
      </c>
      <c r="ER81" s="151" t="n">
        <v>0.22</v>
      </c>
    </row>
    <row r="82" customFormat="false" ht="15" hidden="false" customHeight="false" outlineLevel="0" collapsed="false">
      <c r="A82" s="73" t="s">
        <v>120</v>
      </c>
      <c r="B82" s="151"/>
      <c r="C82" s="151" t="n">
        <v>0.24</v>
      </c>
      <c r="D82" s="151" t="n">
        <v>0.235</v>
      </c>
      <c r="E82" s="151" t="n">
        <v>0.235</v>
      </c>
      <c r="F82" s="151" t="n">
        <v>0.205</v>
      </c>
      <c r="G82" s="151" t="n">
        <v>0.225</v>
      </c>
      <c r="H82" s="151" t="n">
        <v>0.175</v>
      </c>
      <c r="I82" s="151" t="n">
        <v>0.21</v>
      </c>
      <c r="J82" s="151" t="n">
        <v>0.205</v>
      </c>
      <c r="K82" s="151" t="n">
        <v>0.205</v>
      </c>
      <c r="L82" s="151" t="n">
        <v>0.18</v>
      </c>
      <c r="M82" s="151" t="n">
        <v>0.21</v>
      </c>
      <c r="N82" s="151" t="n">
        <v>0.21</v>
      </c>
      <c r="O82" s="151" t="n">
        <v>0.18</v>
      </c>
      <c r="P82" s="151" t="n">
        <v>0.165</v>
      </c>
      <c r="Q82" s="151" t="n">
        <v>0.185</v>
      </c>
      <c r="R82" s="151" t="n">
        <v>0.175</v>
      </c>
      <c r="S82" s="151" t="n">
        <v>0.17</v>
      </c>
      <c r="T82" s="151" t="n">
        <v>0.165</v>
      </c>
      <c r="U82" s="151" t="n">
        <v>0.154999999999999</v>
      </c>
      <c r="V82" s="151" t="n">
        <v>0.0650000000000004</v>
      </c>
      <c r="W82" s="151" t="n">
        <v>0.17</v>
      </c>
      <c r="X82" s="151" t="n">
        <v>0.18</v>
      </c>
      <c r="Y82" s="151" t="n">
        <v>0.18</v>
      </c>
      <c r="Z82" s="151" t="n">
        <v>0.15</v>
      </c>
      <c r="AA82" s="151" t="n">
        <v>0.225</v>
      </c>
      <c r="AB82" s="151" t="n">
        <v>0.16</v>
      </c>
      <c r="AC82" s="151" t="n">
        <v>0.16</v>
      </c>
      <c r="AD82" s="151" t="n">
        <v>0.15</v>
      </c>
      <c r="AE82" s="151" t="n">
        <v>0.14</v>
      </c>
      <c r="AF82" s="151" t="n">
        <v>0.12</v>
      </c>
      <c r="AG82" s="151" t="n">
        <v>0.115</v>
      </c>
      <c r="AH82" s="151" t="n">
        <v>0.0900000000000001</v>
      </c>
      <c r="AI82" s="151" t="n">
        <v>0.11</v>
      </c>
      <c r="AJ82" s="151" t="n">
        <v>0.125</v>
      </c>
      <c r="AK82" s="151" t="n">
        <v>0.095</v>
      </c>
      <c r="AL82" s="151" t="n">
        <v>0.0650000000000002</v>
      </c>
      <c r="AM82" s="151" t="n">
        <v>0.125</v>
      </c>
      <c r="AN82" s="151" t="n">
        <v>0.195</v>
      </c>
      <c r="AO82" s="151" t="n">
        <v>0.21</v>
      </c>
      <c r="AP82" s="151" t="n">
        <v>0.185</v>
      </c>
      <c r="AQ82" s="151" t="n">
        <v>0.18</v>
      </c>
      <c r="AR82" s="151" t="n">
        <v>0.175</v>
      </c>
      <c r="AS82" s="151" t="n">
        <v>0.135</v>
      </c>
      <c r="AT82" s="151" t="n">
        <v>0.12</v>
      </c>
      <c r="AU82" s="151" t="n">
        <v>0.155</v>
      </c>
      <c r="AV82" s="151" t="n">
        <v>0.145</v>
      </c>
      <c r="AW82" s="151" t="n">
        <v>0.155</v>
      </c>
      <c r="AX82" s="151" t="n">
        <v>0.17</v>
      </c>
      <c r="AY82" s="151" t="n">
        <v>0.16</v>
      </c>
      <c r="AZ82" s="151" t="n">
        <v>0.155</v>
      </c>
      <c r="BA82" s="151" t="n">
        <v>0.145</v>
      </c>
      <c r="BB82" s="151" t="n">
        <v>0.14</v>
      </c>
      <c r="BC82" s="151" t="n">
        <v>0.135</v>
      </c>
      <c r="BD82" s="151" t="n">
        <v>0.155</v>
      </c>
      <c r="BE82" s="151" t="n">
        <v>0.125</v>
      </c>
      <c r="BF82" s="151" t="n">
        <v>0.13</v>
      </c>
      <c r="BG82" s="151" t="n">
        <v>0.135</v>
      </c>
      <c r="BH82" s="151" t="n">
        <v>0.12</v>
      </c>
      <c r="BI82" s="151" t="n">
        <v>0.15</v>
      </c>
      <c r="BJ82" s="151" t="n">
        <v>0.18</v>
      </c>
      <c r="BK82" s="151" t="n">
        <v>0.19</v>
      </c>
      <c r="BL82" s="151" t="n">
        <v>0.2</v>
      </c>
      <c r="BM82" s="151" t="n">
        <v>0.165</v>
      </c>
      <c r="BN82" s="151" t="n">
        <v>0.175</v>
      </c>
      <c r="BO82" s="151" t="n">
        <v>0.18</v>
      </c>
      <c r="BP82" s="151" t="n">
        <v>0.165</v>
      </c>
      <c r="BQ82" s="151" t="n">
        <v>0.215</v>
      </c>
      <c r="BR82" s="151" t="n">
        <v>0.225</v>
      </c>
      <c r="BS82" s="151" t="n">
        <v>0.18</v>
      </c>
      <c r="BT82" s="151" t="n">
        <v>0.185</v>
      </c>
      <c r="BU82" s="151" t="n">
        <v>0.18</v>
      </c>
      <c r="BV82" s="151" t="n">
        <v>0.155</v>
      </c>
      <c r="BW82" s="151" t="n">
        <v>0.15</v>
      </c>
      <c r="BX82" s="151" t="n">
        <v>0.135</v>
      </c>
      <c r="BY82" s="151" t="n">
        <v>0.14</v>
      </c>
      <c r="BZ82" s="151" t="n">
        <v>0.12</v>
      </c>
      <c r="CA82" s="151" t="n">
        <v>0.115</v>
      </c>
      <c r="CB82" s="151" t="n">
        <v>0.125</v>
      </c>
      <c r="CC82" s="151" t="n">
        <v>0.12</v>
      </c>
      <c r="CD82" s="151" t="n">
        <v>0.105</v>
      </c>
      <c r="CE82" s="151" t="n">
        <v>0.15</v>
      </c>
      <c r="CF82" s="151" t="n">
        <v>0.125</v>
      </c>
      <c r="CG82" s="151" t="n">
        <v>0.17</v>
      </c>
      <c r="CH82" s="151" t="n">
        <v>0.19</v>
      </c>
      <c r="CI82" s="151" t="n">
        <v>0.18</v>
      </c>
      <c r="CJ82" s="151" t="n">
        <v>0.13</v>
      </c>
      <c r="CK82" s="151" t="n">
        <v>0.105</v>
      </c>
      <c r="CL82" s="151" t="n">
        <v>0.105</v>
      </c>
      <c r="CM82" s="151" t="n">
        <v>0.0950000000000002</v>
      </c>
      <c r="CN82" s="151" t="n">
        <v>0.145</v>
      </c>
      <c r="CO82" s="151" t="n">
        <v>0.115</v>
      </c>
      <c r="CP82" s="151" t="n">
        <v>0.105</v>
      </c>
      <c r="CQ82" s="151" t="n">
        <v>0.14</v>
      </c>
      <c r="CR82" s="151" t="n">
        <v>0.135</v>
      </c>
      <c r="CS82" s="151" t="n">
        <v>0.115</v>
      </c>
      <c r="CT82" s="151" t="n">
        <v>0.0949999999999998</v>
      </c>
      <c r="CU82" s="151" t="n">
        <v>0.135</v>
      </c>
      <c r="CV82" s="151" t="n">
        <v>0.155</v>
      </c>
      <c r="CW82" s="151" t="n">
        <v>0.145</v>
      </c>
      <c r="CX82" s="151" t="n">
        <v>0.135</v>
      </c>
      <c r="CY82" s="151" t="n">
        <v>0.135</v>
      </c>
      <c r="CZ82" s="151" t="n">
        <v>0.125</v>
      </c>
      <c r="DA82" s="151" t="n">
        <v>0.125</v>
      </c>
      <c r="DB82" s="151" t="n">
        <v>0.14</v>
      </c>
      <c r="DC82" s="151" t="n">
        <v>0.14</v>
      </c>
      <c r="DD82" s="151" t="n">
        <v>0.155</v>
      </c>
      <c r="DE82" s="151" t="n">
        <v>0.155</v>
      </c>
      <c r="DF82" s="151" t="n">
        <v>0.175</v>
      </c>
      <c r="DG82" s="151" t="n">
        <v>0.165</v>
      </c>
      <c r="DH82" s="151" t="n">
        <v>0.195</v>
      </c>
      <c r="DI82" s="151" t="n">
        <v>0.195</v>
      </c>
      <c r="DJ82" s="151" t="n">
        <v>0.195</v>
      </c>
      <c r="DK82" s="151" t="n">
        <v>0.2</v>
      </c>
      <c r="DL82" s="151" t="n">
        <v>0.195</v>
      </c>
      <c r="DM82" s="151" t="n">
        <v>0.2</v>
      </c>
      <c r="DN82" s="151" t="n">
        <v>0.195</v>
      </c>
      <c r="DO82" s="151" t="n">
        <v>0.19</v>
      </c>
      <c r="DP82" s="151" t="n">
        <v>0.19</v>
      </c>
      <c r="DQ82" s="151" t="n">
        <v>0.2</v>
      </c>
      <c r="DR82" s="151" t="n">
        <v>0.185</v>
      </c>
      <c r="DS82" s="151" t="n">
        <v>0.185</v>
      </c>
      <c r="DT82" s="151" t="n">
        <v>0.185</v>
      </c>
      <c r="DU82" s="151" t="n">
        <v>0.225000000000001</v>
      </c>
      <c r="DV82" s="151" t="n">
        <v>0.215</v>
      </c>
      <c r="DW82" s="151" t="n">
        <v>0.245</v>
      </c>
      <c r="DX82" s="151" t="n">
        <v>0.19</v>
      </c>
      <c r="DY82" s="151" t="n">
        <v>0.21</v>
      </c>
      <c r="DZ82" s="151" t="n">
        <v>0.205</v>
      </c>
      <c r="EA82" s="151" t="n">
        <v>0.180000000000001</v>
      </c>
      <c r="EB82" s="151" t="n">
        <v>0.21</v>
      </c>
      <c r="EC82" s="151" t="n">
        <v>0.215</v>
      </c>
      <c r="ED82" s="151" t="n">
        <v>0.19</v>
      </c>
      <c r="EE82" s="151" t="n">
        <v>0.175</v>
      </c>
      <c r="EF82" s="151" t="n">
        <v>0.2</v>
      </c>
      <c r="EG82" s="151" t="n">
        <v>0.185</v>
      </c>
      <c r="EH82" s="151" t="n">
        <v>0.18</v>
      </c>
      <c r="EI82" s="151" t="n">
        <v>0.2</v>
      </c>
      <c r="EJ82" s="151" t="n">
        <v>0.185</v>
      </c>
      <c r="EK82" s="151" t="n">
        <v>0.2</v>
      </c>
      <c r="EL82" s="151" t="n">
        <v>0.175</v>
      </c>
      <c r="EM82" s="151" t="n">
        <v>0.19</v>
      </c>
      <c r="EN82" s="151" t="n">
        <v>0.19</v>
      </c>
      <c r="EO82" s="151" t="n">
        <v>0.17</v>
      </c>
      <c r="EP82" s="151" t="n">
        <v>0.18</v>
      </c>
      <c r="EQ82" s="151" t="n">
        <v>0.135</v>
      </c>
      <c r="ER82" s="151" t="n">
        <v>0.215</v>
      </c>
    </row>
    <row r="83" customFormat="false" ht="15" hidden="false" customHeight="false" outlineLevel="0" collapsed="false">
      <c r="A83" s="73" t="s">
        <v>121</v>
      </c>
      <c r="B83" s="151"/>
      <c r="C83" s="151" t="n">
        <v>0.305</v>
      </c>
      <c r="D83" s="151" t="n">
        <v>0.56</v>
      </c>
      <c r="E83" s="151" t="n">
        <v>0.56</v>
      </c>
      <c r="F83" s="151" t="n">
        <v>0.515</v>
      </c>
      <c r="G83" s="151" t="n">
        <v>0.43</v>
      </c>
      <c r="H83" s="151" t="n">
        <v>0.31</v>
      </c>
      <c r="I83" s="151" t="n">
        <v>0.25</v>
      </c>
      <c r="J83" s="151" t="n">
        <v>0.18</v>
      </c>
      <c r="K83" s="151" t="n">
        <v>0.18</v>
      </c>
      <c r="L83" s="151" t="n">
        <v>0.165</v>
      </c>
      <c r="M83" s="151" t="n">
        <v>0.195</v>
      </c>
      <c r="N83" s="151" t="n">
        <v>0.195</v>
      </c>
      <c r="O83" s="151" t="n">
        <v>0.165</v>
      </c>
      <c r="P83" s="151" t="n">
        <v>0.155</v>
      </c>
      <c r="Q83" s="151" t="n">
        <v>0.154999999999999</v>
      </c>
      <c r="R83" s="151" t="n">
        <v>0.115</v>
      </c>
      <c r="S83" s="151" t="n">
        <v>0.11</v>
      </c>
      <c r="T83" s="151" t="n">
        <v>0.185</v>
      </c>
      <c r="U83" s="151" t="n">
        <v>0.145</v>
      </c>
      <c r="V83" s="151" t="n">
        <v>0.0900000000000003</v>
      </c>
      <c r="W83" s="151" t="n">
        <v>0.19</v>
      </c>
      <c r="X83" s="151" t="n">
        <v>0.175</v>
      </c>
      <c r="Y83" s="151" t="n">
        <v>0.17</v>
      </c>
      <c r="Z83" s="151" t="n">
        <v>0.145</v>
      </c>
      <c r="AA83" s="151" t="n">
        <v>0.21</v>
      </c>
      <c r="AB83" s="151" t="n">
        <v>0.135</v>
      </c>
      <c r="AC83" s="151" t="n">
        <v>0.135</v>
      </c>
      <c r="AD83" s="151" t="n">
        <v>0.135</v>
      </c>
      <c r="AE83" s="151" t="n">
        <v>0.15</v>
      </c>
      <c r="AF83" s="151" t="n">
        <v>0.135</v>
      </c>
      <c r="AG83" s="151" t="n">
        <v>0.12</v>
      </c>
      <c r="AH83" s="151" t="n">
        <v>0.1</v>
      </c>
      <c r="AI83" s="151" t="n">
        <v>0.125</v>
      </c>
      <c r="AJ83" s="151" t="n">
        <v>0.155</v>
      </c>
      <c r="AK83" s="151" t="n">
        <v>0.11</v>
      </c>
      <c r="AL83" s="151" t="n">
        <v>0.0600000000000001</v>
      </c>
      <c r="AM83" s="151" t="n">
        <v>0.11</v>
      </c>
      <c r="AN83" s="151" t="n">
        <v>0.21</v>
      </c>
      <c r="AO83" s="151" t="n">
        <v>0.235</v>
      </c>
      <c r="AP83" s="151" t="n">
        <v>0.19</v>
      </c>
      <c r="AQ83" s="151" t="n">
        <v>0.19</v>
      </c>
      <c r="AR83" s="151" t="n">
        <v>0.18</v>
      </c>
      <c r="AS83" s="151" t="n">
        <v>0.165</v>
      </c>
      <c r="AT83" s="151" t="n">
        <v>0.17</v>
      </c>
      <c r="AU83" s="151" t="n">
        <v>0.17</v>
      </c>
      <c r="AV83" s="151" t="n">
        <v>0.155</v>
      </c>
      <c r="AW83" s="151" t="n">
        <v>0.14</v>
      </c>
      <c r="AX83" s="151" t="n">
        <v>0.165</v>
      </c>
      <c r="AY83" s="151" t="n">
        <v>0.155</v>
      </c>
      <c r="AZ83" s="151" t="n">
        <v>0.13</v>
      </c>
      <c r="BA83" s="151" t="n">
        <v>0.13</v>
      </c>
      <c r="BB83" s="151" t="n">
        <v>0.115</v>
      </c>
      <c r="BC83" s="151" t="n">
        <v>0.125</v>
      </c>
      <c r="BD83" s="151" t="n">
        <v>0.135</v>
      </c>
      <c r="BE83" s="151" t="n">
        <v>0.105</v>
      </c>
      <c r="BF83" s="151" t="n">
        <v>0.125</v>
      </c>
      <c r="BG83" s="151" t="n">
        <v>0.125</v>
      </c>
      <c r="BH83" s="151" t="n">
        <v>0.12</v>
      </c>
      <c r="BI83" s="151" t="n">
        <v>0.125</v>
      </c>
      <c r="BJ83" s="151" t="n">
        <v>0.165</v>
      </c>
      <c r="BK83" s="151" t="n">
        <v>0.155</v>
      </c>
      <c r="BL83" s="151" t="n">
        <v>0.16</v>
      </c>
      <c r="BM83" s="151" t="n">
        <v>0.135</v>
      </c>
      <c r="BN83" s="151" t="n">
        <v>0.155</v>
      </c>
      <c r="BO83" s="151" t="n">
        <v>0.15</v>
      </c>
      <c r="BP83" s="151" t="n">
        <v>0.15</v>
      </c>
      <c r="BQ83" s="151" t="n">
        <v>0.195</v>
      </c>
      <c r="BR83" s="151" t="n">
        <v>0.2</v>
      </c>
      <c r="BS83" s="151" t="n">
        <v>0.18</v>
      </c>
      <c r="BT83" s="151" t="n">
        <v>0.18</v>
      </c>
      <c r="BU83" s="151" t="n">
        <v>0.175</v>
      </c>
      <c r="BV83" s="151" t="n">
        <v>0.154999999999999</v>
      </c>
      <c r="BW83" s="151" t="n">
        <v>0.13</v>
      </c>
      <c r="BX83" s="151" t="n">
        <v>0.125</v>
      </c>
      <c r="BY83" s="151" t="n">
        <v>0.12</v>
      </c>
      <c r="BZ83" s="151" t="n">
        <v>0.12</v>
      </c>
      <c r="CA83" s="151" t="n">
        <v>0.115</v>
      </c>
      <c r="CB83" s="151" t="n">
        <v>0.11</v>
      </c>
      <c r="CC83" s="151" t="n">
        <v>0.11</v>
      </c>
      <c r="CD83" s="151" t="n">
        <v>0.085</v>
      </c>
      <c r="CE83" s="151" t="n">
        <v>0.115</v>
      </c>
      <c r="CF83" s="151" t="n">
        <v>0.0600000000000001</v>
      </c>
      <c r="CG83" s="151" t="n">
        <v>0.11</v>
      </c>
      <c r="CH83" s="151" t="n">
        <v>0.11</v>
      </c>
      <c r="CI83" s="151" t="n">
        <v>0.0899999999999999</v>
      </c>
      <c r="CJ83" s="151" t="n">
        <v>0.085</v>
      </c>
      <c r="CK83" s="151" t="n">
        <v>0.0699999999999994</v>
      </c>
      <c r="CL83" s="151" t="n">
        <v>0.0699999999999994</v>
      </c>
      <c r="CM83" s="151" t="n">
        <v>0.0699999999999998</v>
      </c>
      <c r="CN83" s="151" t="n">
        <v>0.1</v>
      </c>
      <c r="CO83" s="151" t="n">
        <v>0.0950000000000002</v>
      </c>
      <c r="CP83" s="151" t="n">
        <v>0.085</v>
      </c>
      <c r="CQ83" s="151" t="n">
        <v>0.105</v>
      </c>
      <c r="CR83" s="151" t="n">
        <v>0.0800000000000001</v>
      </c>
      <c r="CS83" s="151" t="n">
        <v>0.0700000000000001</v>
      </c>
      <c r="CT83" s="151" t="n">
        <v>0.0700000000000003</v>
      </c>
      <c r="CU83" s="151" t="n">
        <v>0.0899999999999999</v>
      </c>
      <c r="CV83" s="151" t="n">
        <v>0.0950000000000002</v>
      </c>
      <c r="CW83" s="151" t="n">
        <v>0.0949999999999998</v>
      </c>
      <c r="CX83" s="151" t="n">
        <v>0.0750000000000002</v>
      </c>
      <c r="CY83" s="151" t="n">
        <v>0.0750000000000002</v>
      </c>
      <c r="CZ83" s="151" t="n">
        <v>0.065</v>
      </c>
      <c r="DA83" s="151" t="n">
        <v>0.0750000000000002</v>
      </c>
      <c r="DB83" s="151" t="n">
        <v>0.13</v>
      </c>
      <c r="DC83" s="151" t="n">
        <v>0.13</v>
      </c>
      <c r="DD83" s="151" t="n">
        <v>0.12</v>
      </c>
      <c r="DE83" s="151" t="n">
        <v>0.135</v>
      </c>
      <c r="DF83" s="151" t="n">
        <v>0.16</v>
      </c>
      <c r="DG83" s="151" t="n">
        <v>0.16</v>
      </c>
      <c r="DH83" s="151" t="n">
        <v>0.17</v>
      </c>
      <c r="DI83" s="151" t="n">
        <v>0.16</v>
      </c>
      <c r="DJ83" s="151" t="n">
        <v>0.15</v>
      </c>
      <c r="DK83" s="151" t="n">
        <v>0.16</v>
      </c>
      <c r="DL83" s="151" t="n">
        <v>0.16</v>
      </c>
      <c r="DM83" s="151" t="n">
        <v>0.155</v>
      </c>
      <c r="DN83" s="151" t="n">
        <v>0.155</v>
      </c>
      <c r="DO83" s="151" t="n">
        <v>0.15</v>
      </c>
      <c r="DP83" s="151" t="n">
        <v>0.18</v>
      </c>
      <c r="DQ83" s="151" t="n">
        <v>0.18</v>
      </c>
      <c r="DR83" s="151" t="n">
        <v>0.145</v>
      </c>
      <c r="DS83" s="151" t="n">
        <v>0.149999999999999</v>
      </c>
      <c r="DT83" s="151" t="n">
        <v>0.165</v>
      </c>
      <c r="DU83" s="151" t="n">
        <v>0.205</v>
      </c>
      <c r="DV83" s="151" t="n">
        <v>0.149999999999999</v>
      </c>
      <c r="DW83" s="151" t="n">
        <v>0.17</v>
      </c>
      <c r="DX83" s="151" t="n">
        <v>0.16</v>
      </c>
      <c r="DY83" s="151" t="n">
        <v>0.165</v>
      </c>
      <c r="DZ83" s="151" t="n">
        <v>0.15</v>
      </c>
      <c r="EA83" s="151" t="n">
        <v>0.140000000000001</v>
      </c>
      <c r="EB83" s="151" t="n">
        <v>0.165</v>
      </c>
      <c r="EC83" s="151" t="n">
        <v>0.135</v>
      </c>
      <c r="ED83" s="151" t="n">
        <v>0.15</v>
      </c>
      <c r="EE83" s="151" t="n">
        <v>0.135</v>
      </c>
      <c r="EF83" s="151" t="n">
        <v>0.155</v>
      </c>
      <c r="EG83" s="151" t="n">
        <v>0.15</v>
      </c>
      <c r="EH83" s="151" t="n">
        <v>0.14</v>
      </c>
      <c r="EI83" s="151" t="n">
        <v>0.145</v>
      </c>
      <c r="EJ83" s="151" t="n">
        <v>0.135</v>
      </c>
      <c r="EK83" s="151" t="n">
        <v>0.145</v>
      </c>
      <c r="EL83" s="151" t="n">
        <v>0.135</v>
      </c>
      <c r="EM83" s="151" t="n">
        <v>0.15</v>
      </c>
      <c r="EN83" s="151" t="n">
        <v>0.15</v>
      </c>
      <c r="EO83" s="151" t="n">
        <v>0.155</v>
      </c>
      <c r="EP83" s="151" t="n">
        <v>0.16</v>
      </c>
      <c r="EQ83" s="151" t="n">
        <v>0.135</v>
      </c>
      <c r="ER83" s="151" t="n">
        <v>0.165</v>
      </c>
    </row>
    <row r="84" customFormat="false" ht="15" hidden="false" customHeight="false" outlineLevel="0" collapsed="false">
      <c r="A84" s="73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1"/>
      <c r="BQ84" s="151"/>
      <c r="BR84" s="151"/>
      <c r="BS84" s="151"/>
      <c r="BT84" s="151"/>
      <c r="BU84" s="151"/>
      <c r="BV84" s="151"/>
      <c r="BW84" s="151"/>
      <c r="BX84" s="151"/>
      <c r="BY84" s="151"/>
      <c r="BZ84" s="151"/>
      <c r="CA84" s="151"/>
      <c r="CB84" s="151"/>
      <c r="CC84" s="151"/>
      <c r="CD84" s="151"/>
      <c r="CE84" s="151"/>
      <c r="CF84" s="151"/>
      <c r="CG84" s="151"/>
      <c r="CH84" s="151"/>
      <c r="CI84" s="151"/>
      <c r="CJ84" s="151"/>
      <c r="CK84" s="151"/>
      <c r="CL84" s="151"/>
      <c r="CM84" s="151"/>
      <c r="CN84" s="151"/>
      <c r="CO84" s="151"/>
      <c r="CP84" s="151"/>
      <c r="CQ84" s="151"/>
      <c r="CR84" s="151"/>
      <c r="CS84" s="151"/>
      <c r="CT84" s="151"/>
      <c r="CU84" s="151"/>
      <c r="CV84" s="151"/>
      <c r="CW84" s="151"/>
      <c r="CX84" s="151"/>
      <c r="CY84" s="151"/>
      <c r="CZ84" s="151"/>
      <c r="DA84" s="151"/>
      <c r="DB84" s="151"/>
      <c r="DC84" s="151"/>
      <c r="DD84" s="151"/>
      <c r="DE84" s="151"/>
      <c r="DF84" s="151"/>
      <c r="DG84" s="151"/>
      <c r="DH84" s="151"/>
      <c r="DI84" s="151"/>
      <c r="DJ84" s="151"/>
      <c r="DK84" s="151"/>
      <c r="DL84" s="151"/>
      <c r="DM84" s="151"/>
      <c r="DN84" s="151"/>
      <c r="DO84" s="151"/>
      <c r="DP84" s="151"/>
      <c r="DQ84" s="151"/>
      <c r="DR84" s="151"/>
      <c r="DS84" s="151"/>
      <c r="DT84" s="151"/>
      <c r="DU84" s="151"/>
      <c r="DV84" s="151"/>
      <c r="DW84" s="151"/>
      <c r="DX84" s="151"/>
      <c r="DY84" s="151"/>
      <c r="DZ84" s="151"/>
      <c r="EA84" s="151"/>
      <c r="EB84" s="151"/>
      <c r="EC84" s="151"/>
      <c r="ED84" s="151"/>
      <c r="EE84" s="151"/>
      <c r="EF84" s="151"/>
      <c r="EG84" s="151"/>
      <c r="EH84" s="151"/>
      <c r="EI84" s="151"/>
      <c r="EJ84" s="151"/>
      <c r="EK84" s="151"/>
      <c r="EL84" s="151"/>
      <c r="EM84" s="151"/>
      <c r="EN84" s="151"/>
      <c r="EO84" s="151"/>
      <c r="EP84" s="151"/>
      <c r="EQ84" s="151"/>
      <c r="ER84" s="151"/>
    </row>
    <row r="85" customFormat="false" ht="15" hidden="false" customHeight="false" outlineLevel="0" collapsed="false">
      <c r="A85" s="152" t="s">
        <v>221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  <c r="BI85" s="151"/>
      <c r="BJ85" s="151"/>
      <c r="BK85" s="151"/>
      <c r="BL85" s="151"/>
      <c r="BM85" s="151"/>
      <c r="BN85" s="151"/>
      <c r="BO85" s="151"/>
      <c r="BP85" s="151"/>
      <c r="BQ85" s="151"/>
      <c r="BR85" s="151"/>
      <c r="BS85" s="151"/>
      <c r="BT85" s="151"/>
      <c r="BU85" s="151"/>
      <c r="BV85" s="151"/>
      <c r="BW85" s="151"/>
      <c r="BX85" s="151"/>
      <c r="BY85" s="151"/>
      <c r="BZ85" s="151"/>
      <c r="CA85" s="151"/>
      <c r="CB85" s="151"/>
      <c r="CC85" s="151"/>
      <c r="CD85" s="151"/>
      <c r="CE85" s="151"/>
      <c r="CF85" s="151"/>
      <c r="CG85" s="151"/>
      <c r="CH85" s="151"/>
      <c r="CI85" s="151"/>
      <c r="CJ85" s="151"/>
      <c r="CK85" s="151"/>
      <c r="CL85" s="151"/>
      <c r="CM85" s="151"/>
      <c r="CN85" s="151"/>
      <c r="CO85" s="151"/>
      <c r="CP85" s="151"/>
      <c r="CQ85" s="151"/>
      <c r="CR85" s="151"/>
      <c r="CS85" s="151"/>
      <c r="CT85" s="151"/>
      <c r="CU85" s="151"/>
      <c r="CV85" s="151"/>
      <c r="CW85" s="151"/>
      <c r="CX85" s="151"/>
      <c r="CY85" s="151"/>
      <c r="CZ85" s="151"/>
      <c r="DA85" s="151"/>
      <c r="DB85" s="151"/>
      <c r="DC85" s="151"/>
      <c r="DD85" s="151"/>
      <c r="DE85" s="151"/>
      <c r="DF85" s="151"/>
      <c r="DG85" s="151"/>
      <c r="DH85" s="151"/>
      <c r="DI85" s="151"/>
      <c r="DJ85" s="151"/>
      <c r="DK85" s="151"/>
      <c r="DL85" s="151"/>
      <c r="DM85" s="151"/>
      <c r="DN85" s="151"/>
      <c r="DO85" s="151"/>
      <c r="DP85" s="151"/>
      <c r="DQ85" s="151"/>
      <c r="DR85" s="151"/>
      <c r="DS85" s="151"/>
      <c r="DT85" s="151"/>
      <c r="DU85" s="151"/>
      <c r="DV85" s="151"/>
      <c r="DW85" s="151"/>
      <c r="DX85" s="151"/>
      <c r="DY85" s="151"/>
      <c r="DZ85" s="151"/>
      <c r="EA85" s="151"/>
      <c r="EB85" s="151"/>
      <c r="EC85" s="151"/>
      <c r="ED85" s="151"/>
      <c r="EE85" s="151"/>
      <c r="EF85" s="151"/>
      <c r="EG85" s="151"/>
      <c r="EH85" s="151"/>
      <c r="EI85" s="151"/>
      <c r="EJ85" s="151"/>
      <c r="EK85" s="151"/>
      <c r="EL85" s="151"/>
      <c r="EM85" s="151"/>
      <c r="EN85" s="151"/>
      <c r="EO85" s="151"/>
      <c r="EP85" s="151"/>
      <c r="EQ85" s="151"/>
      <c r="ER85" s="151"/>
    </row>
    <row r="86" customFormat="false" ht="15" hidden="false" customHeight="false" outlineLevel="0" collapsed="false">
      <c r="A86" s="73" t="s">
        <v>222</v>
      </c>
      <c r="B86" s="151"/>
      <c r="C86" s="151" t="n">
        <v>0.04</v>
      </c>
      <c r="D86" s="151" t="n">
        <v>0.04</v>
      </c>
      <c r="E86" s="151" t="n">
        <v>0.04</v>
      </c>
      <c r="F86" s="151" t="n">
        <v>0.0449999999999999</v>
      </c>
      <c r="G86" s="151" t="n">
        <v>0.04</v>
      </c>
      <c r="H86" s="151" t="n">
        <v>0.0249999999999999</v>
      </c>
      <c r="I86" s="151" t="n">
        <v>0.02</v>
      </c>
      <c r="J86" s="151" t="n">
        <v>0.0349999999999999</v>
      </c>
      <c r="K86" s="151" t="n">
        <v>0.0349999999999999</v>
      </c>
      <c r="L86" s="151" t="n">
        <v>0.0299999999999998</v>
      </c>
      <c r="M86" s="151" t="n">
        <v>0.0199999999999998</v>
      </c>
      <c r="N86" s="151" t="n">
        <v>0.0199999999999998</v>
      </c>
      <c r="O86" s="151" t="n">
        <v>0.0449999999999999</v>
      </c>
      <c r="P86" s="151" t="n">
        <v>0.0549999999999997</v>
      </c>
      <c r="Q86" s="151" t="n">
        <v>0.0449999999999999</v>
      </c>
      <c r="R86" s="151" t="n">
        <v>0.0449999999999999</v>
      </c>
      <c r="S86" s="151" t="n">
        <v>0.0599999999999996</v>
      </c>
      <c r="T86" s="151" t="n">
        <v>0.13</v>
      </c>
      <c r="U86" s="151" t="n">
        <v>0.0699999999999994</v>
      </c>
      <c r="V86" s="151" t="n">
        <v>0.0449999999999999</v>
      </c>
      <c r="W86" s="151" t="n">
        <v>0.0300000000000003</v>
      </c>
      <c r="X86" s="151" t="n">
        <v>0.0449999999999999</v>
      </c>
      <c r="Y86" s="151" t="n">
        <v>0.0249999999999999</v>
      </c>
      <c r="Z86" s="151" t="n">
        <v>0.0350000000000001</v>
      </c>
      <c r="AA86" s="151" t="n">
        <v>0.0699999999999998</v>
      </c>
      <c r="AB86" s="151" t="n">
        <v>0.0249999999999999</v>
      </c>
      <c r="AC86" s="151" t="n">
        <v>0.0249999999999999</v>
      </c>
      <c r="AD86" s="151" t="n">
        <v>-0.0150000000000001</v>
      </c>
      <c r="AE86" s="151" t="n">
        <v>-0.03</v>
      </c>
      <c r="AF86" s="151" t="n">
        <v>-0.00500000000000012</v>
      </c>
      <c r="AG86" s="151" t="n">
        <v>0.0199999999999998</v>
      </c>
      <c r="AH86" s="151" t="n">
        <v>0.00500000000000012</v>
      </c>
      <c r="AI86" s="151" t="n">
        <v>0.0150000000000001</v>
      </c>
      <c r="AJ86" s="151" t="n">
        <v>-0.0150000000000001</v>
      </c>
      <c r="AK86" s="151" t="n">
        <v>0.0349999999999999</v>
      </c>
      <c r="AL86" s="151" t="n">
        <v>0.0450000000000002</v>
      </c>
      <c r="AM86" s="151" t="n">
        <v>0.0300000000000003</v>
      </c>
      <c r="AN86" s="151" t="n">
        <v>0.0900000000000003</v>
      </c>
      <c r="AO86" s="151" t="n">
        <v>0.0999999999999999</v>
      </c>
      <c r="AP86" s="151" t="n">
        <v>0.0800000000000001</v>
      </c>
      <c r="AQ86" s="151" t="n">
        <v>0.0699999999999998</v>
      </c>
      <c r="AR86" s="151" t="n">
        <v>0.0600000000000001</v>
      </c>
      <c r="AS86" s="151" t="n">
        <v>0.0349999999999999</v>
      </c>
      <c r="AT86" s="151" t="n">
        <v>0.0350000000000001</v>
      </c>
      <c r="AU86" s="151" t="n">
        <v>0.0349999999999999</v>
      </c>
      <c r="AV86" s="151" t="n">
        <v>0.0249999999999999</v>
      </c>
      <c r="AW86" s="151" t="n">
        <v>0.03</v>
      </c>
      <c r="AX86" s="151" t="n">
        <v>0.0549999999999999</v>
      </c>
      <c r="AY86" s="151" t="n">
        <v>0.0299999999999998</v>
      </c>
      <c r="AZ86" s="151" t="n">
        <v>0.0299999999999998</v>
      </c>
      <c r="BA86" s="151" t="n">
        <v>0.0249999999999999</v>
      </c>
      <c r="BB86" s="151" t="n">
        <v>0.0299999999999998</v>
      </c>
      <c r="BC86" s="151" t="n">
        <v>0.01</v>
      </c>
      <c r="BD86" s="151" t="n">
        <v>0.02</v>
      </c>
      <c r="BE86" s="151" t="n">
        <v>0.0199999999999998</v>
      </c>
      <c r="BF86" s="151" t="n">
        <v>0.0250000000000001</v>
      </c>
      <c r="BG86" s="151" t="n">
        <v>0.0249999999999999</v>
      </c>
      <c r="BH86" s="151" t="n">
        <v>0.02</v>
      </c>
      <c r="BI86" s="151" t="n">
        <v>0.0149999999999999</v>
      </c>
      <c r="BJ86" s="151" t="n">
        <v>0.0350000000000001</v>
      </c>
      <c r="BK86" s="151" t="n">
        <v>0.0300000000000003</v>
      </c>
      <c r="BL86" s="151" t="n">
        <v>0.02</v>
      </c>
      <c r="BM86" s="151" t="n">
        <v>0.02</v>
      </c>
      <c r="BN86" s="151" t="n">
        <v>0.0449999999999999</v>
      </c>
      <c r="BO86" s="151" t="n">
        <v>0.0600000000000001</v>
      </c>
      <c r="BP86" s="151" t="n">
        <v>0.0449999999999999</v>
      </c>
      <c r="BQ86" s="151" t="n">
        <v>0.04</v>
      </c>
      <c r="BR86" s="151" t="n">
        <v>0.0550000000000002</v>
      </c>
      <c r="BS86" s="151" t="n">
        <v>0</v>
      </c>
      <c r="BT86" s="151" t="n">
        <v>0</v>
      </c>
      <c r="BU86" s="151" t="n">
        <v>0.0100000000000002</v>
      </c>
      <c r="BV86" s="151" t="n">
        <v>0.00999999999999979</v>
      </c>
      <c r="BW86" s="151" t="n">
        <v>0.0150000000000001</v>
      </c>
      <c r="BX86" s="151" t="n">
        <v>-0.00500000000000034</v>
      </c>
      <c r="BY86" s="151" t="n">
        <v>-0.00499999999999989</v>
      </c>
      <c r="BZ86" s="151" t="n">
        <v>-0.00499999999999989</v>
      </c>
      <c r="CA86" s="151" t="n">
        <v>0.00499999999999989</v>
      </c>
      <c r="CB86" s="151" t="n">
        <v>-0.00499999999999989</v>
      </c>
      <c r="CC86" s="151" t="n">
        <v>-0.00999999999999979</v>
      </c>
      <c r="CD86" s="151" t="n">
        <v>0.0100000000000002</v>
      </c>
      <c r="CE86" s="151" t="n">
        <v>0.0299999999999998</v>
      </c>
      <c r="CF86" s="151" t="n">
        <v>0.00499999999999989</v>
      </c>
      <c r="CG86" s="151" t="n">
        <v>0.0149999999999997</v>
      </c>
      <c r="CH86" s="151" t="n">
        <v>-0.00499999999999989</v>
      </c>
      <c r="CI86" s="151" t="n">
        <v>0</v>
      </c>
      <c r="CJ86" s="151" t="n">
        <v>0.00499999999999989</v>
      </c>
      <c r="CK86" s="151" t="n">
        <v>-0.0200000000000005</v>
      </c>
      <c r="CL86" s="151" t="n">
        <v>-0.0200000000000005</v>
      </c>
      <c r="CM86" s="151" t="n">
        <v>-0.00999999999999979</v>
      </c>
      <c r="CN86" s="151" t="n">
        <v>0.00499999999999989</v>
      </c>
      <c r="CO86" s="151" t="n">
        <v>-0.02</v>
      </c>
      <c r="CP86" s="151" t="n">
        <v>-0.00999999999999979</v>
      </c>
      <c r="CQ86" s="151" t="n">
        <v>0.00999999999999979</v>
      </c>
      <c r="CR86" s="151" t="n">
        <v>-0.00499999999999989</v>
      </c>
      <c r="CS86" s="151" t="n">
        <v>0.0149999999999999</v>
      </c>
      <c r="CT86" s="151" t="n">
        <v>-0.00499999999999989</v>
      </c>
      <c r="CU86" s="151" t="n">
        <v>0</v>
      </c>
      <c r="CV86" s="151" t="n">
        <v>-0.00499999999999989</v>
      </c>
      <c r="CW86" s="151" t="n">
        <v>0.00999999999999979</v>
      </c>
      <c r="CX86" s="151" t="n">
        <v>0.00499999999999989</v>
      </c>
      <c r="CY86" s="151" t="n">
        <v>0.00499999999999989</v>
      </c>
      <c r="CZ86" s="151" t="n">
        <v>0.02</v>
      </c>
      <c r="DA86" s="151" t="n">
        <v>0.0499999999999998</v>
      </c>
      <c r="DB86" s="151" t="n">
        <v>-0.00499999999999989</v>
      </c>
      <c r="DC86" s="151" t="n">
        <v>-0.00499999999999989</v>
      </c>
      <c r="DD86" s="151" t="n">
        <v>0.02</v>
      </c>
      <c r="DE86" s="151" t="n">
        <v>0.0249999999999999</v>
      </c>
      <c r="DF86" s="151" t="n">
        <v>0.02</v>
      </c>
      <c r="DG86" s="151" t="n">
        <v>0</v>
      </c>
      <c r="DH86" s="151" t="n">
        <v>0.0249999999999999</v>
      </c>
      <c r="DI86" s="151" t="n">
        <v>0.04</v>
      </c>
      <c r="DJ86" s="151" t="n">
        <v>0.0149999999999997</v>
      </c>
      <c r="DK86" s="151" t="n">
        <v>0.0150000000000001</v>
      </c>
      <c r="DL86" s="151" t="n">
        <v>0.0150000000000001</v>
      </c>
      <c r="DM86" s="151" t="n">
        <v>0.0250000000000004</v>
      </c>
      <c r="DN86" s="151" t="n">
        <v>0.0100000000000002</v>
      </c>
      <c r="DO86" s="151" t="n">
        <v>0.0100000000000002</v>
      </c>
      <c r="DP86" s="151" t="n">
        <v>0.0350000000000001</v>
      </c>
      <c r="DQ86" s="151" t="n">
        <v>0.02</v>
      </c>
      <c r="DR86" s="151" t="n">
        <v>-0.0100000000000002</v>
      </c>
      <c r="DS86" s="151" t="n">
        <v>0.0199999999999996</v>
      </c>
      <c r="DT86" s="151" t="n">
        <v>0.0300000000000003</v>
      </c>
      <c r="DU86" s="151" t="n">
        <v>0.0250000000000004</v>
      </c>
      <c r="DV86" s="151" t="n">
        <v>0.115</v>
      </c>
      <c r="DW86" s="151" t="n">
        <v>0.0750000000000002</v>
      </c>
      <c r="DX86" s="151" t="n">
        <v>0.0549999999999997</v>
      </c>
      <c r="DY86" s="151" t="n">
        <v>0.0550000000000006</v>
      </c>
      <c r="DZ86" s="151" t="n">
        <v>0.0550000000000002</v>
      </c>
      <c r="EA86" s="151" t="n">
        <v>0.0150000000000001</v>
      </c>
      <c r="EB86" s="151" t="n">
        <v>0.0449999999999999</v>
      </c>
      <c r="EC86" s="151" t="n">
        <v>0.04</v>
      </c>
      <c r="ED86" s="151" t="n">
        <v>0.00999999999999979</v>
      </c>
      <c r="EE86" s="151" t="n">
        <v>0.0300000000000003</v>
      </c>
      <c r="EF86" s="151" t="n">
        <v>0.0349999999999997</v>
      </c>
      <c r="EG86" s="151" t="n">
        <v>0.0100000000000002</v>
      </c>
      <c r="EH86" s="151" t="n">
        <v>0.0150000000000001</v>
      </c>
      <c r="EI86" s="151" t="n">
        <v>-0.00499999999999989</v>
      </c>
      <c r="EJ86" s="151" t="n">
        <v>0.100000000000001</v>
      </c>
      <c r="EK86" s="151" t="n">
        <v>0.00499999999999989</v>
      </c>
      <c r="EL86" s="151" t="n">
        <v>0.02</v>
      </c>
      <c r="EM86" s="151" t="n">
        <v>0.0250000000000004</v>
      </c>
      <c r="EN86" s="151" t="n">
        <v>0.0250000000000004</v>
      </c>
      <c r="EO86" s="151" t="n">
        <v>0.02</v>
      </c>
      <c r="EP86" s="151" t="n">
        <v>-0.00499999999999989</v>
      </c>
      <c r="EQ86" s="151" t="n">
        <v>-0.0149999999999997</v>
      </c>
      <c r="ER86" s="151" t="n">
        <v>0.0249999999999999</v>
      </c>
    </row>
    <row r="87" customFormat="false" ht="15" hidden="false" customHeight="false" outlineLevel="0" collapsed="false">
      <c r="A87" s="73"/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1"/>
      <c r="BQ87" s="151"/>
      <c r="BR87" s="151"/>
      <c r="BS87" s="151"/>
      <c r="BT87" s="151"/>
      <c r="BU87" s="151"/>
      <c r="BV87" s="151"/>
      <c r="BW87" s="151"/>
      <c r="BX87" s="151"/>
      <c r="BY87" s="151"/>
      <c r="BZ87" s="151"/>
      <c r="CA87" s="151"/>
      <c r="CB87" s="151"/>
      <c r="CC87" s="151"/>
      <c r="CD87" s="151"/>
      <c r="CE87" s="151"/>
      <c r="CF87" s="151"/>
      <c r="CG87" s="151"/>
      <c r="CH87" s="151"/>
      <c r="CI87" s="151"/>
      <c r="CJ87" s="151"/>
      <c r="CK87" s="151"/>
      <c r="CL87" s="151"/>
      <c r="CM87" s="151"/>
      <c r="CN87" s="151"/>
      <c r="CO87" s="151"/>
      <c r="CP87" s="151"/>
      <c r="CQ87" s="151"/>
      <c r="CR87" s="151"/>
      <c r="CS87" s="151"/>
      <c r="CT87" s="151"/>
      <c r="CU87" s="151"/>
      <c r="CV87" s="151"/>
      <c r="CW87" s="151"/>
      <c r="CX87" s="151"/>
      <c r="CY87" s="151"/>
      <c r="CZ87" s="151"/>
      <c r="DA87" s="151"/>
      <c r="DB87" s="151"/>
      <c r="DC87" s="151"/>
      <c r="DD87" s="151"/>
      <c r="DE87" s="151"/>
      <c r="DF87" s="151"/>
      <c r="DG87" s="151"/>
      <c r="DH87" s="151"/>
      <c r="DI87" s="151"/>
      <c r="DJ87" s="151"/>
      <c r="DK87" s="151"/>
      <c r="DL87" s="151"/>
      <c r="DM87" s="151"/>
      <c r="DN87" s="151"/>
      <c r="DO87" s="151"/>
      <c r="DP87" s="151"/>
      <c r="DQ87" s="151"/>
      <c r="DR87" s="151"/>
      <c r="DS87" s="151"/>
      <c r="DT87" s="151"/>
      <c r="DU87" s="151"/>
      <c r="DV87" s="151"/>
      <c r="DW87" s="151"/>
      <c r="DX87" s="151"/>
      <c r="DY87" s="151"/>
      <c r="DZ87" s="151"/>
      <c r="EA87" s="151"/>
      <c r="EB87" s="151"/>
      <c r="EC87" s="151"/>
      <c r="ED87" s="151"/>
      <c r="EE87" s="151"/>
      <c r="EF87" s="151"/>
      <c r="EG87" s="151"/>
      <c r="EH87" s="151"/>
      <c r="EI87" s="151"/>
      <c r="EJ87" s="151"/>
      <c r="EK87" s="151"/>
      <c r="EL87" s="151"/>
      <c r="EM87" s="151"/>
      <c r="EN87" s="151"/>
      <c r="EO87" s="151"/>
      <c r="EP87" s="151"/>
      <c r="EQ87" s="151"/>
      <c r="ER87" s="151"/>
    </row>
    <row r="88" customFormat="false" ht="15" hidden="false" customHeight="false" outlineLevel="0" collapsed="false">
      <c r="A88" s="84" t="s">
        <v>130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1"/>
      <c r="BQ88" s="151"/>
      <c r="BR88" s="151"/>
      <c r="BS88" s="151"/>
      <c r="BT88" s="151"/>
      <c r="BU88" s="151"/>
      <c r="BV88" s="151"/>
      <c r="BW88" s="151"/>
      <c r="BX88" s="151"/>
      <c r="BY88" s="151"/>
      <c r="BZ88" s="151"/>
      <c r="CA88" s="151"/>
      <c r="CB88" s="151"/>
      <c r="CC88" s="151"/>
      <c r="CD88" s="151"/>
      <c r="CE88" s="151"/>
      <c r="CF88" s="151"/>
      <c r="CG88" s="151"/>
      <c r="CH88" s="151"/>
      <c r="CI88" s="151"/>
      <c r="CJ88" s="151"/>
      <c r="CK88" s="151"/>
      <c r="CL88" s="151"/>
      <c r="CM88" s="151"/>
      <c r="CN88" s="151"/>
      <c r="CO88" s="151"/>
      <c r="CP88" s="151"/>
      <c r="CQ88" s="151"/>
      <c r="CR88" s="151"/>
      <c r="CS88" s="151"/>
      <c r="CT88" s="151"/>
      <c r="CU88" s="151"/>
      <c r="CV88" s="151"/>
      <c r="CW88" s="151"/>
      <c r="CX88" s="151"/>
      <c r="CY88" s="151"/>
      <c r="CZ88" s="151"/>
      <c r="DA88" s="151"/>
      <c r="DB88" s="151"/>
      <c r="DC88" s="151"/>
      <c r="DD88" s="151"/>
      <c r="DE88" s="151"/>
      <c r="DF88" s="151"/>
      <c r="DG88" s="151"/>
      <c r="DH88" s="151"/>
      <c r="DI88" s="151"/>
      <c r="DJ88" s="151"/>
      <c r="DK88" s="151"/>
      <c r="DL88" s="151"/>
      <c r="DM88" s="151"/>
      <c r="DN88" s="151"/>
      <c r="DO88" s="151"/>
      <c r="DP88" s="151"/>
      <c r="DQ88" s="151"/>
      <c r="DR88" s="151"/>
      <c r="DS88" s="151"/>
      <c r="DT88" s="151"/>
      <c r="DU88" s="151"/>
      <c r="DV88" s="151"/>
      <c r="DW88" s="151"/>
      <c r="DX88" s="151"/>
      <c r="DY88" s="151"/>
      <c r="DZ88" s="151"/>
      <c r="EA88" s="151"/>
      <c r="EB88" s="151"/>
      <c r="EC88" s="151"/>
      <c r="ED88" s="151"/>
      <c r="EE88" s="151"/>
      <c r="EF88" s="151"/>
      <c r="EG88" s="151"/>
      <c r="EH88" s="151"/>
      <c r="EI88" s="151"/>
      <c r="EJ88" s="151"/>
      <c r="EK88" s="151"/>
      <c r="EL88" s="151"/>
      <c r="EM88" s="151"/>
      <c r="EN88" s="151"/>
      <c r="EO88" s="151"/>
      <c r="EP88" s="151"/>
      <c r="EQ88" s="151"/>
      <c r="ER88" s="151"/>
    </row>
    <row r="89" customFormat="false" ht="15" hidden="false" customHeight="false" outlineLevel="0" collapsed="false">
      <c r="A89" s="73" t="s">
        <v>223</v>
      </c>
      <c r="B89" s="151"/>
      <c r="C89" s="151" t="n">
        <v>0.175</v>
      </c>
      <c r="D89" s="151" t="n">
        <v>0.05</v>
      </c>
      <c r="E89" s="151" t="n">
        <v>0.05</v>
      </c>
      <c r="F89" s="151" t="n">
        <v>0.04</v>
      </c>
      <c r="G89" s="151" t="n">
        <v>0.0850000000000002</v>
      </c>
      <c r="H89" s="151" t="n">
        <v>0.05</v>
      </c>
      <c r="I89" s="151" t="n">
        <v>0.0900000000000001</v>
      </c>
      <c r="J89" s="151" t="n">
        <v>0.075</v>
      </c>
      <c r="K89" s="151" t="n">
        <v>0.075</v>
      </c>
      <c r="L89" s="151" t="n">
        <v>0.149999999999999</v>
      </c>
      <c r="M89" s="151" t="n">
        <v>0.21</v>
      </c>
      <c r="N89" s="151" t="n">
        <v>0.21</v>
      </c>
      <c r="O89" s="151" t="n">
        <v>0.0499999999999998</v>
      </c>
      <c r="P89" s="151" t="n">
        <v>0.0699999999999998</v>
      </c>
      <c r="Q89" s="151" t="n">
        <v>0.0800000000000001</v>
      </c>
      <c r="R89" s="151" t="n">
        <v>0.0750000000000002</v>
      </c>
      <c r="S89" s="151" t="n">
        <v>0.0999999999999996</v>
      </c>
      <c r="T89" s="151" t="n">
        <v>0.0250000000000004</v>
      </c>
      <c r="U89" s="151" t="n">
        <v>-0.00500000000000034</v>
      </c>
      <c r="V89" s="151" t="n">
        <v>-0.0599999999999996</v>
      </c>
      <c r="W89" s="151" t="n">
        <v>0.0499999999999998</v>
      </c>
      <c r="X89" s="151" t="n">
        <v>0.0449999999999999</v>
      </c>
      <c r="Y89" s="151" t="n">
        <v>0.0449999999999999</v>
      </c>
      <c r="Z89" s="151" t="n">
        <v>0.04</v>
      </c>
      <c r="AA89" s="151" t="n">
        <v>0.0549999999999997</v>
      </c>
      <c r="AB89" s="151" t="n">
        <v>0.0499999999999998</v>
      </c>
      <c r="AC89" s="151" t="n">
        <v>0.0499999999999998</v>
      </c>
      <c r="AD89" s="151" t="n">
        <v>0.0449999999999999</v>
      </c>
      <c r="AE89" s="151" t="n">
        <v>0.065</v>
      </c>
      <c r="AF89" s="151" t="n">
        <v>0.0649999999999997</v>
      </c>
      <c r="AG89" s="151" t="n">
        <v>0.0349999999999997</v>
      </c>
      <c r="AH89" s="151" t="n">
        <v>0.0300000000000003</v>
      </c>
      <c r="AI89" s="151" t="n">
        <v>0.02</v>
      </c>
      <c r="AJ89" s="151" t="n">
        <v>0.05</v>
      </c>
      <c r="AK89" s="151" t="n">
        <v>0.0249999999999999</v>
      </c>
      <c r="AL89" s="151" t="n">
        <v>-0.01</v>
      </c>
      <c r="AM89" s="151" t="n">
        <v>-0.0149999999999997</v>
      </c>
      <c r="AN89" s="151" t="n">
        <v>0.13</v>
      </c>
      <c r="AO89" s="151" t="n">
        <v>0.0599999999999998</v>
      </c>
      <c r="AP89" s="151" t="n">
        <v>0.0449999999999999</v>
      </c>
      <c r="AQ89" s="151" t="n">
        <v>0.0349999999999999</v>
      </c>
      <c r="AR89" s="151" t="n">
        <v>0.0700000000000001</v>
      </c>
      <c r="AS89" s="151" t="n">
        <v>0.0899999999999999</v>
      </c>
      <c r="AT89" s="151" t="n">
        <v>0.085</v>
      </c>
      <c r="AU89" s="151" t="n">
        <v>0.085</v>
      </c>
      <c r="AV89" s="151" t="n">
        <v>0.0800000000000001</v>
      </c>
      <c r="AW89" s="151" t="n">
        <v>0.0699999999999998</v>
      </c>
      <c r="AX89" s="151" t="n">
        <v>0.11</v>
      </c>
      <c r="AY89" s="151" t="n">
        <v>0.0549999999999997</v>
      </c>
      <c r="AZ89" s="151" t="n">
        <v>0.0499999999999998</v>
      </c>
      <c r="BA89" s="151" t="n">
        <v>0.0550000000000002</v>
      </c>
      <c r="BB89" s="151" t="n">
        <v>0.0749999999999997</v>
      </c>
      <c r="BC89" s="151" t="n">
        <v>0.065</v>
      </c>
      <c r="BD89" s="151" t="n">
        <v>0.0449999999999999</v>
      </c>
      <c r="BE89" s="151" t="n">
        <v>0.0499999999999998</v>
      </c>
      <c r="BF89" s="151" t="n">
        <v>0.0450000000000002</v>
      </c>
      <c r="BG89" s="151" t="n">
        <v>0.0600000000000001</v>
      </c>
      <c r="BH89" s="151" t="n">
        <v>0.065</v>
      </c>
      <c r="BI89" s="151" t="n">
        <v>0.12</v>
      </c>
      <c r="BJ89" s="151" t="n">
        <v>0.0350000000000001</v>
      </c>
      <c r="BK89" s="151" t="n">
        <v>0.0350000000000001</v>
      </c>
      <c r="BL89" s="151" t="n">
        <v>0.0600000000000001</v>
      </c>
      <c r="BM89" s="151" t="n">
        <v>0.0249999999999999</v>
      </c>
      <c r="BN89" s="151" t="n">
        <v>0.0249999999999999</v>
      </c>
      <c r="BO89" s="151" t="n">
        <v>0.04</v>
      </c>
      <c r="BP89" s="151" t="n">
        <v>0.0350000000000001</v>
      </c>
      <c r="BQ89" s="151" t="n">
        <v>0.0550000000000002</v>
      </c>
      <c r="BR89" s="151" t="n">
        <v>0.0699999999999998</v>
      </c>
      <c r="BS89" s="151" t="n">
        <v>0.04</v>
      </c>
      <c r="BT89" s="151" t="n">
        <v>0.0500000000000003</v>
      </c>
      <c r="BU89" s="151" t="n">
        <v>0.0600000000000001</v>
      </c>
      <c r="BV89" s="151" t="n">
        <v>0.0499999999999998</v>
      </c>
      <c r="BW89" s="151" t="n">
        <v>0.04</v>
      </c>
      <c r="BX89" s="151" t="n">
        <v>0.00499999999999989</v>
      </c>
      <c r="BY89" s="151" t="n">
        <v>0.04</v>
      </c>
      <c r="BZ89" s="151" t="n">
        <v>0.04</v>
      </c>
      <c r="CA89" s="151" t="n">
        <v>0.0449999999999999</v>
      </c>
      <c r="CB89" s="151" t="n">
        <v>0.00999999999999979</v>
      </c>
      <c r="CC89" s="151" t="n">
        <v>0.0249999999999999</v>
      </c>
      <c r="CD89" s="151" t="n">
        <v>0.00499999999999989</v>
      </c>
      <c r="CE89" s="151" t="n">
        <v>0.0750000000000002</v>
      </c>
      <c r="CF89" s="151" t="n">
        <v>0.0800000000000001</v>
      </c>
      <c r="CG89" s="151" t="n">
        <v>0.0749999999999997</v>
      </c>
      <c r="CH89" s="151" t="n">
        <v>0.085</v>
      </c>
      <c r="CI89" s="151" t="n">
        <v>0.0999999999999996</v>
      </c>
      <c r="CJ89" s="151" t="n">
        <v>0.065</v>
      </c>
      <c r="CK89" s="151" t="n">
        <v>0.0699999999999994</v>
      </c>
      <c r="CL89" s="151" t="n">
        <v>0.0699999999999994</v>
      </c>
      <c r="CM89" s="151" t="n">
        <v>0.0400000000000005</v>
      </c>
      <c r="CN89" s="151" t="n">
        <v>0.0550000000000002</v>
      </c>
      <c r="CO89" s="151" t="n">
        <v>0.0500000000000003</v>
      </c>
      <c r="CP89" s="151" t="n">
        <v>0.0449999999999999</v>
      </c>
      <c r="CQ89" s="151" t="n">
        <v>0.0499999999999998</v>
      </c>
      <c r="CR89" s="151" t="n">
        <v>0.0500000000000003</v>
      </c>
      <c r="CS89" s="151" t="n">
        <v>0.0449999999999997</v>
      </c>
      <c r="CT89" s="151" t="n">
        <v>0.0350000000000001</v>
      </c>
      <c r="CU89" s="151" t="n">
        <v>0.0600000000000001</v>
      </c>
      <c r="CV89" s="151" t="n">
        <v>0.0600000000000005</v>
      </c>
      <c r="CW89" s="151" t="n">
        <v>0.0599999999999996</v>
      </c>
      <c r="CX89" s="151" t="n">
        <v>0.0699999999999998</v>
      </c>
      <c r="CY89" s="151" t="n">
        <v>0.0699999999999998</v>
      </c>
      <c r="CZ89" s="151" t="n">
        <v>0.065</v>
      </c>
      <c r="DA89" s="151" t="n">
        <v>0.0899999999999999</v>
      </c>
      <c r="DB89" s="151" t="n">
        <v>0.11</v>
      </c>
      <c r="DC89" s="151" t="n">
        <v>0.11</v>
      </c>
      <c r="DD89" s="151" t="n">
        <v>0.115</v>
      </c>
      <c r="DE89" s="151" t="n">
        <v>0.0949999999999998</v>
      </c>
      <c r="DF89" s="151" t="n">
        <v>0.1</v>
      </c>
      <c r="DG89" s="151" t="n">
        <v>0.0550000000000002</v>
      </c>
      <c r="DH89" s="151" t="n">
        <v>0.11</v>
      </c>
      <c r="DI89" s="151" t="n">
        <v>0.115</v>
      </c>
      <c r="DJ89" s="151" t="n">
        <v>0.105</v>
      </c>
      <c r="DK89" s="151" t="n">
        <v>0.15</v>
      </c>
      <c r="DL89" s="151" t="n">
        <v>0.115</v>
      </c>
      <c r="DM89" s="151" t="n">
        <v>0.12</v>
      </c>
      <c r="DN89" s="151" t="n">
        <v>0.12</v>
      </c>
      <c r="DO89" s="151" t="n">
        <v>0.115</v>
      </c>
      <c r="DP89" s="151" t="n">
        <v>0.145</v>
      </c>
      <c r="DQ89" s="151" t="n">
        <v>0.14</v>
      </c>
      <c r="DR89" s="151" t="n">
        <v>0.11</v>
      </c>
      <c r="DS89" s="151" t="n">
        <v>0.12</v>
      </c>
      <c r="DT89" s="151" t="n">
        <v>0.135</v>
      </c>
      <c r="DU89" s="151" t="n">
        <v>0.18</v>
      </c>
      <c r="DV89" s="151" t="n">
        <v>0.13</v>
      </c>
      <c r="DW89" s="151" t="n">
        <v>0.275</v>
      </c>
      <c r="DX89" s="151" t="n">
        <v>0.0800000000000001</v>
      </c>
      <c r="DY89" s="151" t="n">
        <v>0.0700000000000003</v>
      </c>
      <c r="DZ89" s="151" t="n">
        <v>0.0550000000000002</v>
      </c>
      <c r="EA89" s="151" t="n">
        <v>0.04</v>
      </c>
      <c r="EB89" s="151" t="n">
        <v>0.0800000000000001</v>
      </c>
      <c r="EC89" s="151" t="n">
        <v>0.0600000000000001</v>
      </c>
      <c r="ED89" s="151" t="n">
        <v>0.04</v>
      </c>
      <c r="EE89" s="151" t="n">
        <v>0.0450000000000004</v>
      </c>
      <c r="EF89" s="151" t="n">
        <v>0.065</v>
      </c>
      <c r="EG89" s="151" t="n">
        <v>0.0699999999999998</v>
      </c>
      <c r="EH89" s="151" t="n">
        <v>0.0499999999999998</v>
      </c>
      <c r="EI89" s="151" t="n">
        <v>0.0550000000000002</v>
      </c>
      <c r="EJ89" s="151" t="n">
        <v>0.04</v>
      </c>
      <c r="EK89" s="151" t="n">
        <v>0.0500000000000003</v>
      </c>
      <c r="EL89" s="151" t="n">
        <v>0.0500000000000003</v>
      </c>
      <c r="EM89" s="151" t="n">
        <v>0.0549999999999997</v>
      </c>
      <c r="EN89" s="151" t="n">
        <v>0.0549999999999997</v>
      </c>
      <c r="EO89" s="151" t="n">
        <v>0.065</v>
      </c>
      <c r="EP89" s="151" t="n">
        <v>0.105</v>
      </c>
      <c r="EQ89" s="151" t="n">
        <v>0.11</v>
      </c>
      <c r="ER89" s="151" t="n">
        <v>0.12</v>
      </c>
    </row>
    <row r="90" customFormat="false" ht="15" hidden="false" customHeight="false" outlineLevel="0" collapsed="false">
      <c r="A90" s="73" t="s">
        <v>237</v>
      </c>
      <c r="B90" s="151"/>
      <c r="C90" s="151" t="n">
        <v>-0.00999999999999979</v>
      </c>
      <c r="D90" s="151" t="n">
        <v>-0.02</v>
      </c>
      <c r="E90" s="151" t="n">
        <v>-0.02</v>
      </c>
      <c r="F90" s="151" t="n">
        <v>-0.0150000000000001</v>
      </c>
      <c r="G90" s="151" t="n">
        <v>-0.0799999999999999</v>
      </c>
      <c r="H90" s="151" t="n">
        <v>-0.115</v>
      </c>
      <c r="I90" s="151" t="n">
        <v>-0.0599999999999998</v>
      </c>
      <c r="J90" s="151" t="n">
        <v>-0.0700000000000001</v>
      </c>
      <c r="K90" s="151" t="n">
        <v>-0.0700000000000001</v>
      </c>
      <c r="L90" s="151" t="n">
        <v>-0.0250000000000004</v>
      </c>
      <c r="M90" s="151" t="n">
        <v>0.02</v>
      </c>
      <c r="N90" s="151" t="n">
        <v>0.02</v>
      </c>
      <c r="O90" s="151" t="n">
        <v>-0.0549999999999999</v>
      </c>
      <c r="P90" s="151" t="n">
        <v>-0.0800000000000001</v>
      </c>
      <c r="Q90" s="151" t="n">
        <v>-0.0800000000000005</v>
      </c>
      <c r="R90" s="151" t="n">
        <v>-0.085</v>
      </c>
      <c r="S90" s="151" t="n">
        <v>-0.0700000000000003</v>
      </c>
      <c r="T90" s="151" t="n">
        <v>-0.235</v>
      </c>
      <c r="U90" s="151" t="n">
        <v>-0.155</v>
      </c>
      <c r="V90" s="151" t="n">
        <v>-0.2</v>
      </c>
      <c r="W90" s="151" t="n">
        <v>-0.1</v>
      </c>
      <c r="X90" s="151" t="n">
        <v>-0.0900000000000003</v>
      </c>
      <c r="Y90" s="151" t="n">
        <v>-0.0800000000000001</v>
      </c>
      <c r="Z90" s="151" t="n">
        <v>-0.0899999999999999</v>
      </c>
      <c r="AA90" s="151" t="n">
        <v>-0.105</v>
      </c>
      <c r="AB90" s="151" t="n">
        <v>-0.0650000000000004</v>
      </c>
      <c r="AC90" s="151" t="n">
        <v>-0.0650000000000004</v>
      </c>
      <c r="AD90" s="151" t="n">
        <v>-0.0600000000000001</v>
      </c>
      <c r="AE90" s="151" t="n">
        <v>-0.0600000000000001</v>
      </c>
      <c r="AF90" s="151" t="n">
        <v>-0.0800000000000001</v>
      </c>
      <c r="AG90" s="151" t="n">
        <v>-0.0950000000000002</v>
      </c>
      <c r="AH90" s="151" t="n">
        <v>-0.0549999999999999</v>
      </c>
      <c r="AI90" s="151" t="n">
        <v>-0.0499999999999998</v>
      </c>
      <c r="AJ90" s="151" t="n">
        <v>-0.04</v>
      </c>
      <c r="AK90" s="151" t="n">
        <v>-0.0800000000000001</v>
      </c>
      <c r="AL90" s="151" t="n">
        <v>-0.11</v>
      </c>
      <c r="AM90" s="151" t="n">
        <v>-0.11</v>
      </c>
      <c r="AN90" s="151" t="n">
        <v>0.0100000000000002</v>
      </c>
      <c r="AO90" s="151" t="n">
        <v>-0.05</v>
      </c>
      <c r="AP90" s="151" t="n">
        <v>-0.0550000000000002</v>
      </c>
      <c r="AQ90" s="151" t="n">
        <v>-0.0700000000000001</v>
      </c>
      <c r="AR90" s="151" t="n">
        <v>-0.0399999999999998</v>
      </c>
      <c r="AS90" s="151" t="n">
        <v>-0.04</v>
      </c>
      <c r="AT90" s="151" t="n">
        <v>-0.0549999999999997</v>
      </c>
      <c r="AU90" s="151" t="n">
        <v>-0.03</v>
      </c>
      <c r="AV90" s="151" t="n">
        <v>-0.0449999999999999</v>
      </c>
      <c r="AW90" s="151" t="n">
        <v>-0.04</v>
      </c>
      <c r="AX90" s="151" t="n">
        <v>0.00499999999999989</v>
      </c>
      <c r="AY90" s="151" t="n">
        <v>-0.0250000000000001</v>
      </c>
      <c r="AZ90" s="151" t="n">
        <v>-0.0300000000000003</v>
      </c>
      <c r="BA90" s="151" t="n">
        <v>-0.0449999999999999</v>
      </c>
      <c r="BB90" s="151" t="n">
        <v>-0.05</v>
      </c>
      <c r="BC90" s="151" t="n">
        <v>-0.04</v>
      </c>
      <c r="BD90" s="151" t="n">
        <v>-0.04</v>
      </c>
      <c r="BE90" s="151" t="n">
        <v>-0.0600000000000001</v>
      </c>
      <c r="BF90" s="151" t="n">
        <v>-0.075</v>
      </c>
      <c r="BG90" s="151" t="n">
        <v>-0.065</v>
      </c>
      <c r="BH90" s="151" t="n">
        <v>-0.0250000000000001</v>
      </c>
      <c r="BI90" s="151" t="n">
        <v>-0.03</v>
      </c>
      <c r="BJ90" s="151" t="n">
        <v>-0.0600000000000001</v>
      </c>
      <c r="BK90" s="151" t="n">
        <v>-0.0599999999999998</v>
      </c>
      <c r="BL90" s="151" t="n">
        <v>-0.0350000000000001</v>
      </c>
      <c r="BM90" s="151" t="n">
        <v>-0.0499999999999998</v>
      </c>
      <c r="BN90" s="151" t="n">
        <v>-0.0449999999999999</v>
      </c>
      <c r="BO90" s="151" t="n">
        <v>-0.0149999999999999</v>
      </c>
      <c r="BP90" s="151" t="n">
        <v>-0.0349999999999999</v>
      </c>
      <c r="BQ90" s="151" t="n">
        <v>-0.0500000000000003</v>
      </c>
      <c r="BR90" s="151" t="n">
        <v>-0.0600000000000001</v>
      </c>
      <c r="BS90" s="151" t="n">
        <v>-0.0449999999999999</v>
      </c>
      <c r="BT90" s="151" t="n">
        <v>-0.0299999999999998</v>
      </c>
      <c r="BU90" s="151" t="n">
        <v>-0.0350000000000001</v>
      </c>
      <c r="BV90" s="151" t="n">
        <v>-0.0449999999999999</v>
      </c>
      <c r="BW90" s="151" t="n">
        <v>-0.0699999999999998</v>
      </c>
      <c r="BX90" s="151" t="n">
        <v>-0.0799999999999996</v>
      </c>
      <c r="BY90" s="151" t="n">
        <v>-0.0750000000000002</v>
      </c>
      <c r="BZ90" s="151" t="n">
        <v>-0.0800000000000001</v>
      </c>
      <c r="CA90" s="151" t="n">
        <v>-0.065</v>
      </c>
      <c r="CB90" s="151" t="n">
        <v>-0.085</v>
      </c>
      <c r="CC90" s="151" t="n">
        <v>-0.0800000000000001</v>
      </c>
      <c r="CD90" s="151" t="n">
        <v>-0.0999999999999996</v>
      </c>
      <c r="CE90" s="151" t="n">
        <v>-0.0300000000000003</v>
      </c>
      <c r="CF90" s="151" t="n">
        <v>-0.0499999999999998</v>
      </c>
      <c r="CG90" s="151" t="n">
        <v>-0.0800000000000001</v>
      </c>
      <c r="CH90" s="151" t="n">
        <v>-0.0449999999999999</v>
      </c>
      <c r="CI90" s="151" t="n">
        <v>-0.0850000000000004</v>
      </c>
      <c r="CJ90" s="151" t="n">
        <v>-0.0600000000000005</v>
      </c>
      <c r="CK90" s="151" t="n">
        <v>-0.0500000000000003</v>
      </c>
      <c r="CL90" s="151" t="n">
        <v>-0.0500000000000003</v>
      </c>
      <c r="CM90" s="151" t="n">
        <v>-0.04</v>
      </c>
      <c r="CN90" s="151" t="n">
        <v>-0.03</v>
      </c>
      <c r="CO90" s="151" t="n">
        <v>-0.0800000000000001</v>
      </c>
      <c r="CP90" s="151" t="n">
        <v>-0.0700000000000003</v>
      </c>
      <c r="CQ90" s="151" t="n">
        <v>-0.0800000000000001</v>
      </c>
      <c r="CR90" s="151" t="n">
        <v>-0.0699999999999998</v>
      </c>
      <c r="CS90" s="151" t="n">
        <v>-0.0800000000000001</v>
      </c>
      <c r="CT90" s="151" t="n">
        <v>-0.0800000000000001</v>
      </c>
      <c r="CU90" s="151" t="n">
        <v>-0.085</v>
      </c>
      <c r="CV90" s="151" t="n">
        <v>-0.0799999999999999</v>
      </c>
      <c r="CW90" s="151" t="n">
        <v>-0.0550000000000002</v>
      </c>
      <c r="CX90" s="151" t="n">
        <v>-0.0600000000000001</v>
      </c>
      <c r="CY90" s="151" t="n">
        <v>-0.0600000000000001</v>
      </c>
      <c r="CZ90" s="151" t="n">
        <v>-0.0550000000000002</v>
      </c>
      <c r="DA90" s="151" t="n">
        <v>-0.0250000000000004</v>
      </c>
      <c r="DB90" s="151" t="n">
        <v>-0.0850000000000004</v>
      </c>
      <c r="DC90" s="151" t="n">
        <v>-0.0850000000000004</v>
      </c>
      <c r="DD90" s="151" t="n">
        <v>-0.11</v>
      </c>
      <c r="DE90" s="151" t="n">
        <v>-0.105</v>
      </c>
      <c r="DF90" s="151" t="n">
        <v>-0.065</v>
      </c>
      <c r="DG90" s="151" t="n">
        <v>-0.0749999999999997</v>
      </c>
      <c r="DH90" s="151" t="n">
        <v>-0.0600000000000001</v>
      </c>
      <c r="DI90" s="151" t="n">
        <v>-0.0449999999999999</v>
      </c>
      <c r="DJ90" s="151" t="n">
        <v>-0.0350000000000001</v>
      </c>
      <c r="DK90" s="151" t="n">
        <v>-0.0399999999999996</v>
      </c>
      <c r="DL90" s="151" t="n">
        <v>-0.0599999999999996</v>
      </c>
      <c r="DM90" s="151" t="n">
        <v>-0.0599999999999996</v>
      </c>
      <c r="DN90" s="151" t="n">
        <v>-0.065</v>
      </c>
      <c r="DO90" s="151" t="n">
        <v>-0.0550000000000002</v>
      </c>
      <c r="DP90" s="151" t="n">
        <v>-0.00999999999999979</v>
      </c>
      <c r="DQ90" s="151" t="n">
        <v>-0.0150000000000001</v>
      </c>
      <c r="DR90" s="151" t="n">
        <v>-0.0399999999999996</v>
      </c>
      <c r="DS90" s="151" t="n">
        <v>-0.04</v>
      </c>
      <c r="DT90" s="151" t="n">
        <v>-0.0350000000000001</v>
      </c>
      <c r="DU90" s="151" t="n">
        <v>-0.0299999999999998</v>
      </c>
      <c r="DV90" s="151" t="n">
        <v>-0.0650000000000004</v>
      </c>
      <c r="DW90" s="151" t="n">
        <v>0.14</v>
      </c>
      <c r="DX90" s="151" t="n">
        <v>-0.0899999999999999</v>
      </c>
      <c r="DY90" s="151" t="n">
        <v>-0.0699999999999994</v>
      </c>
      <c r="DZ90" s="151" t="n">
        <v>-0.0949999999999998</v>
      </c>
      <c r="EA90" s="151" t="n">
        <v>-0.0999999999999996</v>
      </c>
      <c r="EB90" s="151" t="n">
        <v>-0.0250000000000004</v>
      </c>
      <c r="EC90" s="151" t="n">
        <v>-0.0699999999999994</v>
      </c>
      <c r="ED90" s="151" t="n">
        <v>-0.0750000000000002</v>
      </c>
      <c r="EE90" s="151" t="n">
        <v>-0.0799999999999996</v>
      </c>
      <c r="EF90" s="151" t="n">
        <v>-0.0450000000000004</v>
      </c>
      <c r="EG90" s="151" t="n">
        <v>-0.04</v>
      </c>
      <c r="EH90" s="151" t="n">
        <v>-0.0600000000000001</v>
      </c>
      <c r="EI90" s="151" t="n">
        <v>-0.065</v>
      </c>
      <c r="EJ90" s="151" t="n">
        <v>-0.155</v>
      </c>
      <c r="EK90" s="151" t="n">
        <v>-0.115</v>
      </c>
      <c r="EL90" s="151" t="n">
        <v>-0.1</v>
      </c>
      <c r="EM90" s="151" t="n">
        <v>-0.105</v>
      </c>
      <c r="EN90" s="151" t="n">
        <v>-0.105</v>
      </c>
      <c r="EO90" s="151" t="n">
        <v>-0.105</v>
      </c>
      <c r="EP90" s="151" t="n">
        <v>-0.0699999999999998</v>
      </c>
      <c r="EQ90" s="151" t="n">
        <v>-0.0499999999999998</v>
      </c>
      <c r="ER90" s="151" t="n">
        <v>-0.0800000000000001</v>
      </c>
    </row>
    <row r="91" customFormat="false" ht="15" hidden="false" customHeight="false" outlineLevel="0" collapsed="false">
      <c r="A91" s="73" t="s">
        <v>225</v>
      </c>
      <c r="B91" s="151"/>
      <c r="C91" s="151" t="n">
        <v>0.085</v>
      </c>
      <c r="D91" s="151" t="n">
        <v>0.03</v>
      </c>
      <c r="E91" s="151" t="n">
        <v>0.03</v>
      </c>
      <c r="F91" s="151" t="n">
        <v>0.00499999999999989</v>
      </c>
      <c r="G91" s="151" t="n">
        <v>0.0450000000000002</v>
      </c>
      <c r="H91" s="151" t="n">
        <v>0</v>
      </c>
      <c r="I91" s="151" t="n">
        <v>0.05</v>
      </c>
      <c r="J91" s="151" t="n">
        <v>0.03</v>
      </c>
      <c r="K91" s="151" t="n">
        <v>0.03</v>
      </c>
      <c r="L91" s="151" t="n">
        <v>0.085</v>
      </c>
      <c r="M91" s="151" t="n">
        <v>0.145</v>
      </c>
      <c r="N91" s="151" t="n">
        <v>0.145</v>
      </c>
      <c r="O91" s="151" t="n">
        <v>0</v>
      </c>
      <c r="P91" s="151" t="n">
        <v>-0.00500000000000034</v>
      </c>
      <c r="Q91" s="151" t="n">
        <v>0.00999999999999979</v>
      </c>
      <c r="R91" s="151" t="n">
        <v>-0.0149999999999997</v>
      </c>
      <c r="S91" s="151" t="n">
        <v>0.0249999999999999</v>
      </c>
      <c r="T91" s="151" t="n">
        <v>-0.12</v>
      </c>
      <c r="U91" s="151" t="n">
        <v>-0.100000000000001</v>
      </c>
      <c r="V91" s="151" t="n">
        <v>-0.145</v>
      </c>
      <c r="W91" s="151" t="n">
        <v>-0.0350000000000001</v>
      </c>
      <c r="X91" s="151" t="n">
        <v>-0.02</v>
      </c>
      <c r="Y91" s="151" t="n">
        <v>-0.0250000000000004</v>
      </c>
      <c r="Z91" s="151" t="n">
        <v>-0.0449999999999999</v>
      </c>
      <c r="AA91" s="151" t="n">
        <v>-0.0150000000000001</v>
      </c>
      <c r="AB91" s="151" t="n">
        <v>-0.0250000000000004</v>
      </c>
      <c r="AC91" s="151" t="n">
        <v>-0.0250000000000004</v>
      </c>
      <c r="AD91" s="151" t="n">
        <v>-0.0350000000000001</v>
      </c>
      <c r="AE91" s="151" t="n">
        <v>-0.01</v>
      </c>
      <c r="AF91" s="151" t="n">
        <v>-0.00500000000000012</v>
      </c>
      <c r="AG91" s="151" t="n">
        <v>-0.0249999999999999</v>
      </c>
      <c r="AH91" s="151" t="n">
        <v>-0.00999999999999979</v>
      </c>
      <c r="AI91" s="151" t="n">
        <v>-0.00999999999999979</v>
      </c>
      <c r="AJ91" s="151" t="n">
        <v>0</v>
      </c>
      <c r="AK91" s="151" t="n">
        <v>-0.04</v>
      </c>
      <c r="AL91" s="151" t="n">
        <v>-0.075</v>
      </c>
      <c r="AM91" s="151" t="n">
        <v>-0.0949999999999998</v>
      </c>
      <c r="AN91" s="151" t="n">
        <v>0.105</v>
      </c>
      <c r="AO91" s="151" t="n">
        <v>-0.00500000000000012</v>
      </c>
      <c r="AP91" s="151" t="n">
        <v>-0.0150000000000001</v>
      </c>
      <c r="AQ91" s="151" t="n">
        <v>-0.02</v>
      </c>
      <c r="AR91" s="151" t="n">
        <v>0</v>
      </c>
      <c r="AS91" s="151" t="n">
        <v>0.00999999999999979</v>
      </c>
      <c r="AT91" s="151" t="n">
        <v>0</v>
      </c>
      <c r="AU91" s="151" t="n">
        <v>0.0149999999999999</v>
      </c>
      <c r="AV91" s="151" t="n">
        <v>0.00499999999999989</v>
      </c>
      <c r="AW91" s="151" t="n">
        <v>0</v>
      </c>
      <c r="AX91" s="151" t="n">
        <v>0.0499999999999998</v>
      </c>
      <c r="AY91" s="151" t="n">
        <v>0</v>
      </c>
      <c r="AZ91" s="151" t="n">
        <v>0</v>
      </c>
      <c r="BA91" s="151" t="n">
        <v>0.0150000000000001</v>
      </c>
      <c r="BB91" s="151" t="n">
        <v>-0.00500000000000012</v>
      </c>
      <c r="BC91" s="151" t="n">
        <v>-0.0149999999999999</v>
      </c>
      <c r="BD91" s="151" t="n">
        <v>0.00500000000000012</v>
      </c>
      <c r="BE91" s="151" t="n">
        <v>-0.00500000000000012</v>
      </c>
      <c r="BF91" s="151" t="n">
        <v>-0.0349999999999999</v>
      </c>
      <c r="BG91" s="151" t="n">
        <v>-0.0249999999999999</v>
      </c>
      <c r="BH91" s="151" t="n">
        <v>0.0599999999999998</v>
      </c>
      <c r="BI91" s="151" t="n">
        <v>0.03</v>
      </c>
      <c r="BJ91" s="151" t="n">
        <v>-0.02</v>
      </c>
      <c r="BK91" s="151" t="n">
        <v>2.22044604925031E-016</v>
      </c>
      <c r="BL91" s="151" t="n">
        <v>0.0149999999999999</v>
      </c>
      <c r="BM91" s="151" t="n">
        <v>-0.0249999999999999</v>
      </c>
      <c r="BN91" s="151" t="n">
        <v>-0.00499999999999989</v>
      </c>
      <c r="BO91" s="151" t="n">
        <v>-0.0149999999999999</v>
      </c>
      <c r="BP91" s="151" t="n">
        <v>-0.02</v>
      </c>
      <c r="BQ91" s="151" t="n">
        <v>0.00500000000000034</v>
      </c>
      <c r="BR91" s="151" t="n">
        <v>-4.44089209850063E-016</v>
      </c>
      <c r="BS91" s="151" t="n">
        <v>0.0149999999999997</v>
      </c>
      <c r="BT91" s="151" t="n">
        <v>0.0100000000000002</v>
      </c>
      <c r="BU91" s="151" t="n">
        <v>0.0350000000000001</v>
      </c>
      <c r="BV91" s="151" t="n">
        <v>0.0249999999999995</v>
      </c>
      <c r="BW91" s="151" t="n">
        <v>-0.0100000000000002</v>
      </c>
      <c r="BX91" s="151" t="n">
        <v>-0.0349999999999997</v>
      </c>
      <c r="BY91" s="151" t="n">
        <v>-0.0250000000000004</v>
      </c>
      <c r="BZ91" s="151" t="n">
        <v>-0.0350000000000001</v>
      </c>
      <c r="CA91" s="151" t="n">
        <v>-0.0299999999999998</v>
      </c>
      <c r="CB91" s="151" t="n">
        <v>-0.0350000000000001</v>
      </c>
      <c r="CC91" s="151" t="n">
        <v>-0.0150000000000001</v>
      </c>
      <c r="CD91" s="151" t="n">
        <v>-0.0149999999999997</v>
      </c>
      <c r="CE91" s="151" t="n">
        <v>0.00999999999999979</v>
      </c>
      <c r="CF91" s="151" t="n">
        <v>0.00499999999999989</v>
      </c>
      <c r="CG91" s="151" t="n">
        <v>-0.0150000000000006</v>
      </c>
      <c r="CH91" s="151" t="n">
        <v>0.02</v>
      </c>
      <c r="CI91" s="151" t="n">
        <v>-0.00499999999999989</v>
      </c>
      <c r="CJ91" s="151" t="n">
        <v>0</v>
      </c>
      <c r="CK91" s="151" t="n">
        <v>0</v>
      </c>
      <c r="CL91" s="151" t="n">
        <v>0</v>
      </c>
      <c r="CM91" s="151" t="n">
        <v>-0.00999999999999979</v>
      </c>
      <c r="CN91" s="151" t="n">
        <v>-0.00499999999999989</v>
      </c>
      <c r="CO91" s="151" t="n">
        <v>-0.0350000000000001</v>
      </c>
      <c r="CP91" s="151" t="n">
        <v>-0.0149999999999997</v>
      </c>
      <c r="CQ91" s="151" t="n">
        <v>-0.0149999999999999</v>
      </c>
      <c r="CR91" s="151" t="n">
        <v>-0.0299999999999998</v>
      </c>
      <c r="CS91" s="151" t="n">
        <v>-0.02</v>
      </c>
      <c r="CT91" s="151" t="n">
        <v>-0.04</v>
      </c>
      <c r="CU91" s="151" t="n">
        <v>-0.02</v>
      </c>
      <c r="CV91" s="151" t="n">
        <v>-0.00499999999999989</v>
      </c>
      <c r="CW91" s="151" t="n">
        <v>0.0149999999999997</v>
      </c>
      <c r="CX91" s="151" t="n">
        <v>0.0299999999999998</v>
      </c>
      <c r="CY91" s="151" t="n">
        <v>0.0299999999999998</v>
      </c>
      <c r="CZ91" s="151" t="n">
        <v>0.00500000000000034</v>
      </c>
      <c r="DA91" s="151" t="n">
        <v>0.0300000000000003</v>
      </c>
      <c r="DB91" s="151" t="n">
        <v>-0.0300000000000003</v>
      </c>
      <c r="DC91" s="151" t="n">
        <v>-0.0300000000000003</v>
      </c>
      <c r="DD91" s="151" t="n">
        <v>-0.0499999999999998</v>
      </c>
      <c r="DE91" s="151" t="n">
        <v>-0.0250000000000004</v>
      </c>
      <c r="DF91" s="151" t="n">
        <v>-0.00499999999999989</v>
      </c>
      <c r="DG91" s="151" t="n">
        <v>-0.0349999999999997</v>
      </c>
      <c r="DH91" s="151" t="n">
        <v>0.00499999999999989</v>
      </c>
      <c r="DI91" s="151" t="n">
        <v>0</v>
      </c>
      <c r="DJ91" s="151" t="n">
        <v>0.00499999999999989</v>
      </c>
      <c r="DK91" s="151" t="n">
        <v>0.0150000000000001</v>
      </c>
      <c r="DL91" s="151" t="n">
        <v>-0.0149999999999997</v>
      </c>
      <c r="DM91" s="151" t="n">
        <v>0</v>
      </c>
      <c r="DN91" s="151" t="n">
        <v>-0.0249999999999999</v>
      </c>
      <c r="DO91" s="151" t="n">
        <v>-0.0100000000000002</v>
      </c>
      <c r="DP91" s="151" t="n">
        <v>0.0200000000000005</v>
      </c>
      <c r="DQ91" s="151" t="n">
        <v>0.0400000000000005</v>
      </c>
      <c r="DR91" s="151" t="n">
        <v>0.02</v>
      </c>
      <c r="DS91" s="151" t="n">
        <v>0.00999999999999979</v>
      </c>
      <c r="DT91" s="151" t="n">
        <v>0.0150000000000001</v>
      </c>
      <c r="DU91" s="151" t="n">
        <v>0.04</v>
      </c>
      <c r="DV91" s="151" t="n">
        <v>0.0299999999999998</v>
      </c>
      <c r="DW91" s="151" t="n">
        <v>-0.0149999999999997</v>
      </c>
      <c r="DX91" s="151" t="n">
        <v>-0.0350000000000001</v>
      </c>
      <c r="DY91" s="151" t="n">
        <v>-0.0399999999999996</v>
      </c>
      <c r="DZ91" s="151" t="n">
        <v>-0.0549999999999997</v>
      </c>
      <c r="EA91" s="151" t="n">
        <v>-0.0599999999999996</v>
      </c>
      <c r="EB91" s="151" t="n">
        <v>0.0150000000000001</v>
      </c>
      <c r="EC91" s="151" t="n">
        <v>-0.0299999999999998</v>
      </c>
      <c r="ED91" s="151" t="n">
        <v>-0.02</v>
      </c>
      <c r="EE91" s="151" t="n">
        <v>-0.0150000000000001</v>
      </c>
      <c r="EF91" s="151" t="n">
        <v>0.00499999999999989</v>
      </c>
      <c r="EG91" s="151" t="n">
        <v>0.0600000000000001</v>
      </c>
      <c r="EH91" s="151" t="n">
        <v>-0.00499999999999989</v>
      </c>
      <c r="EI91" s="151" t="n">
        <v>-0.02</v>
      </c>
      <c r="EJ91" s="151" t="n">
        <v>-0.0699999999999998</v>
      </c>
      <c r="EK91" s="151" t="n">
        <v>-0.0449999999999999</v>
      </c>
      <c r="EL91" s="151" t="n">
        <v>-0.0499999999999998</v>
      </c>
      <c r="EM91" s="151" t="n">
        <v>-0.04</v>
      </c>
      <c r="EN91" s="151" t="n">
        <v>-0.04</v>
      </c>
      <c r="EO91" s="151" t="n">
        <v>-0.0299999999999998</v>
      </c>
      <c r="EP91" s="151" t="n">
        <v>-0.00499999999999989</v>
      </c>
      <c r="EQ91" s="151" t="n">
        <v>0</v>
      </c>
      <c r="ER91" s="151" t="n">
        <v>0.00499999999999989</v>
      </c>
    </row>
    <row r="92" customFormat="false" ht="15" hidden="false" customHeight="false" outlineLevel="0" collapsed="false">
      <c r="A92" s="73" t="s">
        <v>151</v>
      </c>
      <c r="B92" s="151"/>
      <c r="C92" s="151" t="n">
        <v>0.00999999999999979</v>
      </c>
      <c r="D92" s="151" t="n">
        <v>-0.00500000000000012</v>
      </c>
      <c r="E92" s="151" t="n">
        <v>-0.00500000000000012</v>
      </c>
      <c r="F92" s="151" t="n">
        <v>-0.065</v>
      </c>
      <c r="G92" s="151" t="n">
        <v>-0.115</v>
      </c>
      <c r="H92" s="151" t="n">
        <v>-0.14</v>
      </c>
      <c r="I92" s="151" t="n">
        <v>-0.14</v>
      </c>
      <c r="J92" s="151" t="n">
        <v>-0.125</v>
      </c>
      <c r="K92" s="151" t="n">
        <v>-0.125</v>
      </c>
      <c r="L92" s="151" t="n">
        <v>-0.0600000000000005</v>
      </c>
      <c r="M92" s="151" t="n">
        <v>0.04</v>
      </c>
      <c r="N92" s="151" t="n">
        <v>0.04</v>
      </c>
      <c r="O92" s="151" t="n">
        <v>-0.085</v>
      </c>
      <c r="P92" s="151" t="n">
        <v>-0.085</v>
      </c>
      <c r="Q92" s="151" t="n">
        <v>-0.115</v>
      </c>
      <c r="R92" s="151" t="n">
        <v>-0.11</v>
      </c>
      <c r="S92" s="151" t="n">
        <v>-0.1</v>
      </c>
      <c r="T92" s="151" t="n">
        <v>-0.205</v>
      </c>
      <c r="U92" s="151" t="n">
        <v>-0.205</v>
      </c>
      <c r="V92" s="151" t="n">
        <v>-0.23</v>
      </c>
      <c r="W92" s="151" t="n">
        <v>-0.125</v>
      </c>
      <c r="X92" s="151" t="n">
        <v>-0.115</v>
      </c>
      <c r="Y92" s="151" t="n">
        <v>-0.12</v>
      </c>
      <c r="Z92" s="151" t="n">
        <v>-0.13</v>
      </c>
      <c r="AA92" s="151" t="n">
        <v>-0.12</v>
      </c>
      <c r="AB92" s="151" t="n">
        <v>-0.125</v>
      </c>
      <c r="AC92" s="151" t="n">
        <v>-0.125</v>
      </c>
      <c r="AD92" s="151" t="n">
        <v>-0.105</v>
      </c>
      <c r="AE92" s="151" t="n">
        <v>-0.0900000000000001</v>
      </c>
      <c r="AF92" s="151" t="n">
        <v>-0.115</v>
      </c>
      <c r="AG92" s="151" t="n">
        <v>-0.11</v>
      </c>
      <c r="AH92" s="151" t="n">
        <v>-0.085</v>
      </c>
      <c r="AI92" s="151" t="n">
        <v>-0.0899999999999999</v>
      </c>
      <c r="AJ92" s="151" t="n">
        <v>-0.075</v>
      </c>
      <c r="AK92" s="151" t="n">
        <v>-0.1</v>
      </c>
      <c r="AL92" s="151" t="n">
        <v>-0.155</v>
      </c>
      <c r="AM92" s="151" t="n">
        <v>-0.135</v>
      </c>
      <c r="AN92" s="151" t="n">
        <v>0.0150000000000001</v>
      </c>
      <c r="AO92" s="151" t="n">
        <v>-0.065</v>
      </c>
      <c r="AP92" s="151" t="n">
        <v>-0.0750000000000002</v>
      </c>
      <c r="AQ92" s="151" t="n">
        <v>-0.0750000000000002</v>
      </c>
      <c r="AR92" s="151" t="n">
        <v>-0.0699999999999998</v>
      </c>
      <c r="AS92" s="151" t="n">
        <v>-0.0600000000000001</v>
      </c>
      <c r="AT92" s="151" t="n">
        <v>-0.0899999999999999</v>
      </c>
      <c r="AU92" s="151" t="n">
        <v>-0.0449999999999999</v>
      </c>
      <c r="AV92" s="151" t="n">
        <v>-0.0699999999999998</v>
      </c>
      <c r="AW92" s="151" t="n">
        <v>-0.0699999999999998</v>
      </c>
      <c r="AX92" s="151" t="n">
        <v>-0.03</v>
      </c>
      <c r="AY92" s="151" t="n">
        <v>-0.0550000000000002</v>
      </c>
      <c r="AZ92" s="151" t="n">
        <v>-0.0600000000000001</v>
      </c>
      <c r="BA92" s="151" t="n">
        <v>-0.0449999999999999</v>
      </c>
      <c r="BB92" s="151" t="n">
        <v>-0.0700000000000001</v>
      </c>
      <c r="BC92" s="151" t="n">
        <v>-0.075</v>
      </c>
      <c r="BD92" s="151" t="n">
        <v>-0.0249999999999999</v>
      </c>
      <c r="BE92" s="151" t="n">
        <v>-0.0350000000000001</v>
      </c>
      <c r="BF92" s="151" t="n">
        <v>-0.0799999999999999</v>
      </c>
      <c r="BG92" s="151" t="n">
        <v>-0.0799999999999999</v>
      </c>
      <c r="BH92" s="151" t="n">
        <v>-0.0250000000000001</v>
      </c>
      <c r="BI92" s="151" t="n">
        <v>-0.0399999999999998</v>
      </c>
      <c r="BJ92" s="151" t="n">
        <v>-0.0699999999999998</v>
      </c>
      <c r="BK92" s="151" t="n">
        <v>-0.065</v>
      </c>
      <c r="BL92" s="151" t="n">
        <v>-0.0500000000000003</v>
      </c>
      <c r="BM92" s="151" t="n">
        <v>-0.0899999999999999</v>
      </c>
      <c r="BN92" s="151" t="n">
        <v>-0.0799999999999999</v>
      </c>
      <c r="BO92" s="151" t="n">
        <v>-0.0800000000000001</v>
      </c>
      <c r="BP92" s="151" t="n">
        <v>-0.0800000000000001</v>
      </c>
      <c r="BQ92" s="151" t="n">
        <v>-0.0749999999999997</v>
      </c>
      <c r="BR92" s="151" t="n">
        <v>-0.0550000000000002</v>
      </c>
      <c r="BS92" s="151" t="n">
        <v>-0.0700000000000003</v>
      </c>
      <c r="BT92" s="151" t="n">
        <v>-0.065</v>
      </c>
      <c r="BU92" s="151" t="n">
        <v>-0.0549999999999997</v>
      </c>
      <c r="BV92" s="151" t="n">
        <v>-0.0550000000000002</v>
      </c>
      <c r="BW92" s="151" t="n">
        <v>-0.0799999999999996</v>
      </c>
      <c r="BX92" s="151" t="n">
        <v>-0.115</v>
      </c>
      <c r="BY92" s="151" t="n">
        <v>-0.12</v>
      </c>
      <c r="BZ92" s="151" t="n">
        <v>-0.115</v>
      </c>
      <c r="CA92" s="151" t="n">
        <v>-0.0999999999999996</v>
      </c>
      <c r="CB92" s="151" t="n">
        <v>-0.115</v>
      </c>
      <c r="CC92" s="151" t="n">
        <v>-0.105</v>
      </c>
      <c r="CD92" s="151" t="n">
        <v>-0.12</v>
      </c>
      <c r="CE92" s="151" t="n">
        <v>-0.085</v>
      </c>
      <c r="CF92" s="151" t="n">
        <v>-0.0899999999999999</v>
      </c>
      <c r="CG92" s="151" t="n">
        <v>-0.11</v>
      </c>
      <c r="CH92" s="151" t="n">
        <v>-0.0800000000000001</v>
      </c>
      <c r="CI92" s="151" t="n">
        <v>-0.0950000000000006</v>
      </c>
      <c r="CJ92" s="151" t="n">
        <v>-0.100000000000001</v>
      </c>
      <c r="CK92" s="151" t="n">
        <v>-0.0900000000000003</v>
      </c>
      <c r="CL92" s="151" t="n">
        <v>-0.0900000000000003</v>
      </c>
      <c r="CM92" s="151" t="n">
        <v>-0.0899999999999999</v>
      </c>
      <c r="CN92" s="151" t="n">
        <v>-0.0800000000000001</v>
      </c>
      <c r="CO92" s="151" t="n">
        <v>-0.11</v>
      </c>
      <c r="CP92" s="151" t="n">
        <v>-0.11</v>
      </c>
      <c r="CQ92" s="151" t="n">
        <v>-0.105</v>
      </c>
      <c r="CR92" s="151" t="n">
        <v>-0.0899999999999999</v>
      </c>
      <c r="CS92" s="151" t="n">
        <v>-0.0999999999999999</v>
      </c>
      <c r="CT92" s="151" t="n">
        <v>-0.11</v>
      </c>
      <c r="CU92" s="151" t="n">
        <v>-0.1</v>
      </c>
      <c r="CV92" s="151" t="n">
        <v>-0.0899999999999999</v>
      </c>
      <c r="CW92" s="151" t="n">
        <v>-0.0850000000000002</v>
      </c>
      <c r="CX92" s="151" t="n">
        <v>-0.0950000000000002</v>
      </c>
      <c r="CY92" s="151" t="n">
        <v>-0.0950000000000002</v>
      </c>
      <c r="CZ92" s="151" t="n">
        <v>-0.1</v>
      </c>
      <c r="DA92" s="151" t="n">
        <v>-0.0750000000000002</v>
      </c>
      <c r="DB92" s="151" t="n">
        <v>-0.11</v>
      </c>
      <c r="DC92" s="151" t="n">
        <v>-0.11</v>
      </c>
      <c r="DD92" s="151" t="n">
        <v>-0.145</v>
      </c>
      <c r="DE92" s="151" t="n">
        <v>-0.15</v>
      </c>
      <c r="DF92" s="151" t="n">
        <v>-0.115</v>
      </c>
      <c r="DG92" s="151" t="n">
        <v>-0.0949999999999998</v>
      </c>
      <c r="DH92" s="151" t="n">
        <v>-0.0600000000000001</v>
      </c>
      <c r="DI92" s="151" t="n">
        <v>-0.0699999999999998</v>
      </c>
      <c r="DJ92" s="151" t="n">
        <v>-0.0600000000000001</v>
      </c>
      <c r="DK92" s="151" t="n">
        <v>-0.065</v>
      </c>
      <c r="DL92" s="151" t="n">
        <v>-0.1</v>
      </c>
      <c r="DM92" s="151" t="n">
        <v>-0.0949999999999998</v>
      </c>
      <c r="DN92" s="151" t="n">
        <v>-0.11</v>
      </c>
      <c r="DO92" s="151" t="n">
        <v>-0.105</v>
      </c>
      <c r="DP92" s="151" t="n">
        <v>-0.065</v>
      </c>
      <c r="DQ92" s="151" t="n">
        <v>-0.0150000000000001</v>
      </c>
      <c r="DR92" s="151" t="n">
        <v>-0.02</v>
      </c>
      <c r="DS92" s="151" t="n">
        <v>-0.0750000000000002</v>
      </c>
      <c r="DT92" s="151" t="n">
        <v>-0.0549999999999997</v>
      </c>
      <c r="DU92" s="151" t="n">
        <v>-0.00999999999999979</v>
      </c>
      <c r="DV92" s="151" t="n">
        <v>-0.0700000000000003</v>
      </c>
      <c r="DW92" s="151" t="n">
        <v>-0.16</v>
      </c>
      <c r="DX92" s="151" t="n">
        <v>-0.15</v>
      </c>
      <c r="DY92" s="151" t="n">
        <v>-0.125</v>
      </c>
      <c r="DZ92" s="151" t="n">
        <v>-0.135</v>
      </c>
      <c r="EA92" s="151" t="n">
        <v>-0.149999999999999</v>
      </c>
      <c r="EB92" s="151" t="n">
        <v>-0.11</v>
      </c>
      <c r="EC92" s="151" t="n">
        <v>-0.14</v>
      </c>
      <c r="ED92" s="151" t="n">
        <v>-0.12</v>
      </c>
      <c r="EE92" s="151" t="n">
        <v>-0.1</v>
      </c>
      <c r="EF92" s="151" t="n">
        <v>-0.0350000000000001</v>
      </c>
      <c r="EG92" s="151" t="n">
        <v>-0.0500000000000003</v>
      </c>
      <c r="EH92" s="151" t="n">
        <v>-0.0499999999999998</v>
      </c>
      <c r="EI92" s="151" t="n">
        <v>-0.0750000000000002</v>
      </c>
      <c r="EJ92" s="151" t="n">
        <v>-0.17</v>
      </c>
      <c r="EK92" s="151" t="n">
        <v>-0.11</v>
      </c>
      <c r="EL92" s="151" t="n">
        <v>-0.085</v>
      </c>
      <c r="EM92" s="151" t="n">
        <v>-0.11</v>
      </c>
      <c r="EN92" s="151" t="n">
        <v>-0.11</v>
      </c>
      <c r="EO92" s="151" t="n">
        <v>-0.125</v>
      </c>
      <c r="EP92" s="151" t="n">
        <v>-0.1</v>
      </c>
      <c r="EQ92" s="151" t="n">
        <v>-0.0699999999999998</v>
      </c>
      <c r="ER92" s="151" t="n">
        <v>-0.0349999999999997</v>
      </c>
    </row>
    <row r="93" customFormat="false" ht="15" hidden="false" customHeight="false" outlineLevel="0" collapsed="false">
      <c r="A93" s="73" t="s">
        <v>152</v>
      </c>
      <c r="B93" s="151"/>
      <c r="C93" s="151" t="n">
        <v>-0.00999999999999979</v>
      </c>
      <c r="D93" s="151" t="n">
        <v>0.01</v>
      </c>
      <c r="E93" s="151" t="n">
        <v>0.01</v>
      </c>
      <c r="F93" s="151" t="n">
        <v>-0.0499999999999998</v>
      </c>
      <c r="G93" s="151" t="n">
        <v>-0.105</v>
      </c>
      <c r="H93" s="151" t="n">
        <v>-0.105</v>
      </c>
      <c r="I93" s="151" t="n">
        <v>-0.115</v>
      </c>
      <c r="J93" s="151" t="n">
        <v>-0.11</v>
      </c>
      <c r="K93" s="151" t="n">
        <v>-0.11</v>
      </c>
      <c r="L93" s="151" t="n">
        <v>-0.0400000000000003</v>
      </c>
      <c r="M93" s="151" t="n">
        <v>0.0250000000000001</v>
      </c>
      <c r="N93" s="151" t="n">
        <v>0.0250000000000001</v>
      </c>
      <c r="O93" s="151" t="n">
        <v>-0.0700000000000001</v>
      </c>
      <c r="P93" s="151" t="n">
        <v>-0.0800000000000001</v>
      </c>
      <c r="Q93" s="151" t="n">
        <v>-0.100000000000001</v>
      </c>
      <c r="R93" s="151" t="n">
        <v>-0.0899999999999999</v>
      </c>
      <c r="S93" s="151" t="n">
        <v>-0.085</v>
      </c>
      <c r="T93" s="151" t="n">
        <v>-0.215</v>
      </c>
      <c r="U93" s="151" t="n">
        <v>-0.165</v>
      </c>
      <c r="V93" s="151" t="n">
        <v>-0.23</v>
      </c>
      <c r="W93" s="151" t="n">
        <v>-0.11</v>
      </c>
      <c r="X93" s="151" t="n">
        <v>-0.0900000000000003</v>
      </c>
      <c r="Y93" s="151" t="n">
        <v>-0.0950000000000002</v>
      </c>
      <c r="Z93" s="151" t="n">
        <v>-0.115</v>
      </c>
      <c r="AA93" s="151" t="n">
        <v>-0.11</v>
      </c>
      <c r="AB93" s="151" t="n">
        <v>-0.11</v>
      </c>
      <c r="AC93" s="151" t="n">
        <v>-0.11</v>
      </c>
      <c r="AD93" s="151" t="n">
        <v>-0.1</v>
      </c>
      <c r="AE93" s="151" t="n">
        <v>-0.0750000000000002</v>
      </c>
      <c r="AF93" s="151" t="n">
        <v>-0.0900000000000003</v>
      </c>
      <c r="AG93" s="151" t="n">
        <v>-0.085</v>
      </c>
      <c r="AH93" s="151" t="n">
        <v>-0.0800000000000001</v>
      </c>
      <c r="AI93" s="151" t="n">
        <v>-0.075</v>
      </c>
      <c r="AJ93" s="151" t="n">
        <v>-0.065</v>
      </c>
      <c r="AK93" s="151" t="n">
        <v>-0.0800000000000001</v>
      </c>
      <c r="AL93" s="151" t="n">
        <v>-0.13</v>
      </c>
      <c r="AM93" s="151" t="n">
        <v>-0.12</v>
      </c>
      <c r="AN93" s="151" t="n">
        <v>0.0300000000000003</v>
      </c>
      <c r="AO93" s="151" t="n">
        <v>-0.04</v>
      </c>
      <c r="AP93" s="151" t="n">
        <v>-0.0600000000000001</v>
      </c>
      <c r="AQ93" s="151" t="n">
        <v>-0.0550000000000002</v>
      </c>
      <c r="AR93" s="151" t="n">
        <v>-0.0499999999999998</v>
      </c>
      <c r="AS93" s="151" t="n">
        <v>-0.05</v>
      </c>
      <c r="AT93" s="151" t="n">
        <v>-0.0749999999999997</v>
      </c>
      <c r="AU93" s="151" t="n">
        <v>-0.0350000000000001</v>
      </c>
      <c r="AV93" s="151" t="n">
        <v>-0.0600000000000001</v>
      </c>
      <c r="AW93" s="151" t="n">
        <v>-0.0449999999999999</v>
      </c>
      <c r="AX93" s="151" t="n">
        <v>-0.01</v>
      </c>
      <c r="AY93" s="151" t="n">
        <v>-0.0450000000000002</v>
      </c>
      <c r="AZ93" s="151" t="n">
        <v>-0.0450000000000002</v>
      </c>
      <c r="BA93" s="151" t="n">
        <v>-0.0499999999999998</v>
      </c>
      <c r="BB93" s="151" t="n">
        <v>-0.05</v>
      </c>
      <c r="BC93" s="151" t="n">
        <v>-0.0600000000000001</v>
      </c>
      <c r="BD93" s="151" t="n">
        <v>-0.0349999999999999</v>
      </c>
      <c r="BE93" s="151" t="n">
        <v>-0.0450000000000002</v>
      </c>
      <c r="BF93" s="151" t="n">
        <v>-0.0599999999999998</v>
      </c>
      <c r="BG93" s="151" t="n">
        <v>-0.0349999999999999</v>
      </c>
      <c r="BH93" s="151" t="n">
        <v>-0.00500000000000012</v>
      </c>
      <c r="BI93" s="151" t="n">
        <v>0.02</v>
      </c>
      <c r="BJ93" s="151" t="n">
        <v>-0.0549999999999999</v>
      </c>
      <c r="BK93" s="151" t="n">
        <v>-0.0499999999999998</v>
      </c>
      <c r="BL93" s="151" t="n">
        <v>-0.0300000000000003</v>
      </c>
      <c r="BM93" s="151" t="n">
        <v>-0.0699999999999998</v>
      </c>
      <c r="BN93" s="151" t="n">
        <v>-0.0699999999999998</v>
      </c>
      <c r="BO93" s="151" t="n">
        <v>-0.0699999999999998</v>
      </c>
      <c r="BP93" s="151" t="n">
        <v>-0.0699999999999998</v>
      </c>
      <c r="BQ93" s="151" t="n">
        <v>-0.0499999999999998</v>
      </c>
      <c r="BR93" s="151" t="n">
        <v>-0.0300000000000003</v>
      </c>
      <c r="BS93" s="151" t="n">
        <v>-0.0449999999999999</v>
      </c>
      <c r="BT93" s="151" t="n">
        <v>-0.0449999999999999</v>
      </c>
      <c r="BU93" s="151" t="n">
        <v>-0.0449999999999999</v>
      </c>
      <c r="BV93" s="151" t="n">
        <v>-0.04</v>
      </c>
      <c r="BW93" s="151" t="n">
        <v>-0.065</v>
      </c>
      <c r="BX93" s="151" t="n">
        <v>-0.1</v>
      </c>
      <c r="BY93" s="151" t="n">
        <v>-0.1</v>
      </c>
      <c r="BZ93" s="151" t="n">
        <v>-0.1</v>
      </c>
      <c r="CA93" s="151" t="n">
        <v>-0.0899999999999999</v>
      </c>
      <c r="CB93" s="151" t="n">
        <v>-0.1</v>
      </c>
      <c r="CC93" s="151" t="n">
        <v>-0.0799999999999996</v>
      </c>
      <c r="CD93" s="151" t="n">
        <v>-0.085</v>
      </c>
      <c r="CE93" s="151" t="n">
        <v>-0.0650000000000004</v>
      </c>
      <c r="CF93" s="151" t="n">
        <v>-0.085</v>
      </c>
      <c r="CG93" s="151" t="n">
        <v>-0.100000000000001</v>
      </c>
      <c r="CH93" s="151" t="n">
        <v>-0.0700000000000003</v>
      </c>
      <c r="CI93" s="151" t="n">
        <v>-0.0950000000000006</v>
      </c>
      <c r="CJ93" s="151" t="n">
        <v>-0.0950000000000002</v>
      </c>
      <c r="CK93" s="151" t="n">
        <v>-0.0800000000000001</v>
      </c>
      <c r="CL93" s="151" t="n">
        <v>-0.0800000000000001</v>
      </c>
      <c r="CM93" s="151" t="n">
        <v>-0.0799999999999996</v>
      </c>
      <c r="CN93" s="151" t="n">
        <v>-0.0699999999999998</v>
      </c>
      <c r="CO93" s="151" t="n">
        <v>-0.105</v>
      </c>
      <c r="CP93" s="151" t="n">
        <v>-0.1</v>
      </c>
      <c r="CQ93" s="151" t="n">
        <v>-0.095</v>
      </c>
      <c r="CR93" s="151" t="n">
        <v>-0.085</v>
      </c>
      <c r="CS93" s="151" t="n">
        <v>-0.085</v>
      </c>
      <c r="CT93" s="151" t="n">
        <v>-0.11</v>
      </c>
      <c r="CU93" s="151" t="n">
        <v>-0.0800000000000001</v>
      </c>
      <c r="CV93" s="151" t="n">
        <v>-0.0799999999999999</v>
      </c>
      <c r="CW93" s="151" t="n">
        <v>-0.0700000000000003</v>
      </c>
      <c r="CX93" s="151" t="n">
        <v>-0.0800000000000001</v>
      </c>
      <c r="CY93" s="151" t="n">
        <v>-0.0800000000000001</v>
      </c>
      <c r="CZ93" s="151" t="n">
        <v>-0.0900000000000003</v>
      </c>
      <c r="DA93" s="151" t="n">
        <v>-0.0549999999999997</v>
      </c>
      <c r="DB93" s="151" t="n">
        <v>-0.11</v>
      </c>
      <c r="DC93" s="151" t="n">
        <v>-0.11</v>
      </c>
      <c r="DD93" s="151" t="n">
        <v>-0.13</v>
      </c>
      <c r="DE93" s="151" t="n">
        <v>-0.13</v>
      </c>
      <c r="DF93" s="151" t="n">
        <v>-0.1</v>
      </c>
      <c r="DG93" s="151" t="n">
        <v>-0.0949999999999998</v>
      </c>
      <c r="DH93" s="151" t="n">
        <v>-0.0600000000000001</v>
      </c>
      <c r="DI93" s="151" t="n">
        <v>-0.0699999999999998</v>
      </c>
      <c r="DJ93" s="151" t="n">
        <v>-0.0600000000000001</v>
      </c>
      <c r="DK93" s="151" t="n">
        <v>-0.0550000000000002</v>
      </c>
      <c r="DL93" s="151" t="n">
        <v>-0.0899999999999999</v>
      </c>
      <c r="DM93" s="151" t="n">
        <v>-0.085</v>
      </c>
      <c r="DN93" s="151" t="n">
        <v>-0.0949999999999998</v>
      </c>
      <c r="DO93" s="151" t="n">
        <v>-0.085</v>
      </c>
      <c r="DP93" s="151" t="n">
        <v>-0.0499999999999998</v>
      </c>
      <c r="DQ93" s="151" t="n">
        <v>-0.02</v>
      </c>
      <c r="DR93" s="151" t="n">
        <v>-0.0150000000000001</v>
      </c>
      <c r="DS93" s="151" t="n">
        <v>-0.0550000000000006</v>
      </c>
      <c r="DT93" s="151" t="n">
        <v>-0.0499999999999998</v>
      </c>
      <c r="DU93" s="151" t="n">
        <v>-0.0149999999999997</v>
      </c>
      <c r="DV93" s="151" t="n">
        <v>-0.0600000000000005</v>
      </c>
      <c r="DW93" s="151" t="n">
        <v>-0.0449999999999999</v>
      </c>
      <c r="DX93" s="151" t="n">
        <v>-0.14</v>
      </c>
      <c r="DY93" s="151" t="n">
        <v>-0.114999999999999</v>
      </c>
      <c r="DZ93" s="151" t="n">
        <v>-0.115</v>
      </c>
      <c r="EA93" s="151" t="n">
        <v>-0.145</v>
      </c>
      <c r="EB93" s="151" t="n">
        <v>-0.0949999999999998</v>
      </c>
      <c r="EC93" s="151" t="n">
        <v>-0.125</v>
      </c>
      <c r="ED93" s="151" t="n">
        <v>-0.11</v>
      </c>
      <c r="EE93" s="151" t="n">
        <v>-0.0900000000000003</v>
      </c>
      <c r="EF93" s="151" t="n">
        <v>-0.04</v>
      </c>
      <c r="EG93" s="151" t="n">
        <v>-0.0450000000000004</v>
      </c>
      <c r="EH93" s="151" t="n">
        <v>-0.0449999999999999</v>
      </c>
      <c r="EI93" s="151" t="n">
        <v>-0.065</v>
      </c>
      <c r="EJ93" s="151" t="n">
        <v>-0.149999999999999</v>
      </c>
      <c r="EK93" s="151" t="n">
        <v>-0.105</v>
      </c>
      <c r="EL93" s="151" t="n">
        <v>-0.0749999999999997</v>
      </c>
      <c r="EM93" s="151" t="n">
        <v>-0.11</v>
      </c>
      <c r="EN93" s="151" t="n">
        <v>-0.11</v>
      </c>
      <c r="EO93" s="151" t="n">
        <v>-0.12</v>
      </c>
      <c r="EP93" s="151" t="n">
        <v>-0.085</v>
      </c>
      <c r="EQ93" s="151" t="n">
        <v>-0.0699999999999998</v>
      </c>
      <c r="ER93" s="151" t="n">
        <v>-0.02</v>
      </c>
    </row>
    <row r="94" customFormat="false" ht="15" hidden="false" customHeight="false" outlineLevel="0" collapsed="false">
      <c r="A94" s="73" t="s">
        <v>241</v>
      </c>
      <c r="B94" s="151"/>
      <c r="C94" s="151" t="n">
        <v>0.17</v>
      </c>
      <c r="D94" s="151" t="n">
        <v>0.66</v>
      </c>
      <c r="E94" s="151" t="n">
        <v>0.66</v>
      </c>
      <c r="F94" s="151" t="n">
        <v>0.655</v>
      </c>
      <c r="G94" s="151" t="n">
        <v>0.615</v>
      </c>
      <c r="H94" s="151" t="n">
        <v>0.58</v>
      </c>
      <c r="I94" s="151" t="n">
        <v>0.42</v>
      </c>
      <c r="J94" s="151" t="n">
        <v>0.485</v>
      </c>
      <c r="K94" s="151" t="n">
        <v>0.485</v>
      </c>
      <c r="L94" s="151" t="n">
        <v>0.48</v>
      </c>
      <c r="M94" s="151" t="n">
        <v>0.48</v>
      </c>
      <c r="N94" s="151" t="n">
        <v>0.48</v>
      </c>
      <c r="O94" s="151" t="n">
        <v>0.04</v>
      </c>
      <c r="P94" s="151" t="n">
        <v>0.0499999999999998</v>
      </c>
      <c r="Q94" s="151" t="n">
        <v>-4.44089209850063E-016</v>
      </c>
      <c r="R94" s="151" t="n">
        <v>-0.0700000000000003</v>
      </c>
      <c r="S94" s="151" t="n">
        <v>-0.0600000000000005</v>
      </c>
      <c r="T94" s="151" t="n">
        <v>-0.11</v>
      </c>
      <c r="U94" s="151" t="n">
        <v>-0.125</v>
      </c>
      <c r="V94" s="151" t="n">
        <v>-0.205</v>
      </c>
      <c r="W94" s="151" t="n">
        <v>-0.00999999999999979</v>
      </c>
      <c r="X94" s="151" t="n">
        <v>-0.0100000000000002</v>
      </c>
      <c r="Y94" s="151" t="n">
        <v>-0.0449999999999999</v>
      </c>
      <c r="Z94" s="151" t="n">
        <v>-0.0199999999999996</v>
      </c>
      <c r="AA94" s="151" t="n">
        <v>-0.0600000000000001</v>
      </c>
      <c r="AB94" s="151" t="n">
        <v>0.0699999999999998</v>
      </c>
      <c r="AC94" s="151" t="n">
        <v>0.0699999999999998</v>
      </c>
      <c r="AD94" s="151" t="n">
        <v>0.165</v>
      </c>
      <c r="AE94" s="151" t="n">
        <v>0.235</v>
      </c>
      <c r="AF94" s="151" t="n">
        <v>0.205</v>
      </c>
      <c r="AG94" s="151" t="n">
        <v>0.27</v>
      </c>
      <c r="AH94" s="151" t="n">
        <v>0.315</v>
      </c>
      <c r="AI94" s="151" t="n">
        <v>0.35</v>
      </c>
      <c r="AJ94" s="151" t="n">
        <v>0.4</v>
      </c>
      <c r="AK94" s="151" t="n">
        <v>0.43</v>
      </c>
      <c r="AL94" s="151" t="n">
        <v>0.49</v>
      </c>
      <c r="AM94" s="151" t="n">
        <v>0.43</v>
      </c>
      <c r="AN94" s="151" t="n">
        <v>0.53</v>
      </c>
      <c r="AO94" s="151" t="n">
        <v>0.385</v>
      </c>
      <c r="AP94" s="151" t="n">
        <v>0.29</v>
      </c>
      <c r="AQ94" s="151" t="n">
        <v>0.31</v>
      </c>
      <c r="AR94" s="151" t="n">
        <v>0.325</v>
      </c>
      <c r="AS94" s="151" t="n">
        <v>0.275</v>
      </c>
      <c r="AT94" s="151" t="n">
        <v>0.16</v>
      </c>
      <c r="AU94" s="151" t="n">
        <v>0.295</v>
      </c>
      <c r="AV94" s="151" t="n">
        <v>0.29</v>
      </c>
      <c r="AW94" s="151" t="n">
        <v>0.33</v>
      </c>
      <c r="AX94" s="151" t="n">
        <v>0.375</v>
      </c>
      <c r="AY94" s="151" t="n">
        <v>0.39</v>
      </c>
      <c r="AZ94" s="151" t="n">
        <v>0.405</v>
      </c>
      <c r="BA94" s="151" t="n">
        <v>0.435</v>
      </c>
      <c r="BB94" s="151" t="n">
        <v>0.47</v>
      </c>
      <c r="BC94" s="151" t="n">
        <v>0.49</v>
      </c>
      <c r="BD94" s="151" t="n">
        <v>0.45</v>
      </c>
      <c r="BE94" s="151" t="n">
        <v>0.525</v>
      </c>
      <c r="BF94" s="151" t="n">
        <v>0.51</v>
      </c>
      <c r="BG94" s="151" t="n">
        <v>0.49</v>
      </c>
      <c r="BH94" s="151" t="n">
        <v>0.525</v>
      </c>
      <c r="BI94" s="151" t="n">
        <v>0.455</v>
      </c>
      <c r="BJ94" s="151" t="n">
        <v>0.345</v>
      </c>
      <c r="BK94" s="151" t="n">
        <v>0.34</v>
      </c>
      <c r="BL94" s="151" t="n">
        <v>0.405</v>
      </c>
      <c r="BM94" s="151" t="n">
        <v>0.375</v>
      </c>
      <c r="BN94" s="151" t="n">
        <v>0.19</v>
      </c>
      <c r="BO94" s="151" t="n">
        <v>0.265</v>
      </c>
      <c r="BP94" s="151" t="n">
        <v>0.325</v>
      </c>
      <c r="BQ94" s="151" t="n">
        <v>0.41</v>
      </c>
      <c r="BR94" s="151" t="n">
        <v>0.379999999999999</v>
      </c>
      <c r="BS94" s="151" t="n">
        <v>0.325</v>
      </c>
      <c r="BT94" s="151" t="n">
        <v>0.37</v>
      </c>
      <c r="BU94" s="151" t="n">
        <v>0.3</v>
      </c>
      <c r="BV94" s="151" t="n">
        <v>0.27</v>
      </c>
      <c r="BW94" s="151" t="n">
        <v>0.24</v>
      </c>
      <c r="BX94" s="151" t="n">
        <v>-0.0749999999999997</v>
      </c>
      <c r="BY94" s="151" t="n">
        <v>0.0549999999999997</v>
      </c>
      <c r="BZ94" s="151" t="n">
        <v>0.04</v>
      </c>
      <c r="CA94" s="151" t="n">
        <v>-0.0899999999999999</v>
      </c>
      <c r="CB94" s="151" t="n">
        <v>-0.085</v>
      </c>
      <c r="CC94" s="151" t="n">
        <v>-0.25</v>
      </c>
      <c r="CD94" s="151" t="n">
        <v>-0.13</v>
      </c>
      <c r="CE94" s="151" t="n">
        <v>-0.165</v>
      </c>
      <c r="CF94" s="151" t="n">
        <v>-0.195</v>
      </c>
      <c r="CG94" s="151" t="n">
        <v>-0.375</v>
      </c>
      <c r="CH94" s="151" t="n">
        <v>-0.19</v>
      </c>
      <c r="CI94" s="151" t="n">
        <v>-0.15</v>
      </c>
      <c r="CJ94" s="151" t="n">
        <v>-0.105</v>
      </c>
      <c r="CK94" s="151" t="n">
        <v>-0.11</v>
      </c>
      <c r="CL94" s="151" t="n">
        <v>-0.11</v>
      </c>
      <c r="CM94" s="151" t="n">
        <v>-0.0600000000000001</v>
      </c>
      <c r="CN94" s="151" t="n">
        <v>-0.00499999999999989</v>
      </c>
      <c r="CO94" s="151" t="n">
        <v>-0.095</v>
      </c>
      <c r="CP94" s="151" t="n">
        <v>-0.135</v>
      </c>
      <c r="CQ94" s="151" t="n">
        <v>-0.17</v>
      </c>
      <c r="CR94" s="151" t="n">
        <v>-0.0599999999999998</v>
      </c>
      <c r="CS94" s="151" t="n">
        <v>-0.0650000000000002</v>
      </c>
      <c r="CT94" s="151" t="n">
        <v>-0.125</v>
      </c>
      <c r="CU94" s="151" t="n">
        <v>-0.15</v>
      </c>
      <c r="CV94" s="151" t="n">
        <v>-0.18</v>
      </c>
      <c r="CW94" s="151" t="n">
        <v>-0.0800000000000003</v>
      </c>
      <c r="CX94" s="151" t="n">
        <v>-0.0800000000000001</v>
      </c>
      <c r="CY94" s="151" t="n">
        <v>-0.0800000000000001</v>
      </c>
      <c r="CZ94" s="151" t="n">
        <v>-0.115</v>
      </c>
      <c r="DA94" s="151" t="n">
        <v>-0.0899999999999999</v>
      </c>
      <c r="DB94" s="151" t="n">
        <v>-0.105</v>
      </c>
      <c r="DC94" s="151" t="n">
        <v>-0.105</v>
      </c>
      <c r="DD94" s="151" t="n">
        <v>0.00999999999999979</v>
      </c>
      <c r="DE94" s="151" t="n">
        <v>0.0149999999999997</v>
      </c>
      <c r="DF94" s="151" t="n">
        <v>0.0350000000000001</v>
      </c>
      <c r="DG94" s="151" t="n">
        <v>-0.00499999999999989</v>
      </c>
      <c r="DH94" s="151" t="n">
        <v>0.0600000000000001</v>
      </c>
      <c r="DI94" s="151" t="n">
        <v>0.0950000000000002</v>
      </c>
      <c r="DJ94" s="151" t="n">
        <v>0.175</v>
      </c>
      <c r="DK94" s="151" t="n">
        <v>0.15</v>
      </c>
      <c r="DL94" s="151" t="n">
        <v>0.105</v>
      </c>
      <c r="DM94" s="151" t="n">
        <v>0.13</v>
      </c>
      <c r="DN94" s="151" t="n">
        <v>0.145</v>
      </c>
      <c r="DO94" s="151" t="n">
        <v>0.0900000000000003</v>
      </c>
      <c r="DP94" s="151" t="n">
        <v>0</v>
      </c>
      <c r="DQ94" s="151" t="n">
        <v>-0.02</v>
      </c>
      <c r="DR94" s="151" t="n">
        <v>0.0350000000000001</v>
      </c>
      <c r="DS94" s="151" t="n">
        <v>0.0249999999999999</v>
      </c>
      <c r="DT94" s="151" t="n">
        <v>0.0150000000000006</v>
      </c>
      <c r="DU94" s="151" t="n">
        <v>0.0449999999999999</v>
      </c>
      <c r="DV94" s="151" t="n">
        <v>0.0199999999999996</v>
      </c>
      <c r="DW94" s="151" t="n">
        <v>0.0499999999999998</v>
      </c>
      <c r="DX94" s="151" t="n">
        <v>0.1</v>
      </c>
      <c r="DY94" s="151" t="n">
        <v>0.0950000000000002</v>
      </c>
      <c r="DZ94" s="151" t="n">
        <v>0.0699999999999998</v>
      </c>
      <c r="EA94" s="151" t="n">
        <v>0.0700000000000003</v>
      </c>
      <c r="EB94" s="151" t="n">
        <v>0.165</v>
      </c>
      <c r="EC94" s="151" t="n">
        <v>0.145</v>
      </c>
      <c r="ED94" s="151" t="n">
        <v>0.14</v>
      </c>
      <c r="EE94" s="151" t="n">
        <v>0.135</v>
      </c>
      <c r="EF94" s="151" t="n">
        <v>0.18</v>
      </c>
      <c r="EG94" s="151" t="n">
        <v>0.175</v>
      </c>
      <c r="EH94" s="151" t="n">
        <v>0.145</v>
      </c>
      <c r="EI94" s="151" t="n">
        <v>0.15</v>
      </c>
      <c r="EJ94" s="151" t="n">
        <v>0.0300000000000003</v>
      </c>
      <c r="EK94" s="151" t="n">
        <v>0.0650000000000004</v>
      </c>
      <c r="EL94" s="151" t="n">
        <v>0.0350000000000001</v>
      </c>
      <c r="EM94" s="151" t="n">
        <v>-0.0299999999999998</v>
      </c>
      <c r="EN94" s="151" t="n">
        <v>-0.0299999999999998</v>
      </c>
      <c r="EO94" s="151" t="n">
        <v>-0.04</v>
      </c>
      <c r="EP94" s="151" t="n">
        <v>0.0350000000000001</v>
      </c>
      <c r="EQ94" s="151" t="n">
        <v>0.00499999999999989</v>
      </c>
      <c r="ER94" s="151" t="n">
        <v>0.0899999999999999</v>
      </c>
    </row>
    <row r="95" customFormat="false" ht="15" hidden="false" customHeight="false" outlineLevel="0" collapsed="false">
      <c r="A95" s="73" t="s">
        <v>227</v>
      </c>
      <c r="B95" s="151"/>
      <c r="C95" s="151" t="n">
        <v>0.0499999999999998</v>
      </c>
      <c r="D95" s="151" t="n">
        <v>0.525</v>
      </c>
      <c r="E95" s="151" t="n">
        <v>0.525</v>
      </c>
      <c r="F95" s="151" t="n">
        <v>0.475</v>
      </c>
      <c r="G95" s="151" t="n">
        <v>0.385</v>
      </c>
      <c r="H95" s="151" t="n">
        <v>0.32</v>
      </c>
      <c r="I95" s="151" t="n">
        <v>0.21</v>
      </c>
      <c r="J95" s="151" t="n">
        <v>0.25</v>
      </c>
      <c r="K95" s="151" t="n">
        <v>0.25</v>
      </c>
      <c r="L95" s="151" t="n">
        <v>0.26</v>
      </c>
      <c r="M95" s="151" t="n">
        <v>0.28</v>
      </c>
      <c r="N95" s="151" t="n">
        <v>0.28</v>
      </c>
      <c r="O95" s="151" t="n">
        <v>-0.11</v>
      </c>
      <c r="P95" s="151" t="n">
        <v>-0.125</v>
      </c>
      <c r="Q95" s="151" t="n">
        <v>-0.155</v>
      </c>
      <c r="R95" s="151" t="n">
        <v>-0.225</v>
      </c>
      <c r="S95" s="151" t="n">
        <v>-0.21</v>
      </c>
      <c r="T95" s="151" t="n">
        <v>-0.34</v>
      </c>
      <c r="U95" s="151" t="n">
        <v>-0.385</v>
      </c>
      <c r="V95" s="151" t="n">
        <v>-0.5</v>
      </c>
      <c r="W95" s="151" t="n">
        <v>-0.235</v>
      </c>
      <c r="X95" s="151" t="n">
        <v>-0.205</v>
      </c>
      <c r="Y95" s="151" t="n">
        <v>-0.245</v>
      </c>
      <c r="Z95" s="151" t="n">
        <v>-0.215</v>
      </c>
      <c r="AA95" s="151" t="n">
        <v>-0.21</v>
      </c>
      <c r="AB95" s="151" t="n">
        <v>-0.115</v>
      </c>
      <c r="AC95" s="151" t="n">
        <v>-0.115</v>
      </c>
      <c r="AD95" s="151" t="n">
        <v>-0.065</v>
      </c>
      <c r="AE95" s="151" t="n">
        <v>-0.00499999999999989</v>
      </c>
      <c r="AF95" s="151" t="n">
        <v>-0.0350000000000001</v>
      </c>
      <c r="AG95" s="151" t="n">
        <v>0.00499999999999989</v>
      </c>
      <c r="AH95" s="151" t="n">
        <v>0.0250000000000001</v>
      </c>
      <c r="AI95" s="151" t="n">
        <v>0.0600000000000001</v>
      </c>
      <c r="AJ95" s="151" t="n">
        <v>0.165</v>
      </c>
      <c r="AK95" s="151" t="n">
        <v>0.135</v>
      </c>
      <c r="AL95" s="151" t="n">
        <v>0.13</v>
      </c>
      <c r="AM95" s="151" t="n">
        <v>0.065</v>
      </c>
      <c r="AN95" s="151" t="n">
        <v>0.215</v>
      </c>
      <c r="AO95" s="151" t="n">
        <v>0.0949999999999998</v>
      </c>
      <c r="AP95" s="151" t="n">
        <v>0.11</v>
      </c>
      <c r="AQ95" s="151" t="n">
        <v>0.0549999999999999</v>
      </c>
      <c r="AR95" s="151" t="n">
        <v>0.0600000000000001</v>
      </c>
      <c r="AS95" s="151" t="n">
        <v>0.0799999999999999</v>
      </c>
      <c r="AT95" s="151" t="n">
        <v>-0.0949999999999998</v>
      </c>
      <c r="AU95" s="151" t="n">
        <v>-0.0150000000000001</v>
      </c>
      <c r="AV95" s="151" t="n">
        <v>-0.00500000000000012</v>
      </c>
      <c r="AW95" s="151" t="n">
        <v>0.065</v>
      </c>
      <c r="AX95" s="151" t="n">
        <v>0.155</v>
      </c>
      <c r="AY95" s="151" t="n">
        <v>0.225</v>
      </c>
      <c r="AZ95" s="151" t="n">
        <v>0.295</v>
      </c>
      <c r="BA95" s="151" t="n">
        <v>0.32</v>
      </c>
      <c r="BB95" s="151" t="n">
        <v>0.33</v>
      </c>
      <c r="BC95" s="151" t="n">
        <v>0.275</v>
      </c>
      <c r="BD95" s="151" t="n">
        <v>0.225</v>
      </c>
      <c r="BE95" s="151" t="n">
        <v>0.315</v>
      </c>
      <c r="BF95" s="151" t="n">
        <v>0.29</v>
      </c>
      <c r="BG95" s="151" t="n">
        <v>0.24</v>
      </c>
      <c r="BH95" s="151" t="n">
        <v>0.265</v>
      </c>
      <c r="BI95" s="151" t="n">
        <v>0.215</v>
      </c>
      <c r="BJ95" s="151" t="n">
        <v>0.13</v>
      </c>
      <c r="BK95" s="151" t="n">
        <v>0.125</v>
      </c>
      <c r="BL95" s="151" t="n">
        <v>0.16</v>
      </c>
      <c r="BM95" s="151" t="n">
        <v>0.115</v>
      </c>
      <c r="BN95" s="151" t="n">
        <v>0.02</v>
      </c>
      <c r="BO95" s="151" t="n">
        <v>-0.0150000000000001</v>
      </c>
      <c r="BP95" s="151" t="n">
        <v>-0.0249999999999999</v>
      </c>
      <c r="BQ95" s="151" t="n">
        <v>0.00500000000000034</v>
      </c>
      <c r="BR95" s="151" t="n">
        <v>-0.0550000000000002</v>
      </c>
      <c r="BS95" s="151" t="n">
        <v>-0.0800000000000001</v>
      </c>
      <c r="BT95" s="151" t="n">
        <v>-0.11</v>
      </c>
      <c r="BU95" s="151" t="n">
        <v>-0.2</v>
      </c>
      <c r="BV95" s="151" t="n">
        <v>-0.27</v>
      </c>
      <c r="BW95" s="151" t="n">
        <v>-0.345</v>
      </c>
      <c r="BX95" s="151" t="n">
        <v>-0.48</v>
      </c>
      <c r="BY95" s="151" t="n">
        <v>-0.435</v>
      </c>
      <c r="BZ95" s="151" t="n">
        <v>-0.47</v>
      </c>
      <c r="CA95" s="151" t="n">
        <v>-0.51</v>
      </c>
      <c r="CB95" s="151" t="n">
        <v>-0.545</v>
      </c>
      <c r="CC95" s="151" t="n">
        <v>-0.58</v>
      </c>
      <c r="CD95" s="151" t="n">
        <v>-0.56</v>
      </c>
      <c r="CE95" s="151" t="n">
        <v>-0.555</v>
      </c>
      <c r="CF95" s="151" t="n">
        <v>-0.6</v>
      </c>
      <c r="CG95" s="151" t="n">
        <v>-0.635</v>
      </c>
      <c r="CH95" s="151" t="n">
        <v>-0.54</v>
      </c>
      <c r="CI95" s="151" t="n">
        <v>-0.5</v>
      </c>
      <c r="CJ95" s="151" t="n">
        <v>-0.48</v>
      </c>
      <c r="CK95" s="151" t="n">
        <v>-0.355</v>
      </c>
      <c r="CL95" s="151" t="n">
        <v>-0.355</v>
      </c>
      <c r="CM95" s="151" t="n">
        <v>-0.34</v>
      </c>
      <c r="CN95" s="151" t="n">
        <v>-0.29</v>
      </c>
      <c r="CO95" s="151" t="n">
        <v>-0.38</v>
      </c>
      <c r="CP95" s="151" t="n">
        <v>-0.43</v>
      </c>
      <c r="CQ95" s="151" t="n">
        <v>-0.5</v>
      </c>
      <c r="CR95" s="151" t="n">
        <v>-0.455</v>
      </c>
      <c r="CS95" s="151" t="n">
        <v>-0.415</v>
      </c>
      <c r="CT95" s="151" t="n">
        <v>-0.46</v>
      </c>
      <c r="CU95" s="151" t="n">
        <v>-0.455</v>
      </c>
      <c r="CV95" s="151" t="n">
        <v>-0.47</v>
      </c>
      <c r="CW95" s="151" t="n">
        <v>-0.4</v>
      </c>
      <c r="CX95" s="151" t="n">
        <v>-0.43</v>
      </c>
      <c r="CY95" s="151" t="n">
        <v>-0.43</v>
      </c>
      <c r="CZ95" s="151" t="n">
        <v>-0.465</v>
      </c>
      <c r="DA95" s="151" t="n">
        <v>-0.485</v>
      </c>
      <c r="DB95" s="151" t="n">
        <v>-0.495</v>
      </c>
      <c r="DC95" s="151" t="n">
        <v>-0.495</v>
      </c>
      <c r="DD95" s="151" t="n">
        <v>-0.45</v>
      </c>
      <c r="DE95" s="151" t="n">
        <v>-0.425</v>
      </c>
      <c r="DF95" s="151" t="n">
        <v>-0.415</v>
      </c>
      <c r="DG95" s="151" t="n">
        <v>-0.475</v>
      </c>
      <c r="DH95" s="151" t="n">
        <v>-0.385</v>
      </c>
      <c r="DI95" s="151" t="n">
        <v>-0.42</v>
      </c>
      <c r="DJ95" s="151" t="n">
        <v>-0.355</v>
      </c>
      <c r="DK95" s="151" t="n">
        <v>-0.45</v>
      </c>
      <c r="DL95" s="151" t="n">
        <v>-0.42</v>
      </c>
      <c r="DM95" s="151" t="n">
        <v>-0.39</v>
      </c>
      <c r="DN95" s="151" t="n">
        <v>-0.405</v>
      </c>
      <c r="DO95" s="151" t="n">
        <v>-0.455</v>
      </c>
      <c r="DP95" s="151" t="n">
        <v>-0.435</v>
      </c>
      <c r="DQ95" s="151" t="n">
        <v>-0.415</v>
      </c>
      <c r="DR95" s="151" t="n">
        <v>-0.35</v>
      </c>
      <c r="DS95" s="151" t="n">
        <v>-0.305</v>
      </c>
      <c r="DT95" s="151" t="n">
        <v>-0.3</v>
      </c>
      <c r="DU95" s="151" t="n">
        <v>-0.335</v>
      </c>
      <c r="DV95" s="151" t="n">
        <v>-0.26</v>
      </c>
      <c r="DW95" s="151" t="n">
        <v>-0.2</v>
      </c>
      <c r="DX95" s="151" t="n">
        <v>-0.135</v>
      </c>
      <c r="DY95" s="151" t="n">
        <v>-0.12</v>
      </c>
      <c r="DZ95" s="151" t="n">
        <v>-0.14</v>
      </c>
      <c r="EA95" s="151" t="n">
        <v>-0.12</v>
      </c>
      <c r="EB95" s="151" t="n">
        <v>0.00499999999999989</v>
      </c>
      <c r="EC95" s="151" t="n">
        <v>-0.0699999999999994</v>
      </c>
      <c r="ED95" s="151" t="n">
        <v>-0.0600000000000001</v>
      </c>
      <c r="EE95" s="151" t="n">
        <v>-0.0249999999999999</v>
      </c>
      <c r="EF95" s="151" t="n">
        <v>0.0349999999999997</v>
      </c>
      <c r="EG95" s="151" t="n">
        <v>0.0150000000000001</v>
      </c>
      <c r="EH95" s="151" t="n">
        <v>-0.04</v>
      </c>
      <c r="EI95" s="151" t="n">
        <v>-0.0550000000000002</v>
      </c>
      <c r="EJ95" s="151" t="n">
        <v>-0.2</v>
      </c>
      <c r="EK95" s="151" t="n">
        <v>-0.2</v>
      </c>
      <c r="EL95" s="151" t="n">
        <v>-0.265</v>
      </c>
      <c r="EM95" s="151" t="n">
        <v>-0.31</v>
      </c>
      <c r="EN95" s="151" t="n">
        <v>-0.31</v>
      </c>
      <c r="EO95" s="151" t="n">
        <v>-0.29</v>
      </c>
      <c r="EP95" s="151" t="n">
        <v>-0.25</v>
      </c>
      <c r="EQ95" s="151" t="n">
        <v>-0.3</v>
      </c>
      <c r="ER95" s="151" t="n">
        <v>-0.265</v>
      </c>
    </row>
    <row r="96" customFormat="false" ht="15" hidden="false" customHeight="false" outlineLevel="0" collapsed="false">
      <c r="A96" s="73" t="s">
        <v>153</v>
      </c>
      <c r="B96" s="151"/>
      <c r="C96" s="151" t="n">
        <v>0.29</v>
      </c>
      <c r="D96" s="151" t="n">
        <v>0.285</v>
      </c>
      <c r="E96" s="151" t="n">
        <v>0.285</v>
      </c>
      <c r="F96" s="151" t="n">
        <v>0.285</v>
      </c>
      <c r="G96" s="151" t="n">
        <v>0.29</v>
      </c>
      <c r="H96" s="151" t="n">
        <v>0.245</v>
      </c>
      <c r="I96" s="151" t="n">
        <v>0.26</v>
      </c>
      <c r="J96" s="151" t="n">
        <v>0.255</v>
      </c>
      <c r="K96" s="151" t="n">
        <v>0.255</v>
      </c>
      <c r="L96" s="151" t="n">
        <v>0.285</v>
      </c>
      <c r="M96" s="151" t="n">
        <v>0.26</v>
      </c>
      <c r="N96" s="151" t="n">
        <v>0.26</v>
      </c>
      <c r="O96" s="151" t="n">
        <v>0.205</v>
      </c>
      <c r="P96" s="151" t="n">
        <v>0.215</v>
      </c>
      <c r="Q96" s="151" t="n">
        <v>0.22</v>
      </c>
      <c r="R96" s="151" t="n">
        <v>0.195</v>
      </c>
      <c r="S96" s="151" t="n">
        <v>0.23</v>
      </c>
      <c r="T96" s="151" t="n">
        <v>0.245</v>
      </c>
      <c r="U96" s="151" t="n">
        <v>0.27</v>
      </c>
      <c r="V96" s="151" t="n">
        <v>0.18</v>
      </c>
      <c r="W96" s="151" t="n">
        <v>0.195</v>
      </c>
      <c r="X96" s="151" t="n">
        <v>0.235</v>
      </c>
      <c r="Y96" s="151" t="n">
        <v>0.215</v>
      </c>
      <c r="Z96" s="151" t="n">
        <v>0.18</v>
      </c>
      <c r="AA96" s="151" t="n">
        <v>0.234999999999999</v>
      </c>
      <c r="AB96" s="151" t="n">
        <v>0.195</v>
      </c>
      <c r="AC96" s="151" t="n">
        <v>0.195</v>
      </c>
      <c r="AD96" s="151" t="n">
        <v>0.155</v>
      </c>
      <c r="AE96" s="151" t="n">
        <v>0.17</v>
      </c>
      <c r="AF96" s="151" t="n">
        <v>0.15</v>
      </c>
      <c r="AG96" s="151" t="n">
        <v>0.14</v>
      </c>
      <c r="AH96" s="151" t="n">
        <v>0.135</v>
      </c>
      <c r="AI96" s="151" t="n">
        <v>0.135</v>
      </c>
      <c r="AJ96" s="151" t="n">
        <v>0.2</v>
      </c>
      <c r="AK96" s="151" t="n">
        <v>0.21</v>
      </c>
      <c r="AL96" s="151" t="n">
        <v>0.245</v>
      </c>
      <c r="AM96" s="151" t="n">
        <v>0.21</v>
      </c>
      <c r="AN96" s="151" t="n">
        <v>0.215</v>
      </c>
      <c r="AO96" s="151" t="n">
        <v>0.255</v>
      </c>
      <c r="AP96" s="151" t="n">
        <v>0.275</v>
      </c>
      <c r="AQ96" s="151" t="n">
        <v>0.25</v>
      </c>
      <c r="AR96" s="151" t="n">
        <v>0.27</v>
      </c>
      <c r="AS96" s="151" t="n">
        <v>0.22</v>
      </c>
      <c r="AT96" s="151" t="n">
        <v>0.19</v>
      </c>
      <c r="AU96" s="151" t="n">
        <v>0.205</v>
      </c>
      <c r="AV96" s="151" t="n">
        <v>0.195</v>
      </c>
      <c r="AW96" s="151" t="n">
        <v>0.195</v>
      </c>
      <c r="AX96" s="151" t="n">
        <v>0.23</v>
      </c>
      <c r="AY96" s="151" t="n">
        <v>0.225</v>
      </c>
      <c r="AZ96" s="151" t="n">
        <v>0.22</v>
      </c>
      <c r="BA96" s="151" t="n">
        <v>0.22</v>
      </c>
      <c r="BB96" s="151" t="n">
        <v>0.225</v>
      </c>
      <c r="BC96" s="151" t="n">
        <v>0.2</v>
      </c>
      <c r="BD96" s="151" t="n">
        <v>0.22</v>
      </c>
      <c r="BE96" s="151" t="n">
        <v>0.21</v>
      </c>
      <c r="BF96" s="151" t="n">
        <v>0.22</v>
      </c>
      <c r="BG96" s="151" t="n">
        <v>0.21</v>
      </c>
      <c r="BH96" s="151" t="n">
        <v>0.22</v>
      </c>
      <c r="BI96" s="151" t="n">
        <v>0.215</v>
      </c>
      <c r="BJ96" s="151" t="n">
        <v>0.225</v>
      </c>
      <c r="BK96" s="151" t="n">
        <v>0.245</v>
      </c>
      <c r="BL96" s="151" t="n">
        <v>0.29</v>
      </c>
      <c r="BM96" s="151" t="n">
        <v>0.275</v>
      </c>
      <c r="BN96" s="151" t="n">
        <v>0.275</v>
      </c>
      <c r="BO96" s="151" t="n">
        <v>0.315</v>
      </c>
      <c r="BP96" s="151" t="n">
        <v>0.35</v>
      </c>
      <c r="BQ96" s="151" t="n">
        <v>0.325</v>
      </c>
      <c r="BR96" s="151" t="n">
        <v>0.285</v>
      </c>
      <c r="BS96" s="151" t="n">
        <v>0.225</v>
      </c>
      <c r="BT96" s="151" t="n">
        <v>0.25</v>
      </c>
      <c r="BU96" s="151" t="n">
        <v>0.275</v>
      </c>
      <c r="BV96" s="151" t="n">
        <v>0.27</v>
      </c>
      <c r="BW96" s="151" t="n">
        <v>0.25</v>
      </c>
      <c r="BX96" s="151" t="n">
        <v>0.23</v>
      </c>
      <c r="BY96" s="151" t="n">
        <v>0.22</v>
      </c>
      <c r="BZ96" s="151" t="n">
        <v>0.2</v>
      </c>
      <c r="CA96" s="151" t="n">
        <v>0.205</v>
      </c>
      <c r="CB96" s="151" t="n">
        <v>0.2</v>
      </c>
      <c r="CC96" s="151" t="n">
        <v>0.195</v>
      </c>
      <c r="CD96" s="151" t="n">
        <v>0.19</v>
      </c>
      <c r="CE96" s="151" t="n">
        <v>0.21</v>
      </c>
      <c r="CF96" s="151" t="n">
        <v>0.18</v>
      </c>
      <c r="CG96" s="151" t="n">
        <v>0.25</v>
      </c>
      <c r="CH96" s="151" t="n">
        <v>0.245</v>
      </c>
      <c r="CI96" s="151" t="n">
        <v>0.22</v>
      </c>
      <c r="CJ96" s="151" t="n">
        <v>0.165</v>
      </c>
      <c r="CK96" s="151" t="n">
        <v>0.145</v>
      </c>
      <c r="CL96" s="151" t="n">
        <v>0.145</v>
      </c>
      <c r="CM96" s="151" t="n">
        <v>0.155</v>
      </c>
      <c r="CN96" s="151" t="n">
        <v>0.16</v>
      </c>
      <c r="CO96" s="151" t="n">
        <v>0.165</v>
      </c>
      <c r="CP96" s="151" t="n">
        <v>0.155</v>
      </c>
      <c r="CQ96" s="151" t="n">
        <v>0.155</v>
      </c>
      <c r="CR96" s="151" t="n">
        <v>0.175</v>
      </c>
      <c r="CS96" s="151" t="n">
        <v>0.135</v>
      </c>
      <c r="CT96" s="151" t="n">
        <v>0.135</v>
      </c>
      <c r="CU96" s="151" t="n">
        <v>0.165</v>
      </c>
      <c r="CV96" s="151" t="n">
        <v>0.175</v>
      </c>
      <c r="CW96" s="151" t="n">
        <v>0.19</v>
      </c>
      <c r="CX96" s="151" t="n">
        <v>0.165</v>
      </c>
      <c r="CY96" s="151" t="n">
        <v>0.165</v>
      </c>
      <c r="CZ96" s="151" t="n">
        <v>0.17</v>
      </c>
      <c r="DA96" s="151" t="n">
        <v>0.18</v>
      </c>
      <c r="DB96" s="151" t="n">
        <v>0.23</v>
      </c>
      <c r="DC96" s="151" t="n">
        <v>0.23</v>
      </c>
      <c r="DD96" s="151" t="n">
        <v>0.23</v>
      </c>
      <c r="DE96" s="151" t="n">
        <v>0.225</v>
      </c>
      <c r="DF96" s="151" t="n">
        <v>0.235</v>
      </c>
      <c r="DG96" s="151" t="n">
        <v>0.22</v>
      </c>
      <c r="DH96" s="151" t="n">
        <v>0.265</v>
      </c>
      <c r="DI96" s="151" t="n">
        <v>0.255</v>
      </c>
      <c r="DJ96" s="151" t="n">
        <v>0.255</v>
      </c>
      <c r="DK96" s="151" t="n">
        <v>0.25</v>
      </c>
      <c r="DL96" s="151" t="n">
        <v>0.235</v>
      </c>
      <c r="DM96" s="151" t="n">
        <v>0.235</v>
      </c>
      <c r="DN96" s="151" t="n">
        <v>0.27</v>
      </c>
      <c r="DO96" s="151" t="n">
        <v>0.245</v>
      </c>
      <c r="DP96" s="151" t="n">
        <v>0.235</v>
      </c>
      <c r="DQ96" s="151" t="n">
        <v>0.265</v>
      </c>
      <c r="DR96" s="151" t="n">
        <v>0.22</v>
      </c>
      <c r="DS96" s="151" t="n">
        <v>0.234999999999999</v>
      </c>
      <c r="DT96" s="151" t="n">
        <v>0.235</v>
      </c>
      <c r="DU96" s="151" t="n">
        <v>0.25</v>
      </c>
      <c r="DV96" s="151" t="n">
        <v>0.27</v>
      </c>
      <c r="DW96" s="151" t="n">
        <v>-0.04</v>
      </c>
      <c r="DX96" s="151" t="n">
        <v>0.235</v>
      </c>
      <c r="DY96" s="151" t="n">
        <v>0.27</v>
      </c>
      <c r="DZ96" s="151" t="n">
        <v>0.265</v>
      </c>
      <c r="EA96" s="151" t="n">
        <v>0.255</v>
      </c>
      <c r="EB96" s="151" t="n">
        <v>0.275</v>
      </c>
      <c r="EC96" s="151" t="n">
        <v>0.25</v>
      </c>
      <c r="ED96" s="151" t="n">
        <v>0.235</v>
      </c>
      <c r="EE96" s="151" t="n">
        <v>0.215</v>
      </c>
      <c r="EF96" s="151" t="n">
        <v>0.255</v>
      </c>
      <c r="EG96" s="151" t="n">
        <v>0.235</v>
      </c>
      <c r="EH96" s="151" t="n">
        <v>0.24</v>
      </c>
      <c r="EI96" s="151" t="n">
        <v>0.235</v>
      </c>
      <c r="EJ96" s="151" t="n">
        <v>0.225000000000001</v>
      </c>
      <c r="EK96" s="151" t="n">
        <v>0.245</v>
      </c>
      <c r="EL96" s="151" t="n">
        <v>0.215</v>
      </c>
      <c r="EM96" s="151" t="n">
        <v>0.245</v>
      </c>
      <c r="EN96" s="151" t="n">
        <v>0.245</v>
      </c>
      <c r="EO96" s="151" t="n">
        <v>0.255</v>
      </c>
      <c r="EP96" s="151" t="n">
        <v>0.23</v>
      </c>
      <c r="EQ96" s="151" t="n">
        <v>0.185</v>
      </c>
      <c r="ER96" s="151" t="n">
        <v>0.265</v>
      </c>
    </row>
    <row r="97" customFormat="false" ht="15" hidden="false" customHeight="false" outlineLevel="0" collapsed="false">
      <c r="A97" s="73" t="s">
        <v>155</v>
      </c>
      <c r="B97" s="151"/>
      <c r="C97" s="151" t="n">
        <v>0.305</v>
      </c>
      <c r="D97" s="151" t="n">
        <v>0.26</v>
      </c>
      <c r="E97" s="151" t="n">
        <v>0.26</v>
      </c>
      <c r="F97" s="151" t="n">
        <v>0.275</v>
      </c>
      <c r="G97" s="151" t="n">
        <v>0.275</v>
      </c>
      <c r="H97" s="151" t="n">
        <v>0.23</v>
      </c>
      <c r="I97" s="151" t="n">
        <v>0.25</v>
      </c>
      <c r="J97" s="151" t="n">
        <v>0.255</v>
      </c>
      <c r="K97" s="151" t="n">
        <v>0.255</v>
      </c>
      <c r="L97" s="151" t="n">
        <v>0.29</v>
      </c>
      <c r="M97" s="151" t="n">
        <v>0.26</v>
      </c>
      <c r="N97" s="151" t="n">
        <v>0.26</v>
      </c>
      <c r="O97" s="151" t="n">
        <v>0.2</v>
      </c>
      <c r="P97" s="151" t="n">
        <v>0.2</v>
      </c>
      <c r="Q97" s="151" t="n">
        <v>0.215</v>
      </c>
      <c r="R97" s="151" t="n">
        <v>0.18</v>
      </c>
      <c r="S97" s="151" t="n">
        <v>0.205</v>
      </c>
      <c r="T97" s="151" t="n">
        <v>0.25</v>
      </c>
      <c r="U97" s="151" t="n">
        <v>0.285</v>
      </c>
      <c r="V97" s="151" t="n">
        <v>0.145</v>
      </c>
      <c r="W97" s="151" t="n">
        <v>0.185</v>
      </c>
      <c r="X97" s="151" t="n">
        <v>0.235</v>
      </c>
      <c r="Y97" s="151" t="n">
        <v>0.21</v>
      </c>
      <c r="Z97" s="151" t="n">
        <v>0.175</v>
      </c>
      <c r="AA97" s="151" t="n">
        <v>0.23</v>
      </c>
      <c r="AB97" s="151" t="n">
        <v>0.18</v>
      </c>
      <c r="AC97" s="151" t="n">
        <v>0.18</v>
      </c>
      <c r="AD97" s="151" t="n">
        <v>0.155</v>
      </c>
      <c r="AE97" s="151" t="n">
        <v>0.17</v>
      </c>
      <c r="AF97" s="151" t="n">
        <v>0.14</v>
      </c>
      <c r="AG97" s="151" t="n">
        <v>0.125</v>
      </c>
      <c r="AH97" s="151" t="n">
        <v>0.13</v>
      </c>
      <c r="AI97" s="151" t="n">
        <v>0.155</v>
      </c>
      <c r="AJ97" s="151" t="n">
        <v>0.2</v>
      </c>
      <c r="AK97" s="151" t="n">
        <v>0.205</v>
      </c>
      <c r="AL97" s="151" t="n">
        <v>0.255</v>
      </c>
      <c r="AM97" s="151" t="n">
        <v>0.2</v>
      </c>
      <c r="AN97" s="151" t="n">
        <v>0.26</v>
      </c>
      <c r="AO97" s="151" t="n">
        <v>0.255</v>
      </c>
      <c r="AP97" s="151" t="n">
        <v>0.27</v>
      </c>
      <c r="AQ97" s="151" t="n">
        <v>0.25</v>
      </c>
      <c r="AR97" s="151" t="n">
        <v>0.26</v>
      </c>
      <c r="AS97" s="151" t="n">
        <v>0.215</v>
      </c>
      <c r="AT97" s="151" t="n">
        <v>0.17</v>
      </c>
      <c r="AU97" s="151" t="n">
        <v>0.18</v>
      </c>
      <c r="AV97" s="151" t="n">
        <v>0.18</v>
      </c>
      <c r="AW97" s="151" t="n">
        <v>0.19</v>
      </c>
      <c r="AX97" s="151" t="n">
        <v>0.225</v>
      </c>
      <c r="AY97" s="151" t="n">
        <v>0.23</v>
      </c>
      <c r="AZ97" s="151" t="n">
        <v>0.22</v>
      </c>
      <c r="BA97" s="151" t="n">
        <v>0.23</v>
      </c>
      <c r="BB97" s="151" t="n">
        <v>0.23</v>
      </c>
      <c r="BC97" s="151" t="n">
        <v>0.205</v>
      </c>
      <c r="BD97" s="151" t="n">
        <v>0.215</v>
      </c>
      <c r="BE97" s="151" t="n">
        <v>0.205</v>
      </c>
      <c r="BF97" s="151" t="n">
        <v>0.2</v>
      </c>
      <c r="BG97" s="151" t="n">
        <v>0.195</v>
      </c>
      <c r="BH97" s="151" t="n">
        <v>0.225</v>
      </c>
      <c r="BI97" s="151" t="n">
        <v>0.235</v>
      </c>
      <c r="BJ97" s="151" t="n">
        <v>0.275</v>
      </c>
      <c r="BK97" s="151" t="n">
        <v>0.295</v>
      </c>
      <c r="BL97" s="151" t="n">
        <v>0.325</v>
      </c>
      <c r="BM97" s="151" t="n">
        <v>0.325</v>
      </c>
      <c r="BN97" s="151" t="n">
        <v>0.315</v>
      </c>
      <c r="BO97" s="151" t="n">
        <v>0.415</v>
      </c>
      <c r="BP97" s="151" t="n">
        <v>0.395</v>
      </c>
      <c r="BQ97" s="151" t="n">
        <v>0.39</v>
      </c>
      <c r="BR97" s="151" t="n">
        <v>0.29</v>
      </c>
      <c r="BS97" s="151" t="n">
        <v>0.234999999999999</v>
      </c>
      <c r="BT97" s="151" t="n">
        <v>0.255</v>
      </c>
      <c r="BU97" s="151" t="n">
        <v>0.285</v>
      </c>
      <c r="BV97" s="151" t="n">
        <v>0.279999999999999</v>
      </c>
      <c r="BW97" s="151" t="n">
        <v>0.26</v>
      </c>
      <c r="BX97" s="151" t="n">
        <v>0.245</v>
      </c>
      <c r="BY97" s="151" t="n">
        <v>0.23</v>
      </c>
      <c r="BZ97" s="151" t="n">
        <v>0.205</v>
      </c>
      <c r="CA97" s="151" t="n">
        <v>0.225</v>
      </c>
      <c r="CB97" s="151" t="n">
        <v>0.22</v>
      </c>
      <c r="CC97" s="151" t="n">
        <v>0.225</v>
      </c>
      <c r="CD97" s="151" t="n">
        <v>0.2</v>
      </c>
      <c r="CE97" s="151" t="n">
        <v>0.24</v>
      </c>
      <c r="CF97" s="151" t="n">
        <v>0.19</v>
      </c>
      <c r="CG97" s="151" t="n">
        <v>0.26</v>
      </c>
      <c r="CH97" s="151" t="n">
        <v>0.265</v>
      </c>
      <c r="CI97" s="151" t="n">
        <v>0.24</v>
      </c>
      <c r="CJ97" s="151" t="n">
        <v>0.18</v>
      </c>
      <c r="CK97" s="151" t="n">
        <v>0.145</v>
      </c>
      <c r="CL97" s="151" t="n">
        <v>0.145</v>
      </c>
      <c r="CM97" s="151" t="n">
        <v>0.155</v>
      </c>
      <c r="CN97" s="151" t="n">
        <v>0.17</v>
      </c>
      <c r="CO97" s="151" t="n">
        <v>0.175</v>
      </c>
      <c r="CP97" s="151" t="n">
        <v>0.165</v>
      </c>
      <c r="CQ97" s="151" t="n">
        <v>0.155</v>
      </c>
      <c r="CR97" s="151" t="n">
        <v>0.17</v>
      </c>
      <c r="CS97" s="151" t="n">
        <v>0.135</v>
      </c>
      <c r="CT97" s="151" t="n">
        <v>0.14</v>
      </c>
      <c r="CU97" s="151" t="n">
        <v>0.16</v>
      </c>
      <c r="CV97" s="151" t="n">
        <v>0.185</v>
      </c>
      <c r="CW97" s="151" t="n">
        <v>0.205</v>
      </c>
      <c r="CX97" s="151" t="n">
        <v>0.175</v>
      </c>
      <c r="CY97" s="151" t="n">
        <v>0.175</v>
      </c>
      <c r="CZ97" s="151" t="n">
        <v>0.17</v>
      </c>
      <c r="DA97" s="151" t="n">
        <v>0.19</v>
      </c>
      <c r="DB97" s="151" t="n">
        <v>0.234999999999999</v>
      </c>
      <c r="DC97" s="151" t="n">
        <v>0.234999999999999</v>
      </c>
      <c r="DD97" s="151" t="n">
        <v>0.23</v>
      </c>
      <c r="DE97" s="151" t="n">
        <v>0.23</v>
      </c>
      <c r="DF97" s="151" t="n">
        <v>0.235</v>
      </c>
      <c r="DG97" s="151" t="n">
        <v>0.245</v>
      </c>
      <c r="DH97" s="151" t="n">
        <v>0.285</v>
      </c>
      <c r="DI97" s="151" t="n">
        <v>0.265</v>
      </c>
      <c r="DJ97" s="151" t="n">
        <v>0.265</v>
      </c>
      <c r="DK97" s="151" t="n">
        <v>0.265</v>
      </c>
      <c r="DL97" s="151" t="n">
        <v>0.245</v>
      </c>
      <c r="DM97" s="151" t="n">
        <v>0.235</v>
      </c>
      <c r="DN97" s="151" t="n">
        <v>0.275</v>
      </c>
      <c r="DO97" s="151" t="n">
        <v>0.245</v>
      </c>
      <c r="DP97" s="151" t="n">
        <v>0.26</v>
      </c>
      <c r="DQ97" s="151" t="n">
        <v>0.28</v>
      </c>
      <c r="DR97" s="151" t="n">
        <v>0.245</v>
      </c>
      <c r="DS97" s="151" t="n">
        <v>0.22</v>
      </c>
      <c r="DT97" s="151" t="n">
        <v>0.25</v>
      </c>
      <c r="DU97" s="151" t="n">
        <v>0.26</v>
      </c>
      <c r="DV97" s="151" t="n">
        <v>0.27</v>
      </c>
      <c r="DW97" s="151" t="n">
        <v>0.26</v>
      </c>
      <c r="DX97" s="151" t="n">
        <v>0.255</v>
      </c>
      <c r="DY97" s="151" t="n">
        <v>0.295</v>
      </c>
      <c r="DZ97" s="151" t="n">
        <v>0.305</v>
      </c>
      <c r="EA97" s="151" t="n">
        <v>0.29</v>
      </c>
      <c r="EB97" s="151" t="n">
        <v>0.285</v>
      </c>
      <c r="EC97" s="151" t="n">
        <v>0.26</v>
      </c>
      <c r="ED97" s="151" t="n">
        <v>0.245</v>
      </c>
      <c r="EE97" s="151" t="n">
        <v>0.24</v>
      </c>
      <c r="EF97" s="151" t="n">
        <v>0.255</v>
      </c>
      <c r="EG97" s="151" t="n">
        <v>0.235</v>
      </c>
      <c r="EH97" s="151" t="n">
        <v>0.225</v>
      </c>
      <c r="EI97" s="151" t="n">
        <v>0.245</v>
      </c>
      <c r="EJ97" s="151" t="n">
        <v>0.22</v>
      </c>
      <c r="EK97" s="151" t="n">
        <v>0.265</v>
      </c>
      <c r="EL97" s="151" t="n">
        <v>0.25</v>
      </c>
      <c r="EM97" s="151" t="n">
        <v>0.265</v>
      </c>
      <c r="EN97" s="151" t="n">
        <v>0.265</v>
      </c>
      <c r="EO97" s="151" t="n">
        <v>0.265</v>
      </c>
      <c r="EP97" s="151" t="n">
        <v>0.265</v>
      </c>
      <c r="EQ97" s="151" t="n">
        <v>0.225</v>
      </c>
      <c r="ER97" s="151" t="n">
        <v>0.285</v>
      </c>
    </row>
    <row r="98" customFormat="false" ht="14.25" hidden="false" customHeight="false" outlineLevel="0" collapsed="false">
      <c r="A98" s="0" t="s">
        <v>134</v>
      </c>
      <c r="B98" s="151"/>
      <c r="C98" s="151" t="n">
        <v>0.195</v>
      </c>
      <c r="D98" s="151" t="s">
        <v>183</v>
      </c>
      <c r="E98" s="151" t="s">
        <v>183</v>
      </c>
      <c r="F98" s="151" t="s">
        <v>183</v>
      </c>
      <c r="G98" s="151" t="s">
        <v>183</v>
      </c>
      <c r="H98" s="151" t="s">
        <v>183</v>
      </c>
      <c r="I98" s="151" t="s">
        <v>183</v>
      </c>
      <c r="J98" s="151" t="s">
        <v>183</v>
      </c>
      <c r="K98" s="151" t="s">
        <v>183</v>
      </c>
      <c r="L98" s="151" t="s">
        <v>183</v>
      </c>
      <c r="M98" s="151" t="s">
        <v>183</v>
      </c>
      <c r="N98" s="151" t="s">
        <v>183</v>
      </c>
      <c r="O98" s="151" t="s">
        <v>183</v>
      </c>
      <c r="P98" s="151" t="s">
        <v>183</v>
      </c>
      <c r="Q98" s="151" t="s">
        <v>183</v>
      </c>
      <c r="R98" s="151" t="s">
        <v>183</v>
      </c>
      <c r="S98" s="151" t="s">
        <v>183</v>
      </c>
      <c r="T98" s="151" t="s">
        <v>183</v>
      </c>
      <c r="U98" s="151" t="s">
        <v>183</v>
      </c>
      <c r="V98" s="151" t="s">
        <v>183</v>
      </c>
      <c r="W98" s="151" t="s">
        <v>183</v>
      </c>
      <c r="X98" s="151" t="s">
        <v>183</v>
      </c>
      <c r="Y98" s="151" t="s">
        <v>183</v>
      </c>
      <c r="Z98" s="151" t="s">
        <v>183</v>
      </c>
      <c r="AA98" s="151" t="s">
        <v>183</v>
      </c>
      <c r="AB98" s="151" t="s">
        <v>183</v>
      </c>
      <c r="AC98" s="151" t="s">
        <v>183</v>
      </c>
      <c r="AD98" s="151" t="s">
        <v>183</v>
      </c>
      <c r="AE98" s="151" t="s">
        <v>183</v>
      </c>
      <c r="AF98" s="151" t="s">
        <v>183</v>
      </c>
      <c r="AG98" s="151" t="s">
        <v>183</v>
      </c>
      <c r="AH98" s="151" t="s">
        <v>183</v>
      </c>
      <c r="AI98" s="151" t="s">
        <v>183</v>
      </c>
      <c r="AJ98" s="151" t="s">
        <v>183</v>
      </c>
      <c r="AK98" s="151" t="s">
        <v>183</v>
      </c>
      <c r="AL98" s="151" t="s">
        <v>183</v>
      </c>
      <c r="AM98" s="151" t="s">
        <v>183</v>
      </c>
      <c r="AN98" s="151" t="s">
        <v>183</v>
      </c>
      <c r="AO98" s="151" t="s">
        <v>183</v>
      </c>
      <c r="AP98" s="151" t="s">
        <v>183</v>
      </c>
      <c r="AQ98" s="151" t="s">
        <v>183</v>
      </c>
      <c r="AR98" s="151" t="s">
        <v>183</v>
      </c>
      <c r="AS98" s="151" t="s">
        <v>183</v>
      </c>
      <c r="AT98" s="151" t="s">
        <v>183</v>
      </c>
      <c r="AU98" s="151" t="s">
        <v>183</v>
      </c>
      <c r="AV98" s="151" t="s">
        <v>183</v>
      </c>
      <c r="AW98" s="151" t="s">
        <v>183</v>
      </c>
      <c r="AX98" s="151" t="s">
        <v>183</v>
      </c>
      <c r="AY98" s="151" t="s">
        <v>183</v>
      </c>
      <c r="AZ98" s="151" t="s">
        <v>183</v>
      </c>
      <c r="BA98" s="151" t="s">
        <v>183</v>
      </c>
      <c r="BB98" s="151" t="s">
        <v>183</v>
      </c>
      <c r="BC98" s="151" t="s">
        <v>183</v>
      </c>
      <c r="BD98" s="151" t="s">
        <v>183</v>
      </c>
      <c r="BE98" s="151" t="s">
        <v>183</v>
      </c>
      <c r="BF98" s="151" t="s">
        <v>183</v>
      </c>
      <c r="BG98" s="151" t="s">
        <v>183</v>
      </c>
      <c r="BH98" s="151" t="s">
        <v>183</v>
      </c>
      <c r="BI98" s="151" t="s">
        <v>183</v>
      </c>
      <c r="BJ98" s="151" t="s">
        <v>183</v>
      </c>
      <c r="BK98" s="151" t="s">
        <v>183</v>
      </c>
      <c r="BL98" s="151" t="s">
        <v>183</v>
      </c>
      <c r="BM98" s="151" t="s">
        <v>183</v>
      </c>
      <c r="BN98" s="151" t="s">
        <v>183</v>
      </c>
      <c r="BO98" s="151" t="s">
        <v>183</v>
      </c>
      <c r="BP98" s="151" t="s">
        <v>183</v>
      </c>
      <c r="BQ98" s="151" t="s">
        <v>183</v>
      </c>
      <c r="BR98" s="151" t="s">
        <v>183</v>
      </c>
      <c r="BS98" s="151" t="s">
        <v>183</v>
      </c>
      <c r="BT98" s="151" t="s">
        <v>183</v>
      </c>
      <c r="BU98" s="151" t="s">
        <v>183</v>
      </c>
      <c r="BV98" s="151" t="s">
        <v>183</v>
      </c>
      <c r="BW98" s="151" t="s">
        <v>183</v>
      </c>
      <c r="BX98" s="151" t="s">
        <v>183</v>
      </c>
      <c r="BY98" s="151" t="s">
        <v>183</v>
      </c>
      <c r="BZ98" s="151" t="s">
        <v>183</v>
      </c>
      <c r="CA98" s="151" t="s">
        <v>183</v>
      </c>
      <c r="CB98" s="151" t="s">
        <v>183</v>
      </c>
      <c r="CC98" s="151" t="s">
        <v>183</v>
      </c>
      <c r="CD98" s="151" t="s">
        <v>183</v>
      </c>
      <c r="CE98" s="151" t="s">
        <v>183</v>
      </c>
      <c r="CF98" s="151" t="s">
        <v>183</v>
      </c>
      <c r="CG98" s="151" t="s">
        <v>183</v>
      </c>
      <c r="CH98" s="151" t="s">
        <v>183</v>
      </c>
      <c r="CI98" s="151" t="s">
        <v>183</v>
      </c>
      <c r="CJ98" s="151" t="s">
        <v>183</v>
      </c>
      <c r="CK98" s="151" t="s">
        <v>183</v>
      </c>
      <c r="CL98" s="151" t="s">
        <v>183</v>
      </c>
      <c r="CM98" s="151" t="s">
        <v>183</v>
      </c>
      <c r="CN98" s="151" t="s">
        <v>183</v>
      </c>
      <c r="CO98" s="151" t="s">
        <v>183</v>
      </c>
      <c r="CP98" s="151" t="s">
        <v>183</v>
      </c>
      <c r="CQ98" s="151" t="s">
        <v>183</v>
      </c>
      <c r="CR98" s="151" t="s">
        <v>183</v>
      </c>
      <c r="CS98" s="151" t="s">
        <v>183</v>
      </c>
      <c r="CT98" s="151" t="s">
        <v>183</v>
      </c>
      <c r="CU98" s="151" t="s">
        <v>183</v>
      </c>
      <c r="CV98" s="151" t="s">
        <v>183</v>
      </c>
      <c r="CW98" s="151" t="s">
        <v>183</v>
      </c>
      <c r="CX98" s="151" t="s">
        <v>183</v>
      </c>
      <c r="CY98" s="151" t="s">
        <v>183</v>
      </c>
      <c r="CZ98" s="151" t="s">
        <v>183</v>
      </c>
      <c r="DA98" s="151" t="s">
        <v>183</v>
      </c>
      <c r="DB98" s="151" t="s">
        <v>183</v>
      </c>
      <c r="DC98" s="151" t="s">
        <v>183</v>
      </c>
      <c r="DD98" s="151" t="s">
        <v>183</v>
      </c>
      <c r="DE98" s="151" t="s">
        <v>183</v>
      </c>
      <c r="DF98" s="151" t="s">
        <v>183</v>
      </c>
      <c r="DG98" s="151" t="s">
        <v>183</v>
      </c>
      <c r="DH98" s="151" t="s">
        <v>183</v>
      </c>
      <c r="DI98" s="151" t="s">
        <v>183</v>
      </c>
      <c r="DJ98" s="151" t="s">
        <v>183</v>
      </c>
      <c r="DK98" s="151" t="s">
        <v>183</v>
      </c>
      <c r="DL98" s="151" t="s">
        <v>183</v>
      </c>
      <c r="DM98" s="151" t="s">
        <v>183</v>
      </c>
      <c r="DN98" s="151" t="s">
        <v>183</v>
      </c>
      <c r="DO98" s="151" t="s">
        <v>183</v>
      </c>
      <c r="DP98" s="151" t="s">
        <v>183</v>
      </c>
      <c r="DQ98" s="151" t="s">
        <v>183</v>
      </c>
      <c r="DR98" s="151" t="s">
        <v>183</v>
      </c>
      <c r="DS98" s="151" t="s">
        <v>183</v>
      </c>
      <c r="DT98" s="151" t="s">
        <v>183</v>
      </c>
      <c r="DU98" s="151" t="s">
        <v>183</v>
      </c>
      <c r="DV98" s="151" t="s">
        <v>183</v>
      </c>
      <c r="DW98" s="151" t="s">
        <v>183</v>
      </c>
      <c r="DX98" s="151" t="s">
        <v>183</v>
      </c>
      <c r="DY98" s="151" t="s">
        <v>183</v>
      </c>
      <c r="DZ98" s="151" t="s">
        <v>183</v>
      </c>
      <c r="EA98" s="151" t="s">
        <v>183</v>
      </c>
      <c r="EB98" s="151" t="s">
        <v>183</v>
      </c>
      <c r="EC98" s="151" t="s">
        <v>183</v>
      </c>
      <c r="ED98" s="151" t="s">
        <v>183</v>
      </c>
      <c r="EE98" s="151" t="s">
        <v>183</v>
      </c>
      <c r="EF98" s="151" t="s">
        <v>183</v>
      </c>
      <c r="EG98" s="151" t="s">
        <v>183</v>
      </c>
      <c r="EH98" s="151" t="s">
        <v>183</v>
      </c>
      <c r="EI98" s="151" t="s">
        <v>183</v>
      </c>
      <c r="EJ98" s="151" t="s">
        <v>183</v>
      </c>
      <c r="EK98" s="151" t="s">
        <v>183</v>
      </c>
      <c r="EL98" s="151" t="s">
        <v>183</v>
      </c>
      <c r="EM98" s="151" t="s">
        <v>183</v>
      </c>
      <c r="EN98" s="151" t="s">
        <v>183</v>
      </c>
      <c r="EO98" s="151" t="s">
        <v>183</v>
      </c>
      <c r="EP98" s="151" t="s">
        <v>183</v>
      </c>
      <c r="EQ98" s="151" t="s">
        <v>183</v>
      </c>
      <c r="ER98" s="151" t="s">
        <v>183</v>
      </c>
    </row>
    <row r="99" customFormat="false" ht="14.25" hidden="false" customHeight="false" outlineLevel="0" collapsed="false">
      <c r="A99" s="51"/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  <c r="BI99" s="151"/>
      <c r="BJ99" s="151"/>
      <c r="BK99" s="151"/>
      <c r="BL99" s="151"/>
      <c r="BM99" s="151"/>
      <c r="BN99" s="151"/>
      <c r="BO99" s="151"/>
      <c r="BP99" s="151"/>
      <c r="BQ99" s="151"/>
      <c r="BR99" s="151"/>
      <c r="BS99" s="151"/>
      <c r="BT99" s="151"/>
      <c r="BU99" s="151"/>
      <c r="BV99" s="151"/>
      <c r="BW99" s="151"/>
      <c r="BX99" s="151"/>
      <c r="BY99" s="151"/>
      <c r="BZ99" s="151"/>
      <c r="CA99" s="151"/>
      <c r="CB99" s="151"/>
      <c r="CC99" s="151"/>
      <c r="CD99" s="151"/>
      <c r="CE99" s="151"/>
      <c r="CF99" s="151"/>
      <c r="CG99" s="151"/>
      <c r="CH99" s="151"/>
      <c r="CI99" s="151"/>
      <c r="CJ99" s="151"/>
      <c r="CK99" s="151"/>
      <c r="CL99" s="151"/>
      <c r="CM99" s="151"/>
      <c r="CN99" s="151"/>
      <c r="CO99" s="151"/>
      <c r="CP99" s="151"/>
      <c r="CQ99" s="151"/>
      <c r="CR99" s="151"/>
      <c r="CS99" s="151"/>
      <c r="CT99" s="151"/>
      <c r="CU99" s="151"/>
      <c r="CV99" s="151"/>
      <c r="CW99" s="151"/>
      <c r="CX99" s="151"/>
      <c r="CY99" s="151"/>
      <c r="CZ99" s="151"/>
      <c r="DA99" s="151"/>
      <c r="DB99" s="151"/>
      <c r="DC99" s="151"/>
      <c r="DD99" s="151"/>
      <c r="DE99" s="151"/>
      <c r="DF99" s="151"/>
      <c r="DG99" s="151"/>
      <c r="DH99" s="151"/>
      <c r="DI99" s="151"/>
      <c r="DJ99" s="151"/>
      <c r="DK99" s="151"/>
      <c r="DL99" s="151"/>
      <c r="DM99" s="151"/>
      <c r="DN99" s="151"/>
      <c r="DO99" s="151"/>
      <c r="DP99" s="151"/>
      <c r="DQ99" s="151"/>
      <c r="DR99" s="151"/>
      <c r="DS99" s="151"/>
      <c r="DT99" s="151"/>
      <c r="DU99" s="151"/>
      <c r="DV99" s="151"/>
      <c r="DW99" s="151"/>
      <c r="DX99" s="151"/>
      <c r="DY99" s="151"/>
      <c r="DZ99" s="151"/>
      <c r="EA99" s="151"/>
      <c r="EB99" s="151"/>
      <c r="EC99" s="151"/>
      <c r="ED99" s="151"/>
      <c r="EE99" s="151"/>
      <c r="EF99" s="151"/>
      <c r="EG99" s="151"/>
      <c r="EH99" s="151"/>
      <c r="EI99" s="151"/>
      <c r="EJ99" s="151"/>
      <c r="EK99" s="151"/>
      <c r="EL99" s="151"/>
      <c r="EM99" s="151"/>
      <c r="EN99" s="151"/>
      <c r="EO99" s="151"/>
      <c r="EP99" s="151"/>
      <c r="EQ99" s="151"/>
      <c r="ER99" s="151"/>
    </row>
    <row r="100" customFormat="false" ht="14.25" hidden="false" customHeight="false" outlineLevel="0" collapsed="false">
      <c r="A100" s="51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  <c r="BI100" s="151"/>
      <c r="BJ100" s="151"/>
      <c r="BK100" s="151"/>
      <c r="BL100" s="151"/>
      <c r="BM100" s="151"/>
      <c r="BN100" s="151"/>
      <c r="BO100" s="151"/>
      <c r="BP100" s="151"/>
      <c r="BQ100" s="151"/>
      <c r="BR100" s="151"/>
      <c r="BS100" s="151"/>
      <c r="BT100" s="151"/>
      <c r="BU100" s="151"/>
      <c r="BV100" s="151"/>
      <c r="BW100" s="151"/>
      <c r="BX100" s="151"/>
      <c r="BY100" s="151"/>
      <c r="BZ100" s="151"/>
      <c r="CA100" s="151"/>
      <c r="CB100" s="151"/>
      <c r="CC100" s="151"/>
      <c r="CD100" s="151"/>
      <c r="CE100" s="151"/>
      <c r="CF100" s="151"/>
      <c r="CG100" s="151"/>
      <c r="CH100" s="151"/>
      <c r="CI100" s="151"/>
      <c r="CJ100" s="151"/>
      <c r="CK100" s="151"/>
      <c r="CL100" s="151"/>
      <c r="CM100" s="151"/>
      <c r="CN100" s="151"/>
      <c r="CO100" s="151"/>
      <c r="CP100" s="151"/>
      <c r="CQ100" s="151"/>
      <c r="CR100" s="151"/>
      <c r="CS100" s="151"/>
      <c r="CT100" s="151"/>
      <c r="CU100" s="151"/>
      <c r="CV100" s="151"/>
      <c r="CW100" s="151"/>
      <c r="CX100" s="151"/>
      <c r="CY100" s="151"/>
      <c r="CZ100" s="151"/>
      <c r="DA100" s="151"/>
      <c r="DB100" s="151"/>
      <c r="DC100" s="151"/>
      <c r="DD100" s="151"/>
      <c r="DE100" s="151"/>
      <c r="DF100" s="151"/>
      <c r="DG100" s="151"/>
      <c r="DH100" s="151"/>
      <c r="DI100" s="151"/>
      <c r="DJ100" s="151"/>
      <c r="DK100" s="151"/>
      <c r="DL100" s="151"/>
      <c r="DM100" s="151"/>
      <c r="DN100" s="151"/>
      <c r="DO100" s="151"/>
      <c r="DP100" s="151"/>
      <c r="DQ100" s="151"/>
      <c r="DR100" s="151"/>
      <c r="DS100" s="151"/>
      <c r="DT100" s="151"/>
      <c r="DU100" s="151"/>
      <c r="DV100" s="151"/>
      <c r="DW100" s="151"/>
      <c r="DX100" s="151"/>
      <c r="DY100" s="151"/>
      <c r="DZ100" s="151"/>
      <c r="EA100" s="151"/>
      <c r="EB100" s="151"/>
      <c r="EC100" s="151"/>
      <c r="ED100" s="151"/>
      <c r="EE100" s="151"/>
      <c r="EF100" s="151"/>
      <c r="EG100" s="151"/>
      <c r="EH100" s="151"/>
      <c r="EI100" s="151"/>
      <c r="EJ100" s="151"/>
      <c r="EK100" s="151"/>
      <c r="EL100" s="151"/>
      <c r="EM100" s="151"/>
      <c r="EN100" s="151"/>
      <c r="EO100" s="151"/>
      <c r="EP100" s="151"/>
      <c r="EQ100" s="151"/>
      <c r="ER100" s="151"/>
    </row>
    <row r="101" customFormat="false" ht="14.25" hidden="false" customHeight="false" outlineLevel="0" collapsed="false">
      <c r="A101" s="51"/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  <c r="BI101" s="151"/>
      <c r="BJ101" s="151"/>
      <c r="BK101" s="151"/>
      <c r="BL101" s="151"/>
      <c r="BM101" s="151"/>
      <c r="BN101" s="151"/>
      <c r="BO101" s="151"/>
      <c r="BP101" s="151"/>
      <c r="BQ101" s="151"/>
      <c r="BR101" s="151"/>
      <c r="BS101" s="151"/>
      <c r="BT101" s="151"/>
      <c r="BU101" s="151"/>
      <c r="BV101" s="151"/>
      <c r="BW101" s="151"/>
      <c r="BX101" s="151"/>
      <c r="BY101" s="151"/>
      <c r="BZ101" s="151"/>
      <c r="CA101" s="151"/>
      <c r="CB101" s="151"/>
      <c r="CC101" s="151"/>
      <c r="CD101" s="151"/>
      <c r="CE101" s="151"/>
      <c r="CF101" s="151"/>
      <c r="CG101" s="151"/>
      <c r="CH101" s="151"/>
      <c r="CI101" s="151"/>
      <c r="CJ101" s="151"/>
      <c r="CK101" s="151"/>
      <c r="CL101" s="151"/>
      <c r="CM101" s="151"/>
      <c r="CN101" s="151"/>
      <c r="CO101" s="151"/>
      <c r="CP101" s="151"/>
      <c r="CQ101" s="151"/>
      <c r="CR101" s="151"/>
      <c r="CS101" s="151"/>
      <c r="CT101" s="151"/>
      <c r="CU101" s="151"/>
      <c r="CV101" s="151"/>
      <c r="CW101" s="151"/>
      <c r="CX101" s="151"/>
      <c r="CY101" s="151"/>
      <c r="CZ101" s="151"/>
      <c r="DA101" s="151"/>
      <c r="DB101" s="151"/>
      <c r="DC101" s="151"/>
      <c r="DD101" s="151"/>
      <c r="DE101" s="151"/>
      <c r="DF101" s="151"/>
      <c r="DG101" s="151"/>
      <c r="DH101" s="151"/>
      <c r="DI101" s="151"/>
      <c r="DJ101" s="151"/>
      <c r="DK101" s="151"/>
      <c r="DL101" s="151"/>
      <c r="DM101" s="151"/>
      <c r="DN101" s="151"/>
      <c r="DO101" s="151"/>
      <c r="DP101" s="151"/>
      <c r="DQ101" s="151"/>
      <c r="DR101" s="151"/>
      <c r="DS101" s="151"/>
      <c r="DT101" s="151"/>
      <c r="DU101" s="151"/>
      <c r="DV101" s="151"/>
      <c r="DW101" s="151"/>
      <c r="DX101" s="151"/>
      <c r="DY101" s="151"/>
      <c r="DZ101" s="151"/>
      <c r="EA101" s="151"/>
      <c r="EB101" s="151"/>
      <c r="EC101" s="151"/>
      <c r="ED101" s="151"/>
      <c r="EE101" s="151"/>
      <c r="EF101" s="151"/>
      <c r="EG101" s="151"/>
      <c r="EH101" s="151"/>
      <c r="EI101" s="151"/>
      <c r="EJ101" s="151"/>
      <c r="EK101" s="151"/>
      <c r="EL101" s="151"/>
      <c r="EM101" s="151"/>
      <c r="EN101" s="151"/>
      <c r="EO101" s="151"/>
      <c r="EP101" s="151"/>
      <c r="EQ101" s="151"/>
      <c r="ER101" s="151"/>
    </row>
    <row r="102" customFormat="false" ht="14.25" hidden="false" customHeight="false" outlineLevel="0" collapsed="false">
      <c r="A102" s="51"/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  <c r="BI102" s="151"/>
      <c r="BJ102" s="151"/>
      <c r="BK102" s="151"/>
      <c r="BL102" s="151"/>
      <c r="BM102" s="151"/>
      <c r="BN102" s="151"/>
      <c r="BO102" s="151"/>
      <c r="BP102" s="151"/>
      <c r="BQ102" s="151"/>
      <c r="BR102" s="151"/>
      <c r="BS102" s="151"/>
      <c r="BT102" s="151"/>
      <c r="BU102" s="151"/>
      <c r="BV102" s="151"/>
      <c r="BW102" s="151"/>
      <c r="BX102" s="151"/>
      <c r="BY102" s="151"/>
      <c r="BZ102" s="151"/>
      <c r="CA102" s="151"/>
      <c r="CB102" s="151"/>
      <c r="CC102" s="151"/>
      <c r="CD102" s="151"/>
      <c r="CE102" s="151"/>
      <c r="CF102" s="151"/>
      <c r="CG102" s="151"/>
      <c r="CH102" s="151"/>
      <c r="CI102" s="151"/>
      <c r="CJ102" s="151"/>
      <c r="CK102" s="151"/>
      <c r="CL102" s="151"/>
      <c r="CM102" s="151"/>
      <c r="CN102" s="151"/>
      <c r="CO102" s="151"/>
      <c r="CP102" s="151"/>
      <c r="CQ102" s="151"/>
      <c r="CR102" s="151"/>
      <c r="CS102" s="151"/>
      <c r="CT102" s="151"/>
      <c r="CU102" s="151"/>
      <c r="CV102" s="151"/>
      <c r="CW102" s="151"/>
      <c r="CX102" s="151"/>
      <c r="CY102" s="151"/>
      <c r="CZ102" s="151"/>
      <c r="DA102" s="151"/>
      <c r="DB102" s="151"/>
      <c r="DC102" s="151"/>
      <c r="DD102" s="151"/>
      <c r="DE102" s="151"/>
      <c r="DF102" s="151"/>
      <c r="DG102" s="151"/>
      <c r="DH102" s="151"/>
      <c r="DI102" s="151"/>
      <c r="DJ102" s="151"/>
      <c r="DK102" s="151"/>
      <c r="DL102" s="151"/>
      <c r="DM102" s="151"/>
      <c r="DN102" s="151"/>
      <c r="DO102" s="151"/>
      <c r="DP102" s="151"/>
      <c r="DQ102" s="151"/>
      <c r="DR102" s="151"/>
      <c r="DS102" s="151"/>
      <c r="DT102" s="151"/>
      <c r="DU102" s="151"/>
      <c r="DV102" s="151"/>
      <c r="DW102" s="151"/>
      <c r="DX102" s="151"/>
      <c r="DY102" s="151"/>
      <c r="DZ102" s="151"/>
      <c r="EA102" s="151"/>
      <c r="EB102" s="151"/>
      <c r="EC102" s="151"/>
      <c r="ED102" s="151"/>
      <c r="EE102" s="151"/>
      <c r="EF102" s="151"/>
      <c r="EG102" s="151"/>
      <c r="EH102" s="151"/>
      <c r="EI102" s="151"/>
      <c r="EJ102" s="151"/>
      <c r="EK102" s="151"/>
      <c r="EL102" s="151"/>
      <c r="EM102" s="151"/>
      <c r="EN102" s="151"/>
      <c r="EO102" s="151"/>
      <c r="EP102" s="151"/>
      <c r="EQ102" s="151"/>
      <c r="ER102" s="151"/>
    </row>
    <row r="103" customFormat="false" ht="14.25" hidden="false" customHeight="false" outlineLevel="0" collapsed="false">
      <c r="A103" s="51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  <c r="BI103" s="151"/>
      <c r="BJ103" s="151"/>
      <c r="BK103" s="151"/>
      <c r="BL103" s="151"/>
      <c r="BM103" s="151"/>
      <c r="BN103" s="151"/>
      <c r="BO103" s="151"/>
      <c r="BP103" s="151"/>
      <c r="BQ103" s="151"/>
      <c r="BR103" s="151"/>
      <c r="BS103" s="151"/>
      <c r="BT103" s="151"/>
      <c r="BU103" s="151"/>
      <c r="BV103" s="151"/>
      <c r="BW103" s="151"/>
      <c r="BX103" s="151"/>
      <c r="BY103" s="151"/>
      <c r="BZ103" s="151"/>
      <c r="CA103" s="151"/>
      <c r="CB103" s="151"/>
      <c r="CC103" s="151"/>
      <c r="CD103" s="151"/>
      <c r="CE103" s="151"/>
      <c r="CF103" s="151"/>
      <c r="CG103" s="151"/>
      <c r="CH103" s="151"/>
      <c r="CI103" s="151"/>
      <c r="CJ103" s="151"/>
      <c r="CK103" s="151"/>
      <c r="CL103" s="151"/>
      <c r="CM103" s="151"/>
      <c r="CN103" s="151"/>
      <c r="CO103" s="151"/>
      <c r="CP103" s="151"/>
      <c r="CQ103" s="151"/>
      <c r="CR103" s="151"/>
      <c r="CS103" s="151"/>
      <c r="CT103" s="151"/>
      <c r="CU103" s="151"/>
      <c r="CV103" s="151"/>
      <c r="CW103" s="151"/>
      <c r="CX103" s="151"/>
      <c r="CY103" s="151"/>
      <c r="CZ103" s="151"/>
      <c r="DA103" s="151"/>
      <c r="DB103" s="151"/>
      <c r="DC103" s="151"/>
      <c r="DD103" s="151"/>
      <c r="DE103" s="151"/>
      <c r="DF103" s="151"/>
      <c r="DG103" s="151"/>
      <c r="DH103" s="151"/>
      <c r="DI103" s="151"/>
      <c r="DJ103" s="151"/>
      <c r="DK103" s="151"/>
      <c r="DL103" s="151"/>
      <c r="DM103" s="151"/>
      <c r="DN103" s="151"/>
      <c r="DO103" s="151"/>
      <c r="DP103" s="151"/>
      <c r="DQ103" s="151"/>
      <c r="DR103" s="151"/>
      <c r="DS103" s="151"/>
      <c r="DT103" s="151"/>
      <c r="DU103" s="151"/>
      <c r="DV103" s="151"/>
      <c r="DW103" s="151"/>
      <c r="DX103" s="151"/>
      <c r="DY103" s="151"/>
      <c r="DZ103" s="151"/>
      <c r="EA103" s="151"/>
      <c r="EB103" s="151"/>
      <c r="EC103" s="151"/>
      <c r="ED103" s="151"/>
      <c r="EE103" s="151"/>
      <c r="EF103" s="151"/>
      <c r="EG103" s="151"/>
      <c r="EH103" s="151"/>
      <c r="EI103" s="151"/>
      <c r="EJ103" s="151"/>
      <c r="EK103" s="151"/>
      <c r="EL103" s="151"/>
      <c r="EM103" s="151"/>
      <c r="EN103" s="151"/>
      <c r="EO103" s="151"/>
      <c r="EP103" s="151"/>
      <c r="EQ103" s="151"/>
      <c r="ER103" s="151"/>
    </row>
    <row r="104" customFormat="false" ht="14.25" hidden="false" customHeight="false" outlineLevel="0" collapsed="false">
      <c r="A104" s="51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  <c r="BL104" s="151"/>
      <c r="BM104" s="151"/>
      <c r="BN104" s="151"/>
      <c r="BO104" s="151"/>
      <c r="BP104" s="151"/>
      <c r="BQ104" s="151"/>
      <c r="BR104" s="151"/>
      <c r="BS104" s="151"/>
      <c r="BT104" s="151"/>
      <c r="BU104" s="151"/>
      <c r="BV104" s="151"/>
      <c r="BW104" s="151"/>
      <c r="BX104" s="151"/>
      <c r="BY104" s="151"/>
      <c r="BZ104" s="151"/>
      <c r="CA104" s="151"/>
      <c r="CB104" s="151"/>
      <c r="CC104" s="151"/>
      <c r="CD104" s="151"/>
      <c r="CE104" s="151"/>
      <c r="CF104" s="151"/>
      <c r="CG104" s="151"/>
      <c r="CH104" s="151"/>
      <c r="CI104" s="151"/>
      <c r="CJ104" s="151"/>
      <c r="CK104" s="151"/>
      <c r="CL104" s="151"/>
      <c r="CM104" s="151"/>
      <c r="CN104" s="151"/>
      <c r="CO104" s="151"/>
      <c r="CP104" s="151"/>
      <c r="CQ104" s="151"/>
      <c r="CR104" s="151"/>
      <c r="CS104" s="151"/>
      <c r="CT104" s="151"/>
      <c r="CU104" s="151"/>
      <c r="CV104" s="151"/>
      <c r="CW104" s="151"/>
      <c r="CX104" s="151"/>
      <c r="CY104" s="151"/>
      <c r="CZ104" s="151"/>
      <c r="DA104" s="151"/>
      <c r="DB104" s="151"/>
      <c r="DC104" s="151"/>
      <c r="DD104" s="151"/>
      <c r="DE104" s="151"/>
      <c r="DF104" s="151"/>
      <c r="DG104" s="151"/>
      <c r="DH104" s="151"/>
      <c r="DI104" s="151"/>
      <c r="DJ104" s="151"/>
      <c r="DK104" s="151"/>
      <c r="DL104" s="151"/>
      <c r="DM104" s="151"/>
      <c r="DN104" s="151"/>
      <c r="DO104" s="151"/>
      <c r="DP104" s="151"/>
      <c r="DQ104" s="151"/>
      <c r="DR104" s="151"/>
      <c r="DS104" s="151"/>
      <c r="DT104" s="151"/>
      <c r="DU104" s="151"/>
      <c r="DV104" s="151"/>
      <c r="DW104" s="151"/>
      <c r="DX104" s="151"/>
      <c r="DY104" s="151"/>
      <c r="DZ104" s="151"/>
      <c r="EA104" s="151"/>
      <c r="EB104" s="151"/>
      <c r="EC104" s="151"/>
      <c r="ED104" s="151"/>
      <c r="EE104" s="151"/>
      <c r="EF104" s="151"/>
      <c r="EG104" s="151"/>
      <c r="EH104" s="151"/>
      <c r="EI104" s="151"/>
      <c r="EJ104" s="151"/>
      <c r="EK104" s="151"/>
      <c r="EL104" s="151"/>
      <c r="EM104" s="151"/>
      <c r="EN104" s="151"/>
      <c r="EO104" s="151"/>
      <c r="EP104" s="151"/>
      <c r="EQ104" s="151"/>
      <c r="ER104" s="151"/>
    </row>
    <row r="105" customFormat="false" ht="14.25" hidden="false" customHeight="false" outlineLevel="0" collapsed="false">
      <c r="A105" s="51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  <c r="BI105" s="151"/>
      <c r="BJ105" s="151"/>
      <c r="BK105" s="151"/>
      <c r="BL105" s="151"/>
      <c r="BM105" s="151"/>
      <c r="BN105" s="151"/>
      <c r="BO105" s="151"/>
      <c r="BP105" s="151"/>
      <c r="BQ105" s="151"/>
      <c r="BR105" s="151"/>
      <c r="BS105" s="151"/>
      <c r="BT105" s="151"/>
      <c r="BU105" s="151"/>
      <c r="BV105" s="151"/>
      <c r="BW105" s="151"/>
      <c r="BX105" s="151"/>
      <c r="BY105" s="151"/>
      <c r="BZ105" s="151"/>
      <c r="CA105" s="151"/>
      <c r="CB105" s="151"/>
      <c r="CC105" s="151"/>
      <c r="CD105" s="151"/>
      <c r="CE105" s="151"/>
      <c r="CF105" s="151"/>
      <c r="CG105" s="151"/>
      <c r="CH105" s="151"/>
      <c r="CI105" s="151"/>
      <c r="CJ105" s="151"/>
      <c r="CK105" s="151"/>
      <c r="CL105" s="151"/>
      <c r="CM105" s="151"/>
      <c r="CN105" s="151"/>
      <c r="CO105" s="151"/>
      <c r="CP105" s="151"/>
      <c r="CQ105" s="151"/>
      <c r="CR105" s="151"/>
      <c r="CS105" s="151"/>
      <c r="CT105" s="151"/>
      <c r="CU105" s="151"/>
      <c r="CV105" s="151"/>
      <c r="CW105" s="151"/>
      <c r="CX105" s="151"/>
      <c r="CY105" s="151"/>
      <c r="CZ105" s="151"/>
      <c r="DA105" s="151"/>
      <c r="DB105" s="151"/>
      <c r="DC105" s="151"/>
      <c r="DD105" s="151"/>
      <c r="DE105" s="151"/>
      <c r="DF105" s="151"/>
      <c r="DG105" s="151"/>
      <c r="DH105" s="151"/>
      <c r="DI105" s="151"/>
      <c r="DJ105" s="151"/>
      <c r="DK105" s="151"/>
      <c r="DL105" s="151"/>
      <c r="DM105" s="151"/>
      <c r="DN105" s="151"/>
      <c r="DO105" s="151"/>
      <c r="DP105" s="151"/>
      <c r="DQ105" s="151"/>
      <c r="DR105" s="151"/>
      <c r="DS105" s="151"/>
      <c r="DT105" s="151"/>
      <c r="DU105" s="151"/>
      <c r="DV105" s="151"/>
      <c r="DW105" s="151"/>
      <c r="DX105" s="151"/>
      <c r="DY105" s="151"/>
      <c r="DZ105" s="151"/>
      <c r="EA105" s="151"/>
      <c r="EB105" s="151"/>
      <c r="EC105" s="151"/>
      <c r="ED105" s="151"/>
      <c r="EE105" s="151"/>
      <c r="EF105" s="151"/>
      <c r="EG105" s="151"/>
      <c r="EH105" s="151"/>
      <c r="EI105" s="151"/>
      <c r="EJ105" s="151"/>
      <c r="EK105" s="151"/>
      <c r="EL105" s="151"/>
      <c r="EM105" s="151"/>
      <c r="EN105" s="151"/>
      <c r="EO105" s="151"/>
      <c r="EP105" s="151"/>
      <c r="EQ105" s="151"/>
      <c r="ER105" s="151"/>
    </row>
    <row r="106" customFormat="false" ht="14.25" hidden="false" customHeight="false" outlineLevel="0" collapsed="false">
      <c r="A106" s="51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  <c r="BI106" s="151"/>
      <c r="BJ106" s="151"/>
      <c r="BK106" s="151"/>
      <c r="BL106" s="151"/>
      <c r="BM106" s="151"/>
      <c r="BN106" s="151"/>
      <c r="BO106" s="151"/>
      <c r="BP106" s="151"/>
      <c r="BQ106" s="151"/>
      <c r="BR106" s="151"/>
      <c r="BS106" s="151"/>
      <c r="BT106" s="151"/>
      <c r="BU106" s="151"/>
      <c r="BV106" s="151"/>
      <c r="BW106" s="151"/>
      <c r="BX106" s="151"/>
      <c r="BY106" s="151"/>
      <c r="BZ106" s="151"/>
      <c r="CA106" s="151"/>
      <c r="CB106" s="151"/>
      <c r="CC106" s="151"/>
      <c r="CD106" s="151"/>
      <c r="CE106" s="151"/>
      <c r="CF106" s="151"/>
      <c r="CG106" s="151"/>
      <c r="CH106" s="151"/>
      <c r="CI106" s="151"/>
      <c r="CJ106" s="151"/>
      <c r="CK106" s="151"/>
      <c r="CL106" s="151"/>
      <c r="CM106" s="151"/>
      <c r="CN106" s="151"/>
      <c r="CO106" s="151"/>
      <c r="CP106" s="151"/>
      <c r="CQ106" s="151"/>
      <c r="CR106" s="151"/>
      <c r="CS106" s="151"/>
      <c r="CT106" s="151"/>
      <c r="CU106" s="151"/>
      <c r="CV106" s="151"/>
      <c r="CW106" s="151"/>
      <c r="CX106" s="151"/>
      <c r="CY106" s="151"/>
      <c r="CZ106" s="151"/>
      <c r="DA106" s="151"/>
      <c r="DB106" s="151"/>
      <c r="DC106" s="151"/>
      <c r="DD106" s="151"/>
      <c r="DE106" s="151"/>
      <c r="DF106" s="151"/>
      <c r="DG106" s="151"/>
      <c r="DH106" s="151"/>
      <c r="DI106" s="151"/>
      <c r="DJ106" s="151"/>
      <c r="DK106" s="151"/>
      <c r="DL106" s="151"/>
      <c r="DM106" s="151"/>
      <c r="DN106" s="151"/>
      <c r="DO106" s="151"/>
      <c r="DP106" s="151"/>
      <c r="DQ106" s="151"/>
      <c r="DR106" s="151"/>
      <c r="DS106" s="151"/>
      <c r="DT106" s="151"/>
      <c r="DU106" s="151"/>
      <c r="DV106" s="151"/>
      <c r="DW106" s="151"/>
      <c r="DX106" s="151"/>
      <c r="DY106" s="151"/>
      <c r="DZ106" s="151"/>
      <c r="EA106" s="151"/>
      <c r="EB106" s="151"/>
      <c r="EC106" s="151"/>
      <c r="ED106" s="151"/>
      <c r="EE106" s="151"/>
      <c r="EF106" s="151"/>
      <c r="EG106" s="151"/>
      <c r="EH106" s="151"/>
      <c r="EI106" s="151"/>
      <c r="EJ106" s="151"/>
      <c r="EK106" s="151"/>
      <c r="EL106" s="151"/>
      <c r="EM106" s="151"/>
      <c r="EN106" s="151"/>
      <c r="EO106" s="151"/>
      <c r="EP106" s="151"/>
      <c r="EQ106" s="151"/>
      <c r="ER106" s="151"/>
    </row>
    <row r="107" customFormat="false" ht="14.25" hidden="false" customHeight="false" outlineLevel="0" collapsed="false">
      <c r="A107" s="51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  <c r="BI107" s="151"/>
      <c r="BJ107" s="151"/>
      <c r="BK107" s="151"/>
      <c r="BL107" s="151"/>
      <c r="BM107" s="151"/>
      <c r="BN107" s="151"/>
      <c r="BO107" s="151"/>
      <c r="BP107" s="151"/>
      <c r="BQ107" s="151"/>
      <c r="BR107" s="151"/>
      <c r="BS107" s="151"/>
      <c r="BT107" s="151"/>
      <c r="BU107" s="151"/>
      <c r="BV107" s="151"/>
      <c r="BW107" s="151"/>
      <c r="BX107" s="151"/>
      <c r="BY107" s="151"/>
      <c r="BZ107" s="151"/>
      <c r="CA107" s="151"/>
      <c r="CB107" s="151"/>
      <c r="CC107" s="151"/>
      <c r="CD107" s="151"/>
      <c r="CE107" s="151"/>
      <c r="CF107" s="151"/>
      <c r="CG107" s="151"/>
      <c r="CH107" s="151"/>
      <c r="CI107" s="151"/>
      <c r="CJ107" s="151"/>
      <c r="CK107" s="151"/>
      <c r="CL107" s="151"/>
      <c r="CM107" s="151"/>
      <c r="CN107" s="151"/>
      <c r="CO107" s="151"/>
      <c r="CP107" s="151"/>
      <c r="CQ107" s="151"/>
      <c r="CR107" s="151"/>
      <c r="CS107" s="151"/>
      <c r="CT107" s="151"/>
      <c r="CU107" s="151"/>
      <c r="CV107" s="151"/>
      <c r="CW107" s="151"/>
      <c r="CX107" s="151"/>
      <c r="CY107" s="151"/>
      <c r="CZ107" s="151"/>
      <c r="DA107" s="151"/>
      <c r="DB107" s="151"/>
      <c r="DC107" s="151"/>
      <c r="DD107" s="151"/>
      <c r="DE107" s="151"/>
      <c r="DF107" s="151"/>
      <c r="DG107" s="151"/>
      <c r="DH107" s="151"/>
      <c r="DI107" s="151"/>
      <c r="DJ107" s="151"/>
      <c r="DK107" s="151"/>
      <c r="DL107" s="151"/>
      <c r="DM107" s="151"/>
      <c r="DN107" s="151"/>
      <c r="DO107" s="151"/>
      <c r="DP107" s="151"/>
      <c r="DQ107" s="151"/>
      <c r="DR107" s="151"/>
      <c r="DS107" s="151"/>
      <c r="DT107" s="151"/>
      <c r="DU107" s="151"/>
      <c r="DV107" s="151"/>
      <c r="DW107" s="151"/>
      <c r="DX107" s="151"/>
      <c r="DY107" s="151"/>
      <c r="DZ107" s="151"/>
      <c r="EA107" s="151"/>
      <c r="EB107" s="151"/>
      <c r="EC107" s="151"/>
      <c r="ED107" s="151"/>
      <c r="EE107" s="151"/>
      <c r="EF107" s="151"/>
      <c r="EG107" s="151"/>
      <c r="EH107" s="151"/>
      <c r="EI107" s="151"/>
      <c r="EJ107" s="151"/>
      <c r="EK107" s="151"/>
      <c r="EL107" s="151"/>
      <c r="EM107" s="151"/>
      <c r="EN107" s="151"/>
      <c r="EO107" s="151"/>
      <c r="EP107" s="151"/>
      <c r="EQ107" s="151"/>
      <c r="ER107" s="151"/>
    </row>
    <row r="108" customFormat="false" ht="14.25" hidden="false" customHeight="false" outlineLevel="0" collapsed="false">
      <c r="A108" s="51"/>
      <c r="B108" s="151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3"/>
      <c r="BN108" s="153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153"/>
      <c r="CG108" s="153"/>
      <c r="CH108" s="153"/>
      <c r="CI108" s="153"/>
      <c r="CJ108" s="153"/>
      <c r="CK108" s="153"/>
      <c r="CL108" s="153"/>
      <c r="CM108" s="153"/>
      <c r="CN108" s="153"/>
      <c r="CO108" s="153"/>
      <c r="CP108" s="153"/>
      <c r="CQ108" s="153"/>
      <c r="CR108" s="153"/>
      <c r="CS108" s="153"/>
      <c r="CT108" s="153"/>
      <c r="CU108" s="153"/>
      <c r="CV108" s="153"/>
      <c r="CW108" s="153"/>
      <c r="CX108" s="153"/>
      <c r="CY108" s="153"/>
      <c r="CZ108" s="153"/>
      <c r="DA108" s="153"/>
      <c r="DB108" s="153"/>
      <c r="DC108" s="153"/>
      <c r="DD108" s="153"/>
      <c r="DE108" s="153"/>
      <c r="DF108" s="153"/>
      <c r="DG108" s="153"/>
      <c r="DH108" s="153"/>
      <c r="DI108" s="153"/>
      <c r="DJ108" s="153"/>
      <c r="DK108" s="153"/>
      <c r="DL108" s="153"/>
      <c r="DM108" s="153"/>
      <c r="DN108" s="153"/>
      <c r="DO108" s="153"/>
      <c r="DP108" s="153"/>
      <c r="DQ108" s="153"/>
      <c r="DR108" s="153"/>
      <c r="DS108" s="153"/>
      <c r="DT108" s="153"/>
      <c r="DU108" s="153"/>
      <c r="DV108" s="153"/>
      <c r="DW108" s="153"/>
      <c r="DX108" s="153"/>
      <c r="DY108" s="153"/>
      <c r="DZ108" s="153"/>
      <c r="EA108" s="153"/>
      <c r="EB108" s="153"/>
      <c r="EC108" s="153"/>
      <c r="ED108" s="153"/>
      <c r="EE108" s="153"/>
      <c r="EF108" s="153"/>
      <c r="EG108" s="153"/>
      <c r="EH108" s="153"/>
      <c r="EI108" s="153"/>
      <c r="EJ108" s="153"/>
      <c r="EK108" s="153"/>
      <c r="EL108" s="153"/>
      <c r="EM108" s="153"/>
      <c r="EN108" s="153"/>
      <c r="EO108" s="153"/>
      <c r="EP108" s="153"/>
      <c r="EQ108" s="153"/>
      <c r="ER108" s="153"/>
    </row>
    <row r="109" customFormat="false" ht="12.75" hidden="false" customHeight="false" outlineLevel="0" collapsed="false">
      <c r="A109" s="51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</row>
    <row r="110" customFormat="false" ht="12.75" hidden="false" customHeight="false" outlineLevel="0" collapsed="false">
      <c r="A110" s="51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</row>
    <row r="111" customFormat="false" ht="12.75" hidden="false" customHeight="false" outlineLevel="0" collapsed="false">
      <c r="A111" s="51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</row>
    <row r="112" customFormat="false" ht="12.75" hidden="false" customHeight="false" outlineLevel="0" collapsed="false">
      <c r="A112" s="51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</row>
    <row r="113" customFormat="false" ht="12.75" hidden="false" customHeight="false" outlineLevel="0" collapsed="false">
      <c r="A113" s="51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8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</row>
    <row r="114" customFormat="false" ht="12.75" hidden="false" customHeight="false" outlineLevel="0" collapsed="false">
      <c r="A114" s="51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</row>
    <row r="115" customFormat="false" ht="12.75" hidden="false" customHeight="false" outlineLevel="0" collapsed="false">
      <c r="A115" s="51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</row>
    <row r="116" customFormat="false" ht="12.75" hidden="false" customHeight="false" outlineLevel="0" collapsed="false">
      <c r="A116" s="51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</row>
    <row r="117" customFormat="false" ht="12.75" hidden="false" customHeight="false" outlineLevel="0" collapsed="false">
      <c r="A117" s="51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  <c r="EG117" s="128"/>
      <c r="EH117" s="128"/>
      <c r="EI117" s="128"/>
      <c r="EJ117" s="128"/>
      <c r="EK117" s="128"/>
      <c r="EL117" s="128"/>
      <c r="EM117" s="128"/>
      <c r="EN117" s="128"/>
      <c r="EO117" s="128"/>
      <c r="EP117" s="128"/>
      <c r="EQ117" s="128"/>
      <c r="ER117" s="128"/>
    </row>
    <row r="118" customFormat="false" ht="12.75" hidden="false" customHeight="false" outlineLevel="0" collapsed="false">
      <c r="A118" s="51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</row>
    <row r="119" customFormat="false" ht="12.75" hidden="false" customHeight="false" outlineLevel="0" collapsed="false">
      <c r="A119" s="51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8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  <c r="EG119" s="128"/>
      <c r="EH119" s="128"/>
      <c r="EI119" s="128"/>
      <c r="EJ119" s="128"/>
      <c r="EK119" s="128"/>
      <c r="EL119" s="128"/>
      <c r="EM119" s="128"/>
      <c r="EN119" s="128"/>
      <c r="EO119" s="128"/>
      <c r="EP119" s="128"/>
      <c r="EQ119" s="128"/>
      <c r="ER119" s="128"/>
    </row>
    <row r="120" customFormat="false" ht="12.75" hidden="false" customHeight="false" outlineLevel="0" collapsed="false">
      <c r="A120" s="51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  <c r="EG120" s="128"/>
      <c r="EH120" s="128"/>
      <c r="EI120" s="128"/>
      <c r="EJ120" s="128"/>
      <c r="EK120" s="128"/>
      <c r="EL120" s="128"/>
      <c r="EM120" s="128"/>
      <c r="EN120" s="128"/>
      <c r="EO120" s="128"/>
      <c r="EP120" s="128"/>
      <c r="EQ120" s="128"/>
      <c r="ER120" s="128"/>
    </row>
    <row r="121" customFormat="false" ht="12.75" hidden="false" customHeight="false" outlineLevel="0" collapsed="false">
      <c r="A121" s="51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</row>
    <row r="122" customFormat="false" ht="12.75" hidden="false" customHeight="false" outlineLevel="0" collapsed="false">
      <c r="A122" s="51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8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  <c r="EG122" s="128"/>
      <c r="EH122" s="128"/>
      <c r="EI122" s="128"/>
      <c r="EJ122" s="128"/>
      <c r="EK122" s="128"/>
      <c r="EL122" s="128"/>
      <c r="EM122" s="128"/>
      <c r="EN122" s="128"/>
      <c r="EO122" s="128"/>
      <c r="EP122" s="128"/>
      <c r="EQ122" s="128"/>
      <c r="ER122" s="128"/>
    </row>
    <row r="123" customFormat="false" ht="12.75" hidden="false" customHeight="false" outlineLevel="0" collapsed="false">
      <c r="A123" s="51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  <c r="EG123" s="128"/>
      <c r="EH123" s="128"/>
      <c r="EI123" s="128"/>
      <c r="EJ123" s="128"/>
      <c r="EK123" s="128"/>
      <c r="EL123" s="128"/>
      <c r="EM123" s="128"/>
      <c r="EN123" s="128"/>
      <c r="EO123" s="128"/>
      <c r="EP123" s="128"/>
      <c r="EQ123" s="128"/>
      <c r="ER123" s="128"/>
    </row>
    <row r="124" customFormat="false" ht="12.75" hidden="false" customHeight="false" outlineLevel="0" collapsed="false">
      <c r="A124" s="51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  <c r="EH124" s="128"/>
      <c r="EI124" s="128"/>
      <c r="EJ124" s="128"/>
      <c r="EK124" s="128"/>
      <c r="EL124" s="128"/>
      <c r="EM124" s="128"/>
      <c r="EN124" s="128"/>
      <c r="EO124" s="128"/>
      <c r="EP124" s="128"/>
      <c r="EQ124" s="128"/>
      <c r="ER124" s="128"/>
    </row>
    <row r="125" customFormat="false" ht="12.75" hidden="false" customHeight="false" outlineLevel="0" collapsed="false">
      <c r="A125" s="51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</row>
    <row r="126" customFormat="false" ht="12.75" hidden="false" customHeight="false" outlineLevel="0" collapsed="false">
      <c r="A126" s="51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8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  <c r="EI126" s="128"/>
      <c r="EJ126" s="128"/>
      <c r="EK126" s="128"/>
      <c r="EL126" s="128"/>
      <c r="EM126" s="128"/>
      <c r="EN126" s="128"/>
      <c r="EO126" s="128"/>
      <c r="EP126" s="128"/>
      <c r="EQ126" s="128"/>
      <c r="ER126" s="128"/>
    </row>
    <row r="127" customFormat="false" ht="12.75" hidden="false" customHeight="false" outlineLevel="0" collapsed="false">
      <c r="A127" s="51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8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</row>
    <row r="128" customFormat="false" ht="12.75" hidden="false" customHeight="false" outlineLevel="0" collapsed="false">
      <c r="A128" s="51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8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  <c r="EG128" s="128"/>
      <c r="EH128" s="128"/>
      <c r="EI128" s="128"/>
      <c r="EJ128" s="128"/>
      <c r="EK128" s="128"/>
      <c r="EL128" s="128"/>
      <c r="EM128" s="128"/>
      <c r="EN128" s="128"/>
      <c r="EO128" s="128"/>
      <c r="EP128" s="128"/>
      <c r="EQ128" s="128"/>
      <c r="ER128" s="128"/>
    </row>
    <row r="129" customFormat="false" ht="12.75" hidden="false" customHeight="false" outlineLevel="0" collapsed="false">
      <c r="A129" s="51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</row>
    <row r="130" customFormat="false" ht="12.75" hidden="false" customHeight="false" outlineLevel="0" collapsed="false">
      <c r="A130" s="51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  <c r="EG130" s="128"/>
      <c r="EH130" s="128"/>
      <c r="EI130" s="128"/>
      <c r="EJ130" s="128"/>
      <c r="EK130" s="128"/>
      <c r="EL130" s="128"/>
      <c r="EM130" s="128"/>
      <c r="EN130" s="128"/>
      <c r="EO130" s="128"/>
      <c r="EP130" s="128"/>
      <c r="EQ130" s="128"/>
      <c r="ER130" s="128"/>
    </row>
    <row r="131" customFormat="false" ht="12.75" hidden="false" customHeight="false" outlineLevel="0" collapsed="false">
      <c r="A131" s="51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8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  <c r="EG131" s="128"/>
      <c r="EH131" s="128"/>
      <c r="EI131" s="128"/>
      <c r="EJ131" s="128"/>
      <c r="EK131" s="128"/>
      <c r="EL131" s="128"/>
      <c r="EM131" s="128"/>
      <c r="EN131" s="128"/>
      <c r="EO131" s="128"/>
      <c r="EP131" s="128"/>
      <c r="EQ131" s="128"/>
      <c r="ER131" s="128"/>
    </row>
    <row r="132" customFormat="false" ht="12.75" hidden="false" customHeight="false" outlineLevel="0" collapsed="false">
      <c r="A132" s="51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  <c r="EG132" s="128"/>
      <c r="EH132" s="128"/>
      <c r="EI132" s="128"/>
      <c r="EJ132" s="128"/>
      <c r="EK132" s="128"/>
      <c r="EL132" s="128"/>
      <c r="EM132" s="128"/>
      <c r="EN132" s="128"/>
      <c r="EO132" s="128"/>
      <c r="EP132" s="128"/>
      <c r="EQ132" s="128"/>
      <c r="ER132" s="128"/>
    </row>
    <row r="133" customFormat="false" ht="12.75" hidden="false" customHeight="false" outlineLevel="0" collapsed="false">
      <c r="A133" s="51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8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  <c r="EG133" s="128"/>
      <c r="EH133" s="128"/>
      <c r="EI133" s="128"/>
      <c r="EJ133" s="128"/>
      <c r="EK133" s="128"/>
      <c r="EL133" s="128"/>
      <c r="EM133" s="128"/>
      <c r="EN133" s="128"/>
      <c r="EO133" s="128"/>
      <c r="EP133" s="128"/>
      <c r="EQ133" s="128"/>
      <c r="ER133" s="128"/>
    </row>
    <row r="134" customFormat="false" ht="12.75" hidden="false" customHeight="false" outlineLevel="0" collapsed="false">
      <c r="A134" s="51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</row>
    <row r="135" customFormat="false" ht="12.75" hidden="false" customHeight="false" outlineLevel="0" collapsed="false">
      <c r="A135" s="51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  <c r="EG135" s="128"/>
      <c r="EH135" s="128"/>
      <c r="EI135" s="128"/>
      <c r="EJ135" s="128"/>
      <c r="EK135" s="128"/>
      <c r="EL135" s="128"/>
      <c r="EM135" s="128"/>
      <c r="EN135" s="128"/>
      <c r="EO135" s="128"/>
      <c r="EP135" s="128"/>
      <c r="EQ135" s="128"/>
      <c r="ER135" s="128"/>
    </row>
    <row r="136" customFormat="false" ht="12.75" hidden="false" customHeight="false" outlineLevel="0" collapsed="false">
      <c r="A136" s="51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  <c r="EG136" s="128"/>
      <c r="EH136" s="128"/>
      <c r="EI136" s="128"/>
      <c r="EJ136" s="128"/>
      <c r="EK136" s="128"/>
      <c r="EL136" s="128"/>
      <c r="EM136" s="128"/>
      <c r="EN136" s="128"/>
      <c r="EO136" s="128"/>
      <c r="EP136" s="128"/>
      <c r="EQ136" s="128"/>
      <c r="ER136" s="128"/>
    </row>
    <row r="137" customFormat="false" ht="12.75" hidden="false" customHeight="false" outlineLevel="0" collapsed="false">
      <c r="A137" s="51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  <c r="EG137" s="128"/>
      <c r="EH137" s="128"/>
      <c r="EI137" s="128"/>
      <c r="EJ137" s="128"/>
      <c r="EK137" s="128"/>
      <c r="EL137" s="128"/>
      <c r="EM137" s="128"/>
      <c r="EN137" s="128"/>
      <c r="EO137" s="128"/>
      <c r="EP137" s="128"/>
      <c r="EQ137" s="128"/>
      <c r="ER137" s="128"/>
    </row>
    <row r="138" customFormat="false" ht="12.75" hidden="false" customHeight="false" outlineLevel="0" collapsed="false">
      <c r="A138" s="51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  <c r="EG138" s="128"/>
      <c r="EH138" s="128"/>
      <c r="EI138" s="128"/>
      <c r="EJ138" s="128"/>
      <c r="EK138" s="128"/>
      <c r="EL138" s="128"/>
      <c r="EM138" s="128"/>
      <c r="EN138" s="128"/>
      <c r="EO138" s="128"/>
      <c r="EP138" s="128"/>
      <c r="EQ138" s="128"/>
      <c r="ER138" s="128"/>
    </row>
    <row r="139" customFormat="false" ht="12.75" hidden="false" customHeight="false" outlineLevel="0" collapsed="false">
      <c r="A139" s="51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8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  <c r="EG139" s="128"/>
      <c r="EH139" s="128"/>
      <c r="EI139" s="128"/>
      <c r="EJ139" s="128"/>
      <c r="EK139" s="128"/>
      <c r="EL139" s="128"/>
      <c r="EM139" s="128"/>
      <c r="EN139" s="128"/>
      <c r="EO139" s="128"/>
      <c r="EP139" s="128"/>
      <c r="EQ139" s="128"/>
      <c r="ER139" s="128"/>
    </row>
    <row r="140" customFormat="false" ht="12.75" hidden="false" customHeight="false" outlineLevel="0" collapsed="false">
      <c r="A140" s="51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  <c r="BD140" s="128"/>
      <c r="BE140" s="128"/>
      <c r="BF140" s="128"/>
      <c r="BG140" s="128"/>
      <c r="BH140" s="128"/>
      <c r="BI140" s="128"/>
      <c r="BJ140" s="128"/>
      <c r="BK140" s="128"/>
      <c r="BL140" s="128"/>
      <c r="BM140" s="128"/>
      <c r="BN140" s="128"/>
      <c r="BO140" s="128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8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  <c r="EG140" s="128"/>
      <c r="EH140" s="128"/>
      <c r="EI140" s="128"/>
      <c r="EJ140" s="128"/>
      <c r="EK140" s="128"/>
      <c r="EL140" s="128"/>
      <c r="EM140" s="128"/>
      <c r="EN140" s="128"/>
      <c r="EO140" s="128"/>
      <c r="EP140" s="128"/>
      <c r="EQ140" s="128"/>
      <c r="ER140" s="128"/>
    </row>
    <row r="141" customFormat="false" ht="12.75" hidden="false" customHeight="false" outlineLevel="0" collapsed="false">
      <c r="A141" s="51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8"/>
      <c r="AS141" s="128"/>
      <c r="AT141" s="128"/>
      <c r="AU141" s="128"/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/>
      <c r="BF141" s="128"/>
      <c r="BG141" s="128"/>
      <c r="BH141" s="128"/>
      <c r="BI141" s="128"/>
      <c r="BJ141" s="128"/>
      <c r="BK141" s="128"/>
      <c r="BL141" s="128"/>
      <c r="BM141" s="128"/>
      <c r="BN141" s="128"/>
      <c r="BO141" s="128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</row>
    <row r="142" customFormat="false" ht="12.75" hidden="false" customHeight="false" outlineLevel="0" collapsed="false">
      <c r="A142" s="51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8"/>
      <c r="BZ142" s="128"/>
      <c r="CA142" s="128"/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8"/>
      <c r="CM142" s="128"/>
      <c r="CN142" s="128"/>
      <c r="CO142" s="128"/>
      <c r="CP142" s="128"/>
      <c r="CQ142" s="128"/>
      <c r="CR142" s="128"/>
      <c r="CS142" s="128"/>
      <c r="CT142" s="128"/>
      <c r="CU142" s="128"/>
      <c r="CV142" s="128"/>
      <c r="CW142" s="128"/>
      <c r="CX142" s="128"/>
      <c r="CY142" s="128"/>
      <c r="CZ142" s="128"/>
      <c r="DA142" s="128"/>
      <c r="DB142" s="128"/>
      <c r="DC142" s="128"/>
      <c r="DD142" s="128"/>
      <c r="DE142" s="128"/>
      <c r="DF142" s="128"/>
      <c r="DG142" s="128"/>
      <c r="DH142" s="128"/>
      <c r="DI142" s="128"/>
      <c r="DJ142" s="128"/>
      <c r="DK142" s="128"/>
      <c r="DL142" s="128"/>
      <c r="DM142" s="128"/>
      <c r="DN142" s="128"/>
      <c r="DO142" s="128"/>
      <c r="DP142" s="128"/>
      <c r="DQ142" s="128"/>
      <c r="DR142" s="128"/>
      <c r="DS142" s="128"/>
      <c r="DT142" s="128"/>
      <c r="DU142" s="128"/>
      <c r="DV142" s="128"/>
      <c r="DW142" s="128"/>
      <c r="DX142" s="128"/>
      <c r="DY142" s="128"/>
      <c r="DZ142" s="128"/>
      <c r="EA142" s="128"/>
      <c r="EB142" s="128"/>
      <c r="EC142" s="128"/>
      <c r="ED142" s="128"/>
      <c r="EE142" s="128"/>
      <c r="EF142" s="128"/>
      <c r="EG142" s="128"/>
      <c r="EH142" s="128"/>
      <c r="EI142" s="128"/>
      <c r="EJ142" s="128"/>
      <c r="EK142" s="128"/>
      <c r="EL142" s="128"/>
      <c r="EM142" s="128"/>
      <c r="EN142" s="128"/>
      <c r="EO142" s="128"/>
      <c r="EP142" s="128"/>
      <c r="EQ142" s="128"/>
      <c r="ER142" s="128"/>
    </row>
    <row r="143" customFormat="false" ht="12.75" hidden="false" customHeight="false" outlineLevel="0" collapsed="false">
      <c r="A143" s="51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8"/>
      <c r="ER143" s="128"/>
    </row>
    <row r="144" customFormat="false" ht="12.75" hidden="false" customHeight="false" outlineLevel="0" collapsed="false">
      <c r="A144" s="51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8"/>
      <c r="DW144" s="128"/>
      <c r="DX144" s="128"/>
      <c r="DY144" s="128"/>
      <c r="DZ144" s="128"/>
      <c r="EA144" s="128"/>
      <c r="EB144" s="128"/>
      <c r="EC144" s="128"/>
      <c r="ED144" s="128"/>
      <c r="EE144" s="128"/>
      <c r="EF144" s="128"/>
      <c r="EG144" s="128"/>
      <c r="EH144" s="128"/>
      <c r="EI144" s="128"/>
      <c r="EJ144" s="128"/>
      <c r="EK144" s="128"/>
      <c r="EL144" s="128"/>
      <c r="EM144" s="128"/>
      <c r="EN144" s="128"/>
      <c r="EO144" s="128"/>
      <c r="EP144" s="128"/>
      <c r="EQ144" s="128"/>
      <c r="ER144" s="128"/>
    </row>
    <row r="145" customFormat="false" ht="12.75" hidden="false" customHeight="false" outlineLevel="0" collapsed="false">
      <c r="A145" s="51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  <c r="BT145" s="128"/>
      <c r="BU145" s="128"/>
      <c r="BV145" s="128"/>
      <c r="BW145" s="128"/>
      <c r="BX145" s="128"/>
      <c r="BY145" s="128"/>
      <c r="BZ145" s="128"/>
      <c r="CA145" s="128"/>
      <c r="CB145" s="128"/>
      <c r="CC145" s="128"/>
      <c r="CD145" s="128"/>
      <c r="CE145" s="128"/>
      <c r="CF145" s="128"/>
      <c r="CG145" s="128"/>
      <c r="CH145" s="128"/>
      <c r="CI145" s="128"/>
      <c r="CJ145" s="128"/>
      <c r="CK145" s="128"/>
      <c r="CL145" s="128"/>
      <c r="CM145" s="128"/>
      <c r="CN145" s="128"/>
      <c r="CO145" s="128"/>
      <c r="CP145" s="128"/>
      <c r="CQ145" s="128"/>
      <c r="CR145" s="128"/>
      <c r="CS145" s="128"/>
      <c r="CT145" s="128"/>
      <c r="CU145" s="128"/>
      <c r="CV145" s="128"/>
      <c r="CW145" s="128"/>
      <c r="CX145" s="128"/>
      <c r="CY145" s="128"/>
      <c r="CZ145" s="128"/>
      <c r="DA145" s="128"/>
      <c r="DB145" s="128"/>
      <c r="DC145" s="128"/>
      <c r="DD145" s="128"/>
      <c r="DE145" s="128"/>
      <c r="DF145" s="128"/>
      <c r="DG145" s="128"/>
      <c r="DH145" s="128"/>
      <c r="DI145" s="128"/>
      <c r="DJ145" s="128"/>
      <c r="DK145" s="128"/>
      <c r="DL145" s="128"/>
      <c r="DM145" s="128"/>
      <c r="DN145" s="128"/>
      <c r="DO145" s="128"/>
      <c r="DP145" s="128"/>
      <c r="DQ145" s="128"/>
      <c r="DR145" s="128"/>
      <c r="DS145" s="128"/>
      <c r="DT145" s="128"/>
      <c r="DU145" s="128"/>
      <c r="DV145" s="128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8"/>
      <c r="EK145" s="128"/>
      <c r="EL145" s="128"/>
      <c r="EM145" s="128"/>
      <c r="EN145" s="128"/>
      <c r="EO145" s="128"/>
      <c r="EP145" s="128"/>
      <c r="EQ145" s="128"/>
      <c r="ER145" s="128"/>
    </row>
    <row r="146" customFormat="false" ht="12.75" hidden="false" customHeight="false" outlineLevel="0" collapsed="false">
      <c r="A146" s="51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8"/>
      <c r="CV146" s="128"/>
      <c r="CW146" s="128"/>
      <c r="CX146" s="128"/>
      <c r="CY146" s="128"/>
      <c r="CZ146" s="128"/>
      <c r="DA146" s="128"/>
      <c r="DB146" s="128"/>
      <c r="DC146" s="128"/>
      <c r="DD146" s="128"/>
      <c r="DE146" s="128"/>
      <c r="DF146" s="128"/>
      <c r="DG146" s="128"/>
      <c r="DH146" s="128"/>
      <c r="DI146" s="128"/>
      <c r="DJ146" s="128"/>
      <c r="DK146" s="128"/>
      <c r="DL146" s="128"/>
      <c r="DM146" s="128"/>
      <c r="DN146" s="128"/>
      <c r="DO146" s="128"/>
      <c r="DP146" s="128"/>
      <c r="DQ146" s="128"/>
      <c r="DR146" s="128"/>
      <c r="DS146" s="128"/>
      <c r="DT146" s="128"/>
      <c r="DU146" s="128"/>
      <c r="DV146" s="128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8"/>
      <c r="EK146" s="128"/>
      <c r="EL146" s="128"/>
      <c r="EM146" s="128"/>
      <c r="EN146" s="128"/>
      <c r="EO146" s="128"/>
      <c r="EP146" s="128"/>
      <c r="EQ146" s="128"/>
      <c r="ER146" s="128"/>
    </row>
    <row r="147" customFormat="false" ht="12.75" hidden="false" customHeight="false" outlineLevel="0" collapsed="false">
      <c r="A147" s="51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8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  <c r="EG147" s="128"/>
      <c r="EH147" s="128"/>
      <c r="EI147" s="128"/>
      <c r="EJ147" s="128"/>
      <c r="EK147" s="128"/>
      <c r="EL147" s="128"/>
      <c r="EM147" s="128"/>
      <c r="EN147" s="128"/>
      <c r="EO147" s="128"/>
      <c r="EP147" s="128"/>
      <c r="EQ147" s="128"/>
      <c r="ER147" s="128"/>
    </row>
    <row r="148" customFormat="false" ht="12.75" hidden="false" customHeight="false" outlineLevel="0" collapsed="false">
      <c r="A148" s="51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  <c r="EH148" s="128"/>
      <c r="EI148" s="128"/>
      <c r="EJ148" s="128"/>
      <c r="EK148" s="128"/>
      <c r="EL148" s="128"/>
      <c r="EM148" s="128"/>
      <c r="EN148" s="128"/>
      <c r="EO148" s="128"/>
      <c r="EP148" s="128"/>
      <c r="EQ148" s="128"/>
      <c r="ER148" s="128"/>
    </row>
    <row r="149" customFormat="false" ht="12.75" hidden="false" customHeight="false" outlineLevel="0" collapsed="false">
      <c r="A149" s="51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8"/>
      <c r="BM149" s="128"/>
      <c r="BN149" s="128"/>
      <c r="BO149" s="128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  <c r="EH149" s="128"/>
      <c r="EI149" s="128"/>
      <c r="EJ149" s="128"/>
      <c r="EK149" s="128"/>
      <c r="EL149" s="128"/>
      <c r="EM149" s="128"/>
      <c r="EN149" s="128"/>
      <c r="EO149" s="128"/>
      <c r="EP149" s="128"/>
      <c r="EQ149" s="128"/>
      <c r="ER149" s="128"/>
    </row>
    <row r="150" customFormat="false" ht="12.75" hidden="false" customHeight="false" outlineLevel="0" collapsed="false">
      <c r="A150" s="51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8"/>
      <c r="BM150" s="128"/>
      <c r="BN150" s="128"/>
      <c r="BO150" s="128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8"/>
      <c r="BZ150" s="128"/>
      <c r="CA150" s="128"/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128"/>
      <c r="DF150" s="128"/>
      <c r="DG150" s="128"/>
      <c r="DH150" s="128"/>
      <c r="DI150" s="128"/>
      <c r="DJ150" s="128"/>
      <c r="DK150" s="128"/>
      <c r="DL150" s="128"/>
      <c r="DM150" s="128"/>
      <c r="DN150" s="128"/>
      <c r="DO150" s="128"/>
      <c r="DP150" s="128"/>
      <c r="DQ150" s="128"/>
      <c r="DR150" s="128"/>
      <c r="DS150" s="128"/>
      <c r="DT150" s="128"/>
      <c r="DU150" s="128"/>
      <c r="DV150" s="128"/>
      <c r="DW150" s="128"/>
      <c r="DX150" s="128"/>
      <c r="DY150" s="128"/>
      <c r="DZ150" s="128"/>
      <c r="EA150" s="128"/>
      <c r="EB150" s="128"/>
      <c r="EC150" s="128"/>
      <c r="ED150" s="128"/>
      <c r="EE150" s="128"/>
      <c r="EF150" s="128"/>
      <c r="EG150" s="128"/>
      <c r="EH150" s="128"/>
      <c r="EI150" s="128"/>
      <c r="EJ150" s="128"/>
      <c r="EK150" s="128"/>
      <c r="EL150" s="128"/>
      <c r="EM150" s="128"/>
      <c r="EN150" s="128"/>
      <c r="EO150" s="128"/>
      <c r="EP150" s="128"/>
      <c r="EQ150" s="128"/>
      <c r="ER150" s="128"/>
    </row>
    <row r="151" customFormat="false" ht="12.75" hidden="false" customHeight="false" outlineLevel="0" collapsed="false">
      <c r="A151" s="51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8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  <c r="EP151" s="128"/>
      <c r="EQ151" s="128"/>
      <c r="ER151" s="128"/>
    </row>
    <row r="152" customFormat="false" ht="12.75" hidden="false" customHeight="false" outlineLevel="0" collapsed="false">
      <c r="A152" s="51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  <c r="AV152" s="128"/>
      <c r="AW152" s="128"/>
      <c r="AX152" s="128"/>
      <c r="AY152" s="128"/>
      <c r="AZ152" s="128"/>
      <c r="BA152" s="128"/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8"/>
      <c r="BM152" s="128"/>
      <c r="BN152" s="128"/>
      <c r="BO152" s="128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8"/>
      <c r="BZ152" s="128"/>
      <c r="CA152" s="128"/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8"/>
      <c r="CM152" s="128"/>
      <c r="CN152" s="128"/>
      <c r="CO152" s="128"/>
      <c r="CP152" s="128"/>
      <c r="CQ152" s="128"/>
      <c r="CR152" s="128"/>
      <c r="CS152" s="128"/>
      <c r="CT152" s="128"/>
      <c r="CU152" s="128"/>
      <c r="CV152" s="128"/>
      <c r="CW152" s="128"/>
      <c r="CX152" s="128"/>
      <c r="CY152" s="128"/>
      <c r="CZ152" s="128"/>
      <c r="DA152" s="128"/>
      <c r="DB152" s="128"/>
      <c r="DC152" s="128"/>
      <c r="DD152" s="128"/>
      <c r="DE152" s="128"/>
      <c r="DF152" s="128"/>
      <c r="DG152" s="128"/>
      <c r="DH152" s="128"/>
      <c r="DI152" s="128"/>
      <c r="DJ152" s="128"/>
      <c r="DK152" s="128"/>
      <c r="DL152" s="128"/>
      <c r="DM152" s="128"/>
      <c r="DN152" s="128"/>
      <c r="DO152" s="128"/>
      <c r="DP152" s="128"/>
      <c r="DQ152" s="128"/>
      <c r="DR152" s="128"/>
      <c r="DS152" s="128"/>
      <c r="DT152" s="128"/>
      <c r="DU152" s="128"/>
      <c r="DV152" s="128"/>
      <c r="DW152" s="128"/>
      <c r="DX152" s="128"/>
      <c r="DY152" s="128"/>
      <c r="DZ152" s="128"/>
      <c r="EA152" s="128"/>
      <c r="EB152" s="128"/>
      <c r="EC152" s="128"/>
      <c r="ED152" s="128"/>
      <c r="EE152" s="128"/>
      <c r="EF152" s="128"/>
      <c r="EG152" s="128"/>
      <c r="EH152" s="128"/>
      <c r="EI152" s="128"/>
      <c r="EJ152" s="128"/>
      <c r="EK152" s="128"/>
      <c r="EL152" s="128"/>
      <c r="EM152" s="128"/>
      <c r="EN152" s="128"/>
      <c r="EO152" s="128"/>
      <c r="EP152" s="128"/>
      <c r="EQ152" s="128"/>
      <c r="ER152" s="128"/>
    </row>
    <row r="153" customFormat="false" ht="12.75" hidden="false" customHeight="false" outlineLevel="0" collapsed="false">
      <c r="A153" s="51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8"/>
      <c r="BM153" s="128"/>
      <c r="BN153" s="128"/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8"/>
      <c r="BZ153" s="128"/>
      <c r="CA153" s="128"/>
      <c r="CB153" s="128"/>
      <c r="CC153" s="128"/>
      <c r="CD153" s="128"/>
      <c r="CE153" s="128"/>
      <c r="CF153" s="128"/>
      <c r="CG153" s="128"/>
      <c r="CH153" s="128"/>
      <c r="CI153" s="128"/>
      <c r="CJ153" s="128"/>
      <c r="CK153" s="128"/>
      <c r="CL153" s="128"/>
      <c r="CM153" s="128"/>
      <c r="CN153" s="128"/>
      <c r="CO153" s="128"/>
      <c r="CP153" s="128"/>
      <c r="CQ153" s="128"/>
      <c r="CR153" s="128"/>
      <c r="CS153" s="128"/>
      <c r="CT153" s="128"/>
      <c r="CU153" s="128"/>
      <c r="CV153" s="128"/>
      <c r="CW153" s="128"/>
      <c r="CX153" s="128"/>
      <c r="CY153" s="128"/>
      <c r="CZ153" s="128"/>
      <c r="DA153" s="128"/>
      <c r="DB153" s="128"/>
      <c r="DC153" s="128"/>
      <c r="DD153" s="128"/>
      <c r="DE153" s="128"/>
      <c r="DF153" s="128"/>
      <c r="DG153" s="128"/>
      <c r="DH153" s="128"/>
      <c r="DI153" s="128"/>
      <c r="DJ153" s="128"/>
      <c r="DK153" s="128"/>
      <c r="DL153" s="128"/>
      <c r="DM153" s="128"/>
      <c r="DN153" s="128"/>
      <c r="DO153" s="128"/>
      <c r="DP153" s="128"/>
      <c r="DQ153" s="128"/>
      <c r="DR153" s="128"/>
      <c r="DS153" s="128"/>
      <c r="DT153" s="128"/>
      <c r="DU153" s="128"/>
      <c r="DV153" s="128"/>
      <c r="DW153" s="128"/>
      <c r="DX153" s="128"/>
      <c r="DY153" s="128"/>
      <c r="DZ153" s="128"/>
      <c r="EA153" s="128"/>
      <c r="EB153" s="128"/>
      <c r="EC153" s="128"/>
      <c r="ED153" s="128"/>
      <c r="EE153" s="128"/>
      <c r="EF153" s="128"/>
      <c r="EG153" s="128"/>
      <c r="EH153" s="128"/>
      <c r="EI153" s="128"/>
      <c r="EJ153" s="128"/>
      <c r="EK153" s="128"/>
      <c r="EL153" s="128"/>
      <c r="EM153" s="128"/>
      <c r="EN153" s="128"/>
      <c r="EO153" s="128"/>
      <c r="EP153" s="128"/>
      <c r="EQ153" s="128"/>
      <c r="ER153" s="128"/>
    </row>
    <row r="154" customFormat="false" ht="12.75" hidden="false" customHeight="false" outlineLevel="0" collapsed="false">
      <c r="A154" s="51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8"/>
      <c r="AW154" s="128"/>
      <c r="AX154" s="128"/>
      <c r="AY154" s="128"/>
      <c r="AZ154" s="128"/>
      <c r="BA154" s="128"/>
      <c r="BB154" s="128"/>
      <c r="BC154" s="128"/>
      <c r="BD154" s="128"/>
      <c r="BE154" s="128"/>
      <c r="BF154" s="128"/>
      <c r="BG154" s="128"/>
      <c r="BH154" s="128"/>
      <c r="BI154" s="128"/>
      <c r="BJ154" s="128"/>
      <c r="BK154" s="128"/>
      <c r="BL154" s="128"/>
      <c r="BM154" s="128"/>
      <c r="BN154" s="128"/>
      <c r="BO154" s="128"/>
      <c r="BP154" s="128"/>
      <c r="BQ154" s="128"/>
      <c r="BR154" s="128"/>
      <c r="BS154" s="128"/>
      <c r="BT154" s="128"/>
      <c r="BU154" s="128"/>
      <c r="BV154" s="128"/>
      <c r="BW154" s="128"/>
      <c r="BX154" s="128"/>
      <c r="BY154" s="128"/>
      <c r="BZ154" s="128"/>
      <c r="CA154" s="128"/>
      <c r="CB154" s="128"/>
      <c r="CC154" s="128"/>
      <c r="CD154" s="128"/>
      <c r="CE154" s="128"/>
      <c r="CF154" s="128"/>
      <c r="CG154" s="128"/>
      <c r="CH154" s="128"/>
      <c r="CI154" s="128"/>
      <c r="CJ154" s="128"/>
      <c r="CK154" s="128"/>
      <c r="CL154" s="128"/>
      <c r="CM154" s="128"/>
      <c r="CN154" s="128"/>
      <c r="CO154" s="128"/>
      <c r="CP154" s="128"/>
      <c r="CQ154" s="128"/>
      <c r="CR154" s="128"/>
      <c r="CS154" s="128"/>
      <c r="CT154" s="128"/>
      <c r="CU154" s="128"/>
      <c r="CV154" s="128"/>
      <c r="CW154" s="128"/>
      <c r="CX154" s="128"/>
      <c r="CY154" s="128"/>
      <c r="CZ154" s="128"/>
      <c r="DA154" s="128"/>
      <c r="DB154" s="128"/>
      <c r="DC154" s="128"/>
      <c r="DD154" s="128"/>
      <c r="DE154" s="128"/>
      <c r="DF154" s="128"/>
      <c r="DG154" s="128"/>
      <c r="DH154" s="128"/>
      <c r="DI154" s="128"/>
      <c r="DJ154" s="128"/>
      <c r="DK154" s="128"/>
      <c r="DL154" s="128"/>
      <c r="DM154" s="128"/>
      <c r="DN154" s="128"/>
      <c r="DO154" s="128"/>
      <c r="DP154" s="128"/>
      <c r="DQ154" s="128"/>
      <c r="DR154" s="128"/>
      <c r="DS154" s="128"/>
      <c r="DT154" s="128"/>
      <c r="DU154" s="128"/>
      <c r="DV154" s="128"/>
      <c r="DW154" s="128"/>
      <c r="DX154" s="128"/>
      <c r="DY154" s="128"/>
      <c r="DZ154" s="128"/>
      <c r="EA154" s="128"/>
      <c r="EB154" s="128"/>
      <c r="EC154" s="128"/>
      <c r="ED154" s="128"/>
      <c r="EE154" s="128"/>
      <c r="EF154" s="128"/>
      <c r="EG154" s="128"/>
      <c r="EH154" s="128"/>
      <c r="EI154" s="128"/>
      <c r="EJ154" s="128"/>
      <c r="EK154" s="128"/>
      <c r="EL154" s="128"/>
      <c r="EM154" s="128"/>
      <c r="EN154" s="128"/>
      <c r="EO154" s="128"/>
      <c r="EP154" s="128"/>
      <c r="EQ154" s="128"/>
      <c r="ER154" s="128"/>
    </row>
    <row r="155" customFormat="false" ht="12.75" hidden="false" customHeight="false" outlineLevel="0" collapsed="false">
      <c r="A155" s="51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  <c r="BT155" s="128"/>
      <c r="BU155" s="128"/>
      <c r="BV155" s="128"/>
      <c r="BW155" s="128"/>
      <c r="BX155" s="128"/>
      <c r="BY155" s="128"/>
      <c r="BZ155" s="128"/>
      <c r="CA155" s="128"/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8"/>
      <c r="CL155" s="128"/>
      <c r="CM155" s="128"/>
      <c r="CN155" s="128"/>
      <c r="CO155" s="128"/>
      <c r="CP155" s="128"/>
      <c r="CQ155" s="128"/>
      <c r="CR155" s="128"/>
      <c r="CS155" s="128"/>
      <c r="CT155" s="128"/>
      <c r="CU155" s="128"/>
      <c r="CV155" s="128"/>
      <c r="CW155" s="128"/>
      <c r="CX155" s="128"/>
      <c r="CY155" s="128"/>
      <c r="CZ155" s="128"/>
      <c r="DA155" s="128"/>
      <c r="DB155" s="128"/>
      <c r="DC155" s="128"/>
      <c r="DD155" s="128"/>
      <c r="DE155" s="128"/>
      <c r="DF155" s="128"/>
      <c r="DG155" s="128"/>
      <c r="DH155" s="128"/>
      <c r="DI155" s="128"/>
      <c r="DJ155" s="128"/>
      <c r="DK155" s="128"/>
      <c r="DL155" s="128"/>
      <c r="DM155" s="128"/>
      <c r="DN155" s="128"/>
      <c r="DO155" s="128"/>
      <c r="DP155" s="128"/>
      <c r="DQ155" s="128"/>
      <c r="DR155" s="128"/>
      <c r="DS155" s="128"/>
      <c r="DT155" s="128"/>
      <c r="DU155" s="128"/>
      <c r="DV155" s="128"/>
      <c r="DW155" s="128"/>
      <c r="DX155" s="128"/>
      <c r="DY155" s="128"/>
      <c r="DZ155" s="128"/>
      <c r="EA155" s="128"/>
      <c r="EB155" s="128"/>
      <c r="EC155" s="128"/>
      <c r="ED155" s="128"/>
      <c r="EE155" s="128"/>
      <c r="EF155" s="128"/>
      <c r="EG155" s="128"/>
      <c r="EH155" s="128"/>
      <c r="EI155" s="128"/>
      <c r="EJ155" s="128"/>
      <c r="EK155" s="128"/>
      <c r="EL155" s="128"/>
      <c r="EM155" s="128"/>
      <c r="EN155" s="128"/>
      <c r="EO155" s="128"/>
      <c r="EP155" s="128"/>
      <c r="EQ155" s="128"/>
      <c r="ER155" s="128"/>
    </row>
    <row r="156" customFormat="false" ht="12.75" hidden="false" customHeight="false" outlineLevel="0" collapsed="false">
      <c r="A156" s="51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8"/>
      <c r="AS156" s="128"/>
      <c r="AT156" s="128"/>
      <c r="AU156" s="128"/>
      <c r="AV156" s="128"/>
      <c r="AW156" s="128"/>
      <c r="AX156" s="128"/>
      <c r="AY156" s="128"/>
      <c r="AZ156" s="128"/>
      <c r="BA156" s="128"/>
      <c r="BB156" s="128"/>
      <c r="BC156" s="128"/>
      <c r="BD156" s="128"/>
      <c r="BE156" s="128"/>
      <c r="BF156" s="128"/>
      <c r="BG156" s="128"/>
      <c r="BH156" s="128"/>
      <c r="BI156" s="128"/>
      <c r="BJ156" s="128"/>
      <c r="BK156" s="128"/>
      <c r="BL156" s="128"/>
      <c r="BM156" s="128"/>
      <c r="BN156" s="128"/>
      <c r="BO156" s="128"/>
      <c r="BP156" s="128"/>
      <c r="BQ156" s="128"/>
      <c r="BR156" s="128"/>
      <c r="BS156" s="128"/>
      <c r="BT156" s="128"/>
      <c r="BU156" s="128"/>
      <c r="BV156" s="128"/>
      <c r="BW156" s="128"/>
      <c r="BX156" s="128"/>
      <c r="BY156" s="128"/>
      <c r="BZ156" s="128"/>
      <c r="CA156" s="128"/>
      <c r="CB156" s="128"/>
      <c r="CC156" s="128"/>
      <c r="CD156" s="128"/>
      <c r="CE156" s="128"/>
      <c r="CF156" s="128"/>
      <c r="CG156" s="128"/>
      <c r="CH156" s="128"/>
      <c r="CI156" s="128"/>
      <c r="CJ156" s="128"/>
      <c r="CK156" s="128"/>
      <c r="CL156" s="128"/>
      <c r="CM156" s="128"/>
      <c r="CN156" s="128"/>
      <c r="CO156" s="128"/>
      <c r="CP156" s="128"/>
      <c r="CQ156" s="128"/>
      <c r="CR156" s="128"/>
      <c r="CS156" s="128"/>
      <c r="CT156" s="128"/>
      <c r="CU156" s="128"/>
      <c r="CV156" s="128"/>
      <c r="CW156" s="128"/>
      <c r="CX156" s="128"/>
      <c r="CY156" s="128"/>
      <c r="CZ156" s="128"/>
      <c r="DA156" s="128"/>
      <c r="DB156" s="128"/>
      <c r="DC156" s="128"/>
      <c r="DD156" s="128"/>
      <c r="DE156" s="128"/>
      <c r="DF156" s="128"/>
      <c r="DG156" s="128"/>
      <c r="DH156" s="128"/>
      <c r="DI156" s="128"/>
      <c r="DJ156" s="128"/>
      <c r="DK156" s="128"/>
      <c r="DL156" s="128"/>
      <c r="DM156" s="128"/>
      <c r="DN156" s="128"/>
      <c r="DO156" s="128"/>
      <c r="DP156" s="128"/>
      <c r="DQ156" s="128"/>
      <c r="DR156" s="128"/>
      <c r="DS156" s="128"/>
      <c r="DT156" s="128"/>
      <c r="DU156" s="128"/>
      <c r="DV156" s="128"/>
      <c r="DW156" s="128"/>
      <c r="DX156" s="128"/>
      <c r="DY156" s="128"/>
      <c r="DZ156" s="128"/>
      <c r="EA156" s="128"/>
      <c r="EB156" s="128"/>
      <c r="EC156" s="128"/>
      <c r="ED156" s="128"/>
      <c r="EE156" s="128"/>
      <c r="EF156" s="128"/>
      <c r="EG156" s="128"/>
      <c r="EH156" s="128"/>
      <c r="EI156" s="128"/>
      <c r="EJ156" s="128"/>
      <c r="EK156" s="128"/>
      <c r="EL156" s="128"/>
      <c r="EM156" s="128"/>
      <c r="EN156" s="128"/>
      <c r="EO156" s="128"/>
      <c r="EP156" s="128"/>
      <c r="EQ156" s="128"/>
      <c r="ER156" s="128"/>
    </row>
    <row r="157" customFormat="false" ht="12.75" hidden="false" customHeight="false" outlineLevel="0" collapsed="false">
      <c r="A157" s="51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8"/>
      <c r="AS157" s="128"/>
      <c r="AT157" s="128"/>
      <c r="AU157" s="128"/>
      <c r="AV157" s="128"/>
      <c r="AW157" s="128"/>
      <c r="AX157" s="128"/>
      <c r="AY157" s="128"/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8"/>
      <c r="BM157" s="128"/>
      <c r="BN157" s="128"/>
      <c r="BO157" s="128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8"/>
      <c r="BZ157" s="128"/>
      <c r="CA157" s="128"/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8"/>
      <c r="CM157" s="128"/>
      <c r="CN157" s="128"/>
      <c r="CO157" s="128"/>
      <c r="CP157" s="128"/>
      <c r="CQ157" s="128"/>
      <c r="CR157" s="128"/>
      <c r="CS157" s="128"/>
      <c r="CT157" s="128"/>
      <c r="CU157" s="128"/>
      <c r="CV157" s="128"/>
      <c r="CW157" s="128"/>
      <c r="CX157" s="128"/>
      <c r="CY157" s="128"/>
      <c r="CZ157" s="128"/>
      <c r="DA157" s="128"/>
      <c r="DB157" s="128"/>
      <c r="DC157" s="128"/>
      <c r="DD157" s="128"/>
      <c r="DE157" s="128"/>
      <c r="DF157" s="128"/>
      <c r="DG157" s="128"/>
      <c r="DH157" s="128"/>
      <c r="DI157" s="128"/>
      <c r="DJ157" s="128"/>
      <c r="DK157" s="128"/>
      <c r="DL157" s="128"/>
      <c r="DM157" s="128"/>
      <c r="DN157" s="128"/>
      <c r="DO157" s="128"/>
      <c r="DP157" s="128"/>
      <c r="DQ157" s="128"/>
      <c r="DR157" s="128"/>
      <c r="DS157" s="128"/>
      <c r="DT157" s="128"/>
      <c r="DU157" s="128"/>
      <c r="DV157" s="128"/>
      <c r="DW157" s="128"/>
      <c r="DX157" s="128"/>
      <c r="DY157" s="128"/>
      <c r="DZ157" s="128"/>
      <c r="EA157" s="128"/>
      <c r="EB157" s="128"/>
      <c r="EC157" s="128"/>
      <c r="ED157" s="128"/>
      <c r="EE157" s="128"/>
      <c r="EF157" s="128"/>
      <c r="EG157" s="128"/>
      <c r="EH157" s="128"/>
      <c r="EI157" s="128"/>
      <c r="EJ157" s="128"/>
      <c r="EK157" s="128"/>
      <c r="EL157" s="128"/>
      <c r="EM157" s="128"/>
      <c r="EN157" s="128"/>
      <c r="EO157" s="128"/>
      <c r="EP157" s="128"/>
      <c r="EQ157" s="128"/>
      <c r="ER157" s="128"/>
    </row>
    <row r="158" customFormat="false" ht="12.75" hidden="false" customHeight="false" outlineLevel="0" collapsed="false">
      <c r="A158" s="51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8"/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8"/>
      <c r="DM158" s="128"/>
      <c r="DN158" s="128"/>
      <c r="DO158" s="128"/>
      <c r="DP158" s="128"/>
      <c r="DQ158" s="128"/>
      <c r="DR158" s="128"/>
      <c r="DS158" s="128"/>
      <c r="DT158" s="128"/>
      <c r="DU158" s="128"/>
      <c r="DV158" s="128"/>
      <c r="DW158" s="128"/>
      <c r="DX158" s="128"/>
      <c r="DY158" s="128"/>
      <c r="DZ158" s="128"/>
      <c r="EA158" s="128"/>
      <c r="EB158" s="128"/>
      <c r="EC158" s="128"/>
      <c r="ED158" s="128"/>
      <c r="EE158" s="128"/>
      <c r="EF158" s="128"/>
      <c r="EG158" s="128"/>
      <c r="EH158" s="128"/>
      <c r="EI158" s="128"/>
      <c r="EJ158" s="128"/>
      <c r="EK158" s="128"/>
      <c r="EL158" s="128"/>
      <c r="EM158" s="128"/>
      <c r="EN158" s="128"/>
      <c r="EO158" s="128"/>
      <c r="EP158" s="128"/>
      <c r="EQ158" s="128"/>
      <c r="ER158" s="128"/>
    </row>
    <row r="159" customFormat="false" ht="12.75" hidden="false" customHeight="false" outlineLevel="0" collapsed="false">
      <c r="A159" s="51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  <c r="AV159" s="128"/>
      <c r="AW159" s="128"/>
      <c r="AX159" s="128"/>
      <c r="AY159" s="128"/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8"/>
      <c r="BZ159" s="128"/>
      <c r="CA159" s="128"/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8"/>
      <c r="CM159" s="128"/>
      <c r="CN159" s="128"/>
      <c r="CO159" s="128"/>
      <c r="CP159" s="128"/>
      <c r="CQ159" s="128"/>
      <c r="CR159" s="128"/>
      <c r="CS159" s="128"/>
      <c r="CT159" s="128"/>
      <c r="CU159" s="128"/>
      <c r="CV159" s="128"/>
      <c r="CW159" s="128"/>
      <c r="CX159" s="128"/>
      <c r="CY159" s="128"/>
      <c r="CZ159" s="128"/>
      <c r="DA159" s="128"/>
      <c r="DB159" s="128"/>
      <c r="DC159" s="128"/>
      <c r="DD159" s="128"/>
      <c r="DE159" s="128"/>
      <c r="DF159" s="128"/>
      <c r="DG159" s="128"/>
      <c r="DH159" s="128"/>
      <c r="DI159" s="128"/>
      <c r="DJ159" s="128"/>
      <c r="DK159" s="128"/>
      <c r="DL159" s="128"/>
      <c r="DM159" s="128"/>
      <c r="DN159" s="128"/>
      <c r="DO159" s="128"/>
      <c r="DP159" s="128"/>
      <c r="DQ159" s="128"/>
      <c r="DR159" s="128"/>
      <c r="DS159" s="128"/>
      <c r="DT159" s="128"/>
      <c r="DU159" s="128"/>
      <c r="DV159" s="128"/>
      <c r="DW159" s="128"/>
      <c r="DX159" s="128"/>
      <c r="DY159" s="128"/>
      <c r="DZ159" s="128"/>
      <c r="EA159" s="128"/>
      <c r="EB159" s="128"/>
      <c r="EC159" s="128"/>
      <c r="ED159" s="128"/>
      <c r="EE159" s="128"/>
      <c r="EF159" s="128"/>
      <c r="EG159" s="128"/>
      <c r="EH159" s="128"/>
      <c r="EI159" s="128"/>
      <c r="EJ159" s="128"/>
      <c r="EK159" s="128"/>
      <c r="EL159" s="128"/>
      <c r="EM159" s="128"/>
      <c r="EN159" s="128"/>
      <c r="EO159" s="128"/>
      <c r="EP159" s="128"/>
      <c r="EQ159" s="128"/>
      <c r="ER159" s="128"/>
    </row>
    <row r="160" customFormat="false" ht="12.75" hidden="false" customHeight="false" outlineLevel="0" collapsed="false">
      <c r="A160" s="51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  <c r="AV160" s="128"/>
      <c r="AW160" s="128"/>
      <c r="AX160" s="128"/>
      <c r="AY160" s="128"/>
      <c r="AZ160" s="128"/>
      <c r="BA160" s="128"/>
      <c r="BB160" s="128"/>
      <c r="BC160" s="128"/>
      <c r="BD160" s="128"/>
      <c r="BE160" s="128"/>
      <c r="BF160" s="128"/>
      <c r="BG160" s="128"/>
      <c r="BH160" s="128"/>
      <c r="BI160" s="128"/>
      <c r="BJ160" s="128"/>
      <c r="BK160" s="128"/>
      <c r="BL160" s="128"/>
      <c r="BM160" s="128"/>
      <c r="BN160" s="128"/>
      <c r="BO160" s="128"/>
      <c r="BP160" s="128"/>
      <c r="BQ160" s="128"/>
      <c r="BR160" s="128"/>
      <c r="BS160" s="128"/>
      <c r="BT160" s="128"/>
      <c r="BU160" s="128"/>
      <c r="BV160" s="128"/>
      <c r="BW160" s="128"/>
      <c r="BX160" s="128"/>
      <c r="BY160" s="128"/>
      <c r="BZ160" s="128"/>
      <c r="CA160" s="128"/>
      <c r="CB160" s="128"/>
      <c r="CC160" s="128"/>
      <c r="CD160" s="128"/>
      <c r="CE160" s="128"/>
      <c r="CF160" s="128"/>
      <c r="CG160" s="128"/>
      <c r="CH160" s="128"/>
      <c r="CI160" s="128"/>
      <c r="CJ160" s="128"/>
      <c r="CK160" s="128"/>
      <c r="CL160" s="128"/>
      <c r="CM160" s="128"/>
      <c r="CN160" s="128"/>
      <c r="CO160" s="128"/>
      <c r="CP160" s="128"/>
      <c r="CQ160" s="128"/>
      <c r="CR160" s="128"/>
      <c r="CS160" s="128"/>
      <c r="CT160" s="128"/>
      <c r="CU160" s="128"/>
      <c r="CV160" s="128"/>
      <c r="CW160" s="128"/>
      <c r="CX160" s="128"/>
      <c r="CY160" s="128"/>
      <c r="CZ160" s="128"/>
      <c r="DA160" s="128"/>
      <c r="DB160" s="128"/>
      <c r="DC160" s="128"/>
      <c r="DD160" s="128"/>
      <c r="DE160" s="128"/>
      <c r="DF160" s="128"/>
      <c r="DG160" s="128"/>
      <c r="DH160" s="128"/>
      <c r="DI160" s="128"/>
      <c r="DJ160" s="128"/>
      <c r="DK160" s="128"/>
      <c r="DL160" s="128"/>
      <c r="DM160" s="128"/>
      <c r="DN160" s="128"/>
      <c r="DO160" s="128"/>
      <c r="DP160" s="128"/>
      <c r="DQ160" s="128"/>
      <c r="DR160" s="128"/>
      <c r="DS160" s="128"/>
      <c r="DT160" s="128"/>
      <c r="DU160" s="128"/>
      <c r="DV160" s="128"/>
      <c r="DW160" s="128"/>
      <c r="DX160" s="128"/>
      <c r="DY160" s="128"/>
      <c r="DZ160" s="128"/>
      <c r="EA160" s="128"/>
      <c r="EB160" s="128"/>
      <c r="EC160" s="128"/>
      <c r="ED160" s="128"/>
      <c r="EE160" s="128"/>
      <c r="EF160" s="128"/>
      <c r="EG160" s="128"/>
      <c r="EH160" s="128"/>
      <c r="EI160" s="128"/>
      <c r="EJ160" s="128"/>
      <c r="EK160" s="128"/>
      <c r="EL160" s="128"/>
      <c r="EM160" s="128"/>
      <c r="EN160" s="128"/>
      <c r="EO160" s="128"/>
      <c r="EP160" s="128"/>
      <c r="EQ160" s="128"/>
      <c r="ER160" s="128"/>
    </row>
    <row r="161" customFormat="false" ht="12.75" hidden="false" customHeight="false" outlineLevel="0" collapsed="false">
      <c r="A161" s="51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  <c r="AV161" s="128"/>
      <c r="AW161" s="128"/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  <c r="BT161" s="128"/>
      <c r="BU161" s="128"/>
      <c r="BV161" s="128"/>
      <c r="BW161" s="128"/>
      <c r="BX161" s="128"/>
      <c r="BY161" s="128"/>
      <c r="BZ161" s="128"/>
      <c r="CA161" s="128"/>
      <c r="CB161" s="128"/>
      <c r="CC161" s="128"/>
      <c r="CD161" s="128"/>
      <c r="CE161" s="128"/>
      <c r="CF161" s="128"/>
      <c r="CG161" s="128"/>
      <c r="CH161" s="128"/>
      <c r="CI161" s="128"/>
      <c r="CJ161" s="128"/>
      <c r="CK161" s="128"/>
      <c r="CL161" s="128"/>
      <c r="CM161" s="128"/>
      <c r="CN161" s="128"/>
      <c r="CO161" s="128"/>
      <c r="CP161" s="128"/>
      <c r="CQ161" s="128"/>
      <c r="CR161" s="128"/>
      <c r="CS161" s="128"/>
      <c r="CT161" s="128"/>
      <c r="CU161" s="128"/>
      <c r="CV161" s="128"/>
      <c r="CW161" s="128"/>
      <c r="CX161" s="128"/>
      <c r="CY161" s="128"/>
      <c r="CZ161" s="128"/>
      <c r="DA161" s="128"/>
      <c r="DB161" s="128"/>
      <c r="DC161" s="128"/>
      <c r="DD161" s="128"/>
      <c r="DE161" s="128"/>
      <c r="DF161" s="128"/>
      <c r="DG161" s="128"/>
      <c r="DH161" s="128"/>
      <c r="DI161" s="128"/>
      <c r="DJ161" s="128"/>
      <c r="DK161" s="128"/>
      <c r="DL161" s="128"/>
      <c r="DM161" s="128"/>
      <c r="DN161" s="128"/>
      <c r="DO161" s="128"/>
      <c r="DP161" s="128"/>
      <c r="DQ161" s="128"/>
      <c r="DR161" s="128"/>
      <c r="DS161" s="128"/>
      <c r="DT161" s="128"/>
      <c r="DU161" s="128"/>
      <c r="DV161" s="128"/>
      <c r="DW161" s="128"/>
      <c r="DX161" s="128"/>
      <c r="DY161" s="128"/>
      <c r="DZ161" s="128"/>
      <c r="EA161" s="128"/>
      <c r="EB161" s="128"/>
      <c r="EC161" s="128"/>
      <c r="ED161" s="128"/>
      <c r="EE161" s="128"/>
      <c r="EF161" s="128"/>
      <c r="EG161" s="128"/>
      <c r="EH161" s="128"/>
      <c r="EI161" s="128"/>
      <c r="EJ161" s="128"/>
      <c r="EK161" s="128"/>
      <c r="EL161" s="128"/>
      <c r="EM161" s="128"/>
      <c r="EN161" s="128"/>
      <c r="EO161" s="128"/>
      <c r="EP161" s="128"/>
      <c r="EQ161" s="128"/>
      <c r="ER161" s="128"/>
    </row>
    <row r="162" customFormat="false" ht="12.75" hidden="false" customHeight="false" outlineLevel="0" collapsed="false">
      <c r="A162" s="51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8"/>
      <c r="AU162" s="128"/>
      <c r="AV162" s="128"/>
      <c r="AW162" s="128"/>
      <c r="AX162" s="128"/>
      <c r="AY162" s="128"/>
      <c r="AZ162" s="128"/>
      <c r="BA162" s="128"/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8"/>
      <c r="BM162" s="128"/>
      <c r="BN162" s="128"/>
      <c r="BO162" s="128"/>
      <c r="BP162" s="128"/>
      <c r="BQ162" s="128"/>
      <c r="BR162" s="128"/>
      <c r="BS162" s="128"/>
      <c r="BT162" s="128"/>
      <c r="BU162" s="128"/>
      <c r="BV162" s="128"/>
      <c r="BW162" s="128"/>
      <c r="BX162" s="128"/>
      <c r="BY162" s="128"/>
      <c r="BZ162" s="128"/>
      <c r="CA162" s="128"/>
      <c r="CB162" s="128"/>
      <c r="CC162" s="128"/>
      <c r="CD162" s="128"/>
      <c r="CE162" s="128"/>
      <c r="CF162" s="128"/>
      <c r="CG162" s="128"/>
      <c r="CH162" s="128"/>
      <c r="CI162" s="128"/>
      <c r="CJ162" s="128"/>
      <c r="CK162" s="128"/>
      <c r="CL162" s="128"/>
      <c r="CM162" s="128"/>
      <c r="CN162" s="128"/>
      <c r="CO162" s="128"/>
      <c r="CP162" s="128"/>
      <c r="CQ162" s="128"/>
      <c r="CR162" s="128"/>
      <c r="CS162" s="128"/>
      <c r="CT162" s="128"/>
      <c r="CU162" s="128"/>
      <c r="CV162" s="128"/>
      <c r="CW162" s="128"/>
      <c r="CX162" s="128"/>
      <c r="CY162" s="128"/>
      <c r="CZ162" s="128"/>
      <c r="DA162" s="128"/>
      <c r="DB162" s="128"/>
      <c r="DC162" s="128"/>
      <c r="DD162" s="128"/>
      <c r="DE162" s="128"/>
      <c r="DF162" s="128"/>
      <c r="DG162" s="128"/>
      <c r="DH162" s="128"/>
      <c r="DI162" s="128"/>
      <c r="DJ162" s="128"/>
      <c r="DK162" s="128"/>
      <c r="DL162" s="128"/>
      <c r="DM162" s="128"/>
      <c r="DN162" s="128"/>
      <c r="DO162" s="128"/>
      <c r="DP162" s="128"/>
      <c r="DQ162" s="128"/>
      <c r="DR162" s="128"/>
      <c r="DS162" s="128"/>
      <c r="DT162" s="128"/>
      <c r="DU162" s="128"/>
      <c r="DV162" s="128"/>
      <c r="DW162" s="128"/>
      <c r="DX162" s="128"/>
      <c r="DY162" s="128"/>
      <c r="DZ162" s="128"/>
      <c r="EA162" s="128"/>
      <c r="EB162" s="128"/>
      <c r="EC162" s="128"/>
      <c r="ED162" s="128"/>
      <c r="EE162" s="128"/>
      <c r="EF162" s="128"/>
      <c r="EG162" s="128"/>
      <c r="EH162" s="128"/>
      <c r="EI162" s="128"/>
      <c r="EJ162" s="128"/>
      <c r="EK162" s="128"/>
      <c r="EL162" s="128"/>
      <c r="EM162" s="128"/>
      <c r="EN162" s="128"/>
      <c r="EO162" s="128"/>
      <c r="EP162" s="128"/>
      <c r="EQ162" s="128"/>
      <c r="ER162" s="128"/>
    </row>
    <row r="163" customFormat="false" ht="12.75" hidden="false" customHeight="false" outlineLevel="0" collapsed="false">
      <c r="A163" s="51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8"/>
      <c r="BZ163" s="128"/>
      <c r="CA163" s="128"/>
      <c r="CB163" s="128"/>
      <c r="CC163" s="128"/>
      <c r="CD163" s="128"/>
      <c r="CE163" s="128"/>
      <c r="CF163" s="128"/>
      <c r="CG163" s="128"/>
      <c r="CH163" s="128"/>
      <c r="CI163" s="128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8"/>
      <c r="CY163" s="128"/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8"/>
      <c r="DT163" s="128"/>
      <c r="DU163" s="128"/>
      <c r="DV163" s="128"/>
      <c r="DW163" s="128"/>
      <c r="DX163" s="128"/>
      <c r="DY163" s="128"/>
      <c r="DZ163" s="128"/>
      <c r="EA163" s="128"/>
      <c r="EB163" s="128"/>
      <c r="EC163" s="128"/>
      <c r="ED163" s="128"/>
      <c r="EE163" s="128"/>
      <c r="EF163" s="128"/>
      <c r="EG163" s="128"/>
      <c r="EH163" s="128"/>
      <c r="EI163" s="128"/>
      <c r="EJ163" s="128"/>
      <c r="EK163" s="128"/>
      <c r="EL163" s="128"/>
      <c r="EM163" s="128"/>
      <c r="EN163" s="128"/>
      <c r="EO163" s="128"/>
      <c r="EP163" s="128"/>
      <c r="EQ163" s="128"/>
      <c r="ER163" s="128"/>
    </row>
    <row r="164" customFormat="false" ht="12.75" hidden="false" customHeight="false" outlineLevel="0" collapsed="false">
      <c r="A164" s="51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8"/>
      <c r="AS164" s="128"/>
      <c r="AT164" s="128"/>
      <c r="AU164" s="128"/>
      <c r="AV164" s="128"/>
      <c r="AW164" s="128"/>
      <c r="AX164" s="12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8"/>
      <c r="BM164" s="128"/>
      <c r="BN164" s="128"/>
      <c r="BO164" s="128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8"/>
      <c r="BZ164" s="128"/>
      <c r="CA164" s="128"/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8"/>
      <c r="CM164" s="128"/>
      <c r="CN164" s="128"/>
      <c r="CO164" s="128"/>
      <c r="CP164" s="128"/>
      <c r="CQ164" s="128"/>
      <c r="CR164" s="128"/>
      <c r="CS164" s="128"/>
      <c r="CT164" s="128"/>
      <c r="CU164" s="128"/>
      <c r="CV164" s="128"/>
      <c r="CW164" s="128"/>
      <c r="CX164" s="128"/>
      <c r="CY164" s="128"/>
      <c r="CZ164" s="128"/>
      <c r="DA164" s="128"/>
      <c r="DB164" s="128"/>
      <c r="DC164" s="128"/>
      <c r="DD164" s="128"/>
      <c r="DE164" s="128"/>
      <c r="DF164" s="128"/>
      <c r="DG164" s="128"/>
      <c r="DH164" s="128"/>
      <c r="DI164" s="128"/>
      <c r="DJ164" s="128"/>
      <c r="DK164" s="128"/>
      <c r="DL164" s="128"/>
      <c r="DM164" s="128"/>
      <c r="DN164" s="128"/>
      <c r="DO164" s="128"/>
      <c r="DP164" s="128"/>
      <c r="DQ164" s="128"/>
      <c r="DR164" s="128"/>
      <c r="DS164" s="128"/>
      <c r="DT164" s="128"/>
      <c r="DU164" s="128"/>
      <c r="DV164" s="128"/>
      <c r="DW164" s="128"/>
      <c r="DX164" s="128"/>
      <c r="DY164" s="128"/>
      <c r="DZ164" s="128"/>
      <c r="EA164" s="128"/>
      <c r="EB164" s="128"/>
      <c r="EC164" s="128"/>
      <c r="ED164" s="128"/>
      <c r="EE164" s="128"/>
      <c r="EF164" s="128"/>
      <c r="EG164" s="128"/>
      <c r="EH164" s="128"/>
      <c r="EI164" s="128"/>
      <c r="EJ164" s="128"/>
      <c r="EK164" s="128"/>
      <c r="EL164" s="128"/>
      <c r="EM164" s="128"/>
      <c r="EN164" s="128"/>
      <c r="EO164" s="128"/>
      <c r="EP164" s="128"/>
      <c r="EQ164" s="128"/>
      <c r="ER164" s="128"/>
    </row>
    <row r="165" customFormat="false" ht="12.75" hidden="false" customHeight="false" outlineLevel="0" collapsed="false">
      <c r="A165" s="51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28"/>
      <c r="AT165" s="128"/>
      <c r="AU165" s="128"/>
      <c r="AV165" s="128"/>
      <c r="AW165" s="128"/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8"/>
      <c r="BM165" s="128"/>
      <c r="BN165" s="128"/>
      <c r="BO165" s="128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128"/>
      <c r="DF165" s="128"/>
      <c r="DG165" s="128"/>
      <c r="DH165" s="128"/>
      <c r="DI165" s="128"/>
      <c r="DJ165" s="128"/>
      <c r="DK165" s="128"/>
      <c r="DL165" s="128"/>
      <c r="DM165" s="128"/>
      <c r="DN165" s="128"/>
      <c r="DO165" s="128"/>
      <c r="DP165" s="128"/>
      <c r="DQ165" s="128"/>
      <c r="DR165" s="128"/>
      <c r="DS165" s="128"/>
      <c r="DT165" s="128"/>
      <c r="DU165" s="128"/>
      <c r="DV165" s="128"/>
      <c r="DW165" s="128"/>
      <c r="DX165" s="128"/>
      <c r="DY165" s="128"/>
      <c r="DZ165" s="128"/>
      <c r="EA165" s="128"/>
      <c r="EB165" s="128"/>
      <c r="EC165" s="128"/>
      <c r="ED165" s="128"/>
      <c r="EE165" s="128"/>
      <c r="EF165" s="128"/>
      <c r="EG165" s="128"/>
      <c r="EH165" s="128"/>
      <c r="EI165" s="128"/>
      <c r="EJ165" s="128"/>
      <c r="EK165" s="128"/>
      <c r="EL165" s="128"/>
      <c r="EM165" s="128"/>
      <c r="EN165" s="128"/>
      <c r="EO165" s="128"/>
      <c r="EP165" s="128"/>
      <c r="EQ165" s="128"/>
      <c r="ER165" s="128"/>
    </row>
    <row r="166" customFormat="false" ht="12.75" hidden="false" customHeight="false" outlineLevel="0" collapsed="false">
      <c r="A166" s="51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8"/>
      <c r="AU166" s="128"/>
      <c r="AV166" s="128"/>
      <c r="AW166" s="128"/>
      <c r="AX166" s="128"/>
      <c r="AY166" s="128"/>
      <c r="AZ166" s="128"/>
      <c r="BA166" s="128"/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8"/>
      <c r="BZ166" s="128"/>
      <c r="CA166" s="128"/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8"/>
      <c r="CM166" s="128"/>
      <c r="CN166" s="128"/>
      <c r="CO166" s="128"/>
      <c r="CP166" s="128"/>
      <c r="CQ166" s="128"/>
      <c r="CR166" s="128"/>
      <c r="CS166" s="128"/>
      <c r="CT166" s="128"/>
      <c r="CU166" s="128"/>
      <c r="CV166" s="128"/>
      <c r="CW166" s="128"/>
      <c r="CX166" s="128"/>
      <c r="CY166" s="128"/>
      <c r="CZ166" s="128"/>
      <c r="DA166" s="128"/>
      <c r="DB166" s="128"/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28"/>
      <c r="DM166" s="128"/>
      <c r="DN166" s="128"/>
      <c r="DO166" s="128"/>
      <c r="DP166" s="128"/>
      <c r="DQ166" s="128"/>
      <c r="DR166" s="128"/>
      <c r="DS166" s="128"/>
      <c r="DT166" s="128"/>
      <c r="DU166" s="128"/>
      <c r="DV166" s="128"/>
      <c r="DW166" s="128"/>
      <c r="DX166" s="128"/>
      <c r="DY166" s="128"/>
      <c r="DZ166" s="128"/>
      <c r="EA166" s="128"/>
      <c r="EB166" s="128"/>
      <c r="EC166" s="128"/>
      <c r="ED166" s="128"/>
      <c r="EE166" s="128"/>
      <c r="EF166" s="128"/>
      <c r="EG166" s="128"/>
      <c r="EH166" s="128"/>
      <c r="EI166" s="128"/>
      <c r="EJ166" s="128"/>
      <c r="EK166" s="128"/>
      <c r="EL166" s="128"/>
      <c r="EM166" s="128"/>
      <c r="EN166" s="128"/>
      <c r="EO166" s="128"/>
      <c r="EP166" s="128"/>
      <c r="EQ166" s="128"/>
      <c r="ER166" s="128"/>
    </row>
    <row r="167" customFormat="false" ht="12.75" hidden="false" customHeight="false" outlineLevel="0" collapsed="false">
      <c r="A167" s="51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8"/>
      <c r="AU167" s="128"/>
      <c r="AV167" s="128"/>
      <c r="AW167" s="128"/>
      <c r="AX167" s="128"/>
      <c r="AY167" s="128"/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</row>
    <row r="168" customFormat="false" ht="12.75" hidden="false" customHeight="false" outlineLevel="0" collapsed="false">
      <c r="A168" s="51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128"/>
    </row>
    <row r="169" customFormat="false" ht="12.75" hidden="false" customHeight="false" outlineLevel="0" collapsed="false">
      <c r="A169" s="51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28"/>
      <c r="AT169" s="128"/>
      <c r="AU169" s="128"/>
      <c r="AV169" s="128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8"/>
      <c r="BW169" s="128"/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8"/>
      <c r="CH169" s="128"/>
      <c r="CI169" s="128"/>
      <c r="CJ169" s="128"/>
      <c r="CK169" s="128"/>
      <c r="CL169" s="128"/>
      <c r="CM169" s="128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8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</row>
    <row r="170" customFormat="false" ht="12.75" hidden="false" customHeight="false" outlineLevel="0" collapsed="false">
      <c r="A170" s="51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8"/>
      <c r="AS170" s="128"/>
      <c r="AT170" s="128"/>
      <c r="AU170" s="128"/>
      <c r="AV170" s="128"/>
      <c r="AW170" s="128"/>
      <c r="AX170" s="128"/>
      <c r="AY170" s="128"/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28"/>
      <c r="BW170" s="128"/>
      <c r="BX170" s="128"/>
      <c r="BY170" s="128"/>
      <c r="BZ170" s="128"/>
      <c r="CA170" s="128"/>
      <c r="CB170" s="128"/>
      <c r="CC170" s="128"/>
      <c r="CD170" s="128"/>
      <c r="CE170" s="128"/>
      <c r="CF170" s="128"/>
      <c r="CG170" s="128"/>
      <c r="CH170" s="128"/>
      <c r="CI170" s="128"/>
      <c r="CJ170" s="128"/>
      <c r="CK170" s="128"/>
      <c r="CL170" s="128"/>
      <c r="CM170" s="128"/>
      <c r="CN170" s="128"/>
      <c r="CO170" s="128"/>
      <c r="CP170" s="128"/>
      <c r="CQ170" s="128"/>
      <c r="CR170" s="128"/>
      <c r="CS170" s="128"/>
      <c r="CT170" s="128"/>
      <c r="CU170" s="128"/>
      <c r="CV170" s="128"/>
      <c r="CW170" s="128"/>
      <c r="CX170" s="128"/>
      <c r="CY170" s="128"/>
      <c r="CZ170" s="128"/>
      <c r="DA170" s="128"/>
      <c r="DB170" s="128"/>
      <c r="DC170" s="128"/>
      <c r="DD170" s="128"/>
      <c r="DE170" s="128"/>
      <c r="DF170" s="128"/>
      <c r="DG170" s="128"/>
      <c r="DH170" s="128"/>
      <c r="DI170" s="128"/>
      <c r="DJ170" s="128"/>
      <c r="DK170" s="128"/>
      <c r="DL170" s="128"/>
      <c r="DM170" s="128"/>
      <c r="DN170" s="128"/>
      <c r="DO170" s="128"/>
      <c r="DP170" s="128"/>
      <c r="DQ170" s="128"/>
      <c r="DR170" s="128"/>
      <c r="DS170" s="128"/>
      <c r="DT170" s="128"/>
      <c r="DU170" s="128"/>
      <c r="DV170" s="128"/>
      <c r="DW170" s="128"/>
      <c r="DX170" s="128"/>
      <c r="DY170" s="128"/>
      <c r="DZ170" s="128"/>
      <c r="EA170" s="128"/>
      <c r="EB170" s="128"/>
      <c r="EC170" s="128"/>
      <c r="ED170" s="128"/>
      <c r="EE170" s="128"/>
      <c r="EF170" s="128"/>
      <c r="EG170" s="128"/>
      <c r="EH170" s="128"/>
      <c r="EI170" s="128"/>
      <c r="EJ170" s="128"/>
      <c r="EK170" s="128"/>
      <c r="EL170" s="128"/>
      <c r="EM170" s="128"/>
      <c r="EN170" s="128"/>
      <c r="EO170" s="128"/>
      <c r="EP170" s="128"/>
      <c r="EQ170" s="128"/>
      <c r="ER170" s="128"/>
    </row>
    <row r="171" customFormat="false" ht="12.75" hidden="false" customHeight="false" outlineLevel="0" collapsed="false">
      <c r="A171" s="51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8"/>
      <c r="AU171" s="128"/>
      <c r="AV171" s="128"/>
      <c r="AW171" s="128"/>
      <c r="AX171" s="128"/>
      <c r="AY171" s="128"/>
      <c r="AZ171" s="128"/>
      <c r="BA171" s="128"/>
      <c r="BB171" s="128"/>
      <c r="BC171" s="128"/>
      <c r="BD171" s="128"/>
      <c r="BE171" s="128"/>
      <c r="BF171" s="128"/>
      <c r="BG171" s="128"/>
      <c r="BH171" s="128"/>
      <c r="BI171" s="128"/>
      <c r="BJ171" s="128"/>
      <c r="BK171" s="128"/>
      <c r="BL171" s="128"/>
      <c r="BM171" s="128"/>
      <c r="BN171" s="128"/>
      <c r="BO171" s="128"/>
      <c r="BP171" s="128"/>
      <c r="BQ171" s="128"/>
      <c r="BR171" s="128"/>
      <c r="BS171" s="128"/>
      <c r="BT171" s="128"/>
      <c r="BU171" s="128"/>
      <c r="BV171" s="128"/>
      <c r="BW171" s="128"/>
      <c r="BX171" s="128"/>
      <c r="BY171" s="128"/>
      <c r="BZ171" s="128"/>
      <c r="CA171" s="128"/>
      <c r="CB171" s="128"/>
      <c r="CC171" s="128"/>
      <c r="CD171" s="128"/>
      <c r="CE171" s="128"/>
      <c r="CF171" s="128"/>
      <c r="CG171" s="128"/>
      <c r="CH171" s="128"/>
      <c r="CI171" s="128"/>
      <c r="CJ171" s="128"/>
      <c r="CK171" s="128"/>
      <c r="CL171" s="128"/>
      <c r="CM171" s="128"/>
      <c r="CN171" s="128"/>
      <c r="CO171" s="128"/>
      <c r="CP171" s="128"/>
      <c r="CQ171" s="128"/>
      <c r="CR171" s="128"/>
      <c r="CS171" s="128"/>
      <c r="CT171" s="128"/>
      <c r="CU171" s="128"/>
      <c r="CV171" s="128"/>
      <c r="CW171" s="128"/>
      <c r="CX171" s="128"/>
      <c r="CY171" s="128"/>
      <c r="CZ171" s="128"/>
      <c r="DA171" s="128"/>
      <c r="DB171" s="128"/>
      <c r="DC171" s="128"/>
      <c r="DD171" s="128"/>
      <c r="DE171" s="128"/>
      <c r="DF171" s="128"/>
      <c r="DG171" s="128"/>
      <c r="DH171" s="128"/>
      <c r="DI171" s="128"/>
      <c r="DJ171" s="128"/>
      <c r="DK171" s="128"/>
      <c r="DL171" s="128"/>
      <c r="DM171" s="128"/>
      <c r="DN171" s="128"/>
      <c r="DO171" s="128"/>
      <c r="DP171" s="128"/>
      <c r="DQ171" s="128"/>
      <c r="DR171" s="128"/>
      <c r="DS171" s="128"/>
      <c r="DT171" s="128"/>
      <c r="DU171" s="128"/>
      <c r="DV171" s="128"/>
      <c r="DW171" s="128"/>
      <c r="DX171" s="128"/>
      <c r="DY171" s="128"/>
      <c r="DZ171" s="128"/>
      <c r="EA171" s="128"/>
      <c r="EB171" s="128"/>
      <c r="EC171" s="128"/>
      <c r="ED171" s="128"/>
      <c r="EE171" s="128"/>
      <c r="EF171" s="128"/>
      <c r="EG171" s="128"/>
      <c r="EH171" s="128"/>
      <c r="EI171" s="128"/>
      <c r="EJ171" s="128"/>
      <c r="EK171" s="128"/>
      <c r="EL171" s="128"/>
      <c r="EM171" s="128"/>
      <c r="EN171" s="128"/>
      <c r="EO171" s="128"/>
      <c r="EP171" s="128"/>
      <c r="EQ171" s="128"/>
      <c r="ER171" s="128"/>
    </row>
    <row r="172" customFormat="false" ht="12.75" hidden="false" customHeight="false" outlineLevel="0" collapsed="false">
      <c r="A172" s="51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8"/>
      <c r="AU172" s="128"/>
      <c r="AV172" s="128"/>
      <c r="AW172" s="128"/>
      <c r="AX172" s="128"/>
      <c r="AY172" s="128"/>
      <c r="AZ172" s="128"/>
      <c r="BA172" s="128"/>
      <c r="BB172" s="128"/>
      <c r="BC172" s="128"/>
      <c r="BD172" s="128"/>
      <c r="BE172" s="128"/>
      <c r="BF172" s="128"/>
      <c r="BG172" s="128"/>
      <c r="BH172" s="128"/>
      <c r="BI172" s="128"/>
      <c r="BJ172" s="128"/>
      <c r="BK172" s="128"/>
      <c r="BL172" s="128"/>
      <c r="BM172" s="128"/>
      <c r="BN172" s="128"/>
      <c r="BO172" s="128"/>
      <c r="BP172" s="128"/>
      <c r="BQ172" s="128"/>
      <c r="BR172" s="128"/>
      <c r="BS172" s="128"/>
      <c r="BT172" s="128"/>
      <c r="BU172" s="128"/>
      <c r="BV172" s="128"/>
      <c r="BW172" s="128"/>
      <c r="BX172" s="128"/>
      <c r="BY172" s="128"/>
      <c r="BZ172" s="128"/>
      <c r="CA172" s="128"/>
      <c r="CB172" s="128"/>
      <c r="CC172" s="128"/>
      <c r="CD172" s="128"/>
      <c r="CE172" s="128"/>
      <c r="CF172" s="128"/>
      <c r="CG172" s="128"/>
      <c r="CH172" s="128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8"/>
      <c r="DW172" s="128"/>
      <c r="DX172" s="128"/>
      <c r="DY172" s="128"/>
      <c r="DZ172" s="128"/>
      <c r="EA172" s="128"/>
      <c r="EB172" s="128"/>
      <c r="EC172" s="128"/>
      <c r="ED172" s="128"/>
      <c r="EE172" s="128"/>
      <c r="EF172" s="128"/>
      <c r="EG172" s="128"/>
      <c r="EH172" s="128"/>
      <c r="EI172" s="128"/>
      <c r="EJ172" s="128"/>
      <c r="EK172" s="128"/>
      <c r="EL172" s="128"/>
      <c r="EM172" s="128"/>
      <c r="EN172" s="128"/>
      <c r="EO172" s="128"/>
      <c r="EP172" s="128"/>
      <c r="EQ172" s="128"/>
      <c r="ER172" s="128"/>
    </row>
    <row r="173" customFormat="false" ht="12.75" hidden="false" customHeight="false" outlineLevel="0" collapsed="false">
      <c r="A173" s="51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8"/>
      <c r="AU173" s="128"/>
      <c r="AV173" s="128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  <c r="BT173" s="128"/>
      <c r="BU173" s="128"/>
      <c r="BV173" s="128"/>
      <c r="BW173" s="128"/>
      <c r="BX173" s="128"/>
      <c r="BY173" s="128"/>
      <c r="BZ173" s="128"/>
      <c r="CA173" s="128"/>
      <c r="CB173" s="128"/>
      <c r="CC173" s="128"/>
      <c r="CD173" s="128"/>
      <c r="CE173" s="128"/>
      <c r="CF173" s="128"/>
      <c r="CG173" s="128"/>
      <c r="CH173" s="128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8"/>
      <c r="DW173" s="128"/>
      <c r="DX173" s="128"/>
      <c r="DY173" s="128"/>
      <c r="DZ173" s="128"/>
      <c r="EA173" s="128"/>
      <c r="EB173" s="128"/>
      <c r="EC173" s="128"/>
      <c r="ED173" s="128"/>
      <c r="EE173" s="128"/>
      <c r="EF173" s="128"/>
      <c r="EG173" s="128"/>
      <c r="EH173" s="128"/>
      <c r="EI173" s="128"/>
      <c r="EJ173" s="128"/>
      <c r="EK173" s="128"/>
      <c r="EL173" s="128"/>
      <c r="EM173" s="128"/>
      <c r="EN173" s="128"/>
      <c r="EO173" s="128"/>
      <c r="EP173" s="128"/>
      <c r="EQ173" s="128"/>
      <c r="ER173" s="128"/>
    </row>
    <row r="174" customFormat="false" ht="12.75" hidden="false" customHeight="false" outlineLevel="0" collapsed="false">
      <c r="A174" s="51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8"/>
      <c r="AS174" s="128"/>
      <c r="AT174" s="128"/>
      <c r="AU174" s="128"/>
      <c r="AV174" s="128"/>
      <c r="AW174" s="128"/>
      <c r="AX174" s="128"/>
      <c r="AY174" s="128"/>
      <c r="AZ174" s="128"/>
      <c r="BA174" s="128"/>
      <c r="BB174" s="128"/>
      <c r="BC174" s="128"/>
      <c r="BD174" s="128"/>
      <c r="BE174" s="128"/>
      <c r="BF174" s="128"/>
      <c r="BG174" s="128"/>
      <c r="BH174" s="128"/>
      <c r="BI174" s="128"/>
      <c r="BJ174" s="128"/>
      <c r="BK174" s="128"/>
      <c r="BL174" s="128"/>
      <c r="BM174" s="128"/>
      <c r="BN174" s="128"/>
      <c r="BO174" s="128"/>
      <c r="BP174" s="128"/>
      <c r="BQ174" s="128"/>
      <c r="BR174" s="128"/>
      <c r="BS174" s="128"/>
      <c r="BT174" s="128"/>
      <c r="BU174" s="128"/>
      <c r="BV174" s="128"/>
      <c r="BW174" s="128"/>
      <c r="BX174" s="128"/>
      <c r="BY174" s="128"/>
      <c r="BZ174" s="128"/>
      <c r="CA174" s="128"/>
      <c r="CB174" s="128"/>
      <c r="CC174" s="128"/>
      <c r="CD174" s="128"/>
      <c r="CE174" s="128"/>
      <c r="CF174" s="128"/>
      <c r="CG174" s="128"/>
      <c r="CH174" s="128"/>
      <c r="CI174" s="128"/>
      <c r="CJ174" s="128"/>
      <c r="CK174" s="128"/>
      <c r="CL174" s="128"/>
      <c r="CM174" s="128"/>
      <c r="CN174" s="128"/>
      <c r="CO174" s="128"/>
      <c r="CP174" s="128"/>
      <c r="CQ174" s="128"/>
      <c r="CR174" s="128"/>
      <c r="CS174" s="128"/>
      <c r="CT174" s="128"/>
      <c r="CU174" s="128"/>
      <c r="CV174" s="128"/>
      <c r="CW174" s="128"/>
      <c r="CX174" s="128"/>
      <c r="CY174" s="128"/>
      <c r="CZ174" s="128"/>
      <c r="DA174" s="128"/>
      <c r="DB174" s="128"/>
      <c r="DC174" s="128"/>
      <c r="DD174" s="128"/>
      <c r="DE174" s="128"/>
      <c r="DF174" s="128"/>
      <c r="DG174" s="128"/>
      <c r="DH174" s="128"/>
      <c r="DI174" s="128"/>
      <c r="DJ174" s="128"/>
      <c r="DK174" s="128"/>
      <c r="DL174" s="128"/>
      <c r="DM174" s="128"/>
      <c r="DN174" s="128"/>
      <c r="DO174" s="128"/>
      <c r="DP174" s="128"/>
      <c r="DQ174" s="128"/>
      <c r="DR174" s="128"/>
      <c r="DS174" s="128"/>
      <c r="DT174" s="128"/>
      <c r="DU174" s="128"/>
      <c r="DV174" s="128"/>
      <c r="DW174" s="128"/>
      <c r="DX174" s="128"/>
      <c r="DY174" s="128"/>
      <c r="DZ174" s="128"/>
      <c r="EA174" s="128"/>
      <c r="EB174" s="128"/>
      <c r="EC174" s="128"/>
      <c r="ED174" s="128"/>
      <c r="EE174" s="128"/>
      <c r="EF174" s="128"/>
      <c r="EG174" s="128"/>
      <c r="EH174" s="128"/>
      <c r="EI174" s="128"/>
      <c r="EJ174" s="128"/>
      <c r="EK174" s="128"/>
      <c r="EL174" s="128"/>
      <c r="EM174" s="128"/>
      <c r="EN174" s="128"/>
      <c r="EO174" s="128"/>
      <c r="EP174" s="128"/>
      <c r="EQ174" s="128"/>
      <c r="ER174" s="128"/>
    </row>
    <row r="175" customFormat="false" ht="12.75" hidden="false" customHeight="false" outlineLevel="0" collapsed="false">
      <c r="A175" s="51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8"/>
      <c r="AO175" s="128"/>
      <c r="AP175" s="128"/>
      <c r="AQ175" s="128"/>
      <c r="AR175" s="128"/>
      <c r="AS175" s="128"/>
      <c r="AT175" s="128"/>
      <c r="AU175" s="128"/>
      <c r="AV175" s="128"/>
      <c r="AW175" s="128"/>
      <c r="AX175" s="128"/>
      <c r="AY175" s="128"/>
      <c r="AZ175" s="128"/>
      <c r="BA175" s="128"/>
      <c r="BB175" s="128"/>
      <c r="BC175" s="128"/>
      <c r="BD175" s="128"/>
      <c r="BE175" s="128"/>
      <c r="BF175" s="128"/>
      <c r="BG175" s="128"/>
      <c r="BH175" s="128"/>
      <c r="BI175" s="128"/>
      <c r="BJ175" s="128"/>
      <c r="BK175" s="128"/>
      <c r="BL175" s="128"/>
      <c r="BM175" s="128"/>
      <c r="BN175" s="128"/>
      <c r="BO175" s="128"/>
      <c r="BP175" s="128"/>
      <c r="BQ175" s="128"/>
      <c r="BR175" s="128"/>
      <c r="BS175" s="128"/>
      <c r="BT175" s="128"/>
      <c r="BU175" s="128"/>
      <c r="BV175" s="128"/>
      <c r="BW175" s="128"/>
      <c r="BX175" s="128"/>
      <c r="BY175" s="128"/>
      <c r="BZ175" s="128"/>
      <c r="CA175" s="128"/>
      <c r="CB175" s="128"/>
      <c r="CC175" s="128"/>
      <c r="CD175" s="128"/>
      <c r="CE175" s="128"/>
      <c r="CF175" s="128"/>
      <c r="CG175" s="128"/>
      <c r="CH175" s="128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8"/>
      <c r="DW175" s="128"/>
      <c r="DX175" s="128"/>
      <c r="DY175" s="128"/>
      <c r="DZ175" s="128"/>
      <c r="EA175" s="128"/>
      <c r="EB175" s="128"/>
      <c r="EC175" s="128"/>
      <c r="ED175" s="128"/>
      <c r="EE175" s="128"/>
      <c r="EF175" s="128"/>
      <c r="EG175" s="128"/>
      <c r="EH175" s="128"/>
      <c r="EI175" s="128"/>
      <c r="EJ175" s="128"/>
      <c r="EK175" s="128"/>
      <c r="EL175" s="128"/>
      <c r="EM175" s="128"/>
      <c r="EN175" s="128"/>
      <c r="EO175" s="128"/>
      <c r="EP175" s="128"/>
      <c r="EQ175" s="128"/>
      <c r="ER175" s="128"/>
    </row>
    <row r="176" customFormat="false" ht="12.75" hidden="false" customHeight="false" outlineLevel="0" collapsed="false">
      <c r="A176" s="51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8"/>
      <c r="AU176" s="128"/>
      <c r="AV176" s="128"/>
      <c r="AW176" s="128"/>
      <c r="AX176" s="128"/>
      <c r="AY176" s="128"/>
      <c r="AZ176" s="128"/>
      <c r="BA176" s="128"/>
      <c r="BB176" s="128"/>
      <c r="BC176" s="128"/>
      <c r="BD176" s="128"/>
      <c r="BE176" s="128"/>
      <c r="BF176" s="128"/>
      <c r="BG176" s="128"/>
      <c r="BH176" s="128"/>
      <c r="BI176" s="128"/>
      <c r="BJ176" s="128"/>
      <c r="BK176" s="128"/>
      <c r="BL176" s="128"/>
      <c r="BM176" s="128"/>
      <c r="BN176" s="128"/>
      <c r="BO176" s="128"/>
      <c r="BP176" s="128"/>
      <c r="BQ176" s="128"/>
      <c r="BR176" s="128"/>
      <c r="BS176" s="128"/>
      <c r="BT176" s="128"/>
      <c r="BU176" s="128"/>
      <c r="BV176" s="128"/>
      <c r="BW176" s="128"/>
      <c r="BX176" s="128"/>
      <c r="BY176" s="128"/>
      <c r="BZ176" s="128"/>
      <c r="CA176" s="128"/>
      <c r="CB176" s="128"/>
      <c r="CC176" s="128"/>
      <c r="CD176" s="128"/>
      <c r="CE176" s="128"/>
      <c r="CF176" s="128"/>
      <c r="CG176" s="128"/>
      <c r="CH176" s="128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8"/>
      <c r="DW176" s="128"/>
      <c r="DX176" s="128"/>
      <c r="DY176" s="128"/>
      <c r="DZ176" s="128"/>
      <c r="EA176" s="128"/>
      <c r="EB176" s="128"/>
      <c r="EC176" s="128"/>
      <c r="ED176" s="128"/>
      <c r="EE176" s="128"/>
      <c r="EF176" s="128"/>
      <c r="EG176" s="128"/>
      <c r="EH176" s="128"/>
      <c r="EI176" s="128"/>
      <c r="EJ176" s="128"/>
      <c r="EK176" s="128"/>
      <c r="EL176" s="128"/>
      <c r="EM176" s="128"/>
      <c r="EN176" s="128"/>
      <c r="EO176" s="128"/>
      <c r="EP176" s="128"/>
      <c r="EQ176" s="128"/>
      <c r="ER176" s="128"/>
    </row>
    <row r="177" customFormat="false" ht="12.75" hidden="false" customHeight="false" outlineLevel="0" collapsed="false">
      <c r="A177" s="51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8"/>
      <c r="AU177" s="128"/>
      <c r="AV177" s="128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128"/>
      <c r="BN177" s="128"/>
      <c r="BO177" s="128"/>
      <c r="BP177" s="128"/>
      <c r="BQ177" s="128"/>
      <c r="BR177" s="128"/>
      <c r="BS177" s="128"/>
      <c r="BT177" s="128"/>
      <c r="BU177" s="128"/>
      <c r="BV177" s="128"/>
      <c r="BW177" s="128"/>
      <c r="BX177" s="128"/>
      <c r="BY177" s="128"/>
      <c r="BZ177" s="128"/>
      <c r="CA177" s="128"/>
      <c r="CB177" s="128"/>
      <c r="CC177" s="128"/>
      <c r="CD177" s="128"/>
      <c r="CE177" s="128"/>
      <c r="CF177" s="128"/>
      <c r="CG177" s="128"/>
      <c r="CH177" s="128"/>
      <c r="CI177" s="128"/>
      <c r="CJ177" s="128"/>
      <c r="CK177" s="128"/>
      <c r="CL177" s="128"/>
      <c r="CM177" s="128"/>
      <c r="CN177" s="128"/>
      <c r="CO177" s="128"/>
      <c r="CP177" s="128"/>
      <c r="CQ177" s="128"/>
      <c r="CR177" s="128"/>
      <c r="CS177" s="128"/>
      <c r="CT177" s="128"/>
      <c r="CU177" s="128"/>
      <c r="CV177" s="128"/>
      <c r="CW177" s="128"/>
      <c r="CX177" s="128"/>
      <c r="CY177" s="128"/>
      <c r="CZ177" s="128"/>
      <c r="DA177" s="128"/>
      <c r="DB177" s="128"/>
      <c r="DC177" s="128"/>
      <c r="DD177" s="128"/>
      <c r="DE177" s="128"/>
      <c r="DF177" s="128"/>
      <c r="DG177" s="128"/>
      <c r="DH177" s="128"/>
      <c r="DI177" s="128"/>
      <c r="DJ177" s="128"/>
      <c r="DK177" s="128"/>
      <c r="DL177" s="128"/>
      <c r="DM177" s="128"/>
      <c r="DN177" s="128"/>
      <c r="DO177" s="128"/>
      <c r="DP177" s="128"/>
      <c r="DQ177" s="128"/>
      <c r="DR177" s="128"/>
      <c r="DS177" s="128"/>
      <c r="DT177" s="128"/>
      <c r="DU177" s="128"/>
      <c r="DV177" s="128"/>
      <c r="DW177" s="128"/>
      <c r="DX177" s="128"/>
      <c r="DY177" s="128"/>
      <c r="DZ177" s="128"/>
      <c r="EA177" s="128"/>
      <c r="EB177" s="128"/>
      <c r="EC177" s="128"/>
      <c r="ED177" s="128"/>
      <c r="EE177" s="128"/>
      <c r="EF177" s="128"/>
      <c r="EG177" s="128"/>
      <c r="EH177" s="128"/>
      <c r="EI177" s="128"/>
      <c r="EJ177" s="128"/>
      <c r="EK177" s="128"/>
      <c r="EL177" s="128"/>
      <c r="EM177" s="128"/>
      <c r="EN177" s="128"/>
      <c r="EO177" s="128"/>
      <c r="EP177" s="128"/>
      <c r="EQ177" s="128"/>
      <c r="ER177" s="128"/>
    </row>
    <row r="178" customFormat="false" ht="12.75" hidden="false" customHeight="false" outlineLevel="0" collapsed="false">
      <c r="A178" s="51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/>
      <c r="AT178" s="128"/>
      <c r="AU178" s="128"/>
      <c r="AV178" s="128"/>
      <c r="AW178" s="128"/>
      <c r="AX178" s="128"/>
      <c r="AY178" s="128"/>
      <c r="AZ178" s="128"/>
      <c r="BA178" s="128"/>
      <c r="BB178" s="128"/>
      <c r="BC178" s="128"/>
      <c r="BD178" s="128"/>
      <c r="BE178" s="128"/>
      <c r="BF178" s="128"/>
      <c r="BG178" s="128"/>
      <c r="BH178" s="128"/>
      <c r="BI178" s="128"/>
      <c r="BJ178" s="128"/>
      <c r="BK178" s="128"/>
      <c r="BL178" s="128"/>
      <c r="BM178" s="128"/>
      <c r="BN178" s="128"/>
      <c r="BO178" s="128"/>
      <c r="BP178" s="128"/>
      <c r="BQ178" s="128"/>
      <c r="BR178" s="128"/>
      <c r="BS178" s="128"/>
      <c r="BT178" s="128"/>
      <c r="BU178" s="128"/>
      <c r="BV178" s="128"/>
      <c r="BW178" s="128"/>
      <c r="BX178" s="128"/>
      <c r="BY178" s="128"/>
      <c r="BZ178" s="128"/>
      <c r="CA178" s="128"/>
      <c r="CB178" s="128"/>
      <c r="CC178" s="128"/>
      <c r="CD178" s="128"/>
      <c r="CE178" s="128"/>
      <c r="CF178" s="128"/>
      <c r="CG178" s="128"/>
      <c r="CH178" s="128"/>
      <c r="CI178" s="128"/>
      <c r="CJ178" s="128"/>
      <c r="CK178" s="128"/>
      <c r="CL178" s="128"/>
      <c r="CM178" s="128"/>
      <c r="CN178" s="128"/>
      <c r="CO178" s="128"/>
      <c r="CP178" s="128"/>
      <c r="CQ178" s="128"/>
      <c r="CR178" s="128"/>
      <c r="CS178" s="128"/>
      <c r="CT178" s="128"/>
      <c r="CU178" s="128"/>
      <c r="CV178" s="128"/>
      <c r="CW178" s="128"/>
      <c r="CX178" s="128"/>
      <c r="CY178" s="128"/>
      <c r="CZ178" s="128"/>
      <c r="DA178" s="128"/>
      <c r="DB178" s="128"/>
      <c r="DC178" s="128"/>
      <c r="DD178" s="128"/>
      <c r="DE178" s="128"/>
      <c r="DF178" s="128"/>
      <c r="DG178" s="128"/>
      <c r="DH178" s="128"/>
      <c r="DI178" s="128"/>
      <c r="DJ178" s="128"/>
      <c r="DK178" s="128"/>
      <c r="DL178" s="128"/>
      <c r="DM178" s="128"/>
      <c r="DN178" s="128"/>
      <c r="DO178" s="128"/>
      <c r="DP178" s="128"/>
      <c r="DQ178" s="128"/>
      <c r="DR178" s="128"/>
      <c r="DS178" s="128"/>
      <c r="DT178" s="128"/>
      <c r="DU178" s="128"/>
      <c r="DV178" s="128"/>
      <c r="DW178" s="128"/>
      <c r="DX178" s="128"/>
      <c r="DY178" s="128"/>
      <c r="DZ178" s="128"/>
      <c r="EA178" s="128"/>
      <c r="EB178" s="128"/>
      <c r="EC178" s="128"/>
      <c r="ED178" s="128"/>
      <c r="EE178" s="128"/>
      <c r="EF178" s="128"/>
      <c r="EG178" s="128"/>
      <c r="EH178" s="128"/>
      <c r="EI178" s="128"/>
      <c r="EJ178" s="128"/>
      <c r="EK178" s="128"/>
      <c r="EL178" s="128"/>
      <c r="EM178" s="128"/>
      <c r="EN178" s="128"/>
      <c r="EO178" s="128"/>
      <c r="EP178" s="128"/>
      <c r="EQ178" s="128"/>
      <c r="ER178" s="128"/>
    </row>
    <row r="179" customFormat="false" ht="12.75" hidden="false" customHeight="false" outlineLevel="0" collapsed="false">
      <c r="A179" s="51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8"/>
      <c r="AS179" s="128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  <c r="BM179" s="128"/>
      <c r="BN179" s="128"/>
      <c r="BO179" s="128"/>
      <c r="BP179" s="128"/>
      <c r="BQ179" s="128"/>
      <c r="BR179" s="128"/>
      <c r="BS179" s="128"/>
      <c r="BT179" s="128"/>
      <c r="BU179" s="128"/>
      <c r="BV179" s="128"/>
      <c r="BW179" s="128"/>
      <c r="BX179" s="128"/>
      <c r="BY179" s="128"/>
      <c r="BZ179" s="128"/>
      <c r="CA179" s="128"/>
      <c r="CB179" s="128"/>
      <c r="CC179" s="128"/>
      <c r="CD179" s="128"/>
      <c r="CE179" s="128"/>
      <c r="CF179" s="128"/>
      <c r="CG179" s="128"/>
      <c r="CH179" s="128"/>
      <c r="CI179" s="128"/>
      <c r="CJ179" s="128"/>
      <c r="CK179" s="128"/>
      <c r="CL179" s="128"/>
      <c r="CM179" s="128"/>
      <c r="CN179" s="128"/>
      <c r="CO179" s="128"/>
      <c r="CP179" s="128"/>
      <c r="CQ179" s="128"/>
      <c r="CR179" s="128"/>
      <c r="CS179" s="128"/>
      <c r="CT179" s="128"/>
      <c r="CU179" s="128"/>
      <c r="CV179" s="128"/>
      <c r="CW179" s="128"/>
      <c r="CX179" s="128"/>
      <c r="CY179" s="128"/>
      <c r="CZ179" s="128"/>
      <c r="DA179" s="128"/>
      <c r="DB179" s="128"/>
      <c r="DC179" s="128"/>
      <c r="DD179" s="128"/>
      <c r="DE179" s="128"/>
      <c r="DF179" s="128"/>
      <c r="DG179" s="128"/>
      <c r="DH179" s="128"/>
      <c r="DI179" s="128"/>
      <c r="DJ179" s="128"/>
      <c r="DK179" s="128"/>
      <c r="DL179" s="128"/>
      <c r="DM179" s="128"/>
      <c r="DN179" s="128"/>
      <c r="DO179" s="128"/>
      <c r="DP179" s="128"/>
      <c r="DQ179" s="128"/>
      <c r="DR179" s="128"/>
      <c r="DS179" s="128"/>
      <c r="DT179" s="128"/>
      <c r="DU179" s="128"/>
      <c r="DV179" s="128"/>
      <c r="DW179" s="128"/>
      <c r="DX179" s="128"/>
      <c r="DY179" s="128"/>
      <c r="DZ179" s="128"/>
      <c r="EA179" s="128"/>
      <c r="EB179" s="128"/>
      <c r="EC179" s="128"/>
      <c r="ED179" s="128"/>
      <c r="EE179" s="128"/>
      <c r="EF179" s="128"/>
      <c r="EG179" s="128"/>
      <c r="EH179" s="128"/>
      <c r="EI179" s="128"/>
      <c r="EJ179" s="128"/>
      <c r="EK179" s="128"/>
      <c r="EL179" s="128"/>
      <c r="EM179" s="128"/>
      <c r="EN179" s="128"/>
      <c r="EO179" s="128"/>
      <c r="EP179" s="128"/>
      <c r="EQ179" s="128"/>
      <c r="ER179" s="128"/>
    </row>
    <row r="180" customFormat="false" ht="12.75" hidden="false" customHeight="false" outlineLevel="0" collapsed="false">
      <c r="A180" s="51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8"/>
      <c r="AO180" s="128"/>
      <c r="AP180" s="128"/>
      <c r="AQ180" s="128"/>
      <c r="AR180" s="128"/>
      <c r="AS180" s="128"/>
      <c r="AT180" s="128"/>
      <c r="AU180" s="128"/>
      <c r="AV180" s="128"/>
      <c r="AW180" s="128"/>
      <c r="AX180" s="128"/>
      <c r="AY180" s="128"/>
      <c r="AZ180" s="128"/>
      <c r="BA180" s="128"/>
      <c r="BB180" s="128"/>
      <c r="BC180" s="128"/>
      <c r="BD180" s="128"/>
      <c r="BE180" s="128"/>
      <c r="BF180" s="128"/>
      <c r="BG180" s="128"/>
      <c r="BH180" s="128"/>
      <c r="BI180" s="128"/>
      <c r="BJ180" s="128"/>
      <c r="BK180" s="128"/>
      <c r="BL180" s="128"/>
      <c r="BM180" s="128"/>
      <c r="BN180" s="128"/>
      <c r="BO180" s="128"/>
      <c r="BP180" s="128"/>
      <c r="BQ180" s="128"/>
      <c r="BR180" s="128"/>
      <c r="BS180" s="128"/>
      <c r="BT180" s="128"/>
      <c r="BU180" s="128"/>
      <c r="BV180" s="128"/>
      <c r="BW180" s="128"/>
      <c r="BX180" s="128"/>
      <c r="BY180" s="128"/>
      <c r="BZ180" s="128"/>
      <c r="CA180" s="128"/>
      <c r="CB180" s="128"/>
      <c r="CC180" s="128"/>
      <c r="CD180" s="128"/>
      <c r="CE180" s="128"/>
      <c r="CF180" s="128"/>
      <c r="CG180" s="128"/>
      <c r="CH180" s="128"/>
      <c r="CI180" s="128"/>
      <c r="CJ180" s="128"/>
      <c r="CK180" s="128"/>
      <c r="CL180" s="128"/>
      <c r="CM180" s="128"/>
      <c r="CN180" s="128"/>
      <c r="CO180" s="128"/>
      <c r="CP180" s="128"/>
      <c r="CQ180" s="128"/>
      <c r="CR180" s="128"/>
      <c r="CS180" s="128"/>
      <c r="CT180" s="128"/>
      <c r="CU180" s="128"/>
      <c r="CV180" s="128"/>
      <c r="CW180" s="128"/>
      <c r="CX180" s="128"/>
      <c r="CY180" s="128"/>
      <c r="CZ180" s="128"/>
      <c r="DA180" s="128"/>
      <c r="DB180" s="128"/>
      <c r="DC180" s="128"/>
      <c r="DD180" s="128"/>
      <c r="DE180" s="128"/>
      <c r="DF180" s="128"/>
      <c r="DG180" s="128"/>
      <c r="DH180" s="128"/>
      <c r="DI180" s="128"/>
      <c r="DJ180" s="128"/>
      <c r="DK180" s="128"/>
      <c r="DL180" s="128"/>
      <c r="DM180" s="128"/>
      <c r="DN180" s="128"/>
      <c r="DO180" s="128"/>
      <c r="DP180" s="128"/>
      <c r="DQ180" s="128"/>
      <c r="DR180" s="128"/>
      <c r="DS180" s="128"/>
      <c r="DT180" s="128"/>
      <c r="DU180" s="128"/>
      <c r="DV180" s="128"/>
      <c r="DW180" s="128"/>
      <c r="DX180" s="128"/>
      <c r="DY180" s="128"/>
      <c r="DZ180" s="128"/>
      <c r="EA180" s="128"/>
      <c r="EB180" s="128"/>
      <c r="EC180" s="128"/>
      <c r="ED180" s="128"/>
      <c r="EE180" s="128"/>
      <c r="EF180" s="128"/>
      <c r="EG180" s="128"/>
      <c r="EH180" s="128"/>
      <c r="EI180" s="128"/>
      <c r="EJ180" s="128"/>
      <c r="EK180" s="128"/>
      <c r="EL180" s="128"/>
      <c r="EM180" s="128"/>
      <c r="EN180" s="128"/>
      <c r="EO180" s="128"/>
      <c r="EP180" s="128"/>
      <c r="EQ180" s="128"/>
      <c r="ER180" s="128"/>
    </row>
    <row r="181" customFormat="false" ht="12.75" hidden="false" customHeight="false" outlineLevel="0" collapsed="false">
      <c r="A181" s="51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128"/>
      <c r="BN181" s="128"/>
      <c r="BO181" s="128"/>
      <c r="BP181" s="128"/>
      <c r="BQ181" s="128"/>
      <c r="BR181" s="128"/>
      <c r="BS181" s="128"/>
      <c r="BT181" s="128"/>
      <c r="BU181" s="128"/>
      <c r="BV181" s="128"/>
      <c r="BW181" s="128"/>
      <c r="BX181" s="128"/>
      <c r="BY181" s="128"/>
      <c r="BZ181" s="128"/>
      <c r="CA181" s="128"/>
      <c r="CB181" s="128"/>
      <c r="CC181" s="128"/>
      <c r="CD181" s="128"/>
      <c r="CE181" s="128"/>
      <c r="CF181" s="128"/>
      <c r="CG181" s="128"/>
      <c r="CH181" s="128"/>
      <c r="CI181" s="128"/>
      <c r="CJ181" s="128"/>
      <c r="CK181" s="128"/>
      <c r="CL181" s="128"/>
      <c r="CM181" s="128"/>
      <c r="CN181" s="128"/>
      <c r="CO181" s="128"/>
      <c r="CP181" s="128"/>
      <c r="CQ181" s="128"/>
      <c r="CR181" s="128"/>
      <c r="CS181" s="128"/>
      <c r="CT181" s="128"/>
      <c r="CU181" s="128"/>
      <c r="CV181" s="128"/>
      <c r="CW181" s="128"/>
      <c r="CX181" s="128"/>
      <c r="CY181" s="128"/>
      <c r="CZ181" s="128"/>
      <c r="DA181" s="128"/>
      <c r="DB181" s="128"/>
      <c r="DC181" s="128"/>
      <c r="DD181" s="128"/>
      <c r="DE181" s="128"/>
      <c r="DF181" s="128"/>
      <c r="DG181" s="128"/>
      <c r="DH181" s="128"/>
      <c r="DI181" s="128"/>
      <c r="DJ181" s="128"/>
      <c r="DK181" s="128"/>
      <c r="DL181" s="128"/>
      <c r="DM181" s="128"/>
      <c r="DN181" s="128"/>
      <c r="DO181" s="128"/>
      <c r="DP181" s="128"/>
      <c r="DQ181" s="128"/>
      <c r="DR181" s="128"/>
      <c r="DS181" s="128"/>
      <c r="DT181" s="128"/>
      <c r="DU181" s="128"/>
      <c r="DV181" s="128"/>
      <c r="DW181" s="128"/>
      <c r="DX181" s="128"/>
      <c r="DY181" s="128"/>
      <c r="DZ181" s="128"/>
      <c r="EA181" s="128"/>
      <c r="EB181" s="128"/>
      <c r="EC181" s="128"/>
      <c r="ED181" s="128"/>
      <c r="EE181" s="128"/>
      <c r="EF181" s="128"/>
      <c r="EG181" s="128"/>
      <c r="EH181" s="128"/>
      <c r="EI181" s="128"/>
      <c r="EJ181" s="128"/>
      <c r="EK181" s="128"/>
      <c r="EL181" s="128"/>
      <c r="EM181" s="128"/>
      <c r="EN181" s="128"/>
      <c r="EO181" s="128"/>
      <c r="EP181" s="128"/>
      <c r="EQ181" s="128"/>
      <c r="ER181" s="128"/>
    </row>
    <row r="182" customFormat="false" ht="12.75" hidden="false" customHeight="false" outlineLevel="0" collapsed="false">
      <c r="A182" s="51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8"/>
      <c r="AU182" s="128"/>
      <c r="AV182" s="128"/>
      <c r="AW182" s="128"/>
      <c r="AX182" s="128"/>
      <c r="AY182" s="128"/>
      <c r="AZ182" s="128"/>
      <c r="BA182" s="128"/>
      <c r="BB182" s="128"/>
      <c r="BC182" s="128"/>
      <c r="BD182" s="128"/>
      <c r="BE182" s="128"/>
      <c r="BF182" s="128"/>
      <c r="BG182" s="128"/>
      <c r="BH182" s="128"/>
      <c r="BI182" s="128"/>
      <c r="BJ182" s="128"/>
      <c r="BK182" s="128"/>
      <c r="BL182" s="128"/>
      <c r="BM182" s="128"/>
      <c r="BN182" s="128"/>
      <c r="BO182" s="128"/>
      <c r="BP182" s="128"/>
      <c r="BQ182" s="128"/>
      <c r="BR182" s="128"/>
      <c r="BS182" s="128"/>
      <c r="BT182" s="128"/>
      <c r="BU182" s="128"/>
      <c r="BV182" s="128"/>
      <c r="BW182" s="128"/>
      <c r="BX182" s="128"/>
      <c r="BY182" s="128"/>
      <c r="BZ182" s="128"/>
      <c r="CA182" s="128"/>
      <c r="CB182" s="128"/>
      <c r="CC182" s="128"/>
      <c r="CD182" s="128"/>
      <c r="CE182" s="128"/>
      <c r="CF182" s="128"/>
      <c r="CG182" s="128"/>
      <c r="CH182" s="128"/>
      <c r="CI182" s="128"/>
      <c r="CJ182" s="128"/>
      <c r="CK182" s="128"/>
      <c r="CL182" s="128"/>
      <c r="CM182" s="128"/>
      <c r="CN182" s="128"/>
      <c r="CO182" s="128"/>
      <c r="CP182" s="128"/>
      <c r="CQ182" s="128"/>
      <c r="CR182" s="128"/>
      <c r="CS182" s="128"/>
      <c r="CT182" s="128"/>
      <c r="CU182" s="128"/>
      <c r="CV182" s="128"/>
      <c r="CW182" s="128"/>
      <c r="CX182" s="128"/>
      <c r="CY182" s="128"/>
      <c r="CZ182" s="128"/>
      <c r="DA182" s="128"/>
      <c r="DB182" s="128"/>
      <c r="DC182" s="128"/>
      <c r="DD182" s="128"/>
      <c r="DE182" s="128"/>
      <c r="DF182" s="128"/>
      <c r="DG182" s="128"/>
      <c r="DH182" s="128"/>
      <c r="DI182" s="128"/>
      <c r="DJ182" s="128"/>
      <c r="DK182" s="128"/>
      <c r="DL182" s="128"/>
      <c r="DM182" s="128"/>
      <c r="DN182" s="128"/>
      <c r="DO182" s="128"/>
      <c r="DP182" s="128"/>
      <c r="DQ182" s="128"/>
      <c r="DR182" s="128"/>
      <c r="DS182" s="128"/>
      <c r="DT182" s="128"/>
      <c r="DU182" s="128"/>
      <c r="DV182" s="128"/>
      <c r="DW182" s="128"/>
      <c r="DX182" s="128"/>
      <c r="DY182" s="128"/>
      <c r="DZ182" s="128"/>
      <c r="EA182" s="128"/>
      <c r="EB182" s="128"/>
      <c r="EC182" s="128"/>
      <c r="ED182" s="128"/>
      <c r="EE182" s="128"/>
      <c r="EF182" s="128"/>
      <c r="EG182" s="128"/>
      <c r="EH182" s="128"/>
      <c r="EI182" s="128"/>
      <c r="EJ182" s="128"/>
      <c r="EK182" s="128"/>
      <c r="EL182" s="128"/>
      <c r="EM182" s="128"/>
      <c r="EN182" s="128"/>
      <c r="EO182" s="128"/>
      <c r="EP182" s="128"/>
      <c r="EQ182" s="128"/>
      <c r="ER182" s="128"/>
    </row>
    <row r="183" customFormat="false" ht="12.75" hidden="false" customHeight="false" outlineLevel="0" collapsed="false">
      <c r="A183" s="51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8"/>
      <c r="AS183" s="128"/>
      <c r="AT183" s="128"/>
      <c r="AU183" s="128"/>
      <c r="AV183" s="128"/>
      <c r="AW183" s="128"/>
      <c r="AX183" s="128"/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8"/>
      <c r="BJ183" s="128"/>
      <c r="BK183" s="128"/>
      <c r="BL183" s="128"/>
      <c r="BM183" s="128"/>
      <c r="BN183" s="128"/>
      <c r="BO183" s="128"/>
      <c r="BP183" s="128"/>
      <c r="BQ183" s="128"/>
      <c r="BR183" s="128"/>
      <c r="BS183" s="128"/>
      <c r="BT183" s="128"/>
      <c r="BU183" s="128"/>
      <c r="BV183" s="128"/>
      <c r="BW183" s="128"/>
      <c r="BX183" s="128"/>
      <c r="BY183" s="128"/>
      <c r="BZ183" s="128"/>
      <c r="CA183" s="128"/>
      <c r="CB183" s="128"/>
      <c r="CC183" s="128"/>
      <c r="CD183" s="128"/>
      <c r="CE183" s="128"/>
      <c r="CF183" s="128"/>
      <c r="CG183" s="128"/>
      <c r="CH183" s="128"/>
      <c r="CI183" s="128"/>
      <c r="CJ183" s="128"/>
      <c r="CK183" s="128"/>
      <c r="CL183" s="128"/>
      <c r="CM183" s="128"/>
      <c r="CN183" s="128"/>
      <c r="CO183" s="128"/>
      <c r="CP183" s="128"/>
      <c r="CQ183" s="128"/>
      <c r="CR183" s="128"/>
      <c r="CS183" s="128"/>
      <c r="CT183" s="128"/>
      <c r="CU183" s="128"/>
      <c r="CV183" s="128"/>
      <c r="CW183" s="128"/>
      <c r="CX183" s="128"/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128"/>
      <c r="DM183" s="128"/>
      <c r="DN183" s="128"/>
      <c r="DO183" s="128"/>
      <c r="DP183" s="128"/>
      <c r="DQ183" s="128"/>
      <c r="DR183" s="128"/>
      <c r="DS183" s="128"/>
      <c r="DT183" s="128"/>
      <c r="DU183" s="128"/>
      <c r="DV183" s="128"/>
      <c r="DW183" s="128"/>
      <c r="DX183" s="128"/>
      <c r="DY183" s="128"/>
      <c r="DZ183" s="128"/>
      <c r="EA183" s="128"/>
      <c r="EB183" s="128"/>
      <c r="EC183" s="128"/>
      <c r="ED183" s="128"/>
      <c r="EE183" s="128"/>
      <c r="EF183" s="128"/>
      <c r="EG183" s="128"/>
      <c r="EH183" s="128"/>
      <c r="EI183" s="128"/>
      <c r="EJ183" s="128"/>
      <c r="EK183" s="128"/>
      <c r="EL183" s="128"/>
      <c r="EM183" s="128"/>
      <c r="EN183" s="128"/>
      <c r="EO183" s="128"/>
      <c r="EP183" s="128"/>
      <c r="EQ183" s="128"/>
      <c r="ER183" s="128"/>
    </row>
    <row r="184" customFormat="false" ht="12.75" hidden="false" customHeight="false" outlineLevel="0" collapsed="false">
      <c r="A184" s="51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8"/>
      <c r="AR184" s="128"/>
      <c r="AS184" s="128"/>
      <c r="AT184" s="128"/>
      <c r="AU184" s="128"/>
      <c r="AV184" s="128"/>
      <c r="AW184" s="128"/>
      <c r="AX184" s="128"/>
      <c r="AY184" s="128"/>
      <c r="AZ184" s="128"/>
      <c r="BA184" s="128"/>
      <c r="BB184" s="128"/>
      <c r="BC184" s="128"/>
      <c r="BD184" s="128"/>
      <c r="BE184" s="128"/>
      <c r="BF184" s="128"/>
      <c r="BG184" s="128"/>
      <c r="BH184" s="128"/>
      <c r="BI184" s="128"/>
      <c r="BJ184" s="128"/>
      <c r="BK184" s="128"/>
      <c r="BL184" s="128"/>
      <c r="BM184" s="128"/>
      <c r="BN184" s="128"/>
      <c r="BO184" s="128"/>
      <c r="BP184" s="128"/>
      <c r="BQ184" s="128"/>
      <c r="BR184" s="128"/>
      <c r="BS184" s="128"/>
      <c r="BT184" s="128"/>
      <c r="BU184" s="128"/>
      <c r="BV184" s="128"/>
      <c r="BW184" s="128"/>
      <c r="BX184" s="128"/>
      <c r="BY184" s="128"/>
      <c r="BZ184" s="128"/>
      <c r="CA184" s="128"/>
      <c r="CB184" s="128"/>
      <c r="CC184" s="128"/>
      <c r="CD184" s="128"/>
      <c r="CE184" s="128"/>
      <c r="CF184" s="128"/>
      <c r="CG184" s="128"/>
      <c r="CH184" s="128"/>
      <c r="CI184" s="128"/>
      <c r="CJ184" s="128"/>
      <c r="CK184" s="128"/>
      <c r="CL184" s="128"/>
      <c r="CM184" s="128"/>
      <c r="CN184" s="128"/>
      <c r="CO184" s="128"/>
      <c r="CP184" s="128"/>
      <c r="CQ184" s="128"/>
      <c r="CR184" s="128"/>
      <c r="CS184" s="128"/>
      <c r="CT184" s="128"/>
      <c r="CU184" s="128"/>
      <c r="CV184" s="128"/>
      <c r="CW184" s="128"/>
      <c r="CX184" s="128"/>
      <c r="CY184" s="128"/>
      <c r="CZ184" s="128"/>
      <c r="DA184" s="128"/>
      <c r="DB184" s="128"/>
      <c r="DC184" s="128"/>
      <c r="DD184" s="128"/>
      <c r="DE184" s="128"/>
      <c r="DF184" s="128"/>
      <c r="DG184" s="128"/>
      <c r="DH184" s="128"/>
      <c r="DI184" s="128"/>
      <c r="DJ184" s="128"/>
      <c r="DK184" s="128"/>
      <c r="DL184" s="128"/>
      <c r="DM184" s="128"/>
      <c r="DN184" s="128"/>
      <c r="DO184" s="128"/>
      <c r="DP184" s="128"/>
      <c r="DQ184" s="128"/>
      <c r="DR184" s="128"/>
      <c r="DS184" s="128"/>
      <c r="DT184" s="128"/>
      <c r="DU184" s="128"/>
      <c r="DV184" s="128"/>
      <c r="DW184" s="128"/>
      <c r="DX184" s="128"/>
      <c r="DY184" s="128"/>
      <c r="DZ184" s="128"/>
      <c r="EA184" s="128"/>
      <c r="EB184" s="128"/>
      <c r="EC184" s="128"/>
      <c r="ED184" s="128"/>
      <c r="EE184" s="128"/>
      <c r="EF184" s="128"/>
      <c r="EG184" s="128"/>
      <c r="EH184" s="128"/>
      <c r="EI184" s="128"/>
      <c r="EJ184" s="128"/>
      <c r="EK184" s="128"/>
      <c r="EL184" s="128"/>
      <c r="EM184" s="128"/>
      <c r="EN184" s="128"/>
      <c r="EO184" s="128"/>
      <c r="EP184" s="128"/>
      <c r="EQ184" s="128"/>
      <c r="ER184" s="128"/>
    </row>
    <row r="185" customFormat="false" ht="12.75" hidden="false" customHeight="false" outlineLevel="0" collapsed="false">
      <c r="A185" s="51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  <c r="AQ185" s="128"/>
      <c r="AR185" s="128"/>
      <c r="AS185" s="128"/>
      <c r="AT185" s="128"/>
      <c r="AU185" s="128"/>
      <c r="AV185" s="128"/>
      <c r="AW185" s="128"/>
      <c r="AX185" s="128"/>
      <c r="AY185" s="128"/>
      <c r="AZ185" s="128"/>
      <c r="BA185" s="128"/>
      <c r="BB185" s="128"/>
      <c r="BC185" s="128"/>
      <c r="BD185" s="128"/>
      <c r="BE185" s="128"/>
      <c r="BF185" s="128"/>
      <c r="BG185" s="128"/>
      <c r="BH185" s="128"/>
      <c r="BI185" s="128"/>
      <c r="BJ185" s="128"/>
      <c r="BK185" s="128"/>
      <c r="BL185" s="128"/>
      <c r="BM185" s="128"/>
      <c r="BN185" s="128"/>
      <c r="BO185" s="128"/>
      <c r="BP185" s="128"/>
      <c r="BQ185" s="128"/>
      <c r="BR185" s="128"/>
      <c r="BS185" s="128"/>
      <c r="BT185" s="128"/>
      <c r="BU185" s="128"/>
      <c r="BV185" s="128"/>
      <c r="BW185" s="128"/>
      <c r="BX185" s="128"/>
      <c r="BY185" s="128"/>
      <c r="BZ185" s="128"/>
      <c r="CA185" s="128"/>
      <c r="CB185" s="128"/>
      <c r="CC185" s="128"/>
      <c r="CD185" s="128"/>
      <c r="CE185" s="128"/>
      <c r="CF185" s="128"/>
      <c r="CG185" s="128"/>
      <c r="CH185" s="128"/>
      <c r="CI185" s="128"/>
      <c r="CJ185" s="128"/>
      <c r="CK185" s="128"/>
      <c r="CL185" s="128"/>
      <c r="CM185" s="128"/>
      <c r="CN185" s="128"/>
      <c r="CO185" s="128"/>
      <c r="CP185" s="128"/>
      <c r="CQ185" s="128"/>
      <c r="CR185" s="128"/>
      <c r="CS185" s="128"/>
      <c r="CT185" s="128"/>
      <c r="CU185" s="128"/>
      <c r="CV185" s="128"/>
      <c r="CW185" s="128"/>
      <c r="CX185" s="128"/>
      <c r="CY185" s="128"/>
      <c r="CZ185" s="128"/>
      <c r="DA185" s="128"/>
      <c r="DB185" s="128"/>
      <c r="DC185" s="128"/>
      <c r="DD185" s="128"/>
      <c r="DE185" s="128"/>
      <c r="DF185" s="128"/>
      <c r="DG185" s="128"/>
      <c r="DH185" s="128"/>
      <c r="DI185" s="128"/>
      <c r="DJ185" s="128"/>
      <c r="DK185" s="128"/>
      <c r="DL185" s="128"/>
      <c r="DM185" s="128"/>
      <c r="DN185" s="128"/>
      <c r="DO185" s="128"/>
      <c r="DP185" s="128"/>
      <c r="DQ185" s="128"/>
      <c r="DR185" s="128"/>
      <c r="DS185" s="128"/>
      <c r="DT185" s="128"/>
      <c r="DU185" s="128"/>
      <c r="DV185" s="128"/>
      <c r="DW185" s="128"/>
      <c r="DX185" s="128"/>
      <c r="DY185" s="128"/>
      <c r="DZ185" s="128"/>
      <c r="EA185" s="128"/>
      <c r="EB185" s="128"/>
      <c r="EC185" s="128"/>
      <c r="ED185" s="128"/>
      <c r="EE185" s="128"/>
      <c r="EF185" s="128"/>
      <c r="EG185" s="128"/>
      <c r="EH185" s="128"/>
      <c r="EI185" s="128"/>
      <c r="EJ185" s="128"/>
      <c r="EK185" s="128"/>
      <c r="EL185" s="128"/>
      <c r="EM185" s="128"/>
      <c r="EN185" s="128"/>
      <c r="EO185" s="128"/>
      <c r="EP185" s="128"/>
      <c r="EQ185" s="128"/>
      <c r="ER185" s="128"/>
    </row>
    <row r="186" customFormat="false" ht="12.75" hidden="false" customHeight="false" outlineLevel="0" collapsed="false">
      <c r="A186" s="51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  <c r="BF186" s="128"/>
      <c r="BG186" s="128"/>
      <c r="BH186" s="128"/>
      <c r="BI186" s="128"/>
      <c r="BJ186" s="128"/>
      <c r="BK186" s="128"/>
      <c r="BL186" s="128"/>
      <c r="BM186" s="128"/>
      <c r="BN186" s="128"/>
      <c r="BO186" s="128"/>
      <c r="BP186" s="128"/>
      <c r="BQ186" s="128"/>
      <c r="BR186" s="128"/>
      <c r="BS186" s="128"/>
      <c r="BT186" s="128"/>
      <c r="BU186" s="128"/>
      <c r="BV186" s="128"/>
      <c r="BW186" s="128"/>
      <c r="BX186" s="128"/>
      <c r="BY186" s="128"/>
      <c r="BZ186" s="128"/>
      <c r="CA186" s="128"/>
      <c r="CB186" s="128"/>
      <c r="CC186" s="128"/>
      <c r="CD186" s="128"/>
      <c r="CE186" s="128"/>
      <c r="CF186" s="128"/>
      <c r="CG186" s="128"/>
      <c r="CH186" s="128"/>
      <c r="CI186" s="128"/>
      <c r="CJ186" s="128"/>
      <c r="CK186" s="128"/>
      <c r="CL186" s="128"/>
      <c r="CM186" s="128"/>
      <c r="CN186" s="128"/>
      <c r="CO186" s="128"/>
      <c r="CP186" s="128"/>
      <c r="CQ186" s="128"/>
      <c r="CR186" s="128"/>
      <c r="CS186" s="128"/>
      <c r="CT186" s="128"/>
      <c r="CU186" s="128"/>
      <c r="CV186" s="128"/>
      <c r="CW186" s="128"/>
      <c r="CX186" s="128"/>
      <c r="CY186" s="128"/>
      <c r="CZ186" s="128"/>
      <c r="DA186" s="128"/>
      <c r="DB186" s="128"/>
      <c r="DC186" s="128"/>
      <c r="DD186" s="128"/>
      <c r="DE186" s="128"/>
      <c r="DF186" s="128"/>
      <c r="DG186" s="128"/>
      <c r="DH186" s="128"/>
      <c r="DI186" s="128"/>
      <c r="DJ186" s="128"/>
      <c r="DK186" s="128"/>
      <c r="DL186" s="128"/>
      <c r="DM186" s="128"/>
      <c r="DN186" s="128"/>
      <c r="DO186" s="128"/>
      <c r="DP186" s="128"/>
      <c r="DQ186" s="128"/>
      <c r="DR186" s="128"/>
      <c r="DS186" s="128"/>
      <c r="DT186" s="128"/>
      <c r="DU186" s="128"/>
      <c r="DV186" s="128"/>
      <c r="DW186" s="128"/>
      <c r="DX186" s="128"/>
      <c r="DY186" s="128"/>
      <c r="DZ186" s="128"/>
      <c r="EA186" s="128"/>
      <c r="EB186" s="128"/>
      <c r="EC186" s="128"/>
      <c r="ED186" s="128"/>
      <c r="EE186" s="128"/>
      <c r="EF186" s="128"/>
      <c r="EG186" s="128"/>
      <c r="EH186" s="128"/>
      <c r="EI186" s="128"/>
      <c r="EJ186" s="128"/>
      <c r="EK186" s="128"/>
      <c r="EL186" s="128"/>
      <c r="EM186" s="128"/>
      <c r="EN186" s="128"/>
      <c r="EO186" s="128"/>
      <c r="EP186" s="128"/>
      <c r="EQ186" s="128"/>
      <c r="ER186" s="128"/>
    </row>
    <row r="187" customFormat="false" ht="12.75" hidden="false" customHeight="false" outlineLevel="0" collapsed="false">
      <c r="A187" s="51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8"/>
      <c r="AS187" s="128"/>
      <c r="AT187" s="128"/>
      <c r="AU187" s="128"/>
      <c r="AV187" s="128"/>
      <c r="AW187" s="128"/>
      <c r="AX187" s="128"/>
      <c r="AY187" s="128"/>
      <c r="AZ187" s="128"/>
      <c r="BA187" s="128"/>
      <c r="BB187" s="128"/>
      <c r="BC187" s="128"/>
      <c r="BD187" s="128"/>
      <c r="BE187" s="128"/>
      <c r="BF187" s="128"/>
      <c r="BG187" s="128"/>
      <c r="BH187" s="128"/>
      <c r="BI187" s="128"/>
      <c r="BJ187" s="128"/>
      <c r="BK187" s="128"/>
      <c r="BL187" s="128"/>
      <c r="BM187" s="128"/>
      <c r="BN187" s="128"/>
      <c r="BO187" s="128"/>
      <c r="BP187" s="128"/>
      <c r="BQ187" s="128"/>
      <c r="BR187" s="128"/>
      <c r="BS187" s="128"/>
      <c r="BT187" s="128"/>
      <c r="BU187" s="128"/>
      <c r="BV187" s="128"/>
      <c r="BW187" s="128"/>
      <c r="BX187" s="128"/>
      <c r="BY187" s="128"/>
      <c r="BZ187" s="128"/>
      <c r="CA187" s="128"/>
      <c r="CB187" s="128"/>
      <c r="CC187" s="128"/>
      <c r="CD187" s="128"/>
      <c r="CE187" s="128"/>
      <c r="CF187" s="128"/>
      <c r="CG187" s="128"/>
      <c r="CH187" s="128"/>
      <c r="CI187" s="128"/>
      <c r="CJ187" s="128"/>
      <c r="CK187" s="128"/>
      <c r="CL187" s="128"/>
      <c r="CM187" s="128"/>
      <c r="CN187" s="128"/>
      <c r="CO187" s="128"/>
      <c r="CP187" s="128"/>
      <c r="CQ187" s="128"/>
      <c r="CR187" s="128"/>
      <c r="CS187" s="128"/>
      <c r="CT187" s="128"/>
      <c r="CU187" s="128"/>
      <c r="CV187" s="128"/>
      <c r="CW187" s="128"/>
      <c r="CX187" s="128"/>
      <c r="CY187" s="128"/>
      <c r="CZ187" s="128"/>
      <c r="DA187" s="128"/>
      <c r="DB187" s="128"/>
      <c r="DC187" s="128"/>
      <c r="DD187" s="128"/>
      <c r="DE187" s="128"/>
      <c r="DF187" s="128"/>
      <c r="DG187" s="128"/>
      <c r="DH187" s="128"/>
      <c r="DI187" s="128"/>
      <c r="DJ187" s="128"/>
      <c r="DK187" s="128"/>
      <c r="DL187" s="128"/>
      <c r="DM187" s="128"/>
      <c r="DN187" s="128"/>
      <c r="DO187" s="128"/>
      <c r="DP187" s="128"/>
      <c r="DQ187" s="128"/>
      <c r="DR187" s="128"/>
      <c r="DS187" s="128"/>
      <c r="DT187" s="128"/>
      <c r="DU187" s="128"/>
      <c r="DV187" s="128"/>
      <c r="DW187" s="128"/>
      <c r="DX187" s="128"/>
      <c r="DY187" s="128"/>
      <c r="DZ187" s="128"/>
      <c r="EA187" s="128"/>
      <c r="EB187" s="128"/>
      <c r="EC187" s="128"/>
      <c r="ED187" s="128"/>
      <c r="EE187" s="128"/>
      <c r="EF187" s="128"/>
      <c r="EG187" s="128"/>
      <c r="EH187" s="128"/>
      <c r="EI187" s="128"/>
      <c r="EJ187" s="128"/>
      <c r="EK187" s="128"/>
      <c r="EL187" s="128"/>
      <c r="EM187" s="128"/>
      <c r="EN187" s="128"/>
      <c r="EO187" s="128"/>
      <c r="EP187" s="128"/>
      <c r="EQ187" s="128"/>
      <c r="ER187" s="128"/>
    </row>
    <row r="188" customFormat="false" ht="12.75" hidden="false" customHeight="false" outlineLevel="0" collapsed="false">
      <c r="A188" s="51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8"/>
      <c r="AS188" s="128"/>
      <c r="AT188" s="128"/>
      <c r="AU188" s="128"/>
      <c r="AV188" s="128"/>
      <c r="AW188" s="128"/>
      <c r="AX188" s="128"/>
      <c r="AY188" s="128"/>
      <c r="AZ188" s="128"/>
      <c r="BA188" s="128"/>
      <c r="BB188" s="128"/>
      <c r="BC188" s="128"/>
      <c r="BD188" s="128"/>
      <c r="BE188" s="128"/>
      <c r="BF188" s="128"/>
      <c r="BG188" s="128"/>
      <c r="BH188" s="128"/>
      <c r="BI188" s="128"/>
      <c r="BJ188" s="128"/>
      <c r="BK188" s="128"/>
      <c r="BL188" s="128"/>
      <c r="BM188" s="128"/>
      <c r="BN188" s="128"/>
      <c r="BO188" s="128"/>
      <c r="BP188" s="128"/>
      <c r="BQ188" s="128"/>
      <c r="BR188" s="128"/>
      <c r="BS188" s="128"/>
      <c r="BT188" s="128"/>
      <c r="BU188" s="128"/>
      <c r="BV188" s="128"/>
      <c r="BW188" s="128"/>
      <c r="BX188" s="128"/>
      <c r="BY188" s="128"/>
      <c r="BZ188" s="128"/>
      <c r="CA188" s="128"/>
      <c r="CB188" s="128"/>
      <c r="CC188" s="128"/>
      <c r="CD188" s="128"/>
      <c r="CE188" s="128"/>
      <c r="CF188" s="128"/>
      <c r="CG188" s="128"/>
      <c r="CH188" s="128"/>
      <c r="CI188" s="128"/>
      <c r="CJ188" s="128"/>
      <c r="CK188" s="128"/>
      <c r="CL188" s="128"/>
      <c r="CM188" s="128"/>
      <c r="CN188" s="128"/>
      <c r="CO188" s="128"/>
      <c r="CP188" s="128"/>
      <c r="CQ188" s="128"/>
      <c r="CR188" s="128"/>
      <c r="CS188" s="128"/>
      <c r="CT188" s="128"/>
      <c r="CU188" s="128"/>
      <c r="CV188" s="128"/>
      <c r="CW188" s="128"/>
      <c r="CX188" s="128"/>
      <c r="CY188" s="128"/>
      <c r="CZ188" s="128"/>
      <c r="DA188" s="128"/>
      <c r="DB188" s="128"/>
      <c r="DC188" s="128"/>
      <c r="DD188" s="128"/>
      <c r="DE188" s="128"/>
      <c r="DF188" s="128"/>
      <c r="DG188" s="128"/>
      <c r="DH188" s="128"/>
      <c r="DI188" s="128"/>
      <c r="DJ188" s="128"/>
      <c r="DK188" s="128"/>
      <c r="DL188" s="128"/>
      <c r="DM188" s="128"/>
      <c r="DN188" s="128"/>
      <c r="DO188" s="128"/>
      <c r="DP188" s="128"/>
      <c r="DQ188" s="128"/>
      <c r="DR188" s="128"/>
      <c r="DS188" s="128"/>
      <c r="DT188" s="128"/>
      <c r="DU188" s="128"/>
      <c r="DV188" s="128"/>
      <c r="DW188" s="128"/>
      <c r="DX188" s="128"/>
      <c r="DY188" s="128"/>
      <c r="DZ188" s="128"/>
      <c r="EA188" s="128"/>
      <c r="EB188" s="128"/>
      <c r="EC188" s="128"/>
      <c r="ED188" s="128"/>
      <c r="EE188" s="128"/>
      <c r="EF188" s="128"/>
      <c r="EG188" s="128"/>
      <c r="EH188" s="128"/>
      <c r="EI188" s="128"/>
      <c r="EJ188" s="128"/>
      <c r="EK188" s="128"/>
      <c r="EL188" s="128"/>
      <c r="EM188" s="128"/>
      <c r="EN188" s="128"/>
      <c r="EO188" s="128"/>
      <c r="EP188" s="128"/>
      <c r="EQ188" s="128"/>
      <c r="ER188" s="128"/>
    </row>
    <row r="189" customFormat="false" ht="12.75" hidden="false" customHeight="false" outlineLevel="0" collapsed="false"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8"/>
      <c r="AS189" s="128"/>
      <c r="AT189" s="128"/>
      <c r="AU189" s="128"/>
      <c r="AV189" s="128"/>
      <c r="AW189" s="128"/>
      <c r="AX189" s="128"/>
      <c r="AY189" s="128"/>
      <c r="AZ189" s="128"/>
      <c r="BA189" s="128"/>
      <c r="BB189" s="128"/>
      <c r="BC189" s="128"/>
      <c r="BD189" s="128"/>
      <c r="BE189" s="128"/>
      <c r="BF189" s="128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  <c r="BT189" s="128"/>
      <c r="BU189" s="128"/>
      <c r="BV189" s="128"/>
      <c r="BW189" s="128"/>
      <c r="BX189" s="128"/>
      <c r="BY189" s="128"/>
      <c r="BZ189" s="128"/>
      <c r="CA189" s="128"/>
      <c r="CB189" s="128"/>
      <c r="CC189" s="128"/>
      <c r="CD189" s="128"/>
      <c r="CE189" s="128"/>
      <c r="CF189" s="128"/>
      <c r="CG189" s="128"/>
      <c r="CH189" s="128"/>
      <c r="CI189" s="128"/>
      <c r="CJ189" s="128"/>
      <c r="CK189" s="128"/>
      <c r="CL189" s="128"/>
      <c r="CM189" s="128"/>
      <c r="CN189" s="128"/>
      <c r="CO189" s="128"/>
      <c r="CP189" s="128"/>
      <c r="CQ189" s="128"/>
      <c r="CR189" s="128"/>
      <c r="CS189" s="128"/>
      <c r="CT189" s="128"/>
      <c r="CU189" s="128"/>
      <c r="CV189" s="128"/>
      <c r="CW189" s="128"/>
      <c r="CX189" s="128"/>
      <c r="CY189" s="128"/>
      <c r="CZ189" s="128"/>
      <c r="DA189" s="128"/>
      <c r="DB189" s="128"/>
      <c r="DC189" s="128"/>
      <c r="DD189" s="128"/>
      <c r="DE189" s="128"/>
      <c r="DF189" s="128"/>
      <c r="DG189" s="128"/>
      <c r="DH189" s="128"/>
      <c r="DI189" s="128"/>
      <c r="DJ189" s="128"/>
      <c r="DK189" s="128"/>
      <c r="DL189" s="128"/>
      <c r="DM189" s="128"/>
      <c r="DN189" s="128"/>
      <c r="DO189" s="128"/>
      <c r="DP189" s="128"/>
      <c r="DQ189" s="128"/>
      <c r="DR189" s="128"/>
      <c r="DS189" s="128"/>
      <c r="DT189" s="128"/>
      <c r="DU189" s="128"/>
      <c r="DV189" s="128"/>
      <c r="DW189" s="128"/>
      <c r="DX189" s="128"/>
      <c r="DY189" s="128"/>
      <c r="DZ189" s="128"/>
      <c r="EA189" s="128"/>
      <c r="EB189" s="128"/>
      <c r="EC189" s="128"/>
      <c r="ED189" s="128"/>
      <c r="EE189" s="128"/>
      <c r="EF189" s="128"/>
      <c r="EG189" s="128"/>
      <c r="EH189" s="128"/>
      <c r="EI189" s="128"/>
      <c r="EJ189" s="128"/>
      <c r="EK189" s="128"/>
      <c r="EL189" s="128"/>
      <c r="EM189" s="128"/>
      <c r="EN189" s="128"/>
      <c r="EO189" s="128"/>
      <c r="EP189" s="128"/>
      <c r="EQ189" s="128"/>
      <c r="ER189" s="12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1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7"/>
  </cols>
  <sheetData>
    <row r="1" customFormat="false" ht="12.75" hidden="false" customHeight="false" outlineLevel="0" collapsed="false">
      <c r="A1" s="0" t="s">
        <v>242</v>
      </c>
      <c r="B1" s="0" t="n">
        <v>2.105</v>
      </c>
      <c r="C1" s="0" t="n">
        <v>1.99</v>
      </c>
      <c r="D1" s="0" t="n">
        <v>2.18</v>
      </c>
      <c r="E1" s="0" t="n">
        <v>2.06</v>
      </c>
      <c r="F1" s="0" t="n">
        <v>2.15</v>
      </c>
    </row>
    <row r="2" customFormat="false" ht="12.75" hidden="false" customHeight="false" outlineLevel="0" collapsed="false">
      <c r="A2" s="0" t="s">
        <v>243</v>
      </c>
      <c r="B2" s="0" t="n">
        <v>2.03</v>
      </c>
      <c r="C2" s="0" t="n">
        <v>1.98</v>
      </c>
      <c r="D2" s="0" t="n">
        <v>2.18</v>
      </c>
      <c r="E2" s="0" t="n">
        <v>1.98</v>
      </c>
      <c r="F2" s="0" t="n">
        <v>2.08</v>
      </c>
    </row>
    <row r="3" customFormat="false" ht="12.75" hidden="false" customHeight="false" outlineLevel="0" collapsed="false">
      <c r="A3" s="0" t="s">
        <v>244</v>
      </c>
      <c r="B3" s="0" t="n">
        <v>2.15</v>
      </c>
      <c r="C3" s="0" t="n">
        <v>2.09</v>
      </c>
      <c r="D3" s="0" t="n">
        <v>2.2</v>
      </c>
      <c r="E3" s="0" t="n">
        <v>2.12</v>
      </c>
      <c r="F3" s="0" t="n">
        <v>2.18</v>
      </c>
    </row>
    <row r="4" customFormat="false" ht="12.75" hidden="false" customHeight="false" outlineLevel="0" collapsed="false">
      <c r="A4" s="0" t="s">
        <v>245</v>
      </c>
      <c r="B4" s="0" t="n">
        <v>2.125</v>
      </c>
      <c r="C4" s="0" t="n">
        <v>2.08</v>
      </c>
      <c r="D4" s="0" t="n">
        <v>2.18</v>
      </c>
      <c r="E4" s="0" t="n">
        <v>2.1</v>
      </c>
      <c r="F4" s="0" t="n">
        <v>2.15</v>
      </c>
    </row>
    <row r="5" customFormat="false" ht="12.75" hidden="false" customHeight="false" outlineLevel="0" collapsed="false">
      <c r="B5" s="0" t="s">
        <v>246</v>
      </c>
      <c r="C5" s="0" t="s">
        <v>247</v>
      </c>
    </row>
    <row r="6" customFormat="false" ht="12.75" hidden="false" customHeight="false" outlineLevel="0" collapsed="false">
      <c r="A6" s="0" t="s">
        <v>248</v>
      </c>
      <c r="B6" s="0" t="n">
        <v>2.18</v>
      </c>
      <c r="C6" s="0" t="n">
        <v>2.12</v>
      </c>
      <c r="D6" s="0" t="n">
        <v>2.23</v>
      </c>
      <c r="E6" s="0" t="n">
        <v>2.15</v>
      </c>
      <c r="F6" s="0" t="n">
        <v>2.21</v>
      </c>
    </row>
    <row r="7" customFormat="false" ht="12.75" hidden="false" customHeight="false" outlineLevel="0" collapsed="false">
      <c r="A7" s="0" t="s">
        <v>249</v>
      </c>
      <c r="B7" s="0" t="n">
        <v>2.11</v>
      </c>
      <c r="C7" s="0" t="n">
        <v>2.1</v>
      </c>
      <c r="D7" s="0" t="n">
        <v>2.12</v>
      </c>
      <c r="E7" s="0" t="n">
        <v>2.1</v>
      </c>
      <c r="F7" s="0" t="n">
        <v>2.12</v>
      </c>
    </row>
    <row r="8" customFormat="false" ht="12.75" hidden="false" customHeight="false" outlineLevel="0" collapsed="false">
      <c r="A8" s="0" t="s">
        <v>26</v>
      </c>
      <c r="B8" s="0" t="n">
        <v>1.99</v>
      </c>
      <c r="C8" s="0" t="n">
        <v>1.98</v>
      </c>
      <c r="D8" s="0" t="n">
        <v>2</v>
      </c>
      <c r="E8" s="0" t="n">
        <v>1.98</v>
      </c>
      <c r="F8" s="0" t="n">
        <v>2</v>
      </c>
    </row>
    <row r="9" customFormat="false" ht="12.75" hidden="false" customHeight="false" outlineLevel="0" collapsed="false">
      <c r="A9" s="0" t="s">
        <v>27</v>
      </c>
      <c r="B9" s="0" t="n">
        <v>2.255</v>
      </c>
      <c r="C9" s="0" t="n">
        <v>2.19</v>
      </c>
      <c r="D9" s="0" t="n">
        <v>2.28</v>
      </c>
      <c r="E9" s="0" t="n">
        <v>2.23</v>
      </c>
      <c r="F9" s="0" t="n">
        <v>2.28</v>
      </c>
    </row>
    <row r="10" customFormat="false" ht="12.75" hidden="false" customHeight="false" outlineLevel="0" collapsed="false">
      <c r="A10" s="0" t="s">
        <v>28</v>
      </c>
      <c r="B10" s="0" t="n">
        <v>2.15</v>
      </c>
      <c r="C10" s="0" t="n">
        <v>2.14</v>
      </c>
      <c r="D10" s="0" t="n">
        <v>2.16</v>
      </c>
      <c r="E10" s="0" t="n">
        <v>2.14</v>
      </c>
      <c r="F10" s="0" t="n">
        <v>2.16</v>
      </c>
    </row>
    <row r="11" customFormat="false" ht="12.75" hidden="false" customHeight="false" outlineLevel="0" collapsed="false">
      <c r="A11" s="0" t="s">
        <v>29</v>
      </c>
      <c r="B11" s="0" t="n">
        <v>2.19</v>
      </c>
      <c r="C11" s="0" t="n">
        <v>2.18</v>
      </c>
      <c r="D11" s="0" t="n">
        <v>2.21</v>
      </c>
      <c r="E11" s="0" t="n">
        <v>2.18</v>
      </c>
      <c r="F11" s="0" t="n">
        <v>2.2</v>
      </c>
    </row>
    <row r="12" customFormat="false" ht="12.75" hidden="false" customHeight="false" outlineLevel="0" collapsed="false">
      <c r="A12" s="0" t="s">
        <v>31</v>
      </c>
      <c r="B12" s="0" t="n">
        <v>2.2</v>
      </c>
      <c r="C12" s="0" t="n">
        <v>2.15</v>
      </c>
      <c r="D12" s="0" t="n">
        <v>2.23</v>
      </c>
      <c r="E12" s="0" t="n">
        <v>2.18</v>
      </c>
      <c r="F12" s="0" t="n">
        <v>2.22</v>
      </c>
    </row>
    <row r="13" customFormat="false" ht="12.75" hidden="false" customHeight="false" outlineLevel="0" collapsed="false">
      <c r="A13" s="0" t="s">
        <v>250</v>
      </c>
      <c r="B13" s="0" t="n">
        <v>2.2</v>
      </c>
      <c r="C13" s="0" t="n">
        <v>2.17</v>
      </c>
      <c r="D13" s="0" t="n">
        <v>2.25</v>
      </c>
      <c r="E13" s="0" t="n">
        <v>2.18</v>
      </c>
      <c r="F13" s="0" t="n">
        <v>2.22</v>
      </c>
    </row>
    <row r="14" customFormat="false" ht="12.75" hidden="false" customHeight="false" outlineLevel="0" collapsed="false">
      <c r="A14" s="0" t="s">
        <v>251</v>
      </c>
      <c r="B14" s="0" t="n">
        <v>2.21</v>
      </c>
      <c r="C14" s="0" t="n">
        <v>2.15</v>
      </c>
      <c r="D14" s="0" t="n">
        <v>2.26</v>
      </c>
      <c r="E14" s="0" t="n">
        <v>2.18</v>
      </c>
      <c r="F14" s="0" t="n">
        <v>2.24</v>
      </c>
    </row>
    <row r="15" customFormat="false" ht="12.75" hidden="false" customHeight="false" outlineLevel="0" collapsed="false">
      <c r="A15" s="0" t="s">
        <v>252</v>
      </c>
      <c r="B15" s="0" t="n">
        <v>2.25</v>
      </c>
      <c r="C15" s="0" t="n">
        <v>2.23</v>
      </c>
      <c r="D15" s="0" t="n">
        <v>2.27</v>
      </c>
      <c r="E15" s="0" t="n">
        <v>2.24</v>
      </c>
      <c r="F15" s="0" t="n">
        <v>2.26</v>
      </c>
    </row>
    <row r="16" customFormat="false" ht="12.75" hidden="false" customHeight="false" outlineLevel="0" collapsed="false">
      <c r="B16" s="0" t="s">
        <v>253</v>
      </c>
      <c r="C16" s="0" t="e">
        <f aca="false">-#NAME?--#NAME?</f>
        <v>#NAME?</v>
      </c>
    </row>
    <row r="17" customFormat="false" ht="12.75" hidden="false" customHeight="false" outlineLevel="0" collapsed="false">
      <c r="A17" s="0" t="s">
        <v>39</v>
      </c>
      <c r="B17" s="0" t="n">
        <v>2.23</v>
      </c>
      <c r="C17" s="0" t="n">
        <v>2.2</v>
      </c>
      <c r="D17" s="0" t="n">
        <v>2.27</v>
      </c>
      <c r="E17" s="0" t="n">
        <v>2.21</v>
      </c>
      <c r="F17" s="0" t="n">
        <v>2.25</v>
      </c>
    </row>
    <row r="18" customFormat="false" ht="12.75" hidden="false" customHeight="false" outlineLevel="0" collapsed="false">
      <c r="A18" s="0" t="s">
        <v>254</v>
      </c>
      <c r="B18" s="0" t="n">
        <v>2.185</v>
      </c>
      <c r="C18" s="0" t="n">
        <v>2.13</v>
      </c>
      <c r="D18" s="0" t="n">
        <v>2.22</v>
      </c>
      <c r="E18" s="0" t="n">
        <v>2.16</v>
      </c>
      <c r="F18" s="0" t="n">
        <v>2.21</v>
      </c>
    </row>
    <row r="19" customFormat="false" ht="12.75" hidden="false" customHeight="false" outlineLevel="0" collapsed="false">
      <c r="A19" s="0" t="s">
        <v>42</v>
      </c>
      <c r="B19" s="0" t="n">
        <v>2.17</v>
      </c>
      <c r="C19" s="0" t="n">
        <v>2.14</v>
      </c>
      <c r="D19" s="0" t="n">
        <v>2.23</v>
      </c>
      <c r="E19" s="0" t="n">
        <v>2.15</v>
      </c>
      <c r="F19" s="0" t="n">
        <v>2.19</v>
      </c>
    </row>
    <row r="20" customFormat="false" ht="12.75" hidden="false" customHeight="false" outlineLevel="0" collapsed="false">
      <c r="B20" s="0" t="s">
        <v>255</v>
      </c>
      <c r="C20" s="0" t="s">
        <v>256</v>
      </c>
    </row>
    <row r="21" customFormat="false" ht="12.75" hidden="false" customHeight="false" outlineLevel="0" collapsed="false">
      <c r="A21" s="0" t="s">
        <v>44</v>
      </c>
      <c r="B21" s="0" t="n">
        <v>2.09</v>
      </c>
      <c r="C21" s="0" t="n">
        <v>2.06</v>
      </c>
      <c r="D21" s="0" t="n">
        <v>2.14</v>
      </c>
      <c r="E21" s="0" t="n">
        <v>2.07</v>
      </c>
      <c r="F21" s="0" t="n">
        <v>2.11</v>
      </c>
    </row>
    <row r="22" customFormat="false" ht="12.75" hidden="false" customHeight="false" outlineLevel="0" collapsed="false">
      <c r="A22" s="0" t="s">
        <v>45</v>
      </c>
      <c r="B22" s="0" t="n">
        <v>2.11</v>
      </c>
      <c r="C22" s="0" t="n">
        <v>2.01</v>
      </c>
      <c r="D22" s="0" t="n">
        <v>2.17</v>
      </c>
      <c r="E22" s="0" t="n">
        <v>2.07</v>
      </c>
      <c r="F22" s="0" t="n">
        <v>2.15</v>
      </c>
    </row>
    <row r="23" customFormat="false" ht="12.75" hidden="false" customHeight="false" outlineLevel="0" collapsed="false">
      <c r="A23" s="0" t="s">
        <v>245</v>
      </c>
      <c r="B23" s="0" t="n">
        <v>2.125</v>
      </c>
      <c r="C23" s="0" t="n">
        <v>2.08</v>
      </c>
      <c r="D23" s="0" t="n">
        <v>2.18</v>
      </c>
      <c r="E23" s="0" t="n">
        <v>2.1</v>
      </c>
      <c r="F23" s="0" t="n">
        <v>2.15</v>
      </c>
    </row>
    <row r="24" customFormat="false" ht="12.75" hidden="false" customHeight="false" outlineLevel="0" collapsed="false">
      <c r="B24" s="0" t="s">
        <v>257</v>
      </c>
      <c r="C24" s="0" t="e">
        <f aca="false">-#NAME? #NAME?</f>
        <v>#NAME?</v>
      </c>
    </row>
    <row r="25" customFormat="false" ht="12.75" hidden="false" customHeight="false" outlineLevel="0" collapsed="false">
      <c r="A25" s="0" t="s">
        <v>48</v>
      </c>
      <c r="B25" s="0" t="n">
        <v>2.18</v>
      </c>
      <c r="C25" s="0" t="n">
        <v>2.16</v>
      </c>
      <c r="D25" s="0" t="n">
        <v>2.2</v>
      </c>
      <c r="E25" s="0" t="n">
        <v>2.17</v>
      </c>
      <c r="F25" s="0" t="n">
        <v>2.19</v>
      </c>
    </row>
    <row r="26" customFormat="false" ht="12.75" hidden="false" customHeight="false" outlineLevel="0" collapsed="false">
      <c r="A26" s="0" t="s">
        <v>49</v>
      </c>
      <c r="B26" s="0" t="n">
        <v>2.195</v>
      </c>
      <c r="C26" s="0" t="n">
        <v>2.14</v>
      </c>
      <c r="D26" s="0" t="n">
        <v>2.23</v>
      </c>
      <c r="E26" s="0" t="n">
        <v>2.17</v>
      </c>
      <c r="F26" s="0" t="n">
        <v>2.22</v>
      </c>
    </row>
    <row r="27" customFormat="false" ht="12.75" hidden="false" customHeight="false" outlineLevel="0" collapsed="false">
      <c r="A27" s="0" t="s">
        <v>258</v>
      </c>
      <c r="B27" s="0" t="n">
        <v>2.11</v>
      </c>
      <c r="C27" s="0" t="n">
        <v>2.1</v>
      </c>
      <c r="D27" s="0" t="n">
        <v>2.12</v>
      </c>
      <c r="E27" s="0" t="n">
        <v>2.1</v>
      </c>
      <c r="F27" s="0" t="n">
        <v>2.12</v>
      </c>
    </row>
    <row r="28" customFormat="false" ht="12.75" hidden="false" customHeight="false" outlineLevel="0" collapsed="false">
      <c r="A28" s="0" t="s">
        <v>51</v>
      </c>
      <c r="B28" s="0" t="n">
        <v>2.14</v>
      </c>
      <c r="C28" s="0" t="n">
        <v>2.13</v>
      </c>
      <c r="D28" s="0" t="n">
        <v>2.15</v>
      </c>
      <c r="E28" s="0" t="n">
        <v>2.13</v>
      </c>
      <c r="F28" s="0" t="n">
        <v>2.15</v>
      </c>
    </row>
    <row r="29" customFormat="false" ht="12.75" hidden="false" customHeight="false" outlineLevel="0" collapsed="false">
      <c r="A29" s="0" t="s">
        <v>259</v>
      </c>
      <c r="B29" s="0" t="n">
        <v>2.01</v>
      </c>
      <c r="C29" s="0" t="n">
        <v>2</v>
      </c>
      <c r="D29" s="0" t="n">
        <v>2.02</v>
      </c>
      <c r="E29" s="0" t="n">
        <v>2</v>
      </c>
      <c r="F29" s="0" t="n">
        <v>2.02</v>
      </c>
    </row>
    <row r="30" customFormat="false" ht="12.75" hidden="false" customHeight="false" outlineLevel="0" collapsed="false">
      <c r="A30" s="0" t="s">
        <v>53</v>
      </c>
      <c r="B30" s="0" t="n">
        <v>2.195</v>
      </c>
      <c r="C30" s="0" t="n">
        <v>2.16</v>
      </c>
      <c r="D30" s="0" t="n">
        <v>2.22</v>
      </c>
      <c r="E30" s="0" t="n">
        <v>2.18</v>
      </c>
      <c r="F30" s="0" t="n">
        <v>2.21</v>
      </c>
    </row>
    <row r="31" customFormat="false" ht="12.75" hidden="false" customHeight="false" outlineLevel="0" collapsed="false">
      <c r="A31" s="0" t="s">
        <v>260</v>
      </c>
      <c r="B31" s="0" t="n">
        <v>2.195</v>
      </c>
      <c r="C31" s="0" t="n">
        <v>2.13</v>
      </c>
      <c r="D31" s="0" t="n">
        <v>2.23</v>
      </c>
      <c r="E31" s="0" t="n">
        <v>2.17</v>
      </c>
      <c r="F31" s="0" t="n">
        <v>2.22</v>
      </c>
    </row>
    <row r="32" customFormat="false" ht="12.75" hidden="false" customHeight="false" outlineLevel="0" collapsed="false">
      <c r="A32" s="0" t="s">
        <v>261</v>
      </c>
      <c r="B32" s="0" t="n">
        <v>2.205</v>
      </c>
      <c r="C32" s="0" t="n">
        <v>2.15</v>
      </c>
      <c r="D32" s="0" t="n">
        <v>2.26</v>
      </c>
      <c r="E32" s="0" t="n">
        <v>2.18</v>
      </c>
      <c r="F32" s="0" t="n">
        <v>2.23</v>
      </c>
    </row>
    <row r="33" customFormat="false" ht="12.75" hidden="false" customHeight="false" outlineLevel="0" collapsed="false">
      <c r="A33" s="0" t="s">
        <v>56</v>
      </c>
      <c r="B33" s="0" t="n">
        <v>2.19</v>
      </c>
      <c r="C33" s="0" t="n">
        <v>2.15</v>
      </c>
      <c r="D33" s="0" t="n">
        <v>2.23</v>
      </c>
      <c r="E33" s="0" t="n">
        <v>2.17</v>
      </c>
      <c r="F33" s="0" t="n">
        <v>2.21</v>
      </c>
    </row>
    <row r="34" customFormat="false" ht="12.75" hidden="false" customHeight="false" outlineLevel="0" collapsed="false">
      <c r="A34" s="0" t="s">
        <v>57</v>
      </c>
      <c r="B34" s="0" t="n">
        <v>2.2</v>
      </c>
      <c r="C34" s="0" t="n">
        <v>2.18</v>
      </c>
      <c r="D34" s="0" t="n">
        <v>2.21</v>
      </c>
      <c r="E34" s="0" t="n">
        <v>2.19</v>
      </c>
      <c r="F34" s="0" t="n">
        <v>2.21</v>
      </c>
    </row>
    <row r="35" customFormat="false" ht="12.75" hidden="false" customHeight="false" outlineLevel="0" collapsed="false">
      <c r="A35" s="0" t="s">
        <v>262</v>
      </c>
      <c r="B35" s="0" t="n">
        <v>2.12</v>
      </c>
      <c r="C35" s="0" t="n">
        <v>2.11</v>
      </c>
      <c r="D35" s="0" t="n">
        <v>2.13</v>
      </c>
      <c r="E35" s="0" t="n">
        <v>2.11</v>
      </c>
      <c r="F35" s="0" t="n">
        <v>2.13</v>
      </c>
    </row>
    <row r="36" customFormat="false" ht="12.75" hidden="false" customHeight="false" outlineLevel="0" collapsed="false">
      <c r="B36" s="0" t="s">
        <v>263</v>
      </c>
      <c r="C36" s="0" t="s">
        <v>264</v>
      </c>
    </row>
    <row r="37" customFormat="false" ht="12.75" hidden="false" customHeight="false" outlineLevel="0" collapsed="false">
      <c r="A37" s="0" t="s">
        <v>61</v>
      </c>
      <c r="B37" s="0" t="n">
        <v>2.225</v>
      </c>
      <c r="C37" s="0" t="n">
        <v>2.15</v>
      </c>
      <c r="D37" s="0" t="n">
        <v>2.28</v>
      </c>
      <c r="E37" s="0" t="n">
        <v>2.19</v>
      </c>
      <c r="F37" s="0" t="n">
        <v>2.26</v>
      </c>
    </row>
    <row r="38" customFormat="false" ht="12.75" hidden="false" customHeight="false" outlineLevel="0" collapsed="false">
      <c r="A38" s="0" t="s">
        <v>265</v>
      </c>
      <c r="B38" s="0" t="n">
        <v>2.235</v>
      </c>
      <c r="C38" s="0" t="n">
        <v>2.15</v>
      </c>
      <c r="D38" s="0" t="n">
        <v>2.28</v>
      </c>
      <c r="E38" s="0" t="n">
        <v>2.2</v>
      </c>
      <c r="F38" s="0" t="n">
        <v>2.27</v>
      </c>
    </row>
    <row r="39" customFormat="false" ht="12.75" hidden="false" customHeight="false" outlineLevel="0" collapsed="false">
      <c r="A39" s="0" t="s">
        <v>266</v>
      </c>
      <c r="B39" s="0" t="n">
        <v>2.27</v>
      </c>
      <c r="C39" s="0" t="n">
        <v>2.2</v>
      </c>
      <c r="D39" s="0" t="n">
        <v>2.33</v>
      </c>
      <c r="E39" s="0" t="n">
        <v>2.24</v>
      </c>
      <c r="F39" s="0" t="n">
        <v>2.3</v>
      </c>
    </row>
    <row r="40" customFormat="false" ht="12.75" hidden="false" customHeight="false" outlineLevel="0" collapsed="false">
      <c r="A40" s="0" t="s">
        <v>64</v>
      </c>
      <c r="B40" s="0" t="n">
        <v>2.195</v>
      </c>
      <c r="C40" s="0" t="n">
        <v>2.14</v>
      </c>
      <c r="D40" s="0" t="n">
        <v>2.23</v>
      </c>
      <c r="E40" s="0" t="n">
        <v>2.17</v>
      </c>
      <c r="F40" s="0" t="n">
        <v>2.22</v>
      </c>
    </row>
    <row r="41" customFormat="false" ht="12.75" hidden="false" customHeight="false" outlineLevel="0" collapsed="false">
      <c r="A41" s="0" t="s">
        <v>267</v>
      </c>
      <c r="B41" s="0" t="n">
        <v>2.25</v>
      </c>
      <c r="C41" s="0" t="n">
        <v>2.18</v>
      </c>
      <c r="D41" s="0" t="n">
        <v>2.3</v>
      </c>
      <c r="E41" s="0" t="n">
        <v>2.22</v>
      </c>
      <c r="F41" s="0" t="n">
        <v>2.28</v>
      </c>
    </row>
    <row r="42" customFormat="false" ht="12.75" hidden="false" customHeight="false" outlineLevel="0" collapsed="false">
      <c r="A42" s="0" t="s">
        <v>268</v>
      </c>
      <c r="B42" s="0" t="n">
        <v>2.23</v>
      </c>
      <c r="C42" s="0" t="n">
        <v>2.19</v>
      </c>
      <c r="D42" s="0" t="n">
        <v>2.26</v>
      </c>
      <c r="E42" s="0" t="n">
        <v>2.21</v>
      </c>
      <c r="F42" s="0" t="n">
        <v>2.25</v>
      </c>
    </row>
    <row r="43" customFormat="false" ht="12.75" hidden="false" customHeight="false" outlineLevel="0" collapsed="false">
      <c r="A43" s="0" t="s">
        <v>67</v>
      </c>
      <c r="B43" s="0" t="n">
        <v>2.25</v>
      </c>
      <c r="C43" s="0" t="n">
        <v>2.15</v>
      </c>
      <c r="D43" s="0" t="n">
        <v>2.3</v>
      </c>
      <c r="E43" s="0" t="n">
        <v>2.21</v>
      </c>
      <c r="F43" s="0" t="n">
        <v>2.29</v>
      </c>
    </row>
    <row r="44" customFormat="false" ht="12.75" hidden="false" customHeight="false" outlineLevel="0" collapsed="false">
      <c r="A44" s="0" t="s">
        <v>269</v>
      </c>
      <c r="B44" s="0" t="n">
        <v>2.175</v>
      </c>
      <c r="C44" s="0" t="n">
        <v>2.15</v>
      </c>
      <c r="D44" s="0" t="n">
        <v>2.21</v>
      </c>
      <c r="E44" s="0" t="n">
        <v>2.16</v>
      </c>
      <c r="F44" s="0" t="n">
        <v>2.19</v>
      </c>
    </row>
    <row r="45" customFormat="false" ht="12.75" hidden="false" customHeight="false" outlineLevel="0" collapsed="false">
      <c r="A45" s="0" t="s">
        <v>270</v>
      </c>
      <c r="B45" s="0" t="n">
        <v>2.24</v>
      </c>
      <c r="C45" s="0" t="n">
        <v>2.22</v>
      </c>
      <c r="D45" s="0" t="n">
        <v>2.26</v>
      </c>
      <c r="E45" s="0" t="n">
        <v>2.23</v>
      </c>
      <c r="F45" s="0" t="n">
        <v>2.25</v>
      </c>
    </row>
    <row r="46" customFormat="false" ht="12.75" hidden="false" customHeight="false" outlineLevel="0" collapsed="false">
      <c r="A46" s="0" t="s">
        <v>271</v>
      </c>
      <c r="B46" s="0" t="n">
        <v>2.22</v>
      </c>
      <c r="C46" s="0" t="n">
        <v>2.14</v>
      </c>
      <c r="D46" s="0" t="n">
        <v>2.27</v>
      </c>
      <c r="E46" s="0" t="n">
        <v>2.19</v>
      </c>
      <c r="F46" s="0" t="n">
        <v>2.25</v>
      </c>
    </row>
    <row r="47" customFormat="false" ht="12.75" hidden="false" customHeight="false" outlineLevel="0" collapsed="false">
      <c r="A47" s="0" t="s">
        <v>71</v>
      </c>
      <c r="B47" s="0" t="n">
        <v>2.245</v>
      </c>
      <c r="C47" s="0" t="n">
        <v>2.2</v>
      </c>
      <c r="D47" s="0" t="n">
        <v>2.29</v>
      </c>
      <c r="E47" s="0" t="n">
        <v>2.22</v>
      </c>
      <c r="F47" s="0" t="n">
        <v>2.27</v>
      </c>
    </row>
    <row r="48" customFormat="false" ht="12.75" hidden="false" customHeight="false" outlineLevel="0" collapsed="false">
      <c r="A48" s="0" t="s">
        <v>272</v>
      </c>
      <c r="B48" s="0" t="n">
        <v>2.275</v>
      </c>
      <c r="C48" s="0" t="n">
        <v>2.15</v>
      </c>
      <c r="D48" s="0" t="n">
        <v>2.34</v>
      </c>
      <c r="E48" s="0" t="n">
        <v>2.23</v>
      </c>
      <c r="F48" s="0" t="n">
        <v>2.32</v>
      </c>
    </row>
    <row r="49" customFormat="false" ht="12.75" hidden="false" customHeight="false" outlineLevel="0" collapsed="false">
      <c r="A49" s="0" t="s">
        <v>273</v>
      </c>
      <c r="B49" s="0" t="n">
        <v>2.26</v>
      </c>
      <c r="C49" s="0" t="n">
        <v>2.15</v>
      </c>
      <c r="D49" s="0" t="n">
        <v>2.32</v>
      </c>
      <c r="E49" s="0" t="n">
        <v>2.22</v>
      </c>
      <c r="F49" s="0" t="n">
        <v>2.3</v>
      </c>
    </row>
    <row r="50" customFormat="false" ht="12.75" hidden="false" customHeight="false" outlineLevel="0" collapsed="false">
      <c r="A50" s="0" t="s">
        <v>274</v>
      </c>
      <c r="B50" s="0" t="n">
        <v>2.245</v>
      </c>
      <c r="C50" s="0" t="n">
        <v>2.18</v>
      </c>
      <c r="D50" s="0" t="n">
        <v>2.28</v>
      </c>
      <c r="E50" s="0" t="n">
        <v>2.22</v>
      </c>
      <c r="F50" s="0" t="n">
        <v>2.27</v>
      </c>
    </row>
    <row r="51" customFormat="false" ht="12.75" hidden="false" customHeight="false" outlineLevel="0" collapsed="false">
      <c r="A51" s="0" t="s">
        <v>275</v>
      </c>
      <c r="B51" s="0" t="n">
        <v>2.255</v>
      </c>
      <c r="C51" s="0" t="n">
        <v>2.21</v>
      </c>
      <c r="D51" s="0" t="n">
        <v>2.3</v>
      </c>
      <c r="E51" s="0" t="n">
        <v>2.23</v>
      </c>
      <c r="F51" s="0" t="n">
        <v>2.28</v>
      </c>
    </row>
    <row r="52" customFormat="false" ht="12.75" hidden="false" customHeight="false" outlineLevel="0" collapsed="false">
      <c r="A52" s="0" t="s">
        <v>276</v>
      </c>
      <c r="B52" s="0" t="n">
        <v>2.25</v>
      </c>
      <c r="C52" s="0" t="n">
        <v>2.16</v>
      </c>
      <c r="D52" s="0" t="n">
        <v>2.29</v>
      </c>
      <c r="E52" s="0" t="n">
        <v>2.22</v>
      </c>
      <c r="F52" s="0" t="n">
        <v>2.28</v>
      </c>
    </row>
    <row r="53" customFormat="false" ht="12.75" hidden="false" customHeight="false" outlineLevel="0" collapsed="false">
      <c r="A53" s="0" t="s">
        <v>77</v>
      </c>
      <c r="B53" s="0" t="n">
        <v>2.21</v>
      </c>
      <c r="C53" s="0" t="n">
        <v>2.14</v>
      </c>
      <c r="D53" s="0" t="n">
        <v>2.26</v>
      </c>
      <c r="E53" s="0" t="n">
        <v>2.18</v>
      </c>
      <c r="F53" s="0" t="n">
        <v>2.24</v>
      </c>
    </row>
    <row r="54" customFormat="false" ht="12.75" hidden="false" customHeight="false" outlineLevel="0" collapsed="false">
      <c r="A54" s="0" t="s">
        <v>78</v>
      </c>
      <c r="B54" s="0" t="n">
        <v>2.27</v>
      </c>
      <c r="C54" s="0" t="n">
        <v>2.21</v>
      </c>
      <c r="D54" s="0" t="n">
        <v>2.31</v>
      </c>
      <c r="E54" s="0" t="n">
        <v>2.25</v>
      </c>
      <c r="F54" s="0" t="n">
        <v>2.29</v>
      </c>
    </row>
    <row r="55" customFormat="false" ht="12.75" hidden="false" customHeight="false" outlineLevel="0" collapsed="false">
      <c r="A55" s="0" t="s">
        <v>277</v>
      </c>
      <c r="B55" s="0" t="n">
        <v>2.22</v>
      </c>
      <c r="C55" s="0" t="n">
        <v>2.15</v>
      </c>
      <c r="D55" s="0" t="n">
        <v>2.27</v>
      </c>
      <c r="E55" s="0" t="n">
        <v>2.19</v>
      </c>
      <c r="F55" s="0" t="n">
        <v>2.25</v>
      </c>
    </row>
    <row r="56" customFormat="false" ht="12.75" hidden="false" customHeight="false" outlineLevel="0" collapsed="false">
      <c r="A56" s="0" t="s">
        <v>278</v>
      </c>
      <c r="B56" s="0" t="n">
        <v>2.175</v>
      </c>
      <c r="C56" s="0" t="n">
        <v>2.05</v>
      </c>
      <c r="D56" s="0" t="n">
        <v>2.27</v>
      </c>
      <c r="E56" s="0" t="n">
        <v>2.12</v>
      </c>
      <c r="F56" s="0" t="n">
        <v>2.23</v>
      </c>
    </row>
    <row r="57" customFormat="false" ht="12.75" hidden="false" customHeight="false" outlineLevel="0" collapsed="false">
      <c r="C57" s="0" t="s">
        <v>279</v>
      </c>
    </row>
    <row r="58" customFormat="false" ht="12.75" hidden="false" customHeight="false" outlineLevel="0" collapsed="false">
      <c r="A58" s="0" t="s">
        <v>61</v>
      </c>
      <c r="B58" s="0" t="n">
        <v>2.21</v>
      </c>
      <c r="C58" s="0" t="n">
        <v>2.15</v>
      </c>
      <c r="D58" s="0" t="n">
        <v>2.26</v>
      </c>
      <c r="E58" s="0" t="n">
        <v>2.18</v>
      </c>
      <c r="F58" s="0" t="n">
        <v>2.24</v>
      </c>
    </row>
    <row r="59" customFormat="false" ht="12.75" hidden="false" customHeight="false" outlineLevel="0" collapsed="false">
      <c r="A59" s="0" t="s">
        <v>280</v>
      </c>
      <c r="B59" s="0" t="n">
        <v>2.155</v>
      </c>
      <c r="C59" s="0" t="n">
        <v>2.04</v>
      </c>
      <c r="D59" s="0" t="n">
        <v>2.22</v>
      </c>
      <c r="E59" s="0" t="n">
        <v>2.11</v>
      </c>
      <c r="F59" s="0" t="n">
        <v>2.2</v>
      </c>
    </row>
    <row r="60" customFormat="false" ht="12.75" hidden="false" customHeight="false" outlineLevel="0" collapsed="false">
      <c r="A60" s="0" t="s">
        <v>84</v>
      </c>
      <c r="B60" s="0" t="n">
        <v>2.195</v>
      </c>
      <c r="C60" s="0" t="n">
        <v>2.13</v>
      </c>
      <c r="D60" s="0" t="n">
        <v>2.23</v>
      </c>
      <c r="E60" s="0" t="n">
        <v>2.17</v>
      </c>
      <c r="F60" s="0" t="n">
        <v>2.22</v>
      </c>
    </row>
    <row r="61" customFormat="false" ht="12.75" hidden="false" customHeight="false" outlineLevel="0" collapsed="false">
      <c r="A61" s="0" t="s">
        <v>85</v>
      </c>
      <c r="B61" s="0" t="n">
        <v>2.15</v>
      </c>
      <c r="C61" s="0" t="n">
        <v>2.12</v>
      </c>
      <c r="D61" s="0" t="n">
        <v>2.2</v>
      </c>
      <c r="E61" s="0" t="n">
        <v>2.13</v>
      </c>
      <c r="F61" s="0" t="n">
        <v>2.17</v>
      </c>
    </row>
    <row r="62" customFormat="false" ht="12.75" hidden="false" customHeight="false" outlineLevel="0" collapsed="false">
      <c r="A62" s="0" t="s">
        <v>281</v>
      </c>
      <c r="B62" s="0" t="n">
        <v>2.095</v>
      </c>
      <c r="C62" s="0" t="n">
        <v>2.01</v>
      </c>
      <c r="D62" s="0" t="n">
        <v>2.23</v>
      </c>
      <c r="E62" s="0" t="n">
        <v>2.04</v>
      </c>
      <c r="F62" s="0" t="n">
        <v>2.15</v>
      </c>
    </row>
    <row r="63" customFormat="false" ht="12.75" hidden="false" customHeight="false" outlineLevel="0" collapsed="false">
      <c r="A63" s="0" t="s">
        <v>87</v>
      </c>
      <c r="B63" s="0" t="n">
        <v>2.17</v>
      </c>
      <c r="C63" s="0" t="n">
        <v>2.07</v>
      </c>
      <c r="D63" s="0" t="n">
        <v>2.23</v>
      </c>
      <c r="E63" s="0" t="n">
        <v>2.13</v>
      </c>
      <c r="F63" s="0" t="n">
        <v>2.21</v>
      </c>
    </row>
    <row r="64" customFormat="false" ht="12.75" hidden="false" customHeight="false" outlineLevel="0" collapsed="false">
      <c r="A64" s="0" t="s">
        <v>88</v>
      </c>
      <c r="B64" s="0" t="n">
        <v>2.205</v>
      </c>
      <c r="C64" s="0" t="n">
        <v>2.15</v>
      </c>
      <c r="D64" s="0" t="n">
        <v>2.25</v>
      </c>
      <c r="E64" s="0" t="n">
        <v>2.18</v>
      </c>
      <c r="F64" s="0" t="n">
        <v>2.23</v>
      </c>
    </row>
    <row r="65" customFormat="false" ht="12.75" hidden="false" customHeight="false" outlineLevel="0" collapsed="false">
      <c r="A65" s="0" t="s">
        <v>89</v>
      </c>
      <c r="B65" s="0" t="n">
        <v>2.17</v>
      </c>
      <c r="C65" s="0" t="n">
        <v>2.12</v>
      </c>
      <c r="D65" s="0" t="n">
        <v>2.24</v>
      </c>
      <c r="E65" s="0" t="n">
        <v>2.14</v>
      </c>
      <c r="F65" s="0" t="n">
        <v>2.2</v>
      </c>
    </row>
    <row r="66" customFormat="false" ht="12.75" hidden="false" customHeight="false" outlineLevel="0" collapsed="false">
      <c r="B66" s="0" t="s">
        <v>282</v>
      </c>
      <c r="C66" s="0" t="s">
        <v>283</v>
      </c>
    </row>
    <row r="67" customFormat="false" ht="12.75" hidden="false" customHeight="false" outlineLevel="0" collapsed="false">
      <c r="A67" s="0" t="s">
        <v>91</v>
      </c>
      <c r="B67" s="0" t="n">
        <v>2.075</v>
      </c>
      <c r="C67" s="0" t="n">
        <v>1.89</v>
      </c>
      <c r="D67" s="0" t="n">
        <v>2.11</v>
      </c>
      <c r="E67" s="0" t="n">
        <v>2.04</v>
      </c>
      <c r="F67" s="0" t="n">
        <v>2.11</v>
      </c>
    </row>
    <row r="68" customFormat="false" ht="12.75" hidden="false" customHeight="false" outlineLevel="0" collapsed="false">
      <c r="A68" s="0" t="s">
        <v>93</v>
      </c>
      <c r="B68" s="0" t="n">
        <v>2.075</v>
      </c>
      <c r="C68" s="0" t="n">
        <v>2.01</v>
      </c>
      <c r="D68" s="0" t="n">
        <v>2.1</v>
      </c>
      <c r="E68" s="0" t="n">
        <v>2.05</v>
      </c>
      <c r="F68" s="0" t="n">
        <v>2.1</v>
      </c>
    </row>
    <row r="69" customFormat="false" ht="12.75" hidden="false" customHeight="false" outlineLevel="0" collapsed="false">
      <c r="A69" s="0" t="s">
        <v>284</v>
      </c>
      <c r="B69" s="0" t="n">
        <v>1.96</v>
      </c>
      <c r="C69" s="0" t="n">
        <v>1.93</v>
      </c>
      <c r="D69" s="0" t="n">
        <v>2</v>
      </c>
      <c r="E69" s="0" t="n">
        <v>1.94</v>
      </c>
      <c r="F69" s="0" t="n">
        <v>1.98</v>
      </c>
    </row>
    <row r="70" customFormat="false" ht="12.75" hidden="false" customHeight="false" outlineLevel="0" collapsed="false">
      <c r="A70" s="0" t="s">
        <v>285</v>
      </c>
      <c r="B70" s="0" t="n">
        <v>2.055</v>
      </c>
      <c r="C70" s="0" t="n">
        <v>2.01</v>
      </c>
      <c r="D70" s="0" t="n">
        <v>2.09</v>
      </c>
      <c r="E70" s="0" t="n">
        <v>2.04</v>
      </c>
      <c r="F70" s="0" t="n">
        <v>2.07</v>
      </c>
    </row>
    <row r="71" customFormat="false" ht="12.75" hidden="false" customHeight="false" outlineLevel="0" collapsed="false">
      <c r="C71" s="0" t="s">
        <v>286</v>
      </c>
    </row>
    <row r="72" customFormat="false" ht="12.75" hidden="false" customHeight="false" outlineLevel="0" collapsed="false">
      <c r="A72" s="0" t="s">
        <v>287</v>
      </c>
      <c r="B72" s="0" t="n">
        <v>1.955</v>
      </c>
      <c r="C72" s="0" t="n">
        <v>1.9</v>
      </c>
      <c r="D72" s="0" t="n">
        <v>2.03</v>
      </c>
      <c r="E72" s="0" t="n">
        <v>1.92</v>
      </c>
      <c r="F72" s="0" t="n">
        <v>1.99</v>
      </c>
    </row>
    <row r="73" customFormat="false" ht="12.75" hidden="false" customHeight="false" outlineLevel="0" collapsed="false">
      <c r="A73" s="0" t="s">
        <v>100</v>
      </c>
      <c r="B73" s="0" t="n">
        <v>1.98</v>
      </c>
      <c r="C73" s="0" t="n">
        <v>1.85</v>
      </c>
      <c r="D73" s="0" t="n">
        <v>2.1</v>
      </c>
      <c r="E73" s="0" t="n">
        <v>1.92</v>
      </c>
      <c r="F73" s="0" t="n">
        <v>2.04</v>
      </c>
    </row>
    <row r="74" customFormat="false" ht="12.75" hidden="false" customHeight="false" outlineLevel="0" collapsed="false">
      <c r="A74" s="0" t="s">
        <v>102</v>
      </c>
      <c r="B74" s="0" t="n">
        <v>1.905</v>
      </c>
      <c r="C74" s="0" t="n">
        <v>1.87</v>
      </c>
      <c r="D74" s="0" t="n">
        <v>2.05</v>
      </c>
      <c r="E74" s="0" t="n">
        <v>1.87</v>
      </c>
      <c r="F74" s="0" t="n">
        <v>1.94</v>
      </c>
    </row>
    <row r="75" customFormat="false" ht="12.75" hidden="false" customHeight="false" outlineLevel="0" collapsed="false">
      <c r="A75" s="0" t="s">
        <v>104</v>
      </c>
      <c r="B75" s="0" t="n">
        <v>1.94</v>
      </c>
      <c r="C75" s="0" t="n">
        <v>1.85</v>
      </c>
      <c r="D75" s="0" t="n">
        <v>2.06</v>
      </c>
      <c r="E75" s="0" t="n">
        <v>1.89</v>
      </c>
      <c r="F75" s="0" t="n">
        <v>1.99</v>
      </c>
    </row>
    <row r="76" customFormat="false" ht="12.75" hidden="false" customHeight="false" outlineLevel="0" collapsed="false">
      <c r="A76" s="0" t="s">
        <v>105</v>
      </c>
      <c r="B76" s="0" t="n">
        <v>2.045</v>
      </c>
      <c r="C76" s="0" t="n">
        <v>1.88</v>
      </c>
      <c r="D76" s="0" t="n">
        <v>2.1</v>
      </c>
      <c r="E76" s="0" t="n">
        <v>1.99</v>
      </c>
      <c r="F76" s="0" t="n">
        <v>2.1</v>
      </c>
    </row>
    <row r="77" customFormat="false" ht="12.75" hidden="false" customHeight="false" outlineLevel="0" collapsed="false">
      <c r="A77" s="0" t="s">
        <v>107</v>
      </c>
      <c r="B77" s="0" t="n">
        <v>1.885</v>
      </c>
      <c r="C77" s="0" t="n">
        <v>1.82</v>
      </c>
      <c r="D77" s="0" t="n">
        <v>1.96</v>
      </c>
      <c r="E77" s="0" t="n">
        <v>1.85</v>
      </c>
      <c r="F77" s="0" t="n">
        <v>1.92</v>
      </c>
    </row>
    <row r="78" customFormat="false" ht="12.75" hidden="false" customHeight="false" outlineLevel="0" collapsed="false">
      <c r="B78" s="0" t="s">
        <v>17</v>
      </c>
      <c r="C78" s="0" t="s">
        <v>288</v>
      </c>
    </row>
    <row r="79" customFormat="false" ht="12.75" hidden="false" customHeight="false" outlineLevel="0" collapsed="false">
      <c r="A79" s="0" t="s">
        <v>289</v>
      </c>
      <c r="B79" s="0" t="n">
        <v>2.31</v>
      </c>
      <c r="C79" s="0" t="n">
        <v>2.3</v>
      </c>
      <c r="D79" s="0" t="n">
        <v>2.32</v>
      </c>
      <c r="E79" s="0" t="n">
        <v>2.3</v>
      </c>
      <c r="F79" s="0" t="n">
        <v>2.32</v>
      </c>
    </row>
    <row r="80" customFormat="false" ht="12.75" hidden="false" customHeight="false" outlineLevel="0" collapsed="false">
      <c r="A80" s="0" t="s">
        <v>111</v>
      </c>
      <c r="B80" s="0" t="n">
        <v>2.46</v>
      </c>
      <c r="C80" s="0" t="n">
        <v>2.45</v>
      </c>
      <c r="D80" s="0" t="n">
        <v>2.5</v>
      </c>
      <c r="E80" s="0" t="n">
        <v>2.45</v>
      </c>
      <c r="F80" s="0" t="n">
        <v>2.47</v>
      </c>
    </row>
    <row r="81" customFormat="false" ht="12.75" hidden="false" customHeight="false" outlineLevel="0" collapsed="false">
      <c r="A81" s="0" t="s">
        <v>290</v>
      </c>
      <c r="B81" s="0" t="n">
        <v>1.91</v>
      </c>
      <c r="C81" s="0" t="n">
        <v>1.76</v>
      </c>
      <c r="D81" s="0" t="n">
        <v>1.96</v>
      </c>
      <c r="E81" s="0" t="n">
        <v>1.86</v>
      </c>
      <c r="F81" s="0" t="n">
        <v>1.96</v>
      </c>
    </row>
    <row r="82" customFormat="false" ht="12.75" hidden="false" customHeight="false" outlineLevel="0" collapsed="false">
      <c r="A82" s="0" t="s">
        <v>291</v>
      </c>
      <c r="B82" s="0" t="n">
        <v>2.71</v>
      </c>
      <c r="C82" s="0" t="n">
        <v>2.61</v>
      </c>
      <c r="D82" s="0" t="n">
        <v>2.8</v>
      </c>
      <c r="E82" s="0" t="n">
        <v>2.66</v>
      </c>
      <c r="F82" s="0" t="n">
        <v>2.76</v>
      </c>
    </row>
    <row r="83" customFormat="false" ht="12.75" hidden="false" customHeight="false" outlineLevel="0" collapsed="false">
      <c r="A83" s="0" t="s">
        <v>115</v>
      </c>
      <c r="B83" s="0" t="n">
        <v>2.485</v>
      </c>
      <c r="C83" s="0" t="n">
        <v>2.44</v>
      </c>
      <c r="D83" s="0" t="n">
        <v>2.5</v>
      </c>
      <c r="E83" s="0" t="n">
        <v>2.47</v>
      </c>
      <c r="F83" s="0" t="n">
        <v>2.5</v>
      </c>
    </row>
    <row r="84" customFormat="false" ht="12.75" hidden="false" customHeight="false" outlineLevel="0" collapsed="false">
      <c r="A84" s="0" t="s">
        <v>292</v>
      </c>
      <c r="B84" s="0" t="n">
        <v>1.96</v>
      </c>
      <c r="C84" s="0" t="n">
        <v>1.95</v>
      </c>
      <c r="D84" s="0" t="n">
        <v>1.99</v>
      </c>
      <c r="E84" s="0" t="n">
        <v>1.95</v>
      </c>
      <c r="F84" s="0" t="n">
        <v>1.97</v>
      </c>
    </row>
    <row r="85" customFormat="false" ht="12.75" hidden="false" customHeight="false" outlineLevel="0" collapsed="false">
      <c r="A85" s="0" t="s">
        <v>293</v>
      </c>
      <c r="B85" s="0" t="n">
        <v>2.71</v>
      </c>
      <c r="C85" s="0" t="n">
        <v>2.67</v>
      </c>
      <c r="D85" s="0" t="n">
        <v>2.75</v>
      </c>
      <c r="E85" s="0" t="n">
        <v>2.69</v>
      </c>
      <c r="F85" s="0" t="n">
        <v>2.73</v>
      </c>
    </row>
    <row r="86" customFormat="false" ht="12.75" hidden="false" customHeight="false" outlineLevel="0" collapsed="false">
      <c r="B86" s="0" t="s">
        <v>294</v>
      </c>
      <c r="C86" s="0" t="s">
        <v>295</v>
      </c>
    </row>
    <row r="87" customFormat="false" ht="12.75" hidden="false" customHeight="false" outlineLevel="0" collapsed="false">
      <c r="A87" s="0" t="s">
        <v>296</v>
      </c>
      <c r="B87" s="0" t="n">
        <v>2.51</v>
      </c>
      <c r="C87" s="0" t="n">
        <v>2.48</v>
      </c>
      <c r="D87" s="0" t="n">
        <v>2.56</v>
      </c>
      <c r="E87" s="0" t="n">
        <v>2.49</v>
      </c>
      <c r="F87" s="0" t="n">
        <v>2.53</v>
      </c>
    </row>
    <row r="88" customFormat="false" ht="12.75" hidden="false" customHeight="false" outlineLevel="0" collapsed="false">
      <c r="A88" s="0" t="s">
        <v>297</v>
      </c>
      <c r="B88" s="0" t="n">
        <v>2.49</v>
      </c>
      <c r="C88" s="0" t="n">
        <v>2.32</v>
      </c>
      <c r="D88" s="0" t="n">
        <v>2.6</v>
      </c>
      <c r="E88" s="0" t="n">
        <v>2.42</v>
      </c>
      <c r="F88" s="0" t="n">
        <v>2.56</v>
      </c>
    </row>
    <row r="89" customFormat="false" ht="12.75" hidden="false" customHeight="false" outlineLevel="0" collapsed="false">
      <c r="A89" s="0" t="s">
        <v>298</v>
      </c>
      <c r="B89" s="0" t="n">
        <v>2.555</v>
      </c>
      <c r="C89" s="0" t="n">
        <v>2.49</v>
      </c>
      <c r="D89" s="0" t="n">
        <v>2.63</v>
      </c>
      <c r="E89" s="0" t="n">
        <v>2.52</v>
      </c>
      <c r="F89" s="0" t="n">
        <v>2.59</v>
      </c>
    </row>
    <row r="90" customFormat="false" ht="12.75" hidden="false" customHeight="false" outlineLevel="0" collapsed="false">
      <c r="B90" s="0" t="s">
        <v>299</v>
      </c>
      <c r="C90" s="0" t="s">
        <v>300</v>
      </c>
    </row>
    <row r="91" customFormat="false" ht="12.75" hidden="false" customHeight="false" outlineLevel="0" collapsed="false">
      <c r="A91" s="0" t="s">
        <v>124</v>
      </c>
      <c r="B91" s="0" t="n">
        <v>2.185</v>
      </c>
      <c r="C91" s="0" t="n">
        <v>2.13</v>
      </c>
      <c r="D91" s="0" t="n">
        <v>2.23</v>
      </c>
      <c r="E91" s="0" t="n">
        <v>2.16</v>
      </c>
      <c r="F91" s="0" t="n">
        <v>2.21</v>
      </c>
    </row>
    <row r="92" customFormat="false" ht="12.75" hidden="false" customHeight="false" outlineLevel="0" collapsed="false">
      <c r="A92" s="0" t="s">
        <v>301</v>
      </c>
      <c r="B92" s="0" t="n">
        <v>2.185</v>
      </c>
      <c r="C92" s="0" t="n">
        <v>2.16</v>
      </c>
      <c r="D92" s="0" t="n">
        <v>2.2</v>
      </c>
      <c r="E92" s="0" t="n">
        <v>2.18</v>
      </c>
      <c r="F92" s="0" t="n">
        <v>2.19</v>
      </c>
    </row>
    <row r="93" customFormat="false" ht="12.75" hidden="false" customHeight="false" outlineLevel="0" collapsed="false">
      <c r="A93" s="0" t="s">
        <v>302</v>
      </c>
      <c r="B93" s="0" t="n">
        <v>2.3</v>
      </c>
      <c r="C93" s="0" t="n">
        <v>2.24</v>
      </c>
      <c r="D93" s="0" t="n">
        <v>2.32</v>
      </c>
      <c r="E93" s="0" t="n">
        <v>2.28</v>
      </c>
      <c r="F93" s="0" t="n">
        <v>2.32</v>
      </c>
    </row>
    <row r="94" customFormat="false" ht="12.75" hidden="false" customHeight="false" outlineLevel="0" collapsed="false">
      <c r="A94" s="0" t="s">
        <v>129</v>
      </c>
      <c r="B94" s="0" t="n">
        <v>2.29</v>
      </c>
      <c r="C94" s="0" t="n">
        <v>2.27</v>
      </c>
      <c r="D94" s="0" t="n">
        <v>2.32</v>
      </c>
      <c r="E94" s="0" t="n">
        <v>2.28</v>
      </c>
      <c r="F94" s="0" t="n">
        <v>2.3</v>
      </c>
    </row>
    <row r="95" customFormat="false" ht="12.75" hidden="false" customHeight="false" outlineLevel="0" collapsed="false">
      <c r="C95" s="0" t="s">
        <v>303</v>
      </c>
    </row>
    <row r="96" customFormat="false" ht="12.75" hidden="false" customHeight="false" outlineLevel="0" collapsed="false">
      <c r="A96" s="0" t="s">
        <v>131</v>
      </c>
      <c r="B96" s="0" t="n">
        <v>2.475</v>
      </c>
      <c r="C96" s="0" t="n">
        <v>2.44</v>
      </c>
      <c r="D96" s="0" t="n">
        <v>2.53</v>
      </c>
      <c r="E96" s="0" t="n">
        <v>2.45</v>
      </c>
      <c r="F96" s="0" t="n">
        <v>2.5</v>
      </c>
    </row>
    <row r="97" customFormat="false" ht="12.75" hidden="false" customHeight="false" outlineLevel="0" collapsed="false">
      <c r="A97" s="0" t="s">
        <v>304</v>
      </c>
      <c r="B97" s="0" t="n">
        <v>2.42</v>
      </c>
      <c r="C97" s="0" t="n">
        <v>2.38</v>
      </c>
      <c r="D97" s="0" t="n">
        <v>2.47</v>
      </c>
      <c r="E97" s="0" t="n">
        <v>2.4</v>
      </c>
      <c r="F97" s="0" t="n">
        <v>2.44</v>
      </c>
    </row>
    <row r="98" customFormat="false" ht="12.75" hidden="false" customHeight="false" outlineLevel="0" collapsed="false">
      <c r="A98" s="0" t="s">
        <v>305</v>
      </c>
      <c r="B98" s="0" t="n">
        <v>2.445</v>
      </c>
      <c r="C98" s="0" t="n">
        <v>2.41</v>
      </c>
      <c r="D98" s="0" t="n">
        <v>2.5</v>
      </c>
      <c r="E98" s="0" t="n">
        <v>2.42</v>
      </c>
      <c r="F98" s="0" t="n">
        <v>2.47</v>
      </c>
    </row>
    <row r="99" customFormat="false" ht="12.75" hidden="false" customHeight="false" outlineLevel="0" collapsed="false">
      <c r="A99" s="0" t="s">
        <v>306</v>
      </c>
      <c r="B99" s="0" t="n">
        <v>2.3</v>
      </c>
      <c r="C99" s="0" t="n">
        <v>2.26</v>
      </c>
      <c r="D99" s="0" t="n">
        <v>2.34</v>
      </c>
      <c r="E99" s="0" t="n">
        <v>2.28</v>
      </c>
      <c r="F99" s="0" t="n">
        <v>2.32</v>
      </c>
    </row>
    <row r="100" customFormat="false" ht="12.75" hidden="false" customHeight="false" outlineLevel="0" collapsed="false">
      <c r="A100" s="0" t="s">
        <v>138</v>
      </c>
      <c r="B100" s="0" t="n">
        <v>2.675</v>
      </c>
      <c r="C100" s="0" t="n">
        <v>2.57</v>
      </c>
      <c r="D100" s="0" t="n">
        <v>2.87</v>
      </c>
      <c r="E100" s="0" t="n">
        <v>2.6</v>
      </c>
      <c r="F100" s="0" t="n">
        <v>2.75</v>
      </c>
    </row>
    <row r="101" customFormat="false" ht="12.75" hidden="false" customHeight="false" outlineLevel="0" collapsed="false">
      <c r="A101" s="0" t="s">
        <v>307</v>
      </c>
      <c r="B101" s="0" t="n">
        <v>2.425</v>
      </c>
      <c r="C101" s="0" t="n">
        <v>2.3</v>
      </c>
      <c r="D101" s="0" t="n">
        <v>2.52</v>
      </c>
      <c r="E101" s="0" t="n">
        <v>2.37</v>
      </c>
      <c r="F101" s="0" t="n">
        <v>2.48</v>
      </c>
    </row>
    <row r="102" customFormat="false" ht="12.75" hidden="false" customHeight="false" outlineLevel="0" collapsed="false">
      <c r="A102" s="0" t="s">
        <v>308</v>
      </c>
      <c r="B102" s="0" t="n">
        <v>2.395</v>
      </c>
      <c r="C102" s="0" t="n">
        <v>2.35</v>
      </c>
      <c r="D102" s="0" t="n">
        <v>2.5</v>
      </c>
      <c r="E102" s="0" t="n">
        <v>2.36</v>
      </c>
      <c r="F102" s="0" t="n">
        <v>2.43</v>
      </c>
    </row>
    <row r="103" customFormat="false" ht="12.75" hidden="false" customHeight="false" outlineLevel="0" collapsed="false">
      <c r="A103" s="0" t="s">
        <v>309</v>
      </c>
      <c r="B103" s="0" t="n">
        <v>2.43</v>
      </c>
      <c r="C103" s="0" t="n">
        <v>2.35</v>
      </c>
      <c r="D103" s="0" t="n">
        <v>2.5</v>
      </c>
      <c r="E103" s="0" t="n">
        <v>2.39</v>
      </c>
      <c r="F103" s="0" t="n">
        <v>2.47</v>
      </c>
    </row>
    <row r="104" customFormat="false" ht="12.75" hidden="false" customHeight="false" outlineLevel="0" collapsed="false">
      <c r="A104" s="0" t="s">
        <v>310</v>
      </c>
      <c r="B104" s="0" t="n">
        <v>2.24</v>
      </c>
      <c r="C104" s="0" t="n">
        <v>2.18</v>
      </c>
      <c r="D104" s="0" t="n">
        <v>2.31</v>
      </c>
      <c r="E104" s="0" t="n">
        <v>2.21</v>
      </c>
      <c r="F104" s="0" t="n">
        <v>2.27</v>
      </c>
    </row>
    <row r="105" customFormat="false" ht="12.75" hidden="false" customHeight="false" outlineLevel="0" collapsed="false">
      <c r="A105" s="0" t="s">
        <v>311</v>
      </c>
      <c r="B105" s="0" t="n">
        <v>2.335</v>
      </c>
      <c r="C105" s="0" t="n">
        <v>2.29</v>
      </c>
      <c r="D105" s="0" t="n">
        <v>2.4</v>
      </c>
      <c r="E105" s="0" t="n">
        <v>2.31</v>
      </c>
      <c r="F105" s="0" t="n">
        <v>2.36</v>
      </c>
    </row>
    <row r="106" customFormat="false" ht="12.75" hidden="false" customHeight="false" outlineLevel="0" collapsed="false">
      <c r="A106" s="0" t="s">
        <v>312</v>
      </c>
      <c r="B106" s="0" t="n">
        <v>2.175</v>
      </c>
      <c r="C106" s="0" t="n">
        <v>2.15</v>
      </c>
      <c r="D106" s="0" t="n">
        <v>2.21</v>
      </c>
      <c r="E106" s="0" t="n">
        <v>2.16</v>
      </c>
      <c r="F106" s="0" t="n">
        <v>2.19</v>
      </c>
    </row>
    <row r="107" customFormat="false" ht="12.75" hidden="false" customHeight="false" outlineLevel="0" collapsed="false">
      <c r="A107" s="0" t="s">
        <v>151</v>
      </c>
      <c r="B107" s="0" t="n">
        <v>2.26</v>
      </c>
      <c r="C107" s="0" t="n">
        <v>2.2</v>
      </c>
      <c r="D107" s="0" t="n">
        <v>2.32</v>
      </c>
      <c r="E107" s="0" t="n">
        <v>2.23</v>
      </c>
      <c r="F107" s="0" t="n">
        <v>2.29</v>
      </c>
    </row>
    <row r="108" customFormat="false" ht="12.75" hidden="false" customHeight="false" outlineLevel="0" collapsed="false">
      <c r="A108" s="0" t="s">
        <v>313</v>
      </c>
      <c r="B108" s="0" t="n">
        <v>2.24</v>
      </c>
      <c r="C108" s="0" t="n">
        <v>2.13</v>
      </c>
      <c r="D108" s="0" t="n">
        <v>2.3</v>
      </c>
      <c r="E108" s="0" t="n">
        <v>2.2</v>
      </c>
      <c r="F108" s="0" t="n">
        <v>2.28</v>
      </c>
    </row>
    <row r="109" customFormat="false" ht="12.75" hidden="false" customHeight="false" outlineLevel="0" collapsed="false">
      <c r="A109" s="0" t="s">
        <v>314</v>
      </c>
      <c r="B109" s="0" t="n">
        <v>2.54</v>
      </c>
      <c r="C109" s="0" t="n">
        <v>2.47</v>
      </c>
      <c r="D109" s="0" t="n">
        <v>2.64</v>
      </c>
      <c r="E109" s="0" t="n">
        <v>2.5</v>
      </c>
      <c r="F109" s="0" t="n">
        <v>2.58</v>
      </c>
    </row>
    <row r="110" customFormat="false" ht="12.75" hidden="false" customHeight="false" outlineLevel="0" collapsed="false">
      <c r="A110" s="0" t="s">
        <v>315</v>
      </c>
      <c r="B110" s="0" t="n">
        <v>2.515</v>
      </c>
      <c r="C110" s="0" t="n">
        <v>2.43</v>
      </c>
      <c r="D110" s="0" t="n">
        <v>2.6</v>
      </c>
      <c r="E110" s="0" t="n">
        <v>2.47</v>
      </c>
      <c r="F110" s="0" t="n">
        <v>2.56</v>
      </c>
    </row>
    <row r="111" customFormat="false" ht="12.75" hidden="false" customHeight="false" outlineLevel="0" collapsed="false">
      <c r="A111" s="0" t="s">
        <v>316</v>
      </c>
      <c r="B111" s="0" t="n">
        <v>2.555</v>
      </c>
      <c r="C111" s="0" t="n">
        <v>2.47</v>
      </c>
      <c r="D111" s="0" t="n">
        <v>2.65</v>
      </c>
      <c r="E111" s="0" t="n">
        <v>2.51</v>
      </c>
      <c r="F111" s="0" t="n">
        <v>2.6</v>
      </c>
    </row>
    <row r="112" customFormat="false" ht="12.75" hidden="false" customHeight="false" outlineLevel="0" collapsed="false">
      <c r="A112" s="0" t="s">
        <v>317</v>
      </c>
      <c r="B112" s="0" t="s">
        <v>318</v>
      </c>
      <c r="C112" s="0" t="s">
        <v>319</v>
      </c>
      <c r="D112" s="0" t="s">
        <v>320</v>
      </c>
      <c r="E112" s="0" t="s">
        <v>321</v>
      </c>
      <c r="F112" s="0" t="s">
        <v>322</v>
      </c>
    </row>
    <row r="113" customFormat="false" ht="12.75" hidden="false" customHeight="false" outlineLevel="0" collapsed="false">
      <c r="A113" s="0" t="s">
        <v>323</v>
      </c>
      <c r="B113" s="0" t="s">
        <v>324</v>
      </c>
      <c r="C113" s="0" t="s">
        <v>325</v>
      </c>
      <c r="D113" s="0" t="s">
        <v>326</v>
      </c>
      <c r="E113" s="0" t="s">
        <v>327</v>
      </c>
      <c r="F113" s="0" t="s">
        <v>328</v>
      </c>
    </row>
    <row r="116" customFormat="false" ht="12.75" hidden="false" customHeight="false" outlineLevel="0" collapsed="false">
      <c r="A116" s="0" t="s">
        <v>329</v>
      </c>
    </row>
    <row r="117" customFormat="false" ht="12.75" hidden="false" customHeight="false" outlineLevel="0" collapsed="false">
      <c r="A117" s="0" t="s">
        <v>330</v>
      </c>
    </row>
    <row r="118" customFormat="false" ht="12.75" hidden="false" customHeight="false" outlineLevel="0" collapsed="false">
      <c r="B118" s="0" t="s">
        <v>331</v>
      </c>
      <c r="C118" s="0" t="s">
        <v>332</v>
      </c>
    </row>
    <row r="119" customFormat="false" ht="12.75" hidden="false" customHeight="false" outlineLevel="0" collapsed="false">
      <c r="A119" s="154" t="s">
        <v>333</v>
      </c>
      <c r="B119" s="0" t="s">
        <v>334</v>
      </c>
      <c r="C119" s="0" t="s">
        <v>335</v>
      </c>
      <c r="D119" s="0" t="s">
        <v>336</v>
      </c>
      <c r="E119" s="0" t="s">
        <v>337</v>
      </c>
      <c r="F119" s="0" t="s">
        <v>338</v>
      </c>
    </row>
    <row r="120" customFormat="false" ht="12.75" hidden="false" customHeight="false" outlineLevel="0" collapsed="false">
      <c r="A120" s="154" t="n">
        <v>36101</v>
      </c>
      <c r="B120" s="0" t="s">
        <v>339</v>
      </c>
      <c r="C120" s="0" t="n">
        <v>2.34</v>
      </c>
      <c r="D120" s="0" t="n">
        <v>3.8</v>
      </c>
      <c r="E120" s="0" t="s">
        <v>340</v>
      </c>
    </row>
    <row r="121" customFormat="false" ht="12.75" hidden="false" customHeight="false" outlineLevel="0" collapsed="false">
      <c r="A121" s="154" t="n">
        <v>36131</v>
      </c>
      <c r="B121" s="0" t="s">
        <v>341</v>
      </c>
      <c r="C121" s="0" t="n">
        <v>2.55</v>
      </c>
      <c r="D121" s="0" t="n">
        <v>3.1</v>
      </c>
      <c r="E121" s="0" t="s">
        <v>342</v>
      </c>
    </row>
    <row r="122" customFormat="false" ht="12.75" hidden="false" customHeight="false" outlineLevel="0" collapsed="false">
      <c r="A122" s="154" t="s">
        <v>343</v>
      </c>
      <c r="B122" s="0" t="s">
        <v>344</v>
      </c>
      <c r="C122" s="0" t="n">
        <v>2.61</v>
      </c>
      <c r="D122" s="0" t="n">
        <v>3.6</v>
      </c>
      <c r="E122" s="0" t="s">
        <v>345</v>
      </c>
    </row>
    <row r="123" customFormat="false" ht="12.75" hidden="false" customHeight="false" outlineLevel="0" collapsed="false">
      <c r="A123" s="154" t="n">
        <v>35828</v>
      </c>
      <c r="B123" s="0" t="s">
        <v>346</v>
      </c>
      <c r="C123" s="0" t="n">
        <v>2.495</v>
      </c>
      <c r="D123" s="0" t="n">
        <v>2.5</v>
      </c>
      <c r="E123" s="0" t="s">
        <v>347</v>
      </c>
    </row>
    <row r="124" customFormat="false" ht="12.75" hidden="false" customHeight="false" outlineLevel="0" collapsed="false">
      <c r="A124" s="154" t="n">
        <v>35856</v>
      </c>
      <c r="B124" s="0" t="s">
        <v>348</v>
      </c>
      <c r="C124" s="0" t="n">
        <v>2.335</v>
      </c>
      <c r="D124" s="0" t="n">
        <v>1.8</v>
      </c>
      <c r="E124" s="0" t="s">
        <v>349</v>
      </c>
    </row>
    <row r="125" customFormat="false" ht="12.75" hidden="false" customHeight="false" outlineLevel="0" collapsed="false">
      <c r="A125" s="154" t="n">
        <v>35887</v>
      </c>
      <c r="B125" s="0" t="s">
        <v>350</v>
      </c>
      <c r="C125" s="0" t="n">
        <v>2.185</v>
      </c>
      <c r="D125" s="0" t="n">
        <v>0.6</v>
      </c>
      <c r="E125" s="0" t="s">
        <v>351</v>
      </c>
    </row>
    <row r="126" customFormat="false" ht="12.75" hidden="false" customHeight="false" outlineLevel="0" collapsed="false">
      <c r="A126" s="154" t="n">
        <v>35917</v>
      </c>
      <c r="B126" s="0" t="s">
        <v>352</v>
      </c>
      <c r="C126" s="0" t="n">
        <v>2.14</v>
      </c>
      <c r="D126" s="0" t="n">
        <v>0.1</v>
      </c>
      <c r="E126" s="0" t="s">
        <v>353</v>
      </c>
    </row>
    <row r="127" customFormat="false" ht="12.75" hidden="false" customHeight="false" outlineLevel="0" collapsed="false">
      <c r="A127" s="154" t="n">
        <v>35948</v>
      </c>
      <c r="B127" s="0" t="s">
        <v>354</v>
      </c>
      <c r="C127" s="0" t="n">
        <v>2.135</v>
      </c>
      <c r="D127" s="0" t="n">
        <v>0.1</v>
      </c>
      <c r="E127" s="0" t="s">
        <v>355</v>
      </c>
    </row>
    <row r="128" customFormat="false" ht="12.75" hidden="false" customHeight="false" outlineLevel="0" collapsed="false">
      <c r="A128" s="154" t="n">
        <v>35978</v>
      </c>
      <c r="B128" s="0" t="s">
        <v>356</v>
      </c>
      <c r="C128" s="0" t="n">
        <v>2.14</v>
      </c>
      <c r="D128" s="0" t="n">
        <v>0.2</v>
      </c>
      <c r="E128" s="0" t="s">
        <v>357</v>
      </c>
    </row>
    <row r="129" customFormat="false" ht="12.75" hidden="false" customHeight="false" outlineLevel="0" collapsed="false">
      <c r="A129" s="154" t="n">
        <v>36009</v>
      </c>
      <c r="B129" s="0" t="s">
        <v>358</v>
      </c>
      <c r="C129" s="0" t="n">
        <v>2.14</v>
      </c>
      <c r="D129" s="0" t="n">
        <v>0.3</v>
      </c>
      <c r="E129" s="0" t="s">
        <v>359</v>
      </c>
    </row>
    <row r="130" customFormat="false" ht="12.75" hidden="false" customHeight="false" outlineLevel="0" collapsed="false">
      <c r="A130" s="154" t="n">
        <v>36040</v>
      </c>
      <c r="B130" s="0" t="s">
        <v>360</v>
      </c>
      <c r="C130" s="0" t="n">
        <v>2.145</v>
      </c>
      <c r="D130" s="0" t="n">
        <v>0.5</v>
      </c>
      <c r="E130" s="0" t="s">
        <v>361</v>
      </c>
    </row>
    <row r="131" customFormat="false" ht="12.75" hidden="false" customHeight="false" outlineLevel="0" collapsed="false">
      <c r="A131" s="154" t="n">
        <v>36070</v>
      </c>
      <c r="B131" s="0" t="s">
        <v>362</v>
      </c>
      <c r="C131" s="0" t="n">
        <v>2.185</v>
      </c>
      <c r="D131" s="0" t="n">
        <v>0.8</v>
      </c>
      <c r="E131" s="0" t="s">
        <v>363</v>
      </c>
    </row>
    <row r="132" customFormat="false" ht="12.75" hidden="false" customHeight="false" outlineLevel="0" collapsed="false">
      <c r="A132" s="154" t="n">
        <v>36101</v>
      </c>
      <c r="B132" s="0" t="s">
        <v>364</v>
      </c>
      <c r="C132" s="0" t="n">
        <v>2.325</v>
      </c>
      <c r="D132" s="0" t="n">
        <v>0.8</v>
      </c>
      <c r="E132" s="0" t="s">
        <v>365</v>
      </c>
    </row>
    <row r="133" customFormat="false" ht="12.75" hidden="false" customHeight="false" outlineLevel="0" collapsed="false">
      <c r="A133" s="154" t="n">
        <v>36131</v>
      </c>
      <c r="B133" s="0" t="s">
        <v>366</v>
      </c>
      <c r="C133" s="0" t="n">
        <v>2.45</v>
      </c>
      <c r="D133" s="0" t="n">
        <v>0.8</v>
      </c>
      <c r="E133" s="0" t="s">
        <v>367</v>
      </c>
    </row>
    <row r="134" customFormat="false" ht="12.75" hidden="false" customHeight="false" outlineLevel="0" collapsed="false">
      <c r="A134" s="154" t="s">
        <v>368</v>
      </c>
      <c r="B134" s="0" t="s">
        <v>369</v>
      </c>
      <c r="C134" s="0" t="n">
        <v>2.495</v>
      </c>
      <c r="D134" s="0" t="n">
        <v>0.8</v>
      </c>
      <c r="E134" s="0" t="s">
        <v>370</v>
      </c>
    </row>
    <row r="135" customFormat="false" ht="12.75" hidden="false" customHeight="false" outlineLevel="0" collapsed="false">
      <c r="A135" s="154" t="n">
        <v>35828</v>
      </c>
      <c r="B135" s="0" t="s">
        <v>371</v>
      </c>
      <c r="C135" s="0" t="n">
        <v>2.395</v>
      </c>
      <c r="D135" s="0" t="n">
        <v>0.8</v>
      </c>
      <c r="E135" s="0" t="s">
        <v>372</v>
      </c>
    </row>
    <row r="136" customFormat="false" ht="12.75" hidden="false" customHeight="false" outlineLevel="0" collapsed="false">
      <c r="A136" s="154" t="n">
        <v>35856</v>
      </c>
      <c r="B136" s="0" t="s">
        <v>373</v>
      </c>
      <c r="C136" s="0" t="n">
        <v>2.28</v>
      </c>
      <c r="D136" s="0" t="n">
        <v>0.6</v>
      </c>
      <c r="E136" s="0" t="s">
        <v>374</v>
      </c>
    </row>
    <row r="137" customFormat="false" ht="12.75" hidden="false" customHeight="false" outlineLevel="0" collapsed="false">
      <c r="A137" s="154" t="n">
        <v>35887</v>
      </c>
      <c r="B137" s="0" t="s">
        <v>375</v>
      </c>
      <c r="C137" s="0" t="n">
        <v>2.18</v>
      </c>
      <c r="D137" s="0" t="n">
        <v>0.6</v>
      </c>
      <c r="E137" s="0" t="s">
        <v>376</v>
      </c>
    </row>
    <row r="138" customFormat="false" ht="12.75" hidden="false" customHeight="false" outlineLevel="0" collapsed="false">
      <c r="A138" s="154" t="n">
        <v>35917</v>
      </c>
      <c r="B138" s="0" t="s">
        <v>377</v>
      </c>
      <c r="C138" s="0" t="n">
        <v>2.155</v>
      </c>
      <c r="D138" s="0" t="n">
        <v>0.6</v>
      </c>
      <c r="E138" s="0" t="s">
        <v>378</v>
      </c>
    </row>
    <row r="139" customFormat="false" ht="12.75" hidden="false" customHeight="false" outlineLevel="0" collapsed="false">
      <c r="A139" s="154" t="n">
        <v>35948</v>
      </c>
      <c r="B139" s="0" t="s">
        <v>379</v>
      </c>
      <c r="C139" s="0" t="n">
        <v>2.16</v>
      </c>
      <c r="D139" s="0" t="n">
        <v>0.6</v>
      </c>
      <c r="E139" s="0" t="s">
        <v>378</v>
      </c>
    </row>
    <row r="140" customFormat="false" ht="12.75" hidden="false" customHeight="false" outlineLevel="0" collapsed="false">
      <c r="A140" s="154" t="n">
        <v>35978</v>
      </c>
      <c r="B140" s="0" t="s">
        <v>380</v>
      </c>
      <c r="C140" s="0" t="s">
        <v>381</v>
      </c>
      <c r="D140" s="0" t="n">
        <v>0.6</v>
      </c>
      <c r="E140" s="0" t="s">
        <v>382</v>
      </c>
    </row>
    <row r="141" customFormat="false" ht="12.75" hidden="false" customHeight="false" outlineLevel="0" collapsed="false">
      <c r="A141" s="154" t="n">
        <v>36009</v>
      </c>
      <c r="B141" s="0" t="s">
        <v>383</v>
      </c>
      <c r="C141" s="0" t="s">
        <v>381</v>
      </c>
      <c r="D141" s="0" t="n">
        <v>0.6</v>
      </c>
      <c r="E141" s="0" t="s">
        <v>384</v>
      </c>
    </row>
    <row r="142" customFormat="false" ht="12.75" hidden="false" customHeight="false" outlineLevel="0" collapsed="false">
      <c r="A142" s="154" t="n">
        <v>36040</v>
      </c>
      <c r="B142" s="0" t="s">
        <v>385</v>
      </c>
      <c r="C142" s="0" t="s">
        <v>381</v>
      </c>
      <c r="D142" s="0" t="n">
        <v>0.6</v>
      </c>
      <c r="E142" s="0" t="s">
        <v>386</v>
      </c>
    </row>
    <row r="143" customFormat="false" ht="12.75" hidden="false" customHeight="false" outlineLevel="0" collapsed="false">
      <c r="A143" s="154" t="n">
        <v>36070</v>
      </c>
      <c r="B143" s="0" t="s">
        <v>387</v>
      </c>
      <c r="C143" s="0" t="s">
        <v>381</v>
      </c>
      <c r="D143" s="0" t="n">
        <v>0.6</v>
      </c>
      <c r="E143" s="0" t="s">
        <v>388</v>
      </c>
    </row>
    <row r="144" customFormat="false" ht="12.75" hidden="false" customHeight="false" outlineLevel="0" collapsed="false">
      <c r="A144" s="154" t="n">
        <v>36101</v>
      </c>
      <c r="B144" s="0" t="s">
        <v>389</v>
      </c>
      <c r="C144" s="0" t="s">
        <v>381</v>
      </c>
      <c r="D144" s="0" t="n">
        <v>0.6</v>
      </c>
      <c r="E144" s="0" t="s">
        <v>390</v>
      </c>
    </row>
    <row r="145" customFormat="false" ht="12.75" hidden="false" customHeight="false" outlineLevel="0" collapsed="false">
      <c r="A145" s="154" t="n">
        <v>36131</v>
      </c>
      <c r="B145" s="0" t="s">
        <v>391</v>
      </c>
      <c r="C145" s="0" t="s">
        <v>381</v>
      </c>
      <c r="D145" s="0" t="n">
        <v>0.6</v>
      </c>
      <c r="E145" s="0" t="s">
        <v>392</v>
      </c>
    </row>
    <row r="146" customFormat="false" ht="12.75" hidden="false" customHeight="false" outlineLevel="0" collapsed="false">
      <c r="A146" s="154" t="s">
        <v>393</v>
      </c>
      <c r="B146" s="0" t="s">
        <v>394</v>
      </c>
      <c r="C146" s="0" t="s">
        <v>381</v>
      </c>
      <c r="D146" s="0" t="n">
        <v>0.6</v>
      </c>
      <c r="E146" s="0" t="s">
        <v>395</v>
      </c>
    </row>
    <row r="147" customFormat="false" ht="12.75" hidden="false" customHeight="false" outlineLevel="0" collapsed="false">
      <c r="A147" s="154" t="n">
        <v>35828</v>
      </c>
      <c r="B147" s="0" t="s">
        <v>396</v>
      </c>
      <c r="C147" s="0" t="s">
        <v>381</v>
      </c>
      <c r="D147" s="0" t="n">
        <v>0.6</v>
      </c>
      <c r="E147" s="0" t="s">
        <v>397</v>
      </c>
    </row>
    <row r="148" customFormat="false" ht="12.75" hidden="false" customHeight="false" outlineLevel="0" collapsed="false">
      <c r="A148" s="154" t="n">
        <v>35856</v>
      </c>
      <c r="B148" s="0" t="s">
        <v>398</v>
      </c>
      <c r="C148" s="0" t="s">
        <v>381</v>
      </c>
      <c r="D148" s="0" t="n">
        <v>0.6</v>
      </c>
      <c r="E148" s="0" t="s">
        <v>399</v>
      </c>
    </row>
    <row r="149" customFormat="false" ht="12.75" hidden="false" customHeight="false" outlineLevel="0" collapsed="false">
      <c r="A149" s="154" t="n">
        <v>35887</v>
      </c>
      <c r="B149" s="0" t="s">
        <v>400</v>
      </c>
      <c r="C149" s="0" t="s">
        <v>381</v>
      </c>
      <c r="D149" s="0" t="n">
        <v>0.6</v>
      </c>
      <c r="E149" s="0" t="s">
        <v>401</v>
      </c>
    </row>
    <row r="150" customFormat="false" ht="12.75" hidden="false" customHeight="false" outlineLevel="0" collapsed="false">
      <c r="A150" s="154" t="n">
        <v>35917</v>
      </c>
      <c r="B150" s="0" t="s">
        <v>402</v>
      </c>
      <c r="C150" s="0" t="s">
        <v>381</v>
      </c>
      <c r="D150" s="0" t="n">
        <v>0.6</v>
      </c>
      <c r="E150" s="0" t="s">
        <v>403</v>
      </c>
    </row>
    <row r="151" customFormat="false" ht="12.75" hidden="false" customHeight="false" outlineLevel="0" collapsed="false">
      <c r="A151" s="154" t="n">
        <v>35948</v>
      </c>
      <c r="B151" s="0" t="s">
        <v>402</v>
      </c>
      <c r="C151" s="0" t="s">
        <v>381</v>
      </c>
      <c r="D151" s="0" t="n">
        <v>0.6</v>
      </c>
      <c r="E151" s="0" t="s">
        <v>403</v>
      </c>
    </row>
    <row r="152" customFormat="false" ht="12.75" hidden="false" customHeight="false" outlineLevel="0" collapsed="false">
      <c r="A152" s="154" t="n">
        <v>35978</v>
      </c>
      <c r="B152" s="0" t="s">
        <v>404</v>
      </c>
      <c r="C152" s="0" t="s">
        <v>381</v>
      </c>
      <c r="D152" s="0" t="n">
        <v>0.6</v>
      </c>
      <c r="E152" s="0" t="s">
        <v>405</v>
      </c>
    </row>
    <row r="153" customFormat="false" ht="12.75" hidden="false" customHeight="false" outlineLevel="0" collapsed="false">
      <c r="A153" s="154" t="n">
        <v>36009</v>
      </c>
      <c r="B153" s="0" t="s">
        <v>406</v>
      </c>
      <c r="C153" s="0" t="s">
        <v>381</v>
      </c>
      <c r="D153" s="0" t="n">
        <v>0.6</v>
      </c>
      <c r="E153" s="0" t="s">
        <v>407</v>
      </c>
    </row>
    <row r="154" customFormat="false" ht="12.75" hidden="false" customHeight="false" outlineLevel="0" collapsed="false">
      <c r="A154" s="154" t="n">
        <v>36040</v>
      </c>
      <c r="B154" s="0" t="s">
        <v>406</v>
      </c>
      <c r="C154" s="0" t="s">
        <v>381</v>
      </c>
      <c r="D154" s="0" t="n">
        <v>0.6</v>
      </c>
      <c r="E154" s="0" t="s">
        <v>407</v>
      </c>
    </row>
    <row r="155" customFormat="false" ht="12.75" hidden="false" customHeight="false" outlineLevel="0" collapsed="false">
      <c r="A155" s="154" t="s">
        <v>408</v>
      </c>
      <c r="B155" s="0" t="s">
        <v>409</v>
      </c>
    </row>
    <row r="156" customFormat="false" ht="12.75" hidden="false" customHeight="false" outlineLevel="0" collapsed="false">
      <c r="A156" s="0" t="s">
        <v>410</v>
      </c>
      <c r="B156" s="0" t="s">
        <v>411</v>
      </c>
    </row>
    <row r="157" customFormat="false" ht="12.75" hidden="false" customHeight="false" outlineLevel="0" collapsed="false">
      <c r="A157" s="0" t="s">
        <v>412</v>
      </c>
      <c r="B157" s="0" t="s">
        <v>413</v>
      </c>
    </row>
    <row r="158" customFormat="false" ht="12.75" hidden="false" customHeight="false" outlineLevel="0" collapsed="false">
      <c r="A158" s="0" t="s">
        <v>414</v>
      </c>
      <c r="B158" s="0" t="s">
        <v>415</v>
      </c>
    </row>
    <row r="159" customFormat="false" ht="12.75" hidden="false" customHeight="false" outlineLevel="0" collapsed="false">
      <c r="A159" s="0" t="s">
        <v>416</v>
      </c>
      <c r="B159" s="22"/>
    </row>
    <row r="160" customFormat="false" ht="12.75" hidden="false" customHeight="false" outlineLevel="0" collapsed="false">
      <c r="A160" s="0" t="s">
        <v>417</v>
      </c>
      <c r="B160" s="0" t="s">
        <v>418</v>
      </c>
      <c r="C160" s="0" t="s">
        <v>419</v>
      </c>
      <c r="D160" s="0" t="s">
        <v>420</v>
      </c>
      <c r="E160" s="0" t="s">
        <v>421</v>
      </c>
      <c r="F160" s="0" t="s">
        <v>422</v>
      </c>
    </row>
    <row r="161" customFormat="false" ht="12.75" hidden="false" customHeight="false" outlineLevel="0" collapsed="false">
      <c r="A161" s="154" t="n">
        <v>36070</v>
      </c>
      <c r="B161" s="0" t="s">
        <v>423</v>
      </c>
      <c r="C161" s="0" t="n">
        <v>2</v>
      </c>
      <c r="D161" s="0" t="n">
        <v>5.5</v>
      </c>
      <c r="E161" s="0" t="s">
        <v>424</v>
      </c>
    </row>
    <row r="162" customFormat="false" ht="12.75" hidden="false" customHeight="false" outlineLevel="0" collapsed="false">
      <c r="A162" s="154" t="n">
        <v>36101</v>
      </c>
      <c r="B162" s="0" t="s">
        <v>425</v>
      </c>
      <c r="C162" s="0" t="n">
        <v>2.235</v>
      </c>
      <c r="D162" s="0" t="n">
        <v>4.5</v>
      </c>
      <c r="E162" s="0" t="s">
        <v>426</v>
      </c>
    </row>
    <row r="163" customFormat="false" ht="12.75" hidden="false" customHeight="false" outlineLevel="0" collapsed="false">
      <c r="A163" s="154" t="n">
        <v>36131</v>
      </c>
      <c r="B163" s="0" t="s">
        <v>427</v>
      </c>
      <c r="C163" s="0" t="s">
        <v>381</v>
      </c>
      <c r="D163" s="0" t="n">
        <v>3.5</v>
      </c>
      <c r="E163" s="0" t="s">
        <v>428</v>
      </c>
    </row>
    <row r="164" customFormat="false" ht="12.75" hidden="false" customHeight="false" outlineLevel="0" collapsed="false">
      <c r="A164" s="154" t="s">
        <v>343</v>
      </c>
      <c r="B164" s="0" t="s">
        <v>429</v>
      </c>
      <c r="C164" s="0" t="n">
        <v>2.47</v>
      </c>
      <c r="D164" s="0" t="n">
        <v>1.5</v>
      </c>
      <c r="E164" s="0" t="s">
        <v>430</v>
      </c>
    </row>
    <row r="165" customFormat="false" ht="12.75" hidden="false" customHeight="false" outlineLevel="0" collapsed="false">
      <c r="A165" s="154" t="n">
        <v>35828</v>
      </c>
      <c r="B165" s="0" t="s">
        <v>431</v>
      </c>
      <c r="C165" s="0" t="s">
        <v>381</v>
      </c>
      <c r="D165" s="0" t="n">
        <v>1</v>
      </c>
      <c r="E165" s="0" t="s">
        <v>432</v>
      </c>
    </row>
    <row r="166" customFormat="false" ht="12.75" hidden="false" customHeight="false" outlineLevel="0" collapsed="false">
      <c r="A166" s="154" t="n">
        <v>35856</v>
      </c>
      <c r="B166" s="0" t="s">
        <v>433</v>
      </c>
      <c r="C166" s="0" t="s">
        <v>381</v>
      </c>
      <c r="D166" s="0" t="n">
        <v>2</v>
      </c>
      <c r="E166" s="0" t="s">
        <v>434</v>
      </c>
    </row>
    <row r="167" customFormat="false" ht="12.75" hidden="false" customHeight="false" outlineLevel="0" collapsed="false">
      <c r="A167" s="154" t="n">
        <v>35887</v>
      </c>
      <c r="B167" s="0" t="s">
        <v>435</v>
      </c>
      <c r="C167" s="0" t="s">
        <v>381</v>
      </c>
      <c r="D167" s="0" t="n">
        <v>2</v>
      </c>
      <c r="E167" s="0" t="s">
        <v>436</v>
      </c>
    </row>
    <row r="168" customFormat="false" ht="12.75" hidden="false" customHeight="false" outlineLevel="0" collapsed="false">
      <c r="A168" s="154" t="n">
        <v>35916</v>
      </c>
      <c r="B168" s="0" t="s">
        <v>437</v>
      </c>
      <c r="C168" s="0" t="s">
        <v>381</v>
      </c>
      <c r="D168" s="0" t="n">
        <v>2</v>
      </c>
      <c r="E168" s="0" t="s">
        <v>438</v>
      </c>
    </row>
    <row r="169" customFormat="false" ht="12.75" hidden="false" customHeight="false" outlineLevel="0" collapsed="false">
      <c r="A169" s="154" t="n">
        <v>35947</v>
      </c>
      <c r="B169" s="0" t="s">
        <v>437</v>
      </c>
      <c r="C169" s="0" t="s">
        <v>381</v>
      </c>
      <c r="D169" s="0" t="n">
        <v>2</v>
      </c>
      <c r="E169" s="0" t="s">
        <v>438</v>
      </c>
    </row>
    <row r="170" customFormat="false" ht="12.75" hidden="false" customHeight="false" outlineLevel="0" collapsed="false">
      <c r="A170" s="154" t="n">
        <v>35977</v>
      </c>
      <c r="B170" s="0" t="s">
        <v>437</v>
      </c>
      <c r="C170" s="0" t="s">
        <v>381</v>
      </c>
      <c r="D170" s="0" t="n">
        <v>2</v>
      </c>
      <c r="E170" s="0" t="s">
        <v>438</v>
      </c>
    </row>
    <row r="171" customFormat="false" ht="12.75" hidden="false" customHeight="false" outlineLevel="0" collapsed="false">
      <c r="A171" s="154" t="n">
        <v>36009</v>
      </c>
      <c r="B171" s="0" t="s">
        <v>439</v>
      </c>
      <c r="C171" s="0" t="s">
        <v>381</v>
      </c>
      <c r="D171" s="0" t="n">
        <v>4</v>
      </c>
      <c r="E171" s="0" t="s">
        <v>438</v>
      </c>
    </row>
    <row r="172" customFormat="false" ht="12.75" hidden="false" customHeight="false" outlineLevel="0" collapsed="false">
      <c r="A172" s="154" t="n">
        <v>36039</v>
      </c>
      <c r="B172" s="0" t="s">
        <v>440</v>
      </c>
      <c r="C172" s="0" t="s">
        <v>381</v>
      </c>
      <c r="D172" s="0" t="n">
        <v>0.5</v>
      </c>
      <c r="E172" s="0" t="s">
        <v>441</v>
      </c>
    </row>
    <row r="173" customFormat="false" ht="12.75" hidden="false" customHeight="false" outlineLevel="0" collapsed="false">
      <c r="A173" s="154" t="n">
        <v>36070</v>
      </c>
      <c r="B173" s="0" t="s">
        <v>442</v>
      </c>
      <c r="C173" s="0" t="s">
        <v>381</v>
      </c>
      <c r="D173" s="0" t="n">
        <v>4</v>
      </c>
      <c r="E173" s="0" t="s">
        <v>443</v>
      </c>
    </row>
    <row r="174" customFormat="false" ht="12.75" hidden="false" customHeight="false" outlineLevel="0" collapsed="false">
      <c r="A174" s="154" t="s">
        <v>408</v>
      </c>
      <c r="B174" s="0" t="s">
        <v>444</v>
      </c>
    </row>
    <row r="175" customFormat="false" ht="12.75" hidden="false" customHeight="false" outlineLevel="0" collapsed="false">
      <c r="A175" s="0" t="s">
        <v>414</v>
      </c>
      <c r="B175" s="0" t="s">
        <v>445</v>
      </c>
    </row>
    <row r="176" customFormat="false" ht="12.75" hidden="false" customHeight="false" outlineLevel="0" collapsed="false">
      <c r="A176" s="0" t="s">
        <v>446</v>
      </c>
      <c r="B176" s="22"/>
    </row>
    <row r="177" customFormat="false" ht="12.75" hidden="false" customHeight="false" outlineLevel="0" collapsed="false">
      <c r="A177" s="0" t="s">
        <v>447</v>
      </c>
      <c r="B177" s="0" t="s">
        <v>448</v>
      </c>
      <c r="C177" s="0" t="s">
        <v>449</v>
      </c>
      <c r="D177" s="0" t="s">
        <v>450</v>
      </c>
    </row>
    <row r="178" customFormat="false" ht="12.75" hidden="false" customHeight="false" outlineLevel="0" collapsed="false">
      <c r="A178" s="0" t="s">
        <v>451</v>
      </c>
      <c r="B178" s="0" t="s">
        <v>452</v>
      </c>
      <c r="C178" s="0" t="s">
        <v>453</v>
      </c>
      <c r="D178" s="0" t="s">
        <v>454</v>
      </c>
      <c r="E178" s="0" t="s">
        <v>455</v>
      </c>
    </row>
    <row r="180" customFormat="false" ht="12.75" hidden="false" customHeight="false" outlineLevel="0" collapsed="false">
      <c r="A180" s="0" t="s">
        <v>456</v>
      </c>
    </row>
    <row r="182" customFormat="false" ht="12.75" hidden="false" customHeight="false" outlineLevel="0" collapsed="false">
      <c r="A182" s="0" t="s">
        <v>457</v>
      </c>
    </row>
    <row r="183" customFormat="false" ht="12.75" hidden="false" customHeight="false" outlineLevel="0" collapsed="false">
      <c r="A183" s="0" t="s">
        <v>458</v>
      </c>
      <c r="B183" s="0" t="s">
        <v>459</v>
      </c>
      <c r="C183" s="0" t="s">
        <v>460</v>
      </c>
    </row>
    <row r="184" customFormat="false" ht="12.75" hidden="false" customHeight="false" outlineLevel="0" collapsed="false">
      <c r="A184" s="0" t="s">
        <v>461</v>
      </c>
      <c r="B184" s="0" t="s">
        <v>462</v>
      </c>
      <c r="D184" s="0" t="s">
        <v>463</v>
      </c>
      <c r="E184" s="0" t="s">
        <v>464</v>
      </c>
    </row>
    <row r="185" customFormat="false" ht="12.75" hidden="false" customHeight="false" outlineLevel="0" collapsed="false">
      <c r="A185" s="0" t="s">
        <v>465</v>
      </c>
      <c r="B185" s="0" t="s">
        <v>466</v>
      </c>
      <c r="C185" s="0" t="s">
        <v>189</v>
      </c>
      <c r="D185" s="0" t="s">
        <v>467</v>
      </c>
      <c r="E185" s="0" t="s">
        <v>468</v>
      </c>
    </row>
    <row r="186" customFormat="false" ht="12.75" hidden="false" customHeight="false" outlineLevel="0" collapsed="false">
      <c r="A186" s="0" t="s">
        <v>469</v>
      </c>
      <c r="B186" s="0" t="s">
        <v>470</v>
      </c>
      <c r="C186" s="0" t="n">
        <v>0</v>
      </c>
      <c r="D186" s="0" t="s">
        <v>471</v>
      </c>
      <c r="E186" s="0" t="n">
        <v>6.1</v>
      </c>
    </row>
    <row r="187" customFormat="false" ht="12.75" hidden="false" customHeight="false" outlineLevel="0" collapsed="false">
      <c r="A187" s="0" t="s">
        <v>472</v>
      </c>
      <c r="B187" s="0" t="s">
        <v>473</v>
      </c>
      <c r="C187" s="0" t="n">
        <v>1</v>
      </c>
      <c r="D187" s="0" t="s">
        <v>474</v>
      </c>
      <c r="E187" s="0" t="n">
        <v>7.3</v>
      </c>
    </row>
    <row r="188" customFormat="false" ht="12.75" hidden="false" customHeight="false" outlineLevel="0" collapsed="false">
      <c r="A188" s="0" t="s">
        <v>475</v>
      </c>
      <c r="B188" s="0" t="s">
        <v>476</v>
      </c>
      <c r="C188" s="0" t="n">
        <v>2</v>
      </c>
      <c r="D188" s="0" t="s">
        <v>477</v>
      </c>
      <c r="E188" s="0" t="n">
        <v>8.6</v>
      </c>
    </row>
    <row r="189" customFormat="false" ht="12.75" hidden="false" customHeight="false" outlineLevel="0" collapsed="false">
      <c r="A189" s="0" t="s">
        <v>478</v>
      </c>
      <c r="B189" s="0" t="s">
        <v>479</v>
      </c>
      <c r="C189" s="0" t="n">
        <v>3</v>
      </c>
      <c r="D189" s="0" t="s">
        <v>480</v>
      </c>
      <c r="E189" s="0" t="n">
        <v>9.7</v>
      </c>
    </row>
    <row r="190" customFormat="false" ht="12.75" hidden="false" customHeight="false" outlineLevel="0" collapsed="false">
      <c r="A190" s="0" t="s">
        <v>481</v>
      </c>
      <c r="B190" s="0" t="s">
        <v>482</v>
      </c>
      <c r="C190" s="0" t="n">
        <v>5</v>
      </c>
      <c r="D190" s="0" t="s">
        <v>483</v>
      </c>
      <c r="E190" s="0" t="n">
        <v>11.1</v>
      </c>
    </row>
    <row r="191" customFormat="false" ht="12.75" hidden="false" customHeight="false" outlineLevel="0" collapsed="false">
      <c r="A191" s="0" t="s">
        <v>484</v>
      </c>
      <c r="B191" s="0" t="s">
        <v>485</v>
      </c>
      <c r="C191" s="0" t="n">
        <v>9</v>
      </c>
      <c r="D191" s="0" t="s">
        <v>486</v>
      </c>
      <c r="E191" s="0" t="n">
        <v>12.6</v>
      </c>
    </row>
    <row r="192" customFormat="false" ht="12.75" hidden="false" customHeight="false" outlineLevel="0" collapsed="false">
      <c r="A192" s="0" t="s">
        <v>487</v>
      </c>
      <c r="B192" s="0" t="s">
        <v>488</v>
      </c>
      <c r="C192" s="0" t="n">
        <v>13</v>
      </c>
      <c r="D192" s="0" t="s">
        <v>489</v>
      </c>
      <c r="E192" s="0" t="n">
        <v>14.4</v>
      </c>
    </row>
    <row r="193" customFormat="false" ht="12.75" hidden="false" customHeight="false" outlineLevel="0" collapsed="false">
      <c r="A193" s="0" t="s">
        <v>490</v>
      </c>
      <c r="B193" s="0" t="s">
        <v>491</v>
      </c>
      <c r="C193" s="0" t="n">
        <v>18</v>
      </c>
      <c r="D193" s="0" t="s">
        <v>492</v>
      </c>
      <c r="E193" s="0" t="n">
        <v>16.2</v>
      </c>
    </row>
    <row r="194" customFormat="false" ht="12.75" hidden="false" customHeight="false" outlineLevel="0" collapsed="false">
      <c r="A194" s="0" t="s">
        <v>493</v>
      </c>
      <c r="B194" s="0" t="s">
        <v>494</v>
      </c>
      <c r="C194" s="0" t="n">
        <v>22</v>
      </c>
      <c r="D194" s="0" t="s">
        <v>495</v>
      </c>
      <c r="E194" s="0" t="n">
        <v>18.3</v>
      </c>
    </row>
    <row r="195" customFormat="false" ht="12.75" hidden="false" customHeight="false" outlineLevel="0" collapsed="false">
      <c r="A195" s="0" t="s">
        <v>496</v>
      </c>
      <c r="B195" s="0" t="s">
        <v>497</v>
      </c>
      <c r="C195" s="0" t="n">
        <v>4</v>
      </c>
    </row>
    <row r="196" customFormat="false" ht="12.75" hidden="false" customHeight="false" outlineLevel="0" collapsed="false">
      <c r="A196" s="0" t="s">
        <v>498</v>
      </c>
      <c r="B196" s="0" t="s">
        <v>499</v>
      </c>
      <c r="C196" s="0" t="s">
        <v>500</v>
      </c>
      <c r="D196" s="0" t="n">
        <v>2</v>
      </c>
    </row>
    <row r="197" customFormat="false" ht="12.75" hidden="false" customHeight="false" outlineLevel="0" collapsed="false">
      <c r="A197" s="0" t="s">
        <v>501</v>
      </c>
      <c r="B197" s="0" t="s">
        <v>502</v>
      </c>
      <c r="C197" s="0" t="s">
        <v>455</v>
      </c>
    </row>
    <row r="198" customFormat="false" ht="12.75" hidden="false" customHeight="false" outlineLevel="0" collapsed="false">
      <c r="A198" s="0" t="s">
        <v>503</v>
      </c>
      <c r="B198" s="0" t="s">
        <v>504</v>
      </c>
      <c r="C198" s="0" t="s">
        <v>505</v>
      </c>
    </row>
    <row r="199" customFormat="false" ht="12.75" hidden="false" customHeight="false" outlineLevel="0" collapsed="false">
      <c r="A199" s="0" t="s">
        <v>506</v>
      </c>
      <c r="B199" s="0" t="s">
        <v>507</v>
      </c>
      <c r="C199" s="0" t="s">
        <v>508</v>
      </c>
    </row>
    <row r="201" customFormat="false" ht="12.75" hidden="false" customHeight="false" outlineLevel="0" collapsed="false">
      <c r="A201" s="0" t="s">
        <v>509</v>
      </c>
    </row>
    <row r="202" customFormat="false" ht="12.75" hidden="false" customHeight="false" outlineLevel="0" collapsed="false">
      <c r="A202" s="0" t="s">
        <v>510</v>
      </c>
    </row>
    <row r="204" customFormat="false" ht="12.75" hidden="false" customHeight="false" outlineLevel="0" collapsed="false">
      <c r="A204" s="0" t="s">
        <v>511</v>
      </c>
    </row>
    <row r="205" customFormat="false" ht="12.75" hidden="false" customHeight="false" outlineLevel="0" collapsed="false">
      <c r="A205" s="0" t="s">
        <v>512</v>
      </c>
    </row>
    <row r="206" customFormat="false" ht="12.75" hidden="false" customHeight="false" outlineLevel="0" collapsed="false">
      <c r="A206" s="0" t="s">
        <v>513</v>
      </c>
      <c r="B206" s="0" t="s">
        <v>514</v>
      </c>
      <c r="C206" s="0" t="s">
        <v>515</v>
      </c>
    </row>
    <row r="208" customFormat="false" ht="12.75" hidden="false" customHeight="false" outlineLevel="0" collapsed="false">
      <c r="B208" s="0" t="s">
        <v>516</v>
      </c>
      <c r="C208" s="0" t="s">
        <v>517</v>
      </c>
      <c r="D208" s="0" t="s">
        <v>420</v>
      </c>
    </row>
    <row r="209" customFormat="false" ht="12.75" hidden="false" customHeight="false" outlineLevel="0" collapsed="false">
      <c r="A209" s="0" t="s">
        <v>518</v>
      </c>
    </row>
    <row r="210" customFormat="false" ht="12.75" hidden="false" customHeight="false" outlineLevel="0" collapsed="false">
      <c r="A210" s="0" t="s">
        <v>519</v>
      </c>
      <c r="B210" s="0" t="s">
        <v>520</v>
      </c>
      <c r="C210" s="0" t="n">
        <v>85</v>
      </c>
      <c r="D210" s="0" t="n">
        <v>0.3</v>
      </c>
    </row>
    <row r="211" customFormat="false" ht="12.75" hidden="false" customHeight="false" outlineLevel="0" collapsed="false">
      <c r="A211" s="0" t="s">
        <v>521</v>
      </c>
      <c r="B211" s="0" t="n">
        <v>15.98</v>
      </c>
      <c r="C211" s="0" t="s">
        <v>381</v>
      </c>
      <c r="D211" s="0" t="n">
        <v>0.17</v>
      </c>
    </row>
    <row r="212" customFormat="false" ht="12.75" hidden="false" customHeight="false" outlineLevel="0" collapsed="false">
      <c r="A212" s="0" t="s">
        <v>522</v>
      </c>
    </row>
    <row r="213" customFormat="false" ht="12.75" hidden="false" customHeight="false" outlineLevel="0" collapsed="false">
      <c r="A213" s="0" t="s">
        <v>523</v>
      </c>
      <c r="B213" s="0" t="s">
        <v>524</v>
      </c>
      <c r="C213" s="0" t="n">
        <v>25</v>
      </c>
      <c r="D213" s="0" t="n">
        <v>0</v>
      </c>
    </row>
    <row r="214" customFormat="false" ht="12.75" hidden="false" customHeight="false" outlineLevel="0" collapsed="false">
      <c r="A214" s="0" t="s">
        <v>525</v>
      </c>
      <c r="B214" s="0" t="s">
        <v>526</v>
      </c>
    </row>
    <row r="215" customFormat="false" ht="12.75" hidden="false" customHeight="false" outlineLevel="0" collapsed="false">
      <c r="A215" s="0" t="s">
        <v>527</v>
      </c>
      <c r="B215" s="0" t="s">
        <v>528</v>
      </c>
      <c r="C215" s="0" t="n">
        <v>25</v>
      </c>
      <c r="D215" s="0" t="n">
        <v>0</v>
      </c>
    </row>
    <row r="216" customFormat="false" ht="12.75" hidden="false" customHeight="false" outlineLevel="0" collapsed="false">
      <c r="A216" s="0" t="s">
        <v>525</v>
      </c>
      <c r="B216" s="0" t="s">
        <v>526</v>
      </c>
    </row>
    <row r="217" customFormat="false" ht="12.75" hidden="false" customHeight="false" outlineLevel="0" collapsed="false">
      <c r="A217" s="0" t="s">
        <v>529</v>
      </c>
    </row>
    <row r="218" customFormat="false" ht="12.75" hidden="false" customHeight="false" outlineLevel="0" collapsed="false">
      <c r="A218" s="0" t="s">
        <v>530</v>
      </c>
      <c r="B218" s="0" t="s">
        <v>531</v>
      </c>
      <c r="C218" s="0" t="n">
        <v>20</v>
      </c>
      <c r="D218" s="0" t="n">
        <v>0</v>
      </c>
    </row>
    <row r="219" customFormat="false" ht="12.75" hidden="false" customHeight="false" outlineLevel="0" collapsed="false">
      <c r="A219" s="0" t="s">
        <v>532</v>
      </c>
      <c r="B219" s="0" t="s">
        <v>526</v>
      </c>
    </row>
    <row r="221" customFormat="false" ht="12.75" hidden="false" customHeight="false" outlineLevel="0" collapsed="false">
      <c r="A221" s="0" t="s">
        <v>533</v>
      </c>
    </row>
    <row r="224" customFormat="false" ht="12.75" hidden="false" customHeight="false" outlineLevel="0" collapsed="false">
      <c r="A224" s="0" t="s">
        <v>534</v>
      </c>
      <c r="B224" s="0" t="s">
        <v>535</v>
      </c>
    </row>
    <row r="225" customFormat="false" ht="12.75" hidden="false" customHeight="false" outlineLevel="0" collapsed="false">
      <c r="A225" s="0" t="s">
        <v>536</v>
      </c>
      <c r="B225" s="0" t="s">
        <v>537</v>
      </c>
      <c r="C225" s="0" t="s">
        <v>538</v>
      </c>
      <c r="D225" s="0" t="s">
        <v>539</v>
      </c>
    </row>
    <row r="226" customFormat="false" ht="12.75" hidden="false" customHeight="false" outlineLevel="0" collapsed="false">
      <c r="A226" s="0" t="s">
        <v>540</v>
      </c>
      <c r="B226" s="0" t="s">
        <v>541</v>
      </c>
      <c r="C226" s="0" t="s">
        <v>542</v>
      </c>
      <c r="D226" s="0" t="s">
        <v>543</v>
      </c>
    </row>
    <row r="227" customFormat="false" ht="12.75" hidden="false" customHeight="false" outlineLevel="0" collapsed="false">
      <c r="A227" s="0" t="s">
        <v>544</v>
      </c>
      <c r="B227" s="0" t="s">
        <v>545</v>
      </c>
      <c r="C227" s="0" t="s">
        <v>546</v>
      </c>
      <c r="D227" s="0" t="s">
        <v>547</v>
      </c>
      <c r="E227" s="0" t="s">
        <v>548</v>
      </c>
    </row>
    <row r="228" customFormat="false" ht="12.75" hidden="false" customHeight="false" outlineLevel="0" collapsed="false">
      <c r="A228" s="0" t="s">
        <v>549</v>
      </c>
      <c r="B228" s="154" t="n">
        <v>36061</v>
      </c>
      <c r="C228" s="154" t="n">
        <v>36062</v>
      </c>
    </row>
    <row r="229" customFormat="false" ht="12.75" hidden="false" customHeight="false" outlineLevel="0" collapsed="false">
      <c r="A229" s="0" t="s">
        <v>550</v>
      </c>
      <c r="B229" s="154" t="n">
        <v>36062</v>
      </c>
      <c r="C229" s="154" t="n">
        <v>36063</v>
      </c>
    </row>
    <row r="230" customFormat="false" ht="12.75" hidden="false" customHeight="false" outlineLevel="0" collapsed="false">
      <c r="B230" s="155" t="s">
        <v>551</v>
      </c>
      <c r="C230" s="154" t="s">
        <v>552</v>
      </c>
      <c r="D230" s="0" t="s">
        <v>553</v>
      </c>
    </row>
    <row r="231" customFormat="false" ht="12.75" hidden="false" customHeight="false" outlineLevel="0" collapsed="false">
      <c r="A231" s="0" t="s">
        <v>554</v>
      </c>
    </row>
    <row r="232" customFormat="false" ht="12.75" hidden="false" customHeight="false" outlineLevel="0" collapsed="false">
      <c r="A232" s="0" t="s">
        <v>555</v>
      </c>
      <c r="B232" s="0" t="s">
        <v>556</v>
      </c>
    </row>
    <row r="233" customFormat="false" ht="12.75" hidden="false" customHeight="false" outlineLevel="0" collapsed="false">
      <c r="A233" s="0" t="s">
        <v>557</v>
      </c>
      <c r="B233" s="0" t="s">
        <v>558</v>
      </c>
      <c r="C233" s="0" t="n">
        <v>2.1</v>
      </c>
      <c r="D233" s="0" t="n">
        <v>2.24</v>
      </c>
    </row>
    <row r="234" customFormat="false" ht="12.75" hidden="false" customHeight="false" outlineLevel="0" collapsed="false">
      <c r="A234" s="0" t="s">
        <v>559</v>
      </c>
      <c r="B234" s="0" t="s">
        <v>560</v>
      </c>
      <c r="C234" s="0" t="n">
        <v>2.08</v>
      </c>
      <c r="D234" s="0" t="n">
        <v>2.18</v>
      </c>
    </row>
    <row r="235" customFormat="false" ht="12.75" hidden="false" customHeight="false" outlineLevel="0" collapsed="false">
      <c r="A235" s="0" t="s">
        <v>561</v>
      </c>
      <c r="B235" s="0" t="s">
        <v>562</v>
      </c>
      <c r="C235" s="0" t="n">
        <v>2.2</v>
      </c>
      <c r="D235" s="0" t="n">
        <v>2.4</v>
      </c>
    </row>
    <row r="236" customFormat="false" ht="12.75" hidden="false" customHeight="false" outlineLevel="0" collapsed="false">
      <c r="A236" s="0" t="s">
        <v>563</v>
      </c>
      <c r="B236" s="0" t="s">
        <v>564</v>
      </c>
      <c r="C236" s="0" t="n">
        <v>2.32</v>
      </c>
      <c r="D236" s="0" t="n">
        <v>2.55</v>
      </c>
    </row>
    <row r="237" customFormat="false" ht="12.75" hidden="false" customHeight="false" outlineLevel="0" collapsed="false">
      <c r="A237" s="0" t="s">
        <v>565</v>
      </c>
    </row>
    <row r="238" customFormat="false" ht="12.75" hidden="false" customHeight="false" outlineLevel="0" collapsed="false">
      <c r="A238" s="0" t="s">
        <v>566</v>
      </c>
      <c r="B238" s="0" t="s">
        <v>567</v>
      </c>
      <c r="C238" s="0" t="n">
        <v>2.19</v>
      </c>
      <c r="D238" s="0" t="n">
        <v>2.31</v>
      </c>
    </row>
    <row r="239" customFormat="false" ht="12.75" hidden="false" customHeight="false" outlineLevel="0" collapsed="false">
      <c r="A239" s="0" t="s">
        <v>568</v>
      </c>
    </row>
    <row r="240" customFormat="false" ht="12.75" hidden="false" customHeight="false" outlineLevel="0" collapsed="false">
      <c r="A240" s="0" t="s">
        <v>566</v>
      </c>
      <c r="B240" s="0" t="s">
        <v>569</v>
      </c>
      <c r="C240" s="0" t="n">
        <v>2.18</v>
      </c>
      <c r="D240" s="0" t="n">
        <v>2.31</v>
      </c>
    </row>
    <row r="241" customFormat="false" ht="12.75" hidden="false" customHeight="false" outlineLevel="0" collapsed="false">
      <c r="A241" s="0" t="s">
        <v>170</v>
      </c>
    </row>
    <row r="242" customFormat="false" ht="12.75" hidden="false" customHeight="false" outlineLevel="0" collapsed="false">
      <c r="A242" s="0" t="s">
        <v>570</v>
      </c>
      <c r="B242" s="0" t="s">
        <v>571</v>
      </c>
      <c r="C242" s="0" t="n">
        <v>2.42</v>
      </c>
      <c r="D242" s="0" t="n">
        <v>2.44</v>
      </c>
    </row>
    <row r="243" customFormat="false" ht="12.75" hidden="false" customHeight="false" outlineLevel="0" collapsed="false">
      <c r="A243" s="0" t="s">
        <v>572</v>
      </c>
      <c r="B243" s="0" t="s">
        <v>573</v>
      </c>
      <c r="C243" s="0" t="n">
        <v>2.44</v>
      </c>
      <c r="D243" s="0" t="n">
        <v>2.46</v>
      </c>
    </row>
    <row r="244" customFormat="false" ht="12.75" hidden="false" customHeight="false" outlineLevel="0" collapsed="false">
      <c r="A244" s="0" t="s">
        <v>574</v>
      </c>
      <c r="B244" s="0" t="s">
        <v>575</v>
      </c>
      <c r="C244" s="0" t="n">
        <v>2.33</v>
      </c>
      <c r="D244" s="0" t="n">
        <v>2.38</v>
      </c>
    </row>
    <row r="245" customFormat="false" ht="12.75" hidden="false" customHeight="false" outlineLevel="0" collapsed="false">
      <c r="A245" s="0" t="s">
        <v>576</v>
      </c>
      <c r="B245" s="0" t="s">
        <v>577</v>
      </c>
      <c r="C245" s="0" t="n">
        <v>1.76</v>
      </c>
      <c r="D245" s="0" t="n">
        <v>1.77</v>
      </c>
    </row>
    <row r="246" customFormat="false" ht="12.75" hidden="false" customHeight="false" outlineLevel="0" collapsed="false">
      <c r="A246" s="0" t="s">
        <v>578</v>
      </c>
      <c r="B246" s="0" t="s">
        <v>579</v>
      </c>
      <c r="C246" s="0" t="n">
        <v>2.34</v>
      </c>
      <c r="D246" s="0" t="n">
        <v>2.35</v>
      </c>
    </row>
    <row r="247" customFormat="false" ht="12.75" hidden="false" customHeight="false" outlineLevel="0" collapsed="false">
      <c r="A247" s="0" t="s">
        <v>178</v>
      </c>
      <c r="B247" s="0" t="s">
        <v>580</v>
      </c>
      <c r="C247" s="0" t="n">
        <v>2.42</v>
      </c>
      <c r="D247" s="0" t="n">
        <v>2.48</v>
      </c>
    </row>
    <row r="248" customFormat="false" ht="12.75" hidden="false" customHeight="false" outlineLevel="0" collapsed="false">
      <c r="A248" s="0" t="s">
        <v>581</v>
      </c>
      <c r="B248" s="0" t="s">
        <v>582</v>
      </c>
      <c r="C248" s="0" t="n">
        <v>2.11</v>
      </c>
      <c r="D248" s="0" t="n">
        <v>2.39</v>
      </c>
    </row>
    <row r="249" customFormat="false" ht="12.75" hidden="false" customHeight="false" outlineLevel="0" collapsed="false">
      <c r="A249" s="0" t="s">
        <v>583</v>
      </c>
      <c r="B249" s="0" t="s">
        <v>584</v>
      </c>
      <c r="C249" s="0" t="n">
        <v>1.74</v>
      </c>
      <c r="D249" s="0" t="n">
        <v>1.77</v>
      </c>
    </row>
    <row r="250" customFormat="false" ht="12.75" hidden="false" customHeight="false" outlineLevel="0" collapsed="false">
      <c r="A250" s="0" t="s">
        <v>585</v>
      </c>
      <c r="B250" s="0" t="s">
        <v>586</v>
      </c>
      <c r="C250" s="0" t="s">
        <v>587</v>
      </c>
    </row>
    <row r="252" customFormat="false" ht="12.75" hidden="false" customHeight="false" outlineLevel="0" collapsed="false">
      <c r="A252" s="0" t="s">
        <v>588</v>
      </c>
    </row>
    <row r="254" customFormat="false" ht="12.75" hidden="false" customHeight="false" outlineLevel="0" collapsed="false">
      <c r="A254" s="0" t="s">
        <v>588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2000-06-08T18:11:51Z</cp:lastPrinted>
  <cp:revision>0</cp:revision>
  <dc:subject/>
  <dc:title/>
</cp:coreProperties>
</file>