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IRE WORKSHEET" sheetId="1" state="visible" r:id="rId3"/>
    <sheet name="Module21" sheetId="2" state="hidden" r:id="rId4"/>
    <sheet name="Module1" sheetId="3" state="hidden" r:id="rId5"/>
    <sheet name="Module2" sheetId="4" state="hidden" r:id="rId6"/>
  </sheets>
  <definedNames>
    <definedName function="false" hidden="false" localSheetId="0" name="_xlnm.Print_Area" vbProcedure="false">'WIRE WORKSHEET'!$A$1:$AN$37</definedName>
    <definedName function="false" hidden="false" localSheetId="0" name="_xlnm.Print_Titles" vbProcedure="false">'WIRE WORKSHEET'!$A:$D,'WIRE WORKSHEET'!$1:$4</definedName>
    <definedName function="false" hidden="true" localSheetId="0" name="_xlnm._FilterDatabase" vbProcedure="false">'WIRE WORKSHEET'!$A$1:$C$36</definedName>
    <definedName function="false" hidden="false" name="BP_HSBC_F1_00" vbProcedure="false">#REF!</definedName>
    <definedName function="false" hidden="false" name="BP_HSBC_F1_01" vbProcedure="false">#REF!</definedName>
    <definedName function="false" hidden="false" name="BP_HSBC_F1_02" vbProcedure="false">#REF!</definedName>
    <definedName function="false" hidden="false" name="BP_HSBC_F1_03" vbProcedure="false">#REF!</definedName>
    <definedName function="false" hidden="false" name="Daycode" vbProcedure="false">'WIRE WORKSHEET'!$A$42:$B$48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<sst xmlns="http://schemas.openxmlformats.org/spreadsheetml/2006/main" count="42" uniqueCount="39">
  <si>
    <t xml:space="preserve"> </t>
  </si>
  <si>
    <t xml:space="preserve">Bear Stearns</t>
  </si>
  <si>
    <t xml:space="preserve">Cargill</t>
  </si>
  <si>
    <t xml:space="preserve">HSBC (U.S.)</t>
  </si>
  <si>
    <t xml:space="preserve">EDF Mann</t>
  </si>
  <si>
    <t xml:space="preserve">Smith Barney, Inc.</t>
  </si>
  <si>
    <t xml:space="preserve">Prudential SI</t>
  </si>
  <si>
    <t xml:space="preserve">Saul Stone and Company</t>
  </si>
  <si>
    <t xml:space="preserve">       PARIBAS(1)</t>
  </si>
  <si>
    <t xml:space="preserve">PARIBAS (2)</t>
  </si>
  <si>
    <t xml:space="preserve">ABN-AMRO Inc.</t>
  </si>
  <si>
    <t xml:space="preserve">Carr Futures Inc.</t>
  </si>
  <si>
    <t xml:space="preserve">Carr Futures (NG)</t>
  </si>
  <si>
    <t xml:space="preserve">HSBC (CAN)</t>
  </si>
  <si>
    <t xml:space="preserve">PARIBAS-FACILITY</t>
  </si>
  <si>
    <t xml:space="preserve">Merrill Lynch-Pulp</t>
  </si>
  <si>
    <t xml:space="preserve">REFCO, INC</t>
  </si>
  <si>
    <t xml:space="preserve">SAKURA DELLSHER</t>
  </si>
  <si>
    <t xml:space="preserve">EDF Mann-FACILITY</t>
  </si>
  <si>
    <t xml:space="preserve">Advest</t>
  </si>
  <si>
    <t xml:space="preserve">ADM Investors</t>
  </si>
  <si>
    <t xml:space="preserve">Total</t>
  </si>
  <si>
    <t xml:space="preserve">LOAN ACTIVITY FOR </t>
  </si>
  <si>
    <t xml:space="preserve">TOTAL</t>
  </si>
  <si>
    <t xml:space="preserve">INITIAL MARGIN</t>
  </si>
  <si>
    <t xml:space="preserve">Bus-Day</t>
  </si>
  <si>
    <t xml:space="preserve">Wire-Day</t>
  </si>
  <si>
    <t xml:space="preserve">EQUITY</t>
  </si>
  <si>
    <t xml:space="preserve">IN TOTAL EQU (PAR 1)</t>
  </si>
  <si>
    <t xml:space="preserve">Net Cash Activity (U.S.):</t>
  </si>
  <si>
    <t xml:space="preserve">DO NOT REMOVE</t>
  </si>
  <si>
    <t xml:space="preserve">Value</t>
  </si>
  <si>
    <t xml:space="preserve">Day of the Week</t>
  </si>
  <si>
    <t xml:space="preserve">S</t>
  </si>
  <si>
    <t xml:space="preserve">M</t>
  </si>
  <si>
    <t xml:space="preserve">T</t>
  </si>
  <si>
    <t xml:space="preserve">W</t>
  </si>
  <si>
    <t xml:space="preserve">R</t>
  </si>
  <si>
    <t xml:space="preserve">F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</si>
</sst>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(000\)000\-0000"/>
    <numFmt numFmtId="166" formatCode="\$#,##0.00_);[RED]&quot;($&quot;#,##0.00\)"/>
    <numFmt numFmtId="167" formatCode="[$-409]m/d/yyyy"/>
    <numFmt numFmtId="168" formatCode="[$-409]#,##0_);\(#,##0\)"/>
    <numFmt numFmtId="169" formatCode="mm/dd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0000FF"/>
      <name val="Arial"/>
      <family val="0"/>
    </font>
    <font>
      <sz val="8"/>
      <name val="Times New Roman"/>
      <family val="1"/>
    </font>
    <font>
      <b val="true"/>
      <i val="true"/>
      <sz val="8"/>
      <name val="Times New Roman"/>
      <family val="1"/>
    </font>
    <font>
      <b val="true"/>
      <i val="true"/>
      <sz val="8"/>
      <name val="Times New Roman"/>
      <family val="0"/>
    </font>
    <font>
      <b val="true"/>
      <sz val="12"/>
      <name val="Arial"/>
      <family val="2"/>
    </font>
    <font>
      <b val="true"/>
      <i val="true"/>
      <u val="single"/>
      <sz val="8"/>
      <name val="Times New Roman"/>
      <family val="1"/>
    </font>
    <font>
      <b val="true"/>
      <i val="true"/>
      <sz val="8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0"/>
    </font>
    <font>
      <b val="true"/>
      <sz val="8"/>
      <name val="Times New Roman"/>
      <family val="1"/>
    </font>
    <font>
      <b val="true"/>
      <sz val="9"/>
      <name val="Arial"/>
      <family val="2"/>
    </font>
    <font>
      <b val="true"/>
      <sz val="8"/>
      <color rgb="FF000000"/>
      <name val="Times New Roman"/>
      <family val="1"/>
    </font>
    <font>
      <i val="true"/>
      <sz val="8"/>
      <name val="Times New Roman"/>
      <family val="0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E3E3E3"/>
        <bgColor rgb="FFCC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thin"/>
      <top style="double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4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  <cellStyle name="phone" xfId="21"/>
  </cellStyles>
  <dxfs count="3">
    <dxf>
      <fill>
        <patternFill patternType="solid">
          <fgColor rgb="FFE3E3E3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39</xdr:row>
      <xdr:rowOff>0</xdr:rowOff>
    </xdr:from>
    <xdr:to>
      <xdr:col>1</xdr:col>
      <xdr:colOff>633960</xdr:colOff>
      <xdr:row>39</xdr:row>
      <xdr:rowOff>162000</xdr:rowOff>
    </xdr:to>
    <xdr:sp>
      <xdr:nvSpPr>
        <xdr:cNvPr id="0" name="Rectangle 1"/>
        <xdr:cNvSpPr/>
      </xdr:nvSpPr>
      <xdr:spPr>
        <a:xfrm>
          <a:off x="0" y="8517240"/>
          <a:ext cx="133812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633960</xdr:colOff>
      <xdr:row>39</xdr:row>
      <xdr:rowOff>162000</xdr:rowOff>
    </xdr:to>
    <xdr:sp>
      <xdr:nvSpPr>
        <xdr:cNvPr id="1" name="Rectangle 18"/>
        <xdr:cNvSpPr/>
      </xdr:nvSpPr>
      <xdr:spPr>
        <a:xfrm>
          <a:off x="0" y="8517240"/>
          <a:ext cx="133812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B4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99"/>
    <col collapsed="false" customWidth="true" hidden="false" outlineLevel="0" max="2" min="2" style="1" width="8.99"/>
    <col collapsed="false" customWidth="true" hidden="false" outlineLevel="0" max="3" min="3" style="1" width="2.13"/>
    <col collapsed="false" customWidth="true" hidden="false" outlineLevel="0" max="4" min="4" style="1" width="1.56"/>
    <col collapsed="false" customWidth="true" hidden="false" outlineLevel="0" max="5" min="5" style="1" width="14.28"/>
    <col collapsed="false" customWidth="true" hidden="true" outlineLevel="0" max="6" min="6" style="1" width="13.99"/>
    <col collapsed="false" customWidth="true" hidden="false" outlineLevel="0" max="7" min="7" style="2" width="11.85"/>
    <col collapsed="false" customWidth="true" hidden="true" outlineLevel="0" max="8" min="8" style="1" width="14.14"/>
    <col collapsed="false" customWidth="true" hidden="false" outlineLevel="0" max="9" min="9" style="1" width="13.28"/>
    <col collapsed="false" customWidth="true" hidden="false" outlineLevel="0" max="10" min="10" style="1" width="12.7"/>
    <col collapsed="false" customWidth="true" hidden="false" outlineLevel="0" max="11" min="11" style="1" width="18.99"/>
    <col collapsed="false" customWidth="true" hidden="false" outlineLevel="0" max="12" min="12" style="1" width="12.85"/>
    <col collapsed="false" customWidth="true" hidden="false" outlineLevel="0" max="13" min="13" style="1" width="18.99"/>
    <col collapsed="false" customWidth="true" hidden="false" outlineLevel="0" max="14" min="14" style="1" width="13.99"/>
    <col collapsed="false" customWidth="true" hidden="false" outlineLevel="0" max="15" min="15" style="2" width="12.28"/>
    <col collapsed="false" customWidth="true" hidden="false" outlineLevel="0" max="16" min="16" style="1" width="14.14"/>
    <col collapsed="false" customWidth="true" hidden="true" outlineLevel="0" max="25" min="17" style="1" width="12.28"/>
    <col collapsed="false" customWidth="true" hidden="true" outlineLevel="0" max="26" min="26" style="1" width="18.28"/>
    <col collapsed="false" customWidth="true" hidden="false" outlineLevel="0" max="27" min="27" style="1" width="12.28"/>
    <col collapsed="false" customWidth="true" hidden="true" outlineLevel="0" max="28" min="28" style="1" width="15.7"/>
    <col collapsed="false" customWidth="true" hidden="true" outlineLevel="0" max="29" min="29" style="1" width="15.28"/>
    <col collapsed="false" customWidth="true" hidden="false" outlineLevel="0" max="30" min="30" style="1" width="13.56"/>
    <col collapsed="false" customWidth="true" hidden="false" outlineLevel="0" max="32" min="31" style="1" width="15.85"/>
    <col collapsed="false" customWidth="true" hidden="true" outlineLevel="0" max="33" min="33" style="1" width="15.85"/>
    <col collapsed="false" customWidth="true" hidden="false" outlineLevel="0" max="34" min="34" style="1" width="15.85"/>
    <col collapsed="false" customWidth="true" hidden="false" outlineLevel="0" max="35" min="35" style="2" width="18.7"/>
    <col collapsed="false" customWidth="true" hidden="false" outlineLevel="0" max="36" min="36" style="1" width="18.14"/>
    <col collapsed="false" customWidth="true" hidden="false" outlineLevel="0" max="40" min="37" style="1" width="15.7"/>
    <col collapsed="false" customWidth="true" hidden="false" outlineLevel="0" max="41" min="41" style="0" width="12.56"/>
  </cols>
  <sheetData>
    <row r="1" customFormat="false" ht="14.1" hidden="false" customHeight="true" outlineLevel="0" collapsed="false">
      <c r="A1" s="3" t="s">
        <v>0</v>
      </c>
      <c r="B1" s="4" t="s">
        <v>0</v>
      </c>
      <c r="C1" s="5"/>
      <c r="D1" s="6"/>
      <c r="E1" s="6" t="s">
        <v>1</v>
      </c>
      <c r="F1" s="6" t="s">
        <v>2</v>
      </c>
      <c r="G1" s="7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8" t="s">
        <v>8</v>
      </c>
      <c r="M1" s="6" t="s">
        <v>9</v>
      </c>
      <c r="N1" s="6" t="s">
        <v>10</v>
      </c>
      <c r="O1" s="7" t="s">
        <v>11</v>
      </c>
      <c r="P1" s="6" t="s">
        <v>12</v>
      </c>
      <c r="Q1" s="6"/>
      <c r="R1" s="6"/>
      <c r="S1" s="6"/>
      <c r="T1" s="6"/>
      <c r="U1" s="6"/>
      <c r="V1" s="6"/>
      <c r="W1" s="6"/>
      <c r="X1" s="6"/>
      <c r="Y1" s="6"/>
      <c r="Z1" s="6"/>
      <c r="AA1" s="6" t="s">
        <v>13</v>
      </c>
      <c r="AB1" s="8" t="s">
        <v>14</v>
      </c>
      <c r="AC1" s="6" t="s">
        <v>15</v>
      </c>
      <c r="AD1" s="6" t="s">
        <v>16</v>
      </c>
      <c r="AE1" s="8" t="s">
        <v>17</v>
      </c>
      <c r="AF1" s="8" t="s">
        <v>18</v>
      </c>
      <c r="AG1" s="8" t="s">
        <v>19</v>
      </c>
      <c r="AH1" s="8" t="s">
        <v>20</v>
      </c>
      <c r="AI1" s="9" t="s">
        <v>21</v>
      </c>
      <c r="AJ1" s="10"/>
      <c r="AK1" s="10"/>
      <c r="AL1" s="10"/>
      <c r="AM1" s="10"/>
      <c r="AN1" s="11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</row>
    <row r="2" customFormat="false" ht="14.1" hidden="false" customHeight="true" outlineLevel="0" collapsed="false">
      <c r="A2" s="13"/>
      <c r="B2" s="14"/>
      <c r="C2" s="15"/>
      <c r="D2" s="16"/>
      <c r="E2" s="16"/>
      <c r="F2" s="16"/>
      <c r="G2" s="17"/>
      <c r="H2" s="16"/>
      <c r="I2" s="16"/>
      <c r="J2" s="16"/>
      <c r="K2" s="16"/>
      <c r="L2" s="16"/>
      <c r="M2" s="16" t="s">
        <v>22</v>
      </c>
      <c r="N2" s="16"/>
      <c r="O2" s="17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8"/>
      <c r="AC2" s="16"/>
      <c r="AD2" s="16"/>
      <c r="AE2" s="16"/>
      <c r="AF2" s="16"/>
      <c r="AG2" s="16"/>
      <c r="AH2" s="16"/>
      <c r="AI2" s="17"/>
      <c r="AJ2" s="10"/>
      <c r="AK2" s="10"/>
      <c r="AL2" s="10"/>
      <c r="AM2" s="10"/>
      <c r="AN2" s="11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</row>
    <row r="3" customFormat="false" ht="14.1" hidden="false" customHeight="true" outlineLevel="0" collapsed="false">
      <c r="A3" s="19"/>
      <c r="B3" s="15" t="s">
        <v>0</v>
      </c>
      <c r="C3" s="15"/>
      <c r="D3" s="16"/>
      <c r="E3" s="20"/>
      <c r="F3" s="20"/>
      <c r="G3" s="21"/>
      <c r="H3" s="20"/>
      <c r="I3" s="20"/>
      <c r="J3" s="20"/>
      <c r="K3" s="20"/>
      <c r="L3" s="20" t="s">
        <v>23</v>
      </c>
      <c r="M3" s="20" t="s">
        <v>24</v>
      </c>
      <c r="N3" s="20"/>
      <c r="O3" s="21"/>
      <c r="P3" s="16"/>
      <c r="Q3" s="16" t="e">
        <f aca="false">VLOOKUP(Q$1,#REF!,3)</f>
        <v>#REF!</v>
      </c>
      <c r="R3" s="16" t="e">
        <f aca="false">VLOOKUP(R$1,#REF!,3)</f>
        <v>#REF!</v>
      </c>
      <c r="S3" s="16" t="e">
        <f aca="false">VLOOKUP(S$1,#REF!,3)</f>
        <v>#REF!</v>
      </c>
      <c r="T3" s="16" t="e">
        <f aca="false">VLOOKUP(T$1,#REF!,3)</f>
        <v>#REF!</v>
      </c>
      <c r="U3" s="16" t="e">
        <f aca="false">VLOOKUP(U$1,#REF!,3)</f>
        <v>#REF!</v>
      </c>
      <c r="V3" s="16" t="e">
        <f aca="false">VLOOKUP(V$1,#REF!,3)</f>
        <v>#REF!</v>
      </c>
      <c r="W3" s="16" t="e">
        <f aca="false">VLOOKUP(W$1,#REF!,3)</f>
        <v>#REF!</v>
      </c>
      <c r="X3" s="16" t="e">
        <f aca="false">VLOOKUP(X$1,#REF!,3)</f>
        <v>#REF!</v>
      </c>
      <c r="Y3" s="16" t="e">
        <f aca="false">VLOOKUP(Y$1,#REF!,3)</f>
        <v>#REF!</v>
      </c>
      <c r="Z3" s="16" t="e">
        <f aca="false">VLOOKUP(Z$1,#REF!,3)</f>
        <v>#REF!</v>
      </c>
      <c r="AA3" s="20"/>
      <c r="AB3" s="22"/>
      <c r="AC3" s="20"/>
      <c r="AD3" s="20"/>
      <c r="AE3" s="20"/>
      <c r="AF3" s="20"/>
      <c r="AG3" s="20"/>
      <c r="AH3" s="20"/>
      <c r="AI3" s="21"/>
      <c r="AJ3" s="23"/>
      <c r="AK3" s="24"/>
      <c r="AL3" s="24"/>
      <c r="AM3" s="24"/>
      <c r="AN3" s="25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</row>
    <row r="4" customFormat="false" ht="14.1" hidden="false" customHeight="true" outlineLevel="0" collapsed="false">
      <c r="A4" s="26" t="s">
        <v>25</v>
      </c>
      <c r="B4" s="27" t="s">
        <v>26</v>
      </c>
      <c r="C4" s="28"/>
      <c r="D4" s="29"/>
      <c r="E4" s="30"/>
      <c r="F4" s="30"/>
      <c r="G4" s="31"/>
      <c r="H4" s="32"/>
      <c r="I4" s="32"/>
      <c r="J4" s="32"/>
      <c r="K4" s="32"/>
      <c r="L4" s="33" t="s">
        <v>27</v>
      </c>
      <c r="M4" s="33" t="s">
        <v>28</v>
      </c>
      <c r="N4" s="32"/>
      <c r="O4" s="31"/>
      <c r="P4" s="32"/>
      <c r="Q4" s="34" t="e">
        <f aca="false">VLOOKUP(Q$1,#REF!,4)</f>
        <v>#REF!</v>
      </c>
      <c r="R4" s="34" t="e">
        <f aca="false">VLOOKUP(R$1,#REF!,4)</f>
        <v>#REF!</v>
      </c>
      <c r="S4" s="34" t="e">
        <f aca="false">VLOOKUP(S$1,#REF!,4)</f>
        <v>#REF!</v>
      </c>
      <c r="T4" s="34" t="e">
        <f aca="false">VLOOKUP(T$1,#REF!,4)</f>
        <v>#REF!</v>
      </c>
      <c r="U4" s="34" t="e">
        <f aca="false">VLOOKUP(U$1,#REF!,4)</f>
        <v>#REF!</v>
      </c>
      <c r="V4" s="34" t="e">
        <f aca="false">VLOOKUP(V$1,#REF!,4)</f>
        <v>#REF!</v>
      </c>
      <c r="W4" s="34" t="e">
        <f aca="false">VLOOKUP(W$1,#REF!,4)</f>
        <v>#REF!</v>
      </c>
      <c r="X4" s="34" t="e">
        <f aca="false">VLOOKUP(X$1,#REF!,4)</f>
        <v>#REF!</v>
      </c>
      <c r="Y4" s="34" t="e">
        <f aca="false">VLOOKUP(Y$1,#REF!,4)</f>
        <v>#REF!</v>
      </c>
      <c r="Z4" s="34" t="e">
        <f aca="false">VLOOKUP(Z$1,#REF!,4)</f>
        <v>#REF!</v>
      </c>
      <c r="AA4" s="30"/>
      <c r="AB4" s="32"/>
      <c r="AC4" s="32"/>
      <c r="AD4" s="30"/>
      <c r="AE4" s="32"/>
      <c r="AF4" s="32"/>
      <c r="AG4" s="32"/>
      <c r="AH4" s="32"/>
      <c r="AI4" s="31"/>
      <c r="AJ4" s="35"/>
      <c r="AK4" s="35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</row>
    <row r="5" customFormat="false" ht="18" hidden="false" customHeight="true" outlineLevel="0" collapsed="false">
      <c r="A5" s="38" t="n">
        <v>36644</v>
      </c>
      <c r="B5" s="39" t="n">
        <v>36647</v>
      </c>
      <c r="C5" s="40" t="str">
        <f aca="false">VLOOKUP(WEEKDAY($B5),Daycode,2)</f>
        <v>M</v>
      </c>
      <c r="D5" s="41"/>
      <c r="E5" s="42" t="n">
        <v>476918</v>
      </c>
      <c r="F5" s="42"/>
      <c r="G5" s="43" t="n">
        <v>183275.59</v>
      </c>
      <c r="H5" s="42"/>
      <c r="I5" s="42" t="n">
        <v>2201615.56</v>
      </c>
      <c r="J5" s="42" t="n">
        <v>18548991.34</v>
      </c>
      <c r="K5" s="42" t="n">
        <v>20823.05</v>
      </c>
      <c r="L5" s="42" t="n">
        <v>41006221.29</v>
      </c>
      <c r="M5" s="42" t="n">
        <v>47291724</v>
      </c>
      <c r="N5" s="42" t="n">
        <v>1103462.48</v>
      </c>
      <c r="O5" s="43" t="n">
        <v>3710177.2</v>
      </c>
      <c r="P5" s="42" t="n">
        <v>5634327.53</v>
      </c>
      <c r="Q5" s="42"/>
      <c r="R5" s="42"/>
      <c r="S5" s="42"/>
      <c r="T5" s="42"/>
      <c r="U5" s="42"/>
      <c r="V5" s="42"/>
      <c r="W5" s="42"/>
      <c r="X5" s="42"/>
      <c r="Y5" s="42"/>
      <c r="Z5" s="44"/>
      <c r="AA5" s="42" t="n">
        <v>234893.9</v>
      </c>
      <c r="AB5" s="42"/>
      <c r="AC5" s="42"/>
      <c r="AD5" s="42" t="n">
        <v>32476427.95</v>
      </c>
      <c r="AE5" s="45" t="n">
        <v>28472840.93</v>
      </c>
      <c r="AF5" s="42" t="n">
        <v>51329702.68</v>
      </c>
      <c r="AG5" s="42"/>
      <c r="AH5" s="42" t="n">
        <v>4151605.49</v>
      </c>
      <c r="AI5" s="43" t="n">
        <f aca="false">SUM(F5:AH5)</f>
        <v>236366088.99</v>
      </c>
      <c r="AJ5" s="46"/>
      <c r="AK5" s="46"/>
      <c r="AL5" s="46"/>
      <c r="AM5" s="46"/>
      <c r="AN5" s="47"/>
      <c r="AO5" s="47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</row>
    <row r="6" customFormat="false" ht="18" hidden="false" customHeight="true" outlineLevel="0" collapsed="false">
      <c r="A6" s="38" t="n">
        <v>36647</v>
      </c>
      <c r="B6" s="39" t="n">
        <f aca="false">B5+1</f>
        <v>36648</v>
      </c>
      <c r="C6" s="40" t="str">
        <f aca="false">VLOOKUP(WEEKDAY($B6),Daycode,2)</f>
        <v>T</v>
      </c>
      <c r="D6" s="41"/>
      <c r="E6" s="42" t="n">
        <v>258247.4</v>
      </c>
      <c r="F6" s="42"/>
      <c r="G6" s="43" t="n">
        <v>187382.34</v>
      </c>
      <c r="H6" s="42"/>
      <c r="I6" s="42" t="n">
        <v>4284637.76</v>
      </c>
      <c r="J6" s="42" t="n">
        <v>12124965.4</v>
      </c>
      <c r="K6" s="42" t="n">
        <v>12627.02</v>
      </c>
      <c r="L6" s="42" t="n">
        <v>41247651.94</v>
      </c>
      <c r="M6" s="42" t="n">
        <v>48496474</v>
      </c>
      <c r="N6" s="42" t="n">
        <v>1467715.98</v>
      </c>
      <c r="O6" s="43" t="n">
        <v>6507957.56</v>
      </c>
      <c r="P6" s="42" t="n">
        <v>4136315.93</v>
      </c>
      <c r="Q6" s="42"/>
      <c r="R6" s="42"/>
      <c r="S6" s="42"/>
      <c r="T6" s="42"/>
      <c r="U6" s="42"/>
      <c r="V6" s="42"/>
      <c r="W6" s="42"/>
      <c r="X6" s="42"/>
      <c r="Y6" s="42"/>
      <c r="Z6" s="44"/>
      <c r="AA6" s="42" t="n">
        <v>169290.49</v>
      </c>
      <c r="AB6" s="42"/>
      <c r="AC6" s="42"/>
      <c r="AD6" s="42" t="n">
        <v>23869273.95</v>
      </c>
      <c r="AE6" s="45" t="n">
        <v>21226434.93</v>
      </c>
      <c r="AF6" s="42" t="n">
        <v>36237804.49</v>
      </c>
      <c r="AG6" s="42"/>
      <c r="AH6" s="42" t="n">
        <v>3979130.49</v>
      </c>
      <c r="AI6" s="43" t="n">
        <f aca="false">SUM(F6:AH6)</f>
        <v>203947662.28</v>
      </c>
      <c r="AJ6" s="46"/>
      <c r="AK6" s="46"/>
      <c r="AL6" s="46"/>
      <c r="AM6" s="46"/>
      <c r="AN6" s="47"/>
      <c r="AO6" s="47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</row>
    <row r="7" customFormat="false" ht="18" hidden="false" customHeight="true" outlineLevel="0" collapsed="false">
      <c r="A7" s="38" t="n">
        <v>36648</v>
      </c>
      <c r="B7" s="39" t="n">
        <f aca="false">B6+1</f>
        <v>36649</v>
      </c>
      <c r="C7" s="49" t="str">
        <f aca="false">VLOOKUP(WEEKDAY($B7),Daycode,2)</f>
        <v>W</v>
      </c>
      <c r="D7" s="41"/>
      <c r="E7" s="42" t="n">
        <v>223257.4</v>
      </c>
      <c r="F7" s="42"/>
      <c r="G7" s="43" t="n">
        <v>244624.71</v>
      </c>
      <c r="H7" s="42"/>
      <c r="I7" s="42" t="n">
        <v>5231251.72</v>
      </c>
      <c r="J7" s="42" t="n">
        <v>13592218.95</v>
      </c>
      <c r="K7" s="42" t="n">
        <v>12271.58</v>
      </c>
      <c r="L7" s="42" t="n">
        <v>41361212.04</v>
      </c>
      <c r="M7" s="42" t="n">
        <v>45803499</v>
      </c>
      <c r="N7" s="42" t="n">
        <v>2474890.26</v>
      </c>
      <c r="O7" s="43" t="n">
        <v>5738064.93</v>
      </c>
      <c r="P7" s="42" t="n">
        <v>3712287.93</v>
      </c>
      <c r="Q7" s="42"/>
      <c r="R7" s="42"/>
      <c r="S7" s="42"/>
      <c r="T7" s="42"/>
      <c r="U7" s="42"/>
      <c r="V7" s="42"/>
      <c r="W7" s="42"/>
      <c r="X7" s="42"/>
      <c r="Y7" s="42"/>
      <c r="Z7" s="44"/>
      <c r="AA7" s="42" t="n">
        <v>165270.99</v>
      </c>
      <c r="AB7" s="42"/>
      <c r="AC7" s="42"/>
      <c r="AD7" s="42" t="n">
        <v>23062094.95</v>
      </c>
      <c r="AE7" s="45" t="n">
        <v>20856930.53</v>
      </c>
      <c r="AF7" s="42" t="n">
        <v>33620046.94</v>
      </c>
      <c r="AG7" s="42"/>
      <c r="AH7" s="42" t="n">
        <v>3672375.49</v>
      </c>
      <c r="AI7" s="43" t="n">
        <f aca="false">SUM(F7:AH7)</f>
        <v>199547040.02</v>
      </c>
      <c r="AJ7" s="46"/>
      <c r="AK7" s="46"/>
      <c r="AL7" s="46"/>
      <c r="AM7" s="46"/>
      <c r="AN7" s="47"/>
      <c r="AO7" s="47"/>
      <c r="AP7" s="48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</row>
    <row r="8" customFormat="false" ht="18" hidden="false" customHeight="true" outlineLevel="0" collapsed="false">
      <c r="A8" s="38" t="n">
        <v>36649</v>
      </c>
      <c r="B8" s="39" t="n">
        <f aca="false">B7+1</f>
        <v>36650</v>
      </c>
      <c r="C8" s="49" t="str">
        <f aca="false">VLOOKUP(WEEKDAY($B8),Daycode,2)</f>
        <v>R</v>
      </c>
      <c r="D8" s="41"/>
      <c r="E8" s="42" t="n">
        <v>103237.4</v>
      </c>
      <c r="F8" s="42"/>
      <c r="G8" s="43" t="n">
        <v>209407.55</v>
      </c>
      <c r="H8" s="42"/>
      <c r="I8" s="42" t="n">
        <v>12530618.96</v>
      </c>
      <c r="J8" s="42" t="n">
        <v>18336539.24</v>
      </c>
      <c r="K8" s="42" t="n">
        <v>27911.32</v>
      </c>
      <c r="L8" s="42" t="n">
        <v>50310904.3</v>
      </c>
      <c r="M8" s="42" t="n">
        <v>45545187</v>
      </c>
      <c r="N8" s="42" t="n">
        <v>1411534.76</v>
      </c>
      <c r="O8" s="43" t="n">
        <v>5654386.76</v>
      </c>
      <c r="P8" s="42" t="n">
        <v>7433287.53</v>
      </c>
      <c r="Q8" s="42"/>
      <c r="R8" s="42"/>
      <c r="S8" s="42"/>
      <c r="T8" s="42"/>
      <c r="U8" s="42"/>
      <c r="V8" s="42"/>
      <c r="W8" s="42"/>
      <c r="X8" s="42"/>
      <c r="Y8" s="42"/>
      <c r="Z8" s="44"/>
      <c r="AA8" s="42" t="n">
        <v>476353.9</v>
      </c>
      <c r="AB8" s="42"/>
      <c r="AC8" s="42"/>
      <c r="AD8" s="42" t="n">
        <v>43641262.75</v>
      </c>
      <c r="AE8" s="45" t="n">
        <v>6456247</v>
      </c>
      <c r="AF8" s="42" t="n">
        <v>63688874.93</v>
      </c>
      <c r="AG8" s="42"/>
      <c r="AH8" s="42" t="n">
        <v>771640.49</v>
      </c>
      <c r="AI8" s="43" t="n">
        <f aca="false">SUM(F8:AH8)</f>
        <v>256494156.49</v>
      </c>
      <c r="AJ8" s="46"/>
      <c r="AK8" s="46"/>
      <c r="AL8" s="46"/>
      <c r="AM8" s="46"/>
      <c r="AN8" s="47"/>
      <c r="AO8" s="47"/>
      <c r="AP8" s="48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</row>
    <row r="9" customFormat="false" ht="18" hidden="false" customHeight="true" outlineLevel="0" collapsed="false">
      <c r="A9" s="38" t="n">
        <v>36650</v>
      </c>
      <c r="B9" s="39" t="n">
        <f aca="false">B8+1</f>
        <v>36651</v>
      </c>
      <c r="C9" s="49" t="str">
        <f aca="false">VLOOKUP(WEEKDAY($B9),Daycode,2)</f>
        <v>F</v>
      </c>
      <c r="D9" s="41"/>
      <c r="E9" s="42" t="n">
        <v>13163.5</v>
      </c>
      <c r="F9" s="42"/>
      <c r="G9" s="43" t="n">
        <v>192145.3</v>
      </c>
      <c r="H9" s="42"/>
      <c r="I9" s="42" t="n">
        <v>7534009.36</v>
      </c>
      <c r="J9" s="42" t="n">
        <v>17260666.63</v>
      </c>
      <c r="K9" s="42" t="n">
        <v>26206.32</v>
      </c>
      <c r="L9" s="42" t="n">
        <v>46076589.1</v>
      </c>
      <c r="M9" s="42" t="n">
        <v>46133412</v>
      </c>
      <c r="N9" s="42" t="n">
        <v>3158316.76</v>
      </c>
      <c r="O9" s="43" t="n">
        <v>7999692.17</v>
      </c>
      <c r="P9" s="42" t="n">
        <v>6116165.53</v>
      </c>
      <c r="Q9" s="42"/>
      <c r="R9" s="42"/>
      <c r="S9" s="42"/>
      <c r="T9" s="42"/>
      <c r="U9" s="42"/>
      <c r="V9" s="42"/>
      <c r="W9" s="42"/>
      <c r="X9" s="42"/>
      <c r="Y9" s="42"/>
      <c r="Z9" s="44"/>
      <c r="AA9" s="42" t="n">
        <v>87626.9</v>
      </c>
      <c r="AB9" s="42"/>
      <c r="AC9" s="42"/>
      <c r="AD9" s="42" t="n">
        <v>36574199.75</v>
      </c>
      <c r="AE9" s="45" t="n">
        <v>32070675.33</v>
      </c>
      <c r="AF9" s="42" t="n">
        <v>59618110.99</v>
      </c>
      <c r="AG9" s="42"/>
      <c r="AH9" s="42" t="n">
        <v>830460.49</v>
      </c>
      <c r="AI9" s="43" t="n">
        <f aca="false">SUM(F9:AH9)</f>
        <v>263678276.63</v>
      </c>
      <c r="AJ9" s="46"/>
      <c r="AK9" s="46"/>
      <c r="AL9" s="46"/>
      <c r="AM9" s="46"/>
      <c r="AN9" s="47"/>
      <c r="AO9" s="47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</row>
    <row r="10" customFormat="false" ht="18" hidden="false" customHeight="true" outlineLevel="0" collapsed="false">
      <c r="A10" s="38"/>
      <c r="B10" s="50" t="n">
        <f aca="false">B9+1</f>
        <v>36652</v>
      </c>
      <c r="C10" s="51" t="str">
        <f aca="false">VLOOKUP(WEEKDAY($B10),Daycode,2)</f>
        <v>S</v>
      </c>
      <c r="D10" s="52"/>
      <c r="E10" s="53"/>
      <c r="F10" s="53"/>
      <c r="G10" s="43"/>
      <c r="H10" s="53"/>
      <c r="I10" s="53"/>
      <c r="J10" s="53"/>
      <c r="K10" s="53"/>
      <c r="L10" s="53"/>
      <c r="M10" s="53"/>
      <c r="N10" s="53"/>
      <c r="O10" s="4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4"/>
      <c r="AA10" s="53"/>
      <c r="AB10" s="53"/>
      <c r="AC10" s="53"/>
      <c r="AD10" s="53"/>
      <c r="AE10" s="53"/>
      <c r="AF10" s="53"/>
      <c r="AG10" s="53"/>
      <c r="AH10" s="53"/>
      <c r="AI10" s="43" t="n">
        <f aca="false">SUM(F10:AH10)</f>
        <v>0</v>
      </c>
      <c r="AJ10" s="46"/>
      <c r="AK10" s="46"/>
      <c r="AL10" s="46"/>
      <c r="AM10" s="46"/>
      <c r="AN10" s="47"/>
      <c r="AO10" s="47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</row>
    <row r="11" customFormat="false" ht="18" hidden="false" customHeight="true" outlineLevel="0" collapsed="false">
      <c r="A11" s="55" t="str">
        <f aca="false">IF(C11="s","-",(IF(C11="m",B11-3,B11-1)))</f>
        <v>-</v>
      </c>
      <c r="B11" s="50" t="n">
        <f aca="false">B10+1</f>
        <v>36653</v>
      </c>
      <c r="C11" s="51" t="str">
        <f aca="false">VLOOKUP(WEEKDAY($B11),Daycode,2)</f>
        <v>S</v>
      </c>
      <c r="D11" s="52"/>
      <c r="E11" s="53"/>
      <c r="F11" s="53"/>
      <c r="G11" s="43"/>
      <c r="H11" s="53"/>
      <c r="I11" s="53"/>
      <c r="J11" s="53"/>
      <c r="K11" s="53"/>
      <c r="L11" s="53"/>
      <c r="M11" s="53"/>
      <c r="N11" s="53"/>
      <c r="O11" s="4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53"/>
      <c r="AB11" s="53"/>
      <c r="AC11" s="53"/>
      <c r="AD11" s="53"/>
      <c r="AE11" s="53"/>
      <c r="AF11" s="53"/>
      <c r="AG11" s="53"/>
      <c r="AH11" s="53"/>
      <c r="AI11" s="43" t="n">
        <f aca="false">SUM(F11:AH11)</f>
        <v>0</v>
      </c>
      <c r="AJ11" s="46"/>
      <c r="AK11" s="46"/>
      <c r="AL11" s="46"/>
      <c r="AM11" s="46"/>
      <c r="AN11" s="47"/>
      <c r="AO11" s="47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</row>
    <row r="12" customFormat="false" ht="18" hidden="false" customHeight="true" outlineLevel="0" collapsed="false">
      <c r="A12" s="56" t="n">
        <f aca="false">IF(C12="s","-",(IF(C12="m",B12-3,B12-1)))</f>
        <v>36651</v>
      </c>
      <c r="B12" s="57" t="n">
        <f aca="false">B11+1</f>
        <v>36654</v>
      </c>
      <c r="C12" s="58" t="str">
        <f aca="false">VLOOKUP(WEEKDAY($B12),Daycode,2)</f>
        <v>M</v>
      </c>
      <c r="D12" s="59"/>
      <c r="E12" s="42" t="n">
        <v>263984.5</v>
      </c>
      <c r="F12" s="42"/>
      <c r="G12" s="43" t="n">
        <v>201399.73</v>
      </c>
      <c r="H12" s="42"/>
      <c r="I12" s="42" t="n">
        <v>6870506</v>
      </c>
      <c r="J12" s="42" t="n">
        <v>15106409.12</v>
      </c>
      <c r="K12" s="42" t="n">
        <v>45090.92</v>
      </c>
      <c r="L12" s="42" t="n">
        <v>46482046.31</v>
      </c>
      <c r="M12" s="42" t="n">
        <v>48287622</v>
      </c>
      <c r="N12" s="42" t="n">
        <v>2226303.4</v>
      </c>
      <c r="O12" s="43" t="n">
        <v>9923887.26</v>
      </c>
      <c r="P12" s="42" t="n">
        <v>7515691.78</v>
      </c>
      <c r="Q12" s="42"/>
      <c r="R12" s="42"/>
      <c r="S12" s="42"/>
      <c r="T12" s="42"/>
      <c r="U12" s="42"/>
      <c r="V12" s="42"/>
      <c r="W12" s="42"/>
      <c r="X12" s="42"/>
      <c r="Y12" s="42"/>
      <c r="Z12" s="44"/>
      <c r="AA12" s="42" t="n">
        <v>185369.9</v>
      </c>
      <c r="AB12" s="42"/>
      <c r="AC12" s="42"/>
      <c r="AD12" s="42" t="n">
        <v>8237374</v>
      </c>
      <c r="AE12" s="45" t="n">
        <v>38716478.67</v>
      </c>
      <c r="AF12" s="42" t="n">
        <v>73651909.44</v>
      </c>
      <c r="AG12" s="42"/>
      <c r="AH12" s="42" t="n">
        <v>977618.59</v>
      </c>
      <c r="AI12" s="43" t="n">
        <f aca="false">SUM(F12:AH12)</f>
        <v>258427707.12</v>
      </c>
      <c r="AJ12" s="46"/>
      <c r="AK12" s="46"/>
      <c r="AL12" s="46"/>
      <c r="AM12" s="46"/>
      <c r="AN12" s="47"/>
      <c r="AO12" s="47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</row>
    <row r="13" customFormat="false" ht="18" hidden="false" customHeight="true" outlineLevel="0" collapsed="false">
      <c r="A13" s="56" t="n">
        <v>36654</v>
      </c>
      <c r="B13" s="39" t="n">
        <f aca="false">B12+1</f>
        <v>36655</v>
      </c>
      <c r="C13" s="40" t="str">
        <f aca="false">VLOOKUP(WEEKDAY($B13),Daycode,2)</f>
        <v>T</v>
      </c>
      <c r="D13" s="41"/>
      <c r="E13" s="42" t="n">
        <v>13120.5</v>
      </c>
      <c r="F13" s="42"/>
      <c r="G13" s="43" t="n">
        <v>181598.94</v>
      </c>
      <c r="H13" s="42"/>
      <c r="I13" s="42" t="n">
        <v>6921932</v>
      </c>
      <c r="J13" s="42" t="n">
        <v>21800653.71</v>
      </c>
      <c r="K13" s="42" t="n">
        <v>74240.12</v>
      </c>
      <c r="L13" s="42" t="n">
        <v>35953627.61</v>
      </c>
      <c r="M13" s="42" t="n">
        <v>48499477</v>
      </c>
      <c r="N13" s="42" t="n">
        <v>3365153.2</v>
      </c>
      <c r="O13" s="43" t="n">
        <v>6880058.1</v>
      </c>
      <c r="P13" s="42" t="n">
        <v>3143833.94</v>
      </c>
      <c r="Q13" s="42"/>
      <c r="R13" s="42"/>
      <c r="S13" s="42"/>
      <c r="T13" s="42"/>
      <c r="U13" s="42"/>
      <c r="V13" s="42"/>
      <c r="W13" s="42"/>
      <c r="X13" s="42"/>
      <c r="Y13" s="42"/>
      <c r="Z13" s="44"/>
      <c r="AA13" s="42" t="n">
        <v>468614</v>
      </c>
      <c r="AB13" s="42"/>
      <c r="AC13" s="42"/>
      <c r="AD13" s="42" t="n">
        <v>20639447.35</v>
      </c>
      <c r="AE13" s="45" t="n">
        <v>16684319.87</v>
      </c>
      <c r="AF13" s="42" t="n">
        <v>49550705.14</v>
      </c>
      <c r="AG13" s="42"/>
      <c r="AH13" s="42" t="n">
        <v>669464.99</v>
      </c>
      <c r="AI13" s="43" t="n">
        <f aca="false">SUM(F13:AH13)</f>
        <v>214833125.97</v>
      </c>
      <c r="AJ13" s="46"/>
      <c r="AK13" s="46"/>
      <c r="AL13" s="46"/>
      <c r="AM13" s="46"/>
      <c r="AN13" s="47"/>
      <c r="AO13" s="47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</row>
    <row r="14" customFormat="false" ht="18" hidden="false" customHeight="true" outlineLevel="0" collapsed="false">
      <c r="A14" s="56" t="n">
        <v>36655</v>
      </c>
      <c r="B14" s="39" t="n">
        <f aca="false">B13+1</f>
        <v>36656</v>
      </c>
      <c r="C14" s="49" t="str">
        <f aca="false">VLOOKUP(WEEKDAY($B14),Daycode,2)</f>
        <v>W</v>
      </c>
      <c r="D14" s="41"/>
      <c r="E14" s="42" t="n">
        <v>13897</v>
      </c>
      <c r="F14" s="42"/>
      <c r="G14" s="43" t="n">
        <v>170307.41</v>
      </c>
      <c r="H14" s="42"/>
      <c r="I14" s="42" t="n">
        <v>5861968</v>
      </c>
      <c r="J14" s="42" t="n">
        <v>19283310.22</v>
      </c>
      <c r="K14" s="42" t="n">
        <v>20799.99</v>
      </c>
      <c r="L14" s="42" t="n">
        <v>40423066.61</v>
      </c>
      <c r="M14" s="42" t="n">
        <v>46296792</v>
      </c>
      <c r="N14" s="42" t="n">
        <v>3181023.6</v>
      </c>
      <c r="O14" s="43" t="n">
        <v>8040771.06</v>
      </c>
      <c r="P14" s="42" t="n">
        <v>6038732.26</v>
      </c>
      <c r="Q14" s="42"/>
      <c r="R14" s="42"/>
      <c r="S14" s="42"/>
      <c r="T14" s="42"/>
      <c r="U14" s="42"/>
      <c r="V14" s="42"/>
      <c r="W14" s="42"/>
      <c r="X14" s="42"/>
      <c r="Y14" s="42"/>
      <c r="Z14" s="44"/>
      <c r="AA14" s="42" t="n">
        <v>221808.4</v>
      </c>
      <c r="AB14" s="42"/>
      <c r="AC14" s="42"/>
      <c r="AD14" s="42" t="n">
        <v>1678931</v>
      </c>
      <c r="AE14" s="45" t="n">
        <v>30061273.27</v>
      </c>
      <c r="AF14" s="42" t="n">
        <v>62841047.74</v>
      </c>
      <c r="AG14" s="42"/>
      <c r="AH14" s="42" t="n">
        <v>305405</v>
      </c>
      <c r="AI14" s="43" t="n">
        <f aca="false">SUM(F14:AH14)</f>
        <v>224425236.56</v>
      </c>
      <c r="AJ14" s="46"/>
      <c r="AK14" s="46"/>
      <c r="AL14" s="46"/>
      <c r="AM14" s="46"/>
      <c r="AN14" s="47"/>
      <c r="AO14" s="47"/>
      <c r="AP14" s="48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</row>
    <row r="15" customFormat="false" ht="18" hidden="false" customHeight="true" outlineLevel="0" collapsed="false">
      <c r="A15" s="56" t="n">
        <v>36656</v>
      </c>
      <c r="B15" s="39" t="n">
        <f aca="false">B14+1</f>
        <v>36657</v>
      </c>
      <c r="C15" s="49" t="str">
        <f aca="false">VLOOKUP(WEEKDAY($B15),Daycode,2)</f>
        <v>R</v>
      </c>
      <c r="D15" s="41"/>
      <c r="E15" s="42" t="n">
        <v>254815</v>
      </c>
      <c r="F15" s="42"/>
      <c r="G15" s="43" t="n">
        <v>202357.4</v>
      </c>
      <c r="H15" s="42"/>
      <c r="I15" s="42" t="n">
        <v>3994734</v>
      </c>
      <c r="J15" s="42" t="n">
        <v>19477648.74</v>
      </c>
      <c r="K15" s="42" t="n">
        <v>43525.09</v>
      </c>
      <c r="L15" s="42" t="n">
        <v>41574787.66</v>
      </c>
      <c r="M15" s="42" t="n">
        <v>45450032</v>
      </c>
      <c r="N15" s="42" t="n">
        <v>1810765.2</v>
      </c>
      <c r="O15" s="43" t="n">
        <v>5210443.73</v>
      </c>
      <c r="P15" s="42" t="n">
        <v>3237113.29</v>
      </c>
      <c r="Q15" s="42"/>
      <c r="R15" s="42"/>
      <c r="S15" s="42"/>
      <c r="T15" s="42"/>
      <c r="U15" s="42"/>
      <c r="V15" s="42"/>
      <c r="W15" s="42"/>
      <c r="X15" s="42"/>
      <c r="Y15" s="42"/>
      <c r="Z15" s="44"/>
      <c r="AA15" s="42" t="n">
        <v>367201.9</v>
      </c>
      <c r="AB15" s="42"/>
      <c r="AC15" s="42"/>
      <c r="AD15" s="42" t="n">
        <v>22304714.75</v>
      </c>
      <c r="AE15" s="45" t="n">
        <v>15714901.27</v>
      </c>
      <c r="AF15" s="42" t="n">
        <v>47888473.64</v>
      </c>
      <c r="AG15" s="42"/>
      <c r="AH15" s="42" t="n">
        <v>619784.74</v>
      </c>
      <c r="AI15" s="43" t="n">
        <f aca="false">SUM(F15:AH15)</f>
        <v>207896483.41</v>
      </c>
      <c r="AJ15" s="46"/>
      <c r="AK15" s="46"/>
      <c r="AL15" s="46"/>
      <c r="AM15" s="46"/>
      <c r="AN15" s="47"/>
      <c r="AO15" s="47"/>
      <c r="AP15" s="48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</row>
    <row r="16" customFormat="false" ht="18" hidden="false" customHeight="true" outlineLevel="0" collapsed="false">
      <c r="A16" s="56" t="n">
        <v>36657</v>
      </c>
      <c r="B16" s="39" t="n">
        <f aca="false">B15+1</f>
        <v>36658</v>
      </c>
      <c r="C16" s="49" t="str">
        <f aca="false">VLOOKUP(WEEKDAY($B16),Daycode,2)</f>
        <v>F</v>
      </c>
      <c r="D16" s="41"/>
      <c r="E16" s="42" t="n">
        <v>550963.8</v>
      </c>
      <c r="F16" s="42"/>
      <c r="G16" s="43" t="n">
        <v>155039.7</v>
      </c>
      <c r="H16" s="42"/>
      <c r="I16" s="42" t="n">
        <v>6197984</v>
      </c>
      <c r="J16" s="42" t="n">
        <v>13496555.31</v>
      </c>
      <c r="K16" s="42" t="n">
        <v>63990.09</v>
      </c>
      <c r="L16" s="42" t="n">
        <v>32559325.21</v>
      </c>
      <c r="M16" s="42" t="n">
        <v>42360363</v>
      </c>
      <c r="N16" s="42" t="n">
        <v>3765904</v>
      </c>
      <c r="O16" s="43" t="n">
        <v>13549926.3</v>
      </c>
      <c r="P16" s="42" t="n">
        <v>5236371.29</v>
      </c>
      <c r="Q16" s="42"/>
      <c r="R16" s="42"/>
      <c r="S16" s="42"/>
      <c r="T16" s="42"/>
      <c r="U16" s="42"/>
      <c r="V16" s="42"/>
      <c r="W16" s="42"/>
      <c r="X16" s="42"/>
      <c r="Y16" s="42"/>
      <c r="Z16" s="44"/>
      <c r="AA16" s="42" t="n">
        <v>170816.9</v>
      </c>
      <c r="AB16" s="42"/>
      <c r="AC16" s="42"/>
      <c r="AD16" s="42" t="n">
        <v>32493774.15</v>
      </c>
      <c r="AE16" s="45" t="n">
        <v>27885666.27</v>
      </c>
      <c r="AF16" s="42" t="n">
        <v>55345068.44</v>
      </c>
      <c r="AG16" s="42"/>
      <c r="AH16" s="42" t="n">
        <v>504741.74</v>
      </c>
      <c r="AI16" s="43" t="n">
        <f aca="false">SUM(F16:AH16)</f>
        <v>233785526.4</v>
      </c>
      <c r="AJ16" s="46"/>
      <c r="AK16" s="46"/>
      <c r="AL16" s="46"/>
      <c r="AM16" s="46"/>
      <c r="AN16" s="47"/>
      <c r="AO16" s="47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</row>
    <row r="17" customFormat="false" ht="18" hidden="false" customHeight="true" outlineLevel="0" collapsed="false">
      <c r="A17" s="55" t="str">
        <f aca="false">IF(C17="s","-",(IF(C17="m",B17-3,B17-1)))</f>
        <v>-</v>
      </c>
      <c r="B17" s="50" t="n">
        <f aca="false">B16+1</f>
        <v>36659</v>
      </c>
      <c r="C17" s="51" t="str">
        <f aca="false">VLOOKUP(WEEKDAY($B17),Daycode,2)</f>
        <v>S</v>
      </c>
      <c r="D17" s="52"/>
      <c r="E17" s="53"/>
      <c r="F17" s="53"/>
      <c r="G17" s="43"/>
      <c r="H17" s="53"/>
      <c r="I17" s="53"/>
      <c r="J17" s="53"/>
      <c r="K17" s="53"/>
      <c r="L17" s="53"/>
      <c r="M17" s="53"/>
      <c r="N17" s="53"/>
      <c r="O17" s="4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4"/>
      <c r="AA17" s="53"/>
      <c r="AB17" s="53"/>
      <c r="AC17" s="53"/>
      <c r="AD17" s="53"/>
      <c r="AE17" s="53"/>
      <c r="AF17" s="53"/>
      <c r="AG17" s="53"/>
      <c r="AH17" s="53"/>
      <c r="AI17" s="43" t="n">
        <f aca="false">SUM(F17:AH17)</f>
        <v>0</v>
      </c>
      <c r="AJ17" s="46"/>
      <c r="AK17" s="46"/>
      <c r="AL17" s="46"/>
      <c r="AM17" s="46"/>
      <c r="AN17" s="47"/>
      <c r="AO17" s="47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</row>
    <row r="18" customFormat="false" ht="18" hidden="false" customHeight="true" outlineLevel="0" collapsed="false">
      <c r="A18" s="55" t="str">
        <f aca="false">IF(C18="s","-",(IF(C18="m",B18-3,B18-1)))</f>
        <v>-</v>
      </c>
      <c r="B18" s="50" t="n">
        <f aca="false">B17+1</f>
        <v>36660</v>
      </c>
      <c r="C18" s="51" t="str">
        <f aca="false">VLOOKUP(WEEKDAY($B18),Daycode,2)</f>
        <v>S</v>
      </c>
      <c r="D18" s="52"/>
      <c r="E18" s="53"/>
      <c r="F18" s="53"/>
      <c r="G18" s="43"/>
      <c r="H18" s="53"/>
      <c r="I18" s="53"/>
      <c r="J18" s="53"/>
      <c r="K18" s="53"/>
      <c r="L18" s="53"/>
      <c r="M18" s="53"/>
      <c r="N18" s="53"/>
      <c r="O18" s="4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4"/>
      <c r="AA18" s="53"/>
      <c r="AB18" s="53"/>
      <c r="AC18" s="53"/>
      <c r="AD18" s="53"/>
      <c r="AE18" s="53"/>
      <c r="AF18" s="53"/>
      <c r="AG18" s="53"/>
      <c r="AH18" s="53"/>
      <c r="AI18" s="43" t="n">
        <f aca="false">SUM(F18:AH18)</f>
        <v>0</v>
      </c>
      <c r="AJ18" s="46"/>
      <c r="AK18" s="46"/>
      <c r="AL18" s="46"/>
      <c r="AM18" s="46"/>
      <c r="AN18" s="47"/>
      <c r="AO18" s="47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</row>
    <row r="19" customFormat="false" ht="18" hidden="false" customHeight="true" outlineLevel="0" collapsed="false">
      <c r="A19" s="38" t="n">
        <f aca="false">IF(C19="s","-",(IF(C19="m",B19-3,B19-1)))</f>
        <v>36658</v>
      </c>
      <c r="B19" s="39" t="n">
        <f aca="false">B18+1</f>
        <v>36661</v>
      </c>
      <c r="C19" s="40" t="str">
        <f aca="false">VLOOKUP(WEEKDAY($B19),Daycode,2)</f>
        <v>M</v>
      </c>
      <c r="D19" s="41"/>
      <c r="E19" s="42" t="n">
        <v>119100.2</v>
      </c>
      <c r="F19" s="42"/>
      <c r="G19" s="43" t="n">
        <v>138138.93</v>
      </c>
      <c r="H19" s="42"/>
      <c r="I19" s="42" t="n">
        <v>6342949.56</v>
      </c>
      <c r="J19" s="42" t="n">
        <v>19606025.02</v>
      </c>
      <c r="K19" s="42" t="n">
        <v>64891.29</v>
      </c>
      <c r="L19" s="42" t="n">
        <v>37092070.11</v>
      </c>
      <c r="M19" s="42" t="n">
        <v>36070422</v>
      </c>
      <c r="N19" s="42" t="n">
        <v>2762415.8</v>
      </c>
      <c r="O19" s="43" t="n">
        <v>12089438.61</v>
      </c>
      <c r="P19" s="42" t="n">
        <v>6201782.61</v>
      </c>
      <c r="Q19" s="42"/>
      <c r="R19" s="42"/>
      <c r="S19" s="42"/>
      <c r="T19" s="42"/>
      <c r="U19" s="42"/>
      <c r="V19" s="42"/>
      <c r="W19" s="42"/>
      <c r="X19" s="42"/>
      <c r="Y19" s="42"/>
      <c r="Z19" s="44"/>
      <c r="AA19" s="42" t="n">
        <v>311027.9</v>
      </c>
      <c r="AB19" s="42"/>
      <c r="AC19" s="42"/>
      <c r="AD19" s="42" t="n">
        <v>36612318.15</v>
      </c>
      <c r="AE19" s="45" t="n">
        <v>3573930.6</v>
      </c>
      <c r="AF19" s="42" t="n">
        <v>69293247.89</v>
      </c>
      <c r="AG19" s="42"/>
      <c r="AH19" s="42" t="n">
        <v>1937380.74</v>
      </c>
      <c r="AI19" s="43" t="n">
        <f aca="false">SUM(F19:AH19)</f>
        <v>232096039.21</v>
      </c>
      <c r="AJ19" s="46"/>
      <c r="AK19" s="46"/>
      <c r="AL19" s="46"/>
      <c r="AM19" s="46"/>
      <c r="AN19" s="47"/>
      <c r="AO19" s="47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</row>
    <row r="20" customFormat="false" ht="18" hidden="false" customHeight="true" outlineLevel="0" collapsed="false">
      <c r="A20" s="38" t="n">
        <v>36661</v>
      </c>
      <c r="B20" s="39" t="n">
        <f aca="false">B19+1</f>
        <v>36662</v>
      </c>
      <c r="C20" s="40" t="str">
        <f aca="false">VLOOKUP(WEEKDAY($B20),Daycode,2)</f>
        <v>T</v>
      </c>
      <c r="D20" s="41"/>
      <c r="E20" s="42" t="n">
        <v>195471.75</v>
      </c>
      <c r="F20" s="42"/>
      <c r="G20" s="43" t="n">
        <v>103769.68</v>
      </c>
      <c r="H20" s="42"/>
      <c r="I20" s="42" t="n">
        <v>6812649.96</v>
      </c>
      <c r="J20" s="42" t="n">
        <v>16623498.05</v>
      </c>
      <c r="K20" s="42" t="n">
        <v>65991.49</v>
      </c>
      <c r="L20" s="42" t="n">
        <v>29516301.26</v>
      </c>
      <c r="M20" s="42" t="n">
        <v>35925264</v>
      </c>
      <c r="N20" s="42" t="n">
        <v>3647251.6</v>
      </c>
      <c r="O20" s="43" t="n">
        <v>14852462.48</v>
      </c>
      <c r="P20" s="42" t="n">
        <v>5188086.53</v>
      </c>
      <c r="Q20" s="42"/>
      <c r="R20" s="42"/>
      <c r="S20" s="42"/>
      <c r="T20" s="42"/>
      <c r="U20" s="42"/>
      <c r="V20" s="42"/>
      <c r="W20" s="42"/>
      <c r="X20" s="42"/>
      <c r="Y20" s="42"/>
      <c r="Z20" s="44"/>
      <c r="AA20" s="42" t="n">
        <v>388812.4</v>
      </c>
      <c r="AB20" s="42"/>
      <c r="AC20" s="42"/>
      <c r="AD20" s="42" t="n">
        <v>31880434.55</v>
      </c>
      <c r="AE20" s="45" t="n">
        <v>26821942.87</v>
      </c>
      <c r="AF20" s="42" t="n">
        <v>60656283.94</v>
      </c>
      <c r="AG20" s="42"/>
      <c r="AH20" s="42" t="n">
        <v>1960090.93</v>
      </c>
      <c r="AI20" s="43" t="n">
        <f aca="false">SUM(F20:AH20)</f>
        <v>234442839.74</v>
      </c>
      <c r="AJ20" s="46"/>
      <c r="AK20" s="46"/>
      <c r="AL20" s="46"/>
      <c r="AM20" s="46"/>
      <c r="AN20" s="47"/>
      <c r="AO20" s="47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</row>
    <row r="21" customFormat="false" ht="18" hidden="false" customHeight="true" outlineLevel="0" collapsed="false">
      <c r="A21" s="38" t="n">
        <f aca="false">IF(C21="s","-",(IF(C21="m",B21-3,B21-1)))</f>
        <v>36662</v>
      </c>
      <c r="B21" s="39" t="n">
        <f aca="false">B20+1</f>
        <v>36663</v>
      </c>
      <c r="C21" s="49" t="str">
        <f aca="false">VLOOKUP(WEEKDAY($B21),Daycode,2)</f>
        <v>W</v>
      </c>
      <c r="D21" s="41"/>
      <c r="E21" s="42" t="n">
        <v>121724.75</v>
      </c>
      <c r="F21" s="42"/>
      <c r="G21" s="43" t="n">
        <v>116299.68</v>
      </c>
      <c r="H21" s="42"/>
      <c r="I21" s="42" t="n">
        <v>6486389</v>
      </c>
      <c r="J21" s="42" t="n">
        <v>18613573.94</v>
      </c>
      <c r="K21" s="42" t="n">
        <v>46060.49</v>
      </c>
      <c r="L21" s="42" t="n">
        <v>31608345.21</v>
      </c>
      <c r="M21" s="42" t="n">
        <v>38299597</v>
      </c>
      <c r="N21" s="42" t="n">
        <v>3386342.4</v>
      </c>
      <c r="O21" s="43" t="n">
        <v>13685186.43</v>
      </c>
      <c r="P21" s="42" t="n">
        <v>5042340.29</v>
      </c>
      <c r="Q21" s="42"/>
      <c r="R21" s="42"/>
      <c r="S21" s="42"/>
      <c r="T21" s="42"/>
      <c r="U21" s="42"/>
      <c r="V21" s="42"/>
      <c r="W21" s="42"/>
      <c r="X21" s="42"/>
      <c r="Y21" s="42"/>
      <c r="Z21" s="44"/>
      <c r="AA21" s="42" t="n">
        <v>247625.4</v>
      </c>
      <c r="AB21" s="42"/>
      <c r="AC21" s="42"/>
      <c r="AD21" s="42" t="n">
        <v>30226806.95</v>
      </c>
      <c r="AE21" s="45" t="n">
        <v>26079645</v>
      </c>
      <c r="AF21" s="42" t="n">
        <v>55253371.04</v>
      </c>
      <c r="AG21" s="42"/>
      <c r="AH21" s="42" t="n">
        <v>2089950.93</v>
      </c>
      <c r="AI21" s="43" t="n">
        <f aca="false">SUM(F21:AH21)</f>
        <v>231181533.76</v>
      </c>
      <c r="AJ21" s="46"/>
      <c r="AK21" s="46"/>
      <c r="AL21" s="46"/>
      <c r="AM21" s="46"/>
      <c r="AN21" s="47"/>
      <c r="AO21" s="47"/>
      <c r="AP21" s="48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</row>
    <row r="22" customFormat="false" ht="18" hidden="false" customHeight="true" outlineLevel="0" collapsed="false">
      <c r="A22" s="38" t="n">
        <f aca="false">IF(C22="s","-",(IF(C22="m",B22-3,B22-1)))</f>
        <v>36663</v>
      </c>
      <c r="B22" s="39" t="n">
        <f aca="false">B21+1</f>
        <v>36664</v>
      </c>
      <c r="C22" s="49" t="str">
        <f aca="false">VLOOKUP(WEEKDAY($B22),Daycode,2)</f>
        <v>R</v>
      </c>
      <c r="D22" s="41"/>
      <c r="E22" s="42" t="n">
        <v>407989.75</v>
      </c>
      <c r="F22" s="42"/>
      <c r="G22" s="43" t="n">
        <v>203509.71</v>
      </c>
      <c r="H22" s="42"/>
      <c r="I22" s="42" t="n">
        <v>4826566.36</v>
      </c>
      <c r="J22" s="42" t="n">
        <v>23787247.51</v>
      </c>
      <c r="K22" s="42" t="n">
        <v>92566.89</v>
      </c>
      <c r="L22" s="42" t="n">
        <v>31298438.21</v>
      </c>
      <c r="M22" s="42" t="n">
        <v>41818778</v>
      </c>
      <c r="N22" s="42" t="n">
        <v>2827374.6</v>
      </c>
      <c r="O22" s="43" t="n">
        <v>9217957.52</v>
      </c>
      <c r="P22" s="42" t="n">
        <v>512780.29</v>
      </c>
      <c r="Q22" s="42"/>
      <c r="R22" s="42"/>
      <c r="S22" s="42"/>
      <c r="T22" s="42"/>
      <c r="U22" s="42"/>
      <c r="V22" s="42"/>
      <c r="W22" s="42"/>
      <c r="X22" s="42"/>
      <c r="Y22" s="42"/>
      <c r="Z22" s="44"/>
      <c r="AA22" s="42" t="n">
        <v>289218.4</v>
      </c>
      <c r="AB22" s="42"/>
      <c r="AC22" s="42"/>
      <c r="AD22" s="42" t="n">
        <v>8985678.35</v>
      </c>
      <c r="AE22" s="45" t="n">
        <v>6325482.32</v>
      </c>
      <c r="AF22" s="42" t="n">
        <v>19043124.19</v>
      </c>
      <c r="AG22" s="42"/>
      <c r="AH22" s="42" t="n">
        <v>1309070.93</v>
      </c>
      <c r="AI22" s="43" t="n">
        <f aca="false">SUM(F22:AH22)</f>
        <v>150537793.28</v>
      </c>
      <c r="AJ22" s="46"/>
      <c r="AK22" s="46"/>
      <c r="AL22" s="46"/>
      <c r="AM22" s="46"/>
      <c r="AN22" s="47"/>
      <c r="AO22" s="47"/>
      <c r="AP22" s="48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</row>
    <row r="23" customFormat="false" ht="18" hidden="false" customHeight="true" outlineLevel="0" collapsed="false">
      <c r="A23" s="38" t="n">
        <f aca="false">IF(C23="s","-",(IF(C23="m",B23-3,B23-1)))</f>
        <v>36664</v>
      </c>
      <c r="B23" s="39" t="n">
        <f aca="false">B22+1</f>
        <v>36665</v>
      </c>
      <c r="C23" s="49" t="str">
        <f aca="false">VLOOKUP(WEEKDAY($B23),Daycode,2)</f>
        <v>F</v>
      </c>
      <c r="D23" s="41"/>
      <c r="E23" s="42" t="n">
        <v>513379.25</v>
      </c>
      <c r="F23" s="42"/>
      <c r="G23" s="43" t="n">
        <v>229300.17</v>
      </c>
      <c r="H23" s="42"/>
      <c r="I23" s="42" t="n">
        <v>4667514.76</v>
      </c>
      <c r="J23" s="42" t="n">
        <v>24570866.15</v>
      </c>
      <c r="K23" s="42" t="n">
        <v>56909.89</v>
      </c>
      <c r="L23" s="42" t="n">
        <v>34419799.91</v>
      </c>
      <c r="M23" s="42" t="n">
        <v>49280913</v>
      </c>
      <c r="N23" s="42" t="n">
        <v>2532129</v>
      </c>
      <c r="O23" s="43" t="n">
        <v>8500791.59</v>
      </c>
      <c r="P23" s="42" t="n">
        <v>5218695.29</v>
      </c>
      <c r="Q23" s="42"/>
      <c r="R23" s="42"/>
      <c r="S23" s="42"/>
      <c r="T23" s="42"/>
      <c r="U23" s="42"/>
      <c r="V23" s="42"/>
      <c r="W23" s="42"/>
      <c r="X23" s="42"/>
      <c r="Y23" s="42"/>
      <c r="Z23" s="44"/>
      <c r="AA23" s="42" t="n">
        <v>-125088.1</v>
      </c>
      <c r="AB23" s="42"/>
      <c r="AC23" s="42"/>
      <c r="AD23" s="42" t="n">
        <v>33359764.75</v>
      </c>
      <c r="AE23" s="42" t="n">
        <v>30332210.52</v>
      </c>
      <c r="AF23" s="42" t="n">
        <v>61022348.74</v>
      </c>
      <c r="AG23" s="42"/>
      <c r="AH23" s="42" t="n">
        <v>1243605.93</v>
      </c>
      <c r="AI23" s="43" t="n">
        <f aca="false">SUM(F23:AH23)</f>
        <v>255309761.6</v>
      </c>
      <c r="AJ23" s="46"/>
      <c r="AK23" s="46"/>
      <c r="AL23" s="46"/>
      <c r="AM23" s="46"/>
      <c r="AN23" s="47"/>
      <c r="AO23" s="47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</row>
    <row r="24" customFormat="false" ht="18" hidden="false" customHeight="true" outlineLevel="0" collapsed="false">
      <c r="A24" s="55" t="str">
        <f aca="false">IF(C24="s","-",(IF(C24="m",B24-3,B24-1)))</f>
        <v>-</v>
      </c>
      <c r="B24" s="50" t="n">
        <f aca="false">B23+1</f>
        <v>36666</v>
      </c>
      <c r="C24" s="51" t="str">
        <f aca="false">VLOOKUP(WEEKDAY($B24),Daycode,2)</f>
        <v>S</v>
      </c>
      <c r="D24" s="52"/>
      <c r="E24" s="53"/>
      <c r="F24" s="53"/>
      <c r="G24" s="43"/>
      <c r="H24" s="53"/>
      <c r="I24" s="53"/>
      <c r="J24" s="53"/>
      <c r="K24" s="53"/>
      <c r="L24" s="53"/>
      <c r="M24" s="53"/>
      <c r="N24" s="53"/>
      <c r="O24" s="4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4"/>
      <c r="AA24" s="53"/>
      <c r="AB24" s="53"/>
      <c r="AC24" s="53"/>
      <c r="AD24" s="53"/>
      <c r="AE24" s="53"/>
      <c r="AF24" s="53"/>
      <c r="AG24" s="53"/>
      <c r="AH24" s="53"/>
      <c r="AI24" s="43" t="n">
        <f aca="false">SUM(F24:AH24)</f>
        <v>0</v>
      </c>
      <c r="AJ24" s="46"/>
      <c r="AK24" s="46"/>
      <c r="AL24" s="46"/>
      <c r="AM24" s="46"/>
      <c r="AN24" s="47"/>
      <c r="AO24" s="47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</row>
    <row r="25" customFormat="false" ht="18" hidden="false" customHeight="true" outlineLevel="0" collapsed="false">
      <c r="A25" s="55" t="str">
        <f aca="false">IF(C25="s","-",(IF(C25="m",B25-3,B25-1)))</f>
        <v>-</v>
      </c>
      <c r="B25" s="50" t="n">
        <f aca="false">B24+1</f>
        <v>36667</v>
      </c>
      <c r="C25" s="51" t="str">
        <f aca="false">VLOOKUP(WEEKDAY($B25),Daycode,2)</f>
        <v>S</v>
      </c>
      <c r="D25" s="52"/>
      <c r="E25" s="53"/>
      <c r="F25" s="53"/>
      <c r="G25" s="43"/>
      <c r="H25" s="53"/>
      <c r="I25" s="53"/>
      <c r="J25" s="53"/>
      <c r="K25" s="53"/>
      <c r="L25" s="53"/>
      <c r="M25" s="53"/>
      <c r="N25" s="53"/>
      <c r="O25" s="4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4"/>
      <c r="AA25" s="53"/>
      <c r="AB25" s="53"/>
      <c r="AC25" s="53"/>
      <c r="AD25" s="53"/>
      <c r="AE25" s="53"/>
      <c r="AF25" s="53"/>
      <c r="AG25" s="53"/>
      <c r="AH25" s="53"/>
      <c r="AI25" s="43" t="n">
        <f aca="false">SUM(F25:AH25)</f>
        <v>0</v>
      </c>
      <c r="AJ25" s="46"/>
      <c r="AK25" s="46"/>
      <c r="AL25" s="46"/>
      <c r="AM25" s="46"/>
      <c r="AN25" s="47"/>
      <c r="AO25" s="47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</row>
    <row r="26" customFormat="false" ht="18" hidden="false" customHeight="true" outlineLevel="0" collapsed="false">
      <c r="A26" s="38" t="n">
        <f aca="false">IF(C26="s","-",(IF(C26="m",B26-3,B26-1)))</f>
        <v>36665</v>
      </c>
      <c r="B26" s="39" t="n">
        <f aca="false">B25+1</f>
        <v>36668</v>
      </c>
      <c r="C26" s="40" t="str">
        <f aca="false">VLOOKUP(WEEKDAY($B26),Daycode,2)</f>
        <v>M</v>
      </c>
      <c r="D26" s="41"/>
      <c r="E26" s="42" t="n">
        <v>206162.2</v>
      </c>
      <c r="F26" s="42"/>
      <c r="G26" s="43" t="n">
        <v>161495.84</v>
      </c>
      <c r="H26" s="42"/>
      <c r="I26" s="42" t="n">
        <v>5682842</v>
      </c>
      <c r="J26" s="42" t="n">
        <v>21908185.49</v>
      </c>
      <c r="K26" s="42" t="n">
        <v>58385.79</v>
      </c>
      <c r="L26" s="42" t="n">
        <v>48114059.76</v>
      </c>
      <c r="M26" s="42" t="n">
        <v>54227245</v>
      </c>
      <c r="N26" s="42" t="n">
        <v>1382612.6</v>
      </c>
      <c r="O26" s="43" t="n">
        <v>7251295.33</v>
      </c>
      <c r="P26" s="42" t="n">
        <v>2961593.89</v>
      </c>
      <c r="Q26" s="42"/>
      <c r="R26" s="42"/>
      <c r="S26" s="42"/>
      <c r="T26" s="42"/>
      <c r="U26" s="42"/>
      <c r="V26" s="42"/>
      <c r="W26" s="42"/>
      <c r="X26" s="42"/>
      <c r="Y26" s="42"/>
      <c r="Z26" s="44"/>
      <c r="AA26" s="42" t="n">
        <v>1169486.9</v>
      </c>
      <c r="AB26" s="42"/>
      <c r="AC26" s="42"/>
      <c r="AD26" s="42" t="n">
        <v>28518770.15</v>
      </c>
      <c r="AE26" s="45" t="n">
        <v>17673521.32</v>
      </c>
      <c r="AF26" s="42" t="n">
        <v>39179145.54</v>
      </c>
      <c r="AG26" s="42"/>
      <c r="AH26" s="42" t="n">
        <v>1320975.93</v>
      </c>
      <c r="AI26" s="43" t="n">
        <f aca="false">SUM(F26:AH26)</f>
        <v>229609615.54</v>
      </c>
      <c r="AJ26" s="46"/>
      <c r="AK26" s="46"/>
      <c r="AL26" s="46"/>
      <c r="AM26" s="46"/>
      <c r="AN26" s="47"/>
      <c r="AO26" s="47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</row>
    <row r="27" customFormat="false" ht="18" hidden="false" customHeight="true" outlineLevel="0" collapsed="false">
      <c r="A27" s="38" t="n">
        <f aca="false">IF(C27="s","-",(IF(C27="m",B27-3,B27-1)))</f>
        <v>36668</v>
      </c>
      <c r="B27" s="39" t="n">
        <f aca="false">B26+1</f>
        <v>36669</v>
      </c>
      <c r="C27" s="40" t="str">
        <f aca="false">VLOOKUP(WEEKDAY($B27),Daycode,2)</f>
        <v>T</v>
      </c>
      <c r="D27" s="41"/>
      <c r="E27" s="42"/>
      <c r="F27" s="42"/>
      <c r="G27" s="43"/>
      <c r="H27" s="42"/>
      <c r="I27" s="42"/>
      <c r="J27" s="42"/>
      <c r="K27" s="42"/>
      <c r="L27" s="42"/>
      <c r="M27" s="42"/>
      <c r="N27" s="42"/>
      <c r="O27" s="43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4"/>
      <c r="AA27" s="42"/>
      <c r="AB27" s="42"/>
      <c r="AC27" s="42"/>
      <c r="AD27" s="42"/>
      <c r="AE27" s="45"/>
      <c r="AF27" s="42"/>
      <c r="AG27" s="42"/>
      <c r="AH27" s="42"/>
      <c r="AI27" s="43" t="n">
        <f aca="false">SUM(F27:AH27)</f>
        <v>0</v>
      </c>
      <c r="AJ27" s="46"/>
      <c r="AK27" s="46"/>
      <c r="AL27" s="46"/>
      <c r="AM27" s="46"/>
      <c r="AN27" s="47"/>
      <c r="AO27" s="47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</row>
    <row r="28" customFormat="false" ht="18" hidden="false" customHeight="true" outlineLevel="0" collapsed="false">
      <c r="A28" s="38" t="n">
        <f aca="false">IF(C28="s","-",(IF(C28="m",B28-3,B28-1)))</f>
        <v>36669</v>
      </c>
      <c r="B28" s="39" t="n">
        <f aca="false">B27+1</f>
        <v>36670</v>
      </c>
      <c r="C28" s="49" t="str">
        <f aca="false">VLOOKUP(WEEKDAY($B28),Daycode,2)</f>
        <v>W</v>
      </c>
      <c r="D28" s="41"/>
      <c r="E28" s="42"/>
      <c r="F28" s="42"/>
      <c r="G28" s="43"/>
      <c r="H28" s="42"/>
      <c r="I28" s="42"/>
      <c r="J28" s="42"/>
      <c r="K28" s="42"/>
      <c r="L28" s="42"/>
      <c r="M28" s="42"/>
      <c r="N28" s="42"/>
      <c r="O28" s="43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4"/>
      <c r="AA28" s="42"/>
      <c r="AB28" s="42"/>
      <c r="AC28" s="42"/>
      <c r="AD28" s="42"/>
      <c r="AE28" s="45"/>
      <c r="AF28" s="42"/>
      <c r="AG28" s="42"/>
      <c r="AH28" s="42"/>
      <c r="AI28" s="43" t="n">
        <f aca="false">SUM(F28:AH28)</f>
        <v>0</v>
      </c>
      <c r="AJ28" s="46"/>
      <c r="AK28" s="46"/>
      <c r="AL28" s="46"/>
      <c r="AM28" s="46"/>
      <c r="AN28" s="47"/>
      <c r="AO28" s="47"/>
      <c r="AP28" s="48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</row>
    <row r="29" customFormat="false" ht="18" hidden="false" customHeight="true" outlineLevel="0" collapsed="false">
      <c r="A29" s="38" t="n">
        <f aca="false">IF(C29="s","-",(IF(C29="m",B29-3,B29-1)))</f>
        <v>36670</v>
      </c>
      <c r="B29" s="39" t="n">
        <f aca="false">B28+1</f>
        <v>36671</v>
      </c>
      <c r="C29" s="49" t="str">
        <f aca="false">VLOOKUP(WEEKDAY($B29),Daycode,2)</f>
        <v>R</v>
      </c>
      <c r="D29" s="41"/>
      <c r="E29" s="42"/>
      <c r="F29" s="42"/>
      <c r="G29" s="43"/>
      <c r="H29" s="42"/>
      <c r="I29" s="42"/>
      <c r="J29" s="42"/>
      <c r="K29" s="42"/>
      <c r="L29" s="42"/>
      <c r="M29" s="42"/>
      <c r="N29" s="42"/>
      <c r="O29" s="43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4"/>
      <c r="AA29" s="42"/>
      <c r="AB29" s="42"/>
      <c r="AC29" s="42"/>
      <c r="AD29" s="42"/>
      <c r="AE29" s="45"/>
      <c r="AF29" s="42"/>
      <c r="AG29" s="42"/>
      <c r="AH29" s="42"/>
      <c r="AI29" s="43" t="n">
        <f aca="false">SUM(F29:AH29)</f>
        <v>0</v>
      </c>
      <c r="AJ29" s="46"/>
      <c r="AK29" s="46"/>
      <c r="AL29" s="46"/>
      <c r="AM29" s="46"/>
      <c r="AN29" s="47"/>
      <c r="AO29" s="47"/>
      <c r="AP29" s="48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</row>
    <row r="30" customFormat="false" ht="18" hidden="false" customHeight="true" outlineLevel="0" collapsed="false">
      <c r="A30" s="38" t="n">
        <f aca="false">IF(C30="s","-",(IF(C30="m",B30-3,B30-1)))</f>
        <v>36671</v>
      </c>
      <c r="B30" s="39" t="n">
        <f aca="false">B29+1</f>
        <v>36672</v>
      </c>
      <c r="C30" s="49" t="str">
        <f aca="false">VLOOKUP(WEEKDAY($B30),Daycode,2)</f>
        <v>F</v>
      </c>
      <c r="D30" s="41"/>
      <c r="E30" s="42"/>
      <c r="F30" s="42"/>
      <c r="G30" s="43"/>
      <c r="H30" s="42"/>
      <c r="I30" s="42"/>
      <c r="J30" s="42"/>
      <c r="K30" s="42"/>
      <c r="L30" s="42"/>
      <c r="M30" s="42"/>
      <c r="N30" s="42"/>
      <c r="O30" s="43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4"/>
      <c r="AA30" s="42"/>
      <c r="AB30" s="42"/>
      <c r="AC30" s="42"/>
      <c r="AD30" s="42"/>
      <c r="AE30" s="42"/>
      <c r="AF30" s="42"/>
      <c r="AG30" s="42"/>
      <c r="AH30" s="42"/>
      <c r="AI30" s="43" t="n">
        <f aca="false">SUM(F30:AH30)</f>
        <v>0</v>
      </c>
      <c r="AJ30" s="46"/>
      <c r="AK30" s="46"/>
      <c r="AL30" s="46"/>
      <c r="AM30" s="46"/>
      <c r="AN30" s="47"/>
      <c r="AO30" s="47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</row>
    <row r="31" customFormat="false" ht="18" hidden="false" customHeight="true" outlineLevel="0" collapsed="false">
      <c r="A31" s="55" t="str">
        <f aca="false">IF(C31="s","-",(IF(C31="m",B31-3,B31-1)))</f>
        <v>-</v>
      </c>
      <c r="B31" s="50" t="n">
        <f aca="false">B30+1</f>
        <v>36673</v>
      </c>
      <c r="C31" s="51" t="str">
        <f aca="false">VLOOKUP(WEEKDAY($B31),Daycode,2)</f>
        <v>S</v>
      </c>
      <c r="D31" s="52"/>
      <c r="E31" s="53"/>
      <c r="F31" s="53"/>
      <c r="G31" s="43"/>
      <c r="H31" s="53"/>
      <c r="I31" s="53"/>
      <c r="J31" s="53"/>
      <c r="K31" s="53"/>
      <c r="L31" s="53"/>
      <c r="M31" s="53"/>
      <c r="N31" s="53"/>
      <c r="O31" s="4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4"/>
      <c r="AA31" s="53"/>
      <c r="AB31" s="53"/>
      <c r="AC31" s="53"/>
      <c r="AD31" s="53"/>
      <c r="AE31" s="53"/>
      <c r="AF31" s="53"/>
      <c r="AG31" s="53"/>
      <c r="AH31" s="53"/>
      <c r="AI31" s="43" t="n">
        <f aca="false">SUM(F31:AH31)</f>
        <v>0</v>
      </c>
      <c r="AJ31" s="46"/>
      <c r="AK31" s="46"/>
      <c r="AL31" s="46"/>
      <c r="AM31" s="46"/>
      <c r="AN31" s="47"/>
      <c r="AO31" s="47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</row>
    <row r="32" customFormat="false" ht="18" hidden="false" customHeight="true" outlineLevel="0" collapsed="false">
      <c r="A32" s="55" t="str">
        <f aca="false">IF(C32="s","-",(IF(C32="m",B32-3,B32-1)))</f>
        <v>-</v>
      </c>
      <c r="B32" s="50" t="n">
        <f aca="false">B31+1</f>
        <v>36674</v>
      </c>
      <c r="C32" s="51" t="str">
        <f aca="false">VLOOKUP(WEEKDAY($B32),Daycode,2)</f>
        <v>S</v>
      </c>
      <c r="D32" s="52"/>
      <c r="E32" s="53"/>
      <c r="F32" s="53"/>
      <c r="G32" s="43"/>
      <c r="H32" s="53"/>
      <c r="I32" s="53"/>
      <c r="J32" s="53"/>
      <c r="K32" s="53"/>
      <c r="L32" s="53"/>
      <c r="M32" s="53"/>
      <c r="N32" s="53"/>
      <c r="O32" s="4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4"/>
      <c r="AA32" s="53"/>
      <c r="AB32" s="53"/>
      <c r="AC32" s="53"/>
      <c r="AD32" s="53"/>
      <c r="AE32" s="53"/>
      <c r="AF32" s="53"/>
      <c r="AG32" s="53"/>
      <c r="AH32" s="53"/>
      <c r="AI32" s="43" t="n">
        <f aca="false">SUM(F32:AH32)</f>
        <v>0</v>
      </c>
      <c r="AJ32" s="46"/>
      <c r="AK32" s="46"/>
      <c r="AL32" s="46"/>
      <c r="AM32" s="46"/>
      <c r="AN32" s="47"/>
      <c r="AO32" s="47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</row>
    <row r="33" customFormat="false" ht="18" hidden="false" customHeight="true" outlineLevel="0" collapsed="false">
      <c r="A33" s="38" t="n">
        <f aca="false">IF(C33="s","-",(IF(C33="m",B33-3,B33-1)))</f>
        <v>36672</v>
      </c>
      <c r="B33" s="39" t="n">
        <f aca="false">B32+1</f>
        <v>36675</v>
      </c>
      <c r="C33" s="40" t="str">
        <f aca="false">VLOOKUP(WEEKDAY($B33),Daycode,2)</f>
        <v>M</v>
      </c>
      <c r="D33" s="41"/>
      <c r="E33" s="42"/>
      <c r="F33" s="42"/>
      <c r="G33" s="43"/>
      <c r="H33" s="42"/>
      <c r="I33" s="42"/>
      <c r="J33" s="42"/>
      <c r="K33" s="42"/>
      <c r="L33" s="42"/>
      <c r="M33" s="42"/>
      <c r="N33" s="42"/>
      <c r="O33" s="43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4"/>
      <c r="AA33" s="42"/>
      <c r="AB33" s="42"/>
      <c r="AC33" s="42"/>
      <c r="AD33" s="42"/>
      <c r="AE33" s="42"/>
      <c r="AF33" s="42"/>
      <c r="AG33" s="42"/>
      <c r="AH33" s="42"/>
      <c r="AI33" s="43" t="n">
        <f aca="false">SUM(F33:AH33)</f>
        <v>0</v>
      </c>
      <c r="AJ33" s="46"/>
      <c r="AK33" s="46"/>
      <c r="AL33" s="46"/>
      <c r="AM33" s="46"/>
      <c r="AN33" s="47"/>
      <c r="AO33" s="47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</row>
    <row r="34" customFormat="false" ht="18" hidden="false" customHeight="true" outlineLevel="0" collapsed="false">
      <c r="A34" s="38" t="n">
        <f aca="false">IF(C34="s","-",(IF(C34="m",B34-3,B34-1)))</f>
        <v>36675</v>
      </c>
      <c r="B34" s="39" t="n">
        <f aca="false">B33+1</f>
        <v>36676</v>
      </c>
      <c r="C34" s="40" t="str">
        <f aca="false">VLOOKUP(WEEKDAY($B34),Daycode,2)</f>
        <v>T</v>
      </c>
      <c r="D34" s="41"/>
      <c r="E34" s="42"/>
      <c r="F34" s="42"/>
      <c r="G34" s="43"/>
      <c r="H34" s="42"/>
      <c r="I34" s="42"/>
      <c r="J34" s="42"/>
      <c r="K34" s="42"/>
      <c r="L34" s="42"/>
      <c r="M34" s="42"/>
      <c r="N34" s="42"/>
      <c r="O34" s="43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4"/>
      <c r="AA34" s="42"/>
      <c r="AB34" s="42"/>
      <c r="AC34" s="42"/>
      <c r="AD34" s="42"/>
      <c r="AE34" s="42"/>
      <c r="AF34" s="42"/>
      <c r="AG34" s="42"/>
      <c r="AH34" s="42"/>
      <c r="AI34" s="43" t="n">
        <f aca="false">SUM(F34:AH34)</f>
        <v>0</v>
      </c>
      <c r="AJ34" s="46"/>
      <c r="AK34" s="46"/>
      <c r="AL34" s="46"/>
      <c r="AM34" s="46"/>
      <c r="AN34" s="47"/>
      <c r="AO34" s="47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</row>
    <row r="35" customFormat="false" ht="18" hidden="false" customHeight="true" outlineLevel="0" collapsed="false">
      <c r="A35" s="38" t="n">
        <f aca="false">IF(C35="s","-",(IF(C35="m",B35-3,B35-1)))</f>
        <v>36676</v>
      </c>
      <c r="B35" s="39" t="n">
        <f aca="false">B34+1</f>
        <v>36677</v>
      </c>
      <c r="C35" s="49" t="str">
        <f aca="false">VLOOKUP(WEEKDAY($B35),Daycode,2)</f>
        <v>W</v>
      </c>
      <c r="D35" s="41"/>
      <c r="E35" s="42"/>
      <c r="F35" s="42"/>
      <c r="G35" s="43"/>
      <c r="H35" s="42"/>
      <c r="I35" s="42"/>
      <c r="J35" s="42"/>
      <c r="K35" s="42"/>
      <c r="L35" s="42"/>
      <c r="M35" s="42"/>
      <c r="N35" s="42"/>
      <c r="O35" s="43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4"/>
      <c r="AA35" s="42"/>
      <c r="AB35" s="42"/>
      <c r="AC35" s="42"/>
      <c r="AD35" s="42"/>
      <c r="AE35" s="45"/>
      <c r="AF35" s="42"/>
      <c r="AG35" s="42"/>
      <c r="AH35" s="42"/>
      <c r="AI35" s="43" t="n">
        <f aca="false">SUM(F35:AH35)</f>
        <v>0</v>
      </c>
      <c r="AJ35" s="46"/>
      <c r="AK35" s="46"/>
      <c r="AL35" s="46"/>
      <c r="AM35" s="46"/>
      <c r="AN35" s="47"/>
      <c r="AO35" s="47"/>
      <c r="AP35" s="48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</row>
    <row r="36" customFormat="false" ht="18" hidden="false" customHeight="true" outlineLevel="0" collapsed="false">
      <c r="A36" s="60" t="s">
        <v>29</v>
      </c>
      <c r="B36" s="60"/>
      <c r="C36" s="60"/>
      <c r="D36" s="61"/>
      <c r="E36" s="62" t="n">
        <f aca="false">SUM(E5:E35)</f>
        <v>3735432.4</v>
      </c>
      <c r="F36" s="62" t="n">
        <f aca="false">SUM(F5:F35)</f>
        <v>0</v>
      </c>
      <c r="G36" s="63" t="n">
        <f aca="false">SUM(G5:G35)</f>
        <v>2880052.68</v>
      </c>
      <c r="H36" s="62" t="n">
        <f aca="false">SUM(H5:H35)</f>
        <v>0</v>
      </c>
      <c r="I36" s="62" t="n">
        <f aca="false">SUM(I5:I35)</f>
        <v>96448169</v>
      </c>
      <c r="J36" s="62" t="n">
        <f aca="false">SUM(J5:J35)</f>
        <v>294137354.82</v>
      </c>
      <c r="K36" s="62" t="n">
        <f aca="false">SUM(K5:K35)</f>
        <v>732291.34</v>
      </c>
      <c r="L36" s="62" t="n">
        <f aca="false">SUM(L5:L35)</f>
        <v>629044446.53</v>
      </c>
      <c r="M36" s="62" t="n">
        <f aca="false">SUM(M5:M35)</f>
        <v>719786801</v>
      </c>
      <c r="N36" s="62" t="n">
        <f aca="false">SUM(N5:N35)</f>
        <v>40503195.64</v>
      </c>
      <c r="O36" s="63" t="n">
        <f aca="false">SUM(O5:O35)</f>
        <v>138812497.03</v>
      </c>
      <c r="P36" s="62" t="n">
        <f aca="false">SUM(P5:P35)</f>
        <v>77329405.91</v>
      </c>
      <c r="Q36" s="62" t="n">
        <f aca="false">SUM(Q5:Q35)</f>
        <v>0</v>
      </c>
      <c r="R36" s="62" t="n">
        <f aca="false">SUM(R5:R35)</f>
        <v>0</v>
      </c>
      <c r="S36" s="62" t="n">
        <f aca="false">SUM(S5:S35)</f>
        <v>0</v>
      </c>
      <c r="T36" s="62" t="n">
        <f aca="false">SUM(T5:T35)</f>
        <v>0</v>
      </c>
      <c r="U36" s="62" t="n">
        <f aca="false">SUM(U5:U35)</f>
        <v>0</v>
      </c>
      <c r="V36" s="62" t="n">
        <f aca="false">SUM(V5:V35)</f>
        <v>0</v>
      </c>
      <c r="W36" s="62" t="n">
        <f aca="false">SUM(W5:W35)</f>
        <v>0</v>
      </c>
      <c r="X36" s="62" t="n">
        <f aca="false">SUM(X5:X35)</f>
        <v>0</v>
      </c>
      <c r="Y36" s="62" t="n">
        <f aca="false">SUM(Y5:Y35)</f>
        <v>0</v>
      </c>
      <c r="Z36" s="62" t="n">
        <f aca="false">SUM(Z5:Z35)</f>
        <v>0</v>
      </c>
      <c r="AA36" s="62" t="n">
        <f aca="false">SUM(AA5:AA35)</f>
        <v>4828330.18</v>
      </c>
      <c r="AB36" s="62" t="n">
        <f aca="false">SUM(AB5:AB35)</f>
        <v>0</v>
      </c>
      <c r="AC36" s="62" t="n">
        <f aca="false">SUM(AC5:AC35)</f>
        <v>0</v>
      </c>
      <c r="AD36" s="62" t="n">
        <f aca="false">SUM(AD5:AD35)</f>
        <v>414561273.5</v>
      </c>
      <c r="AE36" s="62" t="n">
        <f aca="false">SUM(AE5:AE35)</f>
        <v>348952500.7</v>
      </c>
      <c r="AF36" s="62" t="n">
        <f aca="false">SUM(AF5:AF35)</f>
        <v>838219265.77</v>
      </c>
      <c r="AG36" s="62" t="n">
        <f aca="false">SUM(AG5:AG35)</f>
        <v>0</v>
      </c>
      <c r="AH36" s="62" t="n">
        <f aca="false">SUM(AH5:AH35)</f>
        <v>26343302.9</v>
      </c>
      <c r="AI36" s="63" t="n">
        <f aca="false">SUM(AI5:AI35)</f>
        <v>3632578887</v>
      </c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</row>
    <row r="37" customFormat="false" ht="12.75" hidden="false" customHeight="false" outlineLevel="0" collapsed="false">
      <c r="A37" s="64"/>
      <c r="B37" s="64"/>
      <c r="C37" s="65"/>
      <c r="E37" s="65"/>
      <c r="F37" s="65"/>
      <c r="G37" s="66"/>
      <c r="H37" s="65"/>
      <c r="I37" s="65"/>
      <c r="J37" s="65"/>
      <c r="K37" s="65"/>
      <c r="L37" s="65"/>
      <c r="M37" s="65"/>
      <c r="N37" s="65"/>
      <c r="O37" s="47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47"/>
      <c r="AJ37" s="48"/>
      <c r="AK37" s="48"/>
      <c r="AL37" s="48"/>
      <c r="AM37" s="48"/>
      <c r="AN37" s="48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</row>
    <row r="38" customFormat="false" ht="12.75" hidden="false" customHeight="false" outlineLevel="0" collapsed="false">
      <c r="A38" s="48"/>
      <c r="B38" s="48"/>
      <c r="C38" s="48"/>
      <c r="D38" s="48"/>
      <c r="E38" s="47"/>
      <c r="F38" s="48"/>
      <c r="G38" s="48"/>
      <c r="H38" s="46"/>
      <c r="I38" s="48"/>
      <c r="O38" s="48"/>
      <c r="AF38" s="0"/>
      <c r="AG38" s="0"/>
      <c r="AH38" s="0"/>
      <c r="AI38" s="48"/>
      <c r="AJ38" s="48"/>
      <c r="AK38" s="48"/>
      <c r="AL38" s="48"/>
      <c r="AM38" s="48"/>
      <c r="AN38" s="48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</row>
    <row r="39" customFormat="false" ht="12.75" hidden="false" customHeight="false" outlineLevel="0" collapsed="false">
      <c r="A39" s="48"/>
      <c r="B39" s="48"/>
      <c r="C39" s="48"/>
      <c r="D39" s="48"/>
      <c r="E39" s="48"/>
      <c r="F39" s="48"/>
      <c r="G39" s="48"/>
      <c r="H39" s="48"/>
      <c r="I39" s="48"/>
      <c r="O39" s="48"/>
      <c r="AI39" s="48"/>
      <c r="AJ39" s="48"/>
      <c r="AK39" s="48"/>
      <c r="AL39" s="48"/>
      <c r="AM39" s="48"/>
      <c r="AN39" s="48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</row>
    <row r="40" customFormat="false" ht="12.75" hidden="false" customHeight="false" outlineLevel="0" collapsed="false">
      <c r="A40" s="67" t="s">
        <v>30</v>
      </c>
      <c r="B40" s="67"/>
      <c r="C40" s="48"/>
      <c r="D40" s="48"/>
      <c r="E40" s="47"/>
      <c r="F40" s="48"/>
      <c r="G40" s="48"/>
      <c r="H40" s="48"/>
      <c r="I40" s="48"/>
      <c r="O40" s="48"/>
      <c r="AI40" s="48"/>
      <c r="AJ40" s="48"/>
      <c r="AK40" s="48"/>
      <c r="AL40" s="48"/>
      <c r="AM40" s="48"/>
      <c r="AN40" s="48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</row>
    <row r="41" customFormat="false" ht="22.5" hidden="false" customHeight="false" outlineLevel="0" collapsed="false">
      <c r="A41" s="68" t="s">
        <v>31</v>
      </c>
      <c r="B41" s="69" t="s">
        <v>32</v>
      </c>
      <c r="C41" s="48"/>
      <c r="D41" s="48"/>
      <c r="E41" s="48"/>
      <c r="F41" s="48"/>
      <c r="G41" s="48"/>
      <c r="H41" s="48"/>
      <c r="I41" s="48"/>
      <c r="O41" s="48"/>
      <c r="AI41" s="48"/>
      <c r="AJ41" s="48"/>
      <c r="AK41" s="48"/>
      <c r="AL41" s="48"/>
      <c r="AM41" s="48"/>
      <c r="AN41" s="48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</row>
    <row r="42" customFormat="false" ht="12.75" hidden="false" customHeight="false" outlineLevel="0" collapsed="false">
      <c r="A42" s="70" t="n">
        <v>1</v>
      </c>
      <c r="B42" s="71" t="s">
        <v>33</v>
      </c>
      <c r="C42" s="48"/>
      <c r="D42" s="48"/>
      <c r="E42" s="48"/>
      <c r="F42" s="48"/>
      <c r="G42" s="48"/>
      <c r="H42" s="48"/>
      <c r="I42" s="48"/>
      <c r="O42" s="48"/>
      <c r="AI42" s="48"/>
      <c r="AJ42" s="48"/>
      <c r="AK42" s="48"/>
      <c r="AL42" s="48"/>
      <c r="AM42" s="48"/>
      <c r="AN42" s="48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</row>
    <row r="43" customFormat="false" ht="12.75" hidden="false" customHeight="false" outlineLevel="0" collapsed="false">
      <c r="A43" s="72" t="n">
        <v>2</v>
      </c>
      <c r="B43" s="73" t="s">
        <v>34</v>
      </c>
      <c r="C43" s="48"/>
      <c r="D43" s="48"/>
      <c r="E43" s="48"/>
      <c r="F43" s="48"/>
      <c r="G43" s="48"/>
      <c r="H43" s="48"/>
      <c r="I43" s="48"/>
      <c r="O43" s="48"/>
      <c r="AI43" s="48"/>
      <c r="AJ43" s="48"/>
      <c r="AK43" s="48"/>
      <c r="AL43" s="48"/>
      <c r="AM43" s="48"/>
      <c r="AN43" s="48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</row>
    <row r="44" customFormat="false" ht="12.75" hidden="false" customHeight="false" outlineLevel="0" collapsed="false">
      <c r="A44" s="72" t="n">
        <v>3</v>
      </c>
      <c r="B44" s="73" t="s">
        <v>35</v>
      </c>
      <c r="C44" s="48"/>
      <c r="D44" s="48"/>
      <c r="E44" s="48"/>
      <c r="F44" s="48"/>
      <c r="G44" s="48"/>
      <c r="H44" s="48"/>
      <c r="I44" s="48"/>
      <c r="O44" s="48"/>
      <c r="AI44" s="48"/>
      <c r="AJ44" s="48"/>
      <c r="AK44" s="48"/>
      <c r="AL44" s="48"/>
      <c r="AM44" s="48"/>
      <c r="AN44" s="48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</row>
    <row r="45" customFormat="false" ht="12.75" hidden="false" customHeight="false" outlineLevel="0" collapsed="false">
      <c r="A45" s="72" t="n">
        <v>4</v>
      </c>
      <c r="B45" s="73" t="s">
        <v>36</v>
      </c>
      <c r="C45" s="48"/>
      <c r="D45" s="48"/>
      <c r="E45" s="48"/>
      <c r="F45" s="48"/>
      <c r="G45" s="48"/>
      <c r="H45" s="48"/>
      <c r="I45" s="48"/>
      <c r="O45" s="48"/>
      <c r="AI45" s="48"/>
      <c r="AJ45" s="48"/>
      <c r="AK45" s="48"/>
      <c r="AL45" s="48"/>
      <c r="AM45" s="48"/>
      <c r="AN45" s="48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</row>
    <row r="46" customFormat="false" ht="12.75" hidden="false" customHeight="false" outlineLevel="0" collapsed="false">
      <c r="A46" s="72" t="n">
        <v>5</v>
      </c>
      <c r="B46" s="73" t="s">
        <v>37</v>
      </c>
      <c r="C46" s="48"/>
      <c r="D46" s="48"/>
      <c r="E46" s="48"/>
      <c r="F46" s="48"/>
      <c r="G46" s="48"/>
      <c r="H46" s="48"/>
      <c r="I46" s="48"/>
      <c r="O46" s="48"/>
      <c r="AI46" s="48"/>
      <c r="AJ46" s="48"/>
      <c r="AK46" s="48"/>
      <c r="AL46" s="48"/>
      <c r="AM46" s="48"/>
      <c r="AN46" s="48"/>
      <c r="AO46" s="12"/>
      <c r="AP46" s="12"/>
      <c r="AQ46" s="12"/>
      <c r="AR46" s="12"/>
      <c r="AS46" s="12"/>
      <c r="AT46" s="12"/>
      <c r="AU46" s="12"/>
      <c r="AV46" s="12"/>
    </row>
    <row r="47" customFormat="false" ht="12.75" hidden="false" customHeight="false" outlineLevel="0" collapsed="false">
      <c r="A47" s="72" t="n">
        <v>6</v>
      </c>
      <c r="B47" s="73" t="s">
        <v>38</v>
      </c>
      <c r="C47" s="48"/>
      <c r="D47" s="48"/>
      <c r="E47" s="48"/>
      <c r="F47" s="48"/>
      <c r="G47" s="48"/>
      <c r="H47" s="48"/>
      <c r="I47" s="48"/>
      <c r="O47" s="48"/>
      <c r="AI47" s="48"/>
      <c r="AJ47" s="48"/>
      <c r="AK47" s="48"/>
      <c r="AL47" s="48"/>
      <c r="AM47" s="48"/>
      <c r="AN47" s="48"/>
      <c r="AO47" s="12"/>
      <c r="AP47" s="12"/>
      <c r="AQ47" s="12"/>
      <c r="AR47" s="12"/>
      <c r="AS47" s="12"/>
      <c r="AT47" s="12"/>
      <c r="AU47" s="12"/>
      <c r="AV47" s="12"/>
    </row>
    <row r="48" customFormat="false" ht="12.75" hidden="false" customHeight="false" outlineLevel="0" collapsed="false">
      <c r="A48" s="74" t="n">
        <v>7</v>
      </c>
      <c r="B48" s="75" t="s">
        <v>33</v>
      </c>
      <c r="C48" s="48"/>
      <c r="D48" s="48"/>
      <c r="E48" s="48"/>
      <c r="F48" s="48"/>
      <c r="G48" s="48"/>
      <c r="H48" s="48"/>
      <c r="I48" s="48"/>
      <c r="O48" s="48"/>
      <c r="AI48" s="48"/>
      <c r="AJ48" s="48"/>
      <c r="AK48" s="48"/>
      <c r="AL48" s="48"/>
      <c r="AM48" s="48"/>
      <c r="AN48" s="48"/>
      <c r="AO48" s="12"/>
      <c r="AP48" s="12"/>
      <c r="AQ48" s="12"/>
      <c r="AR48" s="12"/>
      <c r="AS48" s="12"/>
      <c r="AT48" s="12"/>
      <c r="AU48" s="12"/>
      <c r="AV48" s="12"/>
    </row>
    <row r="49" customFormat="false" ht="12.75" hidden="false" customHeight="false" outlineLevel="0" collapsed="false">
      <c r="A49" s="48"/>
      <c r="B49" s="48"/>
      <c r="C49" s="48"/>
      <c r="D49" s="48"/>
      <c r="E49" s="48"/>
      <c r="F49" s="48"/>
      <c r="G49" s="48"/>
      <c r="H49" s="48"/>
      <c r="I49" s="48"/>
      <c r="O49" s="48"/>
      <c r="AI49" s="48"/>
      <c r="AJ49" s="48"/>
      <c r="AK49" s="48"/>
      <c r="AL49" s="48"/>
      <c r="AM49" s="48"/>
      <c r="AN49" s="48"/>
      <c r="AO49" s="12"/>
      <c r="AP49" s="12"/>
      <c r="AQ49" s="12"/>
      <c r="AR49" s="12"/>
      <c r="AS49" s="12"/>
      <c r="AT49" s="12"/>
      <c r="AU49" s="12"/>
      <c r="AV49" s="12"/>
    </row>
    <row r="50" customFormat="false" ht="12.75" hidden="false" customHeight="false" outlineLevel="0" collapsed="false">
      <c r="A50" s="48"/>
      <c r="B50" s="48"/>
      <c r="C50" s="48"/>
      <c r="D50" s="48"/>
      <c r="E50" s="48"/>
      <c r="F50" s="48"/>
      <c r="G50" s="48"/>
      <c r="H50" s="48"/>
      <c r="I50" s="48"/>
      <c r="O50" s="48"/>
      <c r="AI50" s="48"/>
      <c r="AJ50" s="48"/>
      <c r="AK50" s="48"/>
      <c r="AL50" s="48"/>
      <c r="AM50" s="48"/>
      <c r="AN50" s="48"/>
      <c r="AO50" s="12"/>
      <c r="AP50" s="12"/>
      <c r="AQ50" s="12"/>
      <c r="AR50" s="12"/>
      <c r="AS50" s="12"/>
      <c r="AT50" s="12"/>
      <c r="AU50" s="12"/>
      <c r="AV50" s="12"/>
    </row>
    <row r="51" customFormat="false" ht="12.75" hidden="false" customHeight="false" outlineLevel="0" collapsed="false">
      <c r="A51" s="76"/>
      <c r="B51" s="76"/>
      <c r="C51" s="76"/>
      <c r="D51" s="76"/>
      <c r="E51" s="76"/>
      <c r="F51" s="76"/>
      <c r="G51" s="76"/>
      <c r="H51" s="76"/>
      <c r="I51" s="76"/>
      <c r="J51" s="77" t="n">
        <v>9</v>
      </c>
      <c r="K51" s="77" t="n">
        <v>10</v>
      </c>
      <c r="L51" s="77" t="n">
        <v>11</v>
      </c>
      <c r="M51" s="77"/>
      <c r="N51" s="77" t="n">
        <v>12</v>
      </c>
      <c r="O51" s="76" t="n">
        <v>13</v>
      </c>
      <c r="P51" s="77" t="n">
        <v>14</v>
      </c>
      <c r="Q51" s="77" t="n">
        <v>15</v>
      </c>
      <c r="R51" s="77" t="n">
        <v>16</v>
      </c>
      <c r="S51" s="77" t="n">
        <v>17</v>
      </c>
      <c r="T51" s="77" t="n">
        <v>18</v>
      </c>
      <c r="U51" s="77" t="n">
        <v>19</v>
      </c>
      <c r="V51" s="77" t="n">
        <v>20</v>
      </c>
      <c r="W51" s="77" t="n">
        <v>21</v>
      </c>
      <c r="X51" s="77" t="n">
        <v>22</v>
      </c>
      <c r="Y51" s="77" t="n">
        <v>23</v>
      </c>
      <c r="Z51" s="77" t="n">
        <v>24</v>
      </c>
      <c r="AA51" s="77" t="n">
        <v>25</v>
      </c>
      <c r="AB51" s="77" t="n">
        <v>26</v>
      </c>
      <c r="AC51" s="77" t="n">
        <v>27</v>
      </c>
      <c r="AD51" s="77" t="n">
        <v>28</v>
      </c>
      <c r="AE51" s="77" t="n">
        <v>29</v>
      </c>
      <c r="AF51" s="77" t="n">
        <v>30</v>
      </c>
      <c r="AG51" s="77" t="n">
        <v>31</v>
      </c>
      <c r="AH51" s="77" t="n">
        <v>32</v>
      </c>
      <c r="AI51" s="76" t="n">
        <v>33</v>
      </c>
      <c r="AJ51" s="77" t="n">
        <v>34</v>
      </c>
      <c r="AK51" s="77" t="n">
        <v>35</v>
      </c>
      <c r="AL51" s="77" t="n">
        <v>36</v>
      </c>
      <c r="AM51" s="77" t="n">
        <v>37</v>
      </c>
      <c r="AN51" s="77" t="n">
        <v>38</v>
      </c>
      <c r="AO51" s="77" t="n">
        <v>39</v>
      </c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</row>
    <row r="52" customFormat="false" ht="12.75" hidden="false" customHeight="false" outlineLevel="0" collapsed="false">
      <c r="A52" s="48"/>
      <c r="B52" s="48"/>
      <c r="C52" s="48"/>
      <c r="D52" s="48"/>
      <c r="E52" s="48"/>
      <c r="F52" s="48"/>
      <c r="G52" s="48"/>
      <c r="H52" s="48"/>
      <c r="I52" s="48"/>
      <c r="O52" s="48"/>
      <c r="AI52" s="48"/>
    </row>
    <row r="53" customFormat="false" ht="12.75" hidden="false" customHeight="false" outlineLevel="0" collapsed="false">
      <c r="A53" s="48"/>
      <c r="B53" s="48"/>
      <c r="C53" s="48"/>
      <c r="D53" s="48"/>
      <c r="E53" s="48"/>
      <c r="F53" s="48"/>
      <c r="G53" s="48"/>
      <c r="H53" s="48"/>
      <c r="I53" s="48"/>
      <c r="O53" s="48"/>
      <c r="AI53" s="48"/>
    </row>
    <row r="54" customFormat="false" ht="12.75" hidden="false" customHeight="false" outlineLevel="0" collapsed="false">
      <c r="A54" s="48"/>
      <c r="B54" s="48"/>
      <c r="C54" s="48"/>
      <c r="D54" s="48"/>
      <c r="E54" s="48"/>
      <c r="F54" s="48"/>
      <c r="G54" s="48"/>
      <c r="H54" s="48"/>
      <c r="I54" s="48"/>
      <c r="O54" s="48"/>
      <c r="AI54" s="48"/>
    </row>
    <row r="55" customFormat="false" ht="12.75" hidden="false" customHeight="false" outlineLevel="0" collapsed="false">
      <c r="A55" s="48"/>
      <c r="B55" s="48"/>
      <c r="C55" s="48"/>
      <c r="D55" s="48"/>
      <c r="E55" s="48"/>
      <c r="F55" s="48"/>
      <c r="G55" s="48"/>
      <c r="H55" s="48"/>
      <c r="I55" s="48"/>
      <c r="O55" s="48"/>
      <c r="AI55" s="48"/>
    </row>
    <row r="56" customFormat="false" ht="12.75" hidden="false" customHeight="false" outlineLevel="0" collapsed="false">
      <c r="A56" s="48"/>
      <c r="B56" s="48"/>
      <c r="C56" s="48"/>
      <c r="D56" s="48"/>
      <c r="E56" s="48"/>
      <c r="F56" s="48"/>
      <c r="G56" s="48"/>
      <c r="H56" s="48"/>
      <c r="I56" s="48"/>
      <c r="O56" s="48"/>
      <c r="AI56" s="48"/>
    </row>
    <row r="57" customFormat="false" ht="12.75" hidden="false" customHeight="false" outlineLevel="0" collapsed="false">
      <c r="A57" s="48"/>
      <c r="B57" s="48"/>
      <c r="C57" s="48"/>
      <c r="D57" s="48"/>
      <c r="E57" s="48"/>
      <c r="F57" s="48"/>
      <c r="G57" s="48"/>
      <c r="H57" s="48"/>
      <c r="I57" s="48"/>
      <c r="O57" s="48"/>
      <c r="AI57" s="48"/>
    </row>
    <row r="58" customFormat="false" ht="12.75" hidden="false" customHeight="false" outlineLevel="0" collapsed="false">
      <c r="A58" s="48"/>
      <c r="B58" s="48"/>
      <c r="C58" s="48"/>
      <c r="D58" s="48"/>
      <c r="E58" s="48"/>
      <c r="F58" s="48"/>
      <c r="G58" s="48"/>
      <c r="H58" s="48"/>
      <c r="I58" s="48"/>
      <c r="O58" s="48"/>
      <c r="AI58" s="48"/>
    </row>
    <row r="59" customFormat="false" ht="12.75" hidden="false" customHeight="false" outlineLevel="0" collapsed="false">
      <c r="A59" s="48"/>
      <c r="B59" s="48"/>
      <c r="C59" s="48"/>
      <c r="D59" s="48"/>
      <c r="E59" s="48"/>
      <c r="F59" s="48"/>
      <c r="G59" s="48"/>
      <c r="H59" s="48"/>
      <c r="I59" s="48"/>
      <c r="O59" s="48"/>
      <c r="AI59" s="48"/>
    </row>
    <row r="60" customFormat="false" ht="12.75" hidden="false" customHeight="false" outlineLevel="0" collapsed="false">
      <c r="A60" s="48"/>
      <c r="B60" s="48"/>
      <c r="C60" s="48"/>
      <c r="D60" s="48"/>
      <c r="E60" s="48"/>
      <c r="F60" s="48"/>
      <c r="G60" s="48"/>
      <c r="H60" s="48"/>
      <c r="I60" s="48"/>
      <c r="O60" s="48"/>
      <c r="AI60" s="48"/>
    </row>
    <row r="61" customFormat="false" ht="12.75" hidden="false" customHeight="false" outlineLevel="0" collapsed="false">
      <c r="A61" s="48"/>
      <c r="B61" s="48"/>
      <c r="C61" s="48"/>
      <c r="D61" s="48"/>
      <c r="E61" s="48"/>
      <c r="F61" s="48"/>
      <c r="G61" s="48"/>
      <c r="H61" s="48"/>
      <c r="I61" s="48"/>
      <c r="O61" s="48"/>
      <c r="AI61" s="48"/>
    </row>
    <row r="62" customFormat="false" ht="12.75" hidden="false" customHeight="false" outlineLevel="0" collapsed="false">
      <c r="A62" s="48"/>
      <c r="B62" s="48"/>
      <c r="C62" s="48"/>
      <c r="D62" s="48"/>
      <c r="E62" s="48"/>
      <c r="F62" s="48"/>
      <c r="G62" s="48"/>
      <c r="H62" s="48"/>
      <c r="I62" s="48"/>
      <c r="O62" s="48"/>
      <c r="AI62" s="48"/>
    </row>
    <row r="63" customFormat="false" ht="12.75" hidden="false" customHeight="false" outlineLevel="0" collapsed="false">
      <c r="A63" s="48"/>
      <c r="B63" s="48"/>
      <c r="C63" s="48"/>
      <c r="D63" s="48"/>
      <c r="E63" s="48"/>
      <c r="F63" s="48"/>
      <c r="G63" s="48"/>
      <c r="H63" s="48"/>
      <c r="I63" s="48"/>
      <c r="O63" s="48"/>
      <c r="AI63" s="48"/>
    </row>
    <row r="64" customFormat="false" ht="12.75" hidden="false" customHeight="false" outlineLevel="0" collapsed="false">
      <c r="A64" s="48"/>
      <c r="B64" s="48"/>
      <c r="C64" s="48"/>
      <c r="D64" s="48"/>
      <c r="E64" s="48"/>
      <c r="F64" s="48"/>
      <c r="G64" s="48"/>
      <c r="H64" s="48"/>
      <c r="I64" s="48"/>
      <c r="O64" s="48"/>
      <c r="AI64" s="48"/>
    </row>
    <row r="65" customFormat="false" ht="12.75" hidden="false" customHeight="false" outlineLevel="0" collapsed="false">
      <c r="A65" s="48"/>
      <c r="B65" s="48"/>
      <c r="C65" s="48"/>
      <c r="D65" s="48"/>
      <c r="E65" s="48"/>
      <c r="F65" s="48"/>
      <c r="G65" s="48"/>
      <c r="H65" s="48"/>
      <c r="I65" s="48"/>
      <c r="O65" s="48"/>
      <c r="AI65" s="48"/>
    </row>
    <row r="66" customFormat="false" ht="12.75" hidden="false" customHeight="false" outlineLevel="0" collapsed="false">
      <c r="A66" s="48"/>
      <c r="B66" s="48"/>
      <c r="C66" s="48"/>
      <c r="D66" s="48"/>
      <c r="E66" s="48"/>
      <c r="F66" s="48"/>
      <c r="G66" s="48"/>
      <c r="H66" s="48"/>
      <c r="I66" s="48"/>
      <c r="O66" s="48"/>
      <c r="AI66" s="48"/>
    </row>
    <row r="67" customFormat="false" ht="12.75" hidden="false" customHeight="false" outlineLevel="0" collapsed="false">
      <c r="A67" s="48"/>
      <c r="B67" s="48"/>
      <c r="C67" s="48"/>
      <c r="D67" s="48"/>
      <c r="E67" s="48"/>
      <c r="F67" s="48"/>
      <c r="G67" s="48"/>
      <c r="H67" s="48"/>
      <c r="I67" s="48"/>
      <c r="O67" s="48"/>
      <c r="AI67" s="48"/>
    </row>
    <row r="68" customFormat="false" ht="12.75" hidden="false" customHeight="false" outlineLevel="0" collapsed="false">
      <c r="A68" s="48"/>
      <c r="B68" s="48"/>
      <c r="C68" s="48"/>
      <c r="D68" s="48"/>
      <c r="E68" s="48"/>
      <c r="F68" s="48"/>
      <c r="G68" s="48"/>
      <c r="H68" s="48"/>
      <c r="I68" s="48"/>
      <c r="O68" s="48"/>
      <c r="AI68" s="48"/>
    </row>
    <row r="69" customFormat="false" ht="12.75" hidden="false" customHeight="false" outlineLevel="0" collapsed="false">
      <c r="A69" s="48"/>
      <c r="B69" s="48"/>
      <c r="C69" s="48"/>
      <c r="D69" s="48"/>
      <c r="E69" s="48"/>
      <c r="F69" s="48"/>
      <c r="G69" s="48"/>
      <c r="H69" s="48"/>
      <c r="I69" s="48"/>
      <c r="O69" s="48"/>
      <c r="AI69" s="48"/>
    </row>
    <row r="70" customFormat="false" ht="12.75" hidden="false" customHeight="false" outlineLevel="0" collapsed="false">
      <c r="A70" s="48"/>
      <c r="B70" s="48"/>
      <c r="C70" s="48"/>
      <c r="D70" s="48"/>
      <c r="E70" s="48"/>
      <c r="F70" s="48"/>
      <c r="G70" s="48"/>
      <c r="H70" s="48"/>
      <c r="I70" s="48"/>
      <c r="O70" s="48"/>
      <c r="AI70" s="48"/>
    </row>
    <row r="71" customFormat="false" ht="12.75" hidden="false" customHeight="false" outlineLevel="0" collapsed="false">
      <c r="A71" s="48"/>
      <c r="B71" s="48"/>
      <c r="C71" s="48"/>
      <c r="D71" s="48"/>
      <c r="E71" s="48"/>
      <c r="F71" s="48"/>
      <c r="G71" s="48"/>
      <c r="H71" s="48"/>
      <c r="I71" s="48"/>
      <c r="O71" s="48"/>
      <c r="AI71" s="48"/>
    </row>
    <row r="72" customFormat="false" ht="12.75" hidden="false" customHeight="false" outlineLevel="0" collapsed="false">
      <c r="O72" s="48"/>
      <c r="AI72" s="48"/>
    </row>
    <row r="73" customFormat="false" ht="12.75" hidden="false" customHeight="false" outlineLevel="0" collapsed="false">
      <c r="O73" s="48"/>
      <c r="AI73" s="48"/>
    </row>
    <row r="74" customFormat="false" ht="12.75" hidden="false" customHeight="false" outlineLevel="0" collapsed="false">
      <c r="O74" s="48"/>
      <c r="AI74" s="48"/>
    </row>
    <row r="75" customFormat="false" ht="12.75" hidden="false" customHeight="false" outlineLevel="0" collapsed="false">
      <c r="O75" s="48"/>
      <c r="AI75" s="48"/>
    </row>
    <row r="76" customFormat="false" ht="12.75" hidden="false" customHeight="false" outlineLevel="0" collapsed="false">
      <c r="O76" s="48"/>
      <c r="AI76" s="48"/>
    </row>
    <row r="77" customFormat="false" ht="12.75" hidden="false" customHeight="false" outlineLevel="0" collapsed="false">
      <c r="O77" s="48"/>
      <c r="AI77" s="48"/>
    </row>
    <row r="78" customFormat="false" ht="12.75" hidden="false" customHeight="false" outlineLevel="0" collapsed="false">
      <c r="O78" s="48"/>
      <c r="AI78" s="48"/>
    </row>
    <row r="79" customFormat="false" ht="12.75" hidden="false" customHeight="false" outlineLevel="0" collapsed="false">
      <c r="O79" s="48"/>
      <c r="AI79" s="48"/>
    </row>
    <row r="80" customFormat="false" ht="12.75" hidden="false" customHeight="false" outlineLevel="0" collapsed="false">
      <c r="O80" s="48"/>
      <c r="AI80" s="48"/>
    </row>
    <row r="81" customFormat="false" ht="12.75" hidden="false" customHeight="false" outlineLevel="0" collapsed="false">
      <c r="O81" s="48"/>
      <c r="AI81" s="48"/>
    </row>
    <row r="82" customFormat="false" ht="12.75" hidden="false" customHeight="false" outlineLevel="0" collapsed="false">
      <c r="O82" s="48"/>
      <c r="AI82" s="48"/>
    </row>
    <row r="83" customFormat="false" ht="12.75" hidden="false" customHeight="false" outlineLevel="0" collapsed="false">
      <c r="O83" s="48"/>
      <c r="AI83" s="48"/>
    </row>
    <row r="84" customFormat="false" ht="12.75" hidden="false" customHeight="false" outlineLevel="0" collapsed="false">
      <c r="O84" s="48"/>
      <c r="AI84" s="48"/>
    </row>
    <row r="85" customFormat="false" ht="12.75" hidden="false" customHeight="false" outlineLevel="0" collapsed="false">
      <c r="O85" s="48"/>
      <c r="AI85" s="48"/>
    </row>
    <row r="86" customFormat="false" ht="12.75" hidden="false" customHeight="false" outlineLevel="0" collapsed="false">
      <c r="O86" s="48"/>
      <c r="AI86" s="48"/>
    </row>
    <row r="87" customFormat="false" ht="12.75" hidden="false" customHeight="false" outlineLevel="0" collapsed="false">
      <c r="O87" s="48"/>
      <c r="AI87" s="48"/>
    </row>
    <row r="88" customFormat="false" ht="12.75" hidden="false" customHeight="false" outlineLevel="0" collapsed="false">
      <c r="O88" s="48"/>
      <c r="AI88" s="48"/>
    </row>
    <row r="89" customFormat="false" ht="12.75" hidden="false" customHeight="false" outlineLevel="0" collapsed="false">
      <c r="O89" s="48"/>
      <c r="AI89" s="48"/>
    </row>
    <row r="90" customFormat="false" ht="12.75" hidden="false" customHeight="false" outlineLevel="0" collapsed="false">
      <c r="O90" s="48"/>
      <c r="AI90" s="48"/>
    </row>
    <row r="91" customFormat="false" ht="12.75" hidden="false" customHeight="false" outlineLevel="0" collapsed="false">
      <c r="O91" s="48"/>
      <c r="AI91" s="48"/>
    </row>
    <row r="92" customFormat="false" ht="12.75" hidden="false" customHeight="false" outlineLevel="0" collapsed="false">
      <c r="O92" s="48"/>
      <c r="AI92" s="48"/>
    </row>
    <row r="93" customFormat="false" ht="12.75" hidden="false" customHeight="false" outlineLevel="0" collapsed="false">
      <c r="O93" s="48"/>
      <c r="AI93" s="48"/>
    </row>
    <row r="94" customFormat="false" ht="12.75" hidden="false" customHeight="false" outlineLevel="0" collapsed="false">
      <c r="O94" s="48"/>
      <c r="AI94" s="48"/>
    </row>
    <row r="95" customFormat="false" ht="12.75" hidden="false" customHeight="false" outlineLevel="0" collapsed="false">
      <c r="O95" s="48"/>
      <c r="AI95" s="48"/>
    </row>
    <row r="96" customFormat="false" ht="12.75" hidden="false" customHeight="false" outlineLevel="0" collapsed="false">
      <c r="O96" s="48"/>
      <c r="AI96" s="48"/>
    </row>
    <row r="97" customFormat="false" ht="12.75" hidden="false" customHeight="false" outlineLevel="0" collapsed="false">
      <c r="O97" s="48"/>
      <c r="AI97" s="48"/>
    </row>
    <row r="98" customFormat="false" ht="12.75" hidden="false" customHeight="false" outlineLevel="0" collapsed="false">
      <c r="O98" s="48"/>
      <c r="AI98" s="48"/>
    </row>
    <row r="99" customFormat="false" ht="12.75" hidden="false" customHeight="false" outlineLevel="0" collapsed="false">
      <c r="O99" s="48"/>
      <c r="AI99" s="48"/>
    </row>
    <row r="100" customFormat="false" ht="12.75" hidden="false" customHeight="false" outlineLevel="0" collapsed="false">
      <c r="O100" s="48"/>
      <c r="AI100" s="48"/>
    </row>
    <row r="101" customFormat="false" ht="12.75" hidden="false" customHeight="false" outlineLevel="0" collapsed="false">
      <c r="O101" s="48"/>
      <c r="AI101" s="48"/>
    </row>
    <row r="102" customFormat="false" ht="12.75" hidden="false" customHeight="false" outlineLevel="0" collapsed="false">
      <c r="O102" s="48"/>
      <c r="AI102" s="48"/>
    </row>
    <row r="103" customFormat="false" ht="12.75" hidden="false" customHeight="false" outlineLevel="0" collapsed="false">
      <c r="O103" s="48"/>
      <c r="AI103" s="48"/>
    </row>
    <row r="104" customFormat="false" ht="12.75" hidden="false" customHeight="false" outlineLevel="0" collapsed="false">
      <c r="O104" s="48"/>
      <c r="AI104" s="48"/>
    </row>
    <row r="105" customFormat="false" ht="12.75" hidden="false" customHeight="false" outlineLevel="0" collapsed="false">
      <c r="O105" s="48"/>
      <c r="AI105" s="48"/>
    </row>
    <row r="106" customFormat="false" ht="12.75" hidden="false" customHeight="false" outlineLevel="0" collapsed="false">
      <c r="O106" s="48"/>
      <c r="AI106" s="48"/>
    </row>
    <row r="107" customFormat="false" ht="12.75" hidden="false" customHeight="false" outlineLevel="0" collapsed="false">
      <c r="O107" s="48"/>
      <c r="AI107" s="48"/>
    </row>
    <row r="108" customFormat="false" ht="12.75" hidden="false" customHeight="false" outlineLevel="0" collapsed="false">
      <c r="O108" s="48"/>
      <c r="AI108" s="48"/>
    </row>
    <row r="109" customFormat="false" ht="12.75" hidden="false" customHeight="false" outlineLevel="0" collapsed="false">
      <c r="O109" s="48"/>
      <c r="AI109" s="48"/>
    </row>
    <row r="110" customFormat="false" ht="12.75" hidden="false" customHeight="false" outlineLevel="0" collapsed="false">
      <c r="O110" s="48"/>
      <c r="AI110" s="48"/>
    </row>
    <row r="111" customFormat="false" ht="12.75" hidden="false" customHeight="false" outlineLevel="0" collapsed="false">
      <c r="O111" s="48"/>
      <c r="AI111" s="48"/>
    </row>
    <row r="112" customFormat="false" ht="12.75" hidden="false" customHeight="false" outlineLevel="0" collapsed="false">
      <c r="O112" s="48"/>
      <c r="AI112" s="48"/>
    </row>
    <row r="113" customFormat="false" ht="12.75" hidden="false" customHeight="false" outlineLevel="0" collapsed="false">
      <c r="O113" s="48"/>
      <c r="AI113" s="48"/>
    </row>
    <row r="114" customFormat="false" ht="12.75" hidden="false" customHeight="false" outlineLevel="0" collapsed="false">
      <c r="O114" s="48"/>
      <c r="AI114" s="48"/>
    </row>
    <row r="115" customFormat="false" ht="12.75" hidden="false" customHeight="false" outlineLevel="0" collapsed="false">
      <c r="O115" s="48"/>
      <c r="AI115" s="48"/>
    </row>
    <row r="116" customFormat="false" ht="12.75" hidden="false" customHeight="false" outlineLevel="0" collapsed="false">
      <c r="O116" s="48"/>
      <c r="AI116" s="48"/>
    </row>
    <row r="117" customFormat="false" ht="12.75" hidden="false" customHeight="false" outlineLevel="0" collapsed="false">
      <c r="O117" s="48"/>
      <c r="AI117" s="48"/>
    </row>
    <row r="118" customFormat="false" ht="12.75" hidden="false" customHeight="false" outlineLevel="0" collapsed="false">
      <c r="O118" s="48"/>
      <c r="AI118" s="48"/>
    </row>
    <row r="119" customFormat="false" ht="12.75" hidden="false" customHeight="false" outlineLevel="0" collapsed="false">
      <c r="O119" s="48"/>
      <c r="AI119" s="48"/>
    </row>
    <row r="120" customFormat="false" ht="12.75" hidden="false" customHeight="false" outlineLevel="0" collapsed="false">
      <c r="O120" s="48"/>
      <c r="AI120" s="48"/>
    </row>
    <row r="121" customFormat="false" ht="12.75" hidden="false" customHeight="false" outlineLevel="0" collapsed="false">
      <c r="O121" s="48"/>
      <c r="AI121" s="48"/>
    </row>
    <row r="122" customFormat="false" ht="12.75" hidden="false" customHeight="false" outlineLevel="0" collapsed="false">
      <c r="O122" s="48"/>
      <c r="AI122" s="48"/>
    </row>
    <row r="123" customFormat="false" ht="12.75" hidden="false" customHeight="false" outlineLevel="0" collapsed="false">
      <c r="O123" s="48"/>
      <c r="AI123" s="48"/>
    </row>
    <row r="124" customFormat="false" ht="12.75" hidden="false" customHeight="false" outlineLevel="0" collapsed="false">
      <c r="O124" s="48"/>
      <c r="AI124" s="48"/>
    </row>
    <row r="125" customFormat="false" ht="12.75" hidden="false" customHeight="false" outlineLevel="0" collapsed="false">
      <c r="O125" s="48"/>
      <c r="AI125" s="48"/>
    </row>
    <row r="126" customFormat="false" ht="12.75" hidden="false" customHeight="false" outlineLevel="0" collapsed="false">
      <c r="O126" s="48"/>
      <c r="AI126" s="48"/>
    </row>
    <row r="127" customFormat="false" ht="12.75" hidden="false" customHeight="false" outlineLevel="0" collapsed="false">
      <c r="O127" s="48"/>
      <c r="AI127" s="48"/>
    </row>
    <row r="128" customFormat="false" ht="12.75" hidden="false" customHeight="false" outlineLevel="0" collapsed="false">
      <c r="O128" s="48"/>
      <c r="AI128" s="48"/>
    </row>
    <row r="129" customFormat="false" ht="12.75" hidden="false" customHeight="false" outlineLevel="0" collapsed="false">
      <c r="O129" s="48"/>
      <c r="AI129" s="48"/>
    </row>
    <row r="130" customFormat="false" ht="12.75" hidden="false" customHeight="false" outlineLevel="0" collapsed="false">
      <c r="O130" s="48"/>
      <c r="AI130" s="48"/>
    </row>
    <row r="131" customFormat="false" ht="12.75" hidden="false" customHeight="false" outlineLevel="0" collapsed="false">
      <c r="O131" s="48"/>
      <c r="AI131" s="48"/>
    </row>
    <row r="132" customFormat="false" ht="12.75" hidden="false" customHeight="false" outlineLevel="0" collapsed="false">
      <c r="O132" s="48"/>
      <c r="AI132" s="48"/>
    </row>
    <row r="133" customFormat="false" ht="12.75" hidden="false" customHeight="false" outlineLevel="0" collapsed="false">
      <c r="O133" s="48"/>
      <c r="AI133" s="48"/>
    </row>
    <row r="134" customFormat="false" ht="12.75" hidden="false" customHeight="false" outlineLevel="0" collapsed="false">
      <c r="O134" s="48"/>
      <c r="AI134" s="48"/>
    </row>
    <row r="135" customFormat="false" ht="12.75" hidden="false" customHeight="false" outlineLevel="0" collapsed="false">
      <c r="O135" s="48"/>
      <c r="AI135" s="48"/>
    </row>
    <row r="136" customFormat="false" ht="12.75" hidden="false" customHeight="false" outlineLevel="0" collapsed="false">
      <c r="O136" s="48"/>
      <c r="AI136" s="48"/>
    </row>
    <row r="137" customFormat="false" ht="12.75" hidden="false" customHeight="false" outlineLevel="0" collapsed="false">
      <c r="O137" s="48"/>
      <c r="AI137" s="48"/>
    </row>
    <row r="138" customFormat="false" ht="12.75" hidden="false" customHeight="false" outlineLevel="0" collapsed="false">
      <c r="O138" s="48"/>
      <c r="AI138" s="48"/>
    </row>
    <row r="139" customFormat="false" ht="12.75" hidden="false" customHeight="false" outlineLevel="0" collapsed="false">
      <c r="O139" s="48"/>
      <c r="AI139" s="48"/>
    </row>
    <row r="140" customFormat="false" ht="12.75" hidden="false" customHeight="false" outlineLevel="0" collapsed="false">
      <c r="O140" s="48"/>
      <c r="AI140" s="48"/>
    </row>
    <row r="141" customFormat="false" ht="12.75" hidden="false" customHeight="false" outlineLevel="0" collapsed="false">
      <c r="O141" s="48"/>
      <c r="AI141" s="48"/>
    </row>
    <row r="142" customFormat="false" ht="12.75" hidden="false" customHeight="false" outlineLevel="0" collapsed="false">
      <c r="O142" s="48"/>
      <c r="AI142" s="48"/>
    </row>
    <row r="143" customFormat="false" ht="12.75" hidden="false" customHeight="false" outlineLevel="0" collapsed="false">
      <c r="O143" s="48"/>
      <c r="AI143" s="48"/>
    </row>
    <row r="144" customFormat="false" ht="12.75" hidden="false" customHeight="false" outlineLevel="0" collapsed="false">
      <c r="O144" s="48"/>
      <c r="AI144" s="48"/>
    </row>
    <row r="145" customFormat="false" ht="12.75" hidden="false" customHeight="false" outlineLevel="0" collapsed="false">
      <c r="O145" s="48"/>
      <c r="AI145" s="48"/>
    </row>
    <row r="146" customFormat="false" ht="12.75" hidden="false" customHeight="false" outlineLevel="0" collapsed="false">
      <c r="O146" s="48"/>
      <c r="AI146" s="48"/>
    </row>
    <row r="147" customFormat="false" ht="12.75" hidden="false" customHeight="false" outlineLevel="0" collapsed="false">
      <c r="O147" s="48"/>
      <c r="AI147" s="48"/>
    </row>
    <row r="148" customFormat="false" ht="12.75" hidden="false" customHeight="false" outlineLevel="0" collapsed="false">
      <c r="O148" s="48"/>
      <c r="AI148" s="48"/>
    </row>
    <row r="149" customFormat="false" ht="12.75" hidden="false" customHeight="false" outlineLevel="0" collapsed="false">
      <c r="O149" s="48"/>
      <c r="AI149" s="48"/>
    </row>
    <row r="150" customFormat="false" ht="12.75" hidden="false" customHeight="false" outlineLevel="0" collapsed="false">
      <c r="O150" s="48"/>
      <c r="AI150" s="48"/>
    </row>
    <row r="151" customFormat="false" ht="12.75" hidden="false" customHeight="false" outlineLevel="0" collapsed="false">
      <c r="O151" s="48"/>
      <c r="AI151" s="48"/>
    </row>
    <row r="152" customFormat="false" ht="12.75" hidden="false" customHeight="false" outlineLevel="0" collapsed="false">
      <c r="O152" s="48"/>
      <c r="AI152" s="48"/>
    </row>
    <row r="153" customFormat="false" ht="12.75" hidden="false" customHeight="false" outlineLevel="0" collapsed="false">
      <c r="O153" s="48"/>
      <c r="AI153" s="48"/>
    </row>
    <row r="154" customFormat="false" ht="12.75" hidden="false" customHeight="false" outlineLevel="0" collapsed="false">
      <c r="O154" s="48"/>
      <c r="AI154" s="48"/>
    </row>
    <row r="155" customFormat="false" ht="12.75" hidden="false" customHeight="false" outlineLevel="0" collapsed="false">
      <c r="O155" s="48"/>
      <c r="AI155" s="48"/>
    </row>
    <row r="156" customFormat="false" ht="12.75" hidden="false" customHeight="false" outlineLevel="0" collapsed="false">
      <c r="O156" s="48"/>
      <c r="AI156" s="48"/>
    </row>
    <row r="157" customFormat="false" ht="12.75" hidden="false" customHeight="false" outlineLevel="0" collapsed="false">
      <c r="O157" s="48"/>
      <c r="AI157" s="48"/>
    </row>
    <row r="158" customFormat="false" ht="12.75" hidden="false" customHeight="false" outlineLevel="0" collapsed="false">
      <c r="O158" s="48"/>
      <c r="AI158" s="48"/>
    </row>
    <row r="159" customFormat="false" ht="12.75" hidden="false" customHeight="false" outlineLevel="0" collapsed="false">
      <c r="O159" s="48"/>
      <c r="AI159" s="48"/>
    </row>
    <row r="160" customFormat="false" ht="12.75" hidden="false" customHeight="false" outlineLevel="0" collapsed="false">
      <c r="O160" s="48"/>
      <c r="AI160" s="48"/>
    </row>
    <row r="161" customFormat="false" ht="12.75" hidden="false" customHeight="false" outlineLevel="0" collapsed="false">
      <c r="O161" s="48"/>
      <c r="AI161" s="48"/>
    </row>
    <row r="162" customFormat="false" ht="12.75" hidden="false" customHeight="false" outlineLevel="0" collapsed="false">
      <c r="O162" s="48"/>
      <c r="AI162" s="48"/>
    </row>
    <row r="163" customFormat="false" ht="12.75" hidden="false" customHeight="false" outlineLevel="0" collapsed="false">
      <c r="O163" s="48"/>
      <c r="AI163" s="48"/>
    </row>
    <row r="164" customFormat="false" ht="12.75" hidden="false" customHeight="false" outlineLevel="0" collapsed="false">
      <c r="O164" s="48"/>
      <c r="AI164" s="48"/>
    </row>
    <row r="165" customFormat="false" ht="12.75" hidden="false" customHeight="false" outlineLevel="0" collapsed="false">
      <c r="O165" s="48"/>
      <c r="AI165" s="48"/>
    </row>
    <row r="166" customFormat="false" ht="12.75" hidden="false" customHeight="false" outlineLevel="0" collapsed="false">
      <c r="O166" s="48"/>
      <c r="AI166" s="48"/>
    </row>
    <row r="167" customFormat="false" ht="12.75" hidden="false" customHeight="false" outlineLevel="0" collapsed="false">
      <c r="O167" s="48"/>
      <c r="AI167" s="48"/>
    </row>
    <row r="168" customFormat="false" ht="12.75" hidden="false" customHeight="false" outlineLevel="0" collapsed="false">
      <c r="O168" s="48"/>
      <c r="AI168" s="48"/>
    </row>
    <row r="169" customFormat="false" ht="12.75" hidden="false" customHeight="false" outlineLevel="0" collapsed="false">
      <c r="O169" s="48"/>
      <c r="AI169" s="48"/>
    </row>
    <row r="170" customFormat="false" ht="12.75" hidden="false" customHeight="false" outlineLevel="0" collapsed="false">
      <c r="O170" s="48"/>
      <c r="AI170" s="48"/>
    </row>
    <row r="171" customFormat="false" ht="12.75" hidden="false" customHeight="false" outlineLevel="0" collapsed="false">
      <c r="O171" s="48"/>
      <c r="AI171" s="48"/>
    </row>
    <row r="172" customFormat="false" ht="12.75" hidden="false" customHeight="false" outlineLevel="0" collapsed="false">
      <c r="O172" s="48"/>
      <c r="AI172" s="48"/>
    </row>
    <row r="173" customFormat="false" ht="12.75" hidden="false" customHeight="false" outlineLevel="0" collapsed="false">
      <c r="O173" s="48"/>
      <c r="AI173" s="48"/>
    </row>
    <row r="174" customFormat="false" ht="12.75" hidden="false" customHeight="false" outlineLevel="0" collapsed="false">
      <c r="O174" s="48"/>
      <c r="AI174" s="48"/>
    </row>
    <row r="175" customFormat="false" ht="12.75" hidden="false" customHeight="false" outlineLevel="0" collapsed="false">
      <c r="O175" s="48"/>
      <c r="AI175" s="48"/>
    </row>
    <row r="176" customFormat="false" ht="12.75" hidden="false" customHeight="false" outlineLevel="0" collapsed="false">
      <c r="O176" s="48"/>
      <c r="AI176" s="48"/>
    </row>
    <row r="177" customFormat="false" ht="12.75" hidden="false" customHeight="false" outlineLevel="0" collapsed="false">
      <c r="O177" s="48"/>
      <c r="AI177" s="48"/>
    </row>
    <row r="178" customFormat="false" ht="12.75" hidden="false" customHeight="false" outlineLevel="0" collapsed="false">
      <c r="O178" s="48"/>
      <c r="AI178" s="48"/>
    </row>
    <row r="179" customFormat="false" ht="12.75" hidden="false" customHeight="false" outlineLevel="0" collapsed="false">
      <c r="O179" s="48"/>
      <c r="AI179" s="48"/>
    </row>
    <row r="180" customFormat="false" ht="12.75" hidden="false" customHeight="false" outlineLevel="0" collapsed="false">
      <c r="O180" s="48"/>
      <c r="AI180" s="48"/>
    </row>
    <row r="181" customFormat="false" ht="12.75" hidden="false" customHeight="false" outlineLevel="0" collapsed="false">
      <c r="O181" s="48"/>
      <c r="AI181" s="48"/>
    </row>
    <row r="182" customFormat="false" ht="12.75" hidden="false" customHeight="false" outlineLevel="0" collapsed="false">
      <c r="O182" s="48"/>
      <c r="AI182" s="48"/>
    </row>
    <row r="183" customFormat="false" ht="12.75" hidden="false" customHeight="false" outlineLevel="0" collapsed="false">
      <c r="O183" s="48"/>
      <c r="AI183" s="48"/>
    </row>
    <row r="184" customFormat="false" ht="12.75" hidden="false" customHeight="false" outlineLevel="0" collapsed="false">
      <c r="O184" s="48"/>
      <c r="AI184" s="48"/>
    </row>
    <row r="185" customFormat="false" ht="12.75" hidden="false" customHeight="false" outlineLevel="0" collapsed="false">
      <c r="O185" s="48"/>
      <c r="AI185" s="48"/>
    </row>
    <row r="186" customFormat="false" ht="12.75" hidden="false" customHeight="false" outlineLevel="0" collapsed="false">
      <c r="O186" s="48"/>
      <c r="AI186" s="48"/>
    </row>
    <row r="187" customFormat="false" ht="12.75" hidden="false" customHeight="false" outlineLevel="0" collapsed="false">
      <c r="O187" s="48"/>
      <c r="AI187" s="48"/>
    </row>
    <row r="188" customFormat="false" ht="12.75" hidden="false" customHeight="false" outlineLevel="0" collapsed="false">
      <c r="O188" s="48"/>
      <c r="AI188" s="48"/>
    </row>
    <row r="189" customFormat="false" ht="12.75" hidden="false" customHeight="false" outlineLevel="0" collapsed="false">
      <c r="O189" s="48"/>
      <c r="AI189" s="48"/>
    </row>
    <row r="190" customFormat="false" ht="12.75" hidden="false" customHeight="false" outlineLevel="0" collapsed="false">
      <c r="O190" s="48"/>
      <c r="AI190" s="48"/>
    </row>
    <row r="191" customFormat="false" ht="12.75" hidden="false" customHeight="false" outlineLevel="0" collapsed="false">
      <c r="O191" s="48"/>
      <c r="AI191" s="48"/>
    </row>
    <row r="192" customFormat="false" ht="12.75" hidden="false" customHeight="false" outlineLevel="0" collapsed="false">
      <c r="O192" s="48"/>
      <c r="AI192" s="48"/>
    </row>
    <row r="193" customFormat="false" ht="12.75" hidden="false" customHeight="false" outlineLevel="0" collapsed="false">
      <c r="O193" s="48"/>
      <c r="AI193" s="48"/>
    </row>
    <row r="194" customFormat="false" ht="12.75" hidden="false" customHeight="false" outlineLevel="0" collapsed="false">
      <c r="O194" s="48"/>
      <c r="AI194" s="48"/>
    </row>
    <row r="195" customFormat="false" ht="12.75" hidden="false" customHeight="false" outlineLevel="0" collapsed="false">
      <c r="O195" s="48"/>
      <c r="AI195" s="48"/>
    </row>
    <row r="196" customFormat="false" ht="12.75" hidden="false" customHeight="false" outlineLevel="0" collapsed="false">
      <c r="O196" s="48"/>
      <c r="AI196" s="48"/>
    </row>
    <row r="197" customFormat="false" ht="12.75" hidden="false" customHeight="false" outlineLevel="0" collapsed="false">
      <c r="O197" s="48"/>
      <c r="AI197" s="48"/>
    </row>
    <row r="198" customFormat="false" ht="12.75" hidden="false" customHeight="false" outlineLevel="0" collapsed="false">
      <c r="O198" s="48"/>
      <c r="AI198" s="48"/>
    </row>
    <row r="199" customFormat="false" ht="12.75" hidden="false" customHeight="false" outlineLevel="0" collapsed="false">
      <c r="O199" s="48"/>
      <c r="AI199" s="48"/>
    </row>
    <row r="200" customFormat="false" ht="12.75" hidden="false" customHeight="false" outlineLevel="0" collapsed="false">
      <c r="O200" s="48"/>
      <c r="AI200" s="48"/>
    </row>
    <row r="201" customFormat="false" ht="12.75" hidden="false" customHeight="false" outlineLevel="0" collapsed="false">
      <c r="O201" s="48"/>
      <c r="AI201" s="48"/>
    </row>
    <row r="202" customFormat="false" ht="12.75" hidden="false" customHeight="false" outlineLevel="0" collapsed="false">
      <c r="O202" s="48"/>
      <c r="AI202" s="48"/>
    </row>
    <row r="203" customFormat="false" ht="12.75" hidden="false" customHeight="false" outlineLevel="0" collapsed="false">
      <c r="O203" s="48"/>
      <c r="AI203" s="48"/>
    </row>
    <row r="204" customFormat="false" ht="12.75" hidden="false" customHeight="false" outlineLevel="0" collapsed="false">
      <c r="O204" s="48"/>
      <c r="AI204" s="48"/>
    </row>
    <row r="205" customFormat="false" ht="12.75" hidden="false" customHeight="false" outlineLevel="0" collapsed="false">
      <c r="O205" s="48"/>
      <c r="AI205" s="48"/>
    </row>
    <row r="206" customFormat="false" ht="12.75" hidden="false" customHeight="false" outlineLevel="0" collapsed="false">
      <c r="O206" s="48"/>
      <c r="AI206" s="48"/>
    </row>
    <row r="207" customFormat="false" ht="12.75" hidden="false" customHeight="false" outlineLevel="0" collapsed="false">
      <c r="O207" s="48"/>
      <c r="AI207" s="48"/>
    </row>
    <row r="208" customFormat="false" ht="12.75" hidden="false" customHeight="false" outlineLevel="0" collapsed="false">
      <c r="O208" s="48"/>
      <c r="AI208" s="48"/>
    </row>
    <row r="209" customFormat="false" ht="12.75" hidden="false" customHeight="false" outlineLevel="0" collapsed="false">
      <c r="O209" s="48"/>
      <c r="AI209" s="48"/>
    </row>
    <row r="210" customFormat="false" ht="12.75" hidden="false" customHeight="false" outlineLevel="0" collapsed="false">
      <c r="O210" s="48"/>
      <c r="AI210" s="48"/>
    </row>
    <row r="211" customFormat="false" ht="12.75" hidden="false" customHeight="false" outlineLevel="0" collapsed="false">
      <c r="O211" s="48"/>
      <c r="AI211" s="48"/>
    </row>
    <row r="212" customFormat="false" ht="12.75" hidden="false" customHeight="false" outlineLevel="0" collapsed="false">
      <c r="O212" s="48"/>
      <c r="AI212" s="48"/>
    </row>
    <row r="213" customFormat="false" ht="12.75" hidden="false" customHeight="false" outlineLevel="0" collapsed="false">
      <c r="O213" s="48"/>
      <c r="AI213" s="48"/>
    </row>
    <row r="214" customFormat="false" ht="12.75" hidden="false" customHeight="false" outlineLevel="0" collapsed="false">
      <c r="O214" s="48"/>
      <c r="AI214" s="48"/>
    </row>
    <row r="215" customFormat="false" ht="12.75" hidden="false" customHeight="false" outlineLevel="0" collapsed="false">
      <c r="O215" s="48"/>
      <c r="AI215" s="48"/>
    </row>
    <row r="216" customFormat="false" ht="12.75" hidden="false" customHeight="false" outlineLevel="0" collapsed="false">
      <c r="O216" s="48"/>
      <c r="AI216" s="48"/>
    </row>
    <row r="217" customFormat="false" ht="12.75" hidden="false" customHeight="false" outlineLevel="0" collapsed="false">
      <c r="O217" s="48"/>
      <c r="AI217" s="48"/>
    </row>
    <row r="218" customFormat="false" ht="12.75" hidden="false" customHeight="false" outlineLevel="0" collapsed="false">
      <c r="O218" s="48"/>
      <c r="AI218" s="48"/>
    </row>
    <row r="219" customFormat="false" ht="12.75" hidden="false" customHeight="false" outlineLevel="0" collapsed="false">
      <c r="O219" s="48"/>
      <c r="AI219" s="48"/>
    </row>
    <row r="220" customFormat="false" ht="12.75" hidden="false" customHeight="false" outlineLevel="0" collapsed="false">
      <c r="O220" s="48"/>
      <c r="AI220" s="48"/>
    </row>
    <row r="221" customFormat="false" ht="12.75" hidden="false" customHeight="false" outlineLevel="0" collapsed="false">
      <c r="O221" s="48"/>
      <c r="AI221" s="48"/>
    </row>
    <row r="222" customFormat="false" ht="12.75" hidden="false" customHeight="false" outlineLevel="0" collapsed="false">
      <c r="O222" s="48"/>
      <c r="AI222" s="48"/>
    </row>
    <row r="223" customFormat="false" ht="12.75" hidden="false" customHeight="false" outlineLevel="0" collapsed="false">
      <c r="O223" s="48"/>
      <c r="AI223" s="48"/>
    </row>
    <row r="224" customFormat="false" ht="12.75" hidden="false" customHeight="false" outlineLevel="0" collapsed="false">
      <c r="O224" s="48"/>
      <c r="AI224" s="48"/>
    </row>
    <row r="225" customFormat="false" ht="12.75" hidden="false" customHeight="false" outlineLevel="0" collapsed="false">
      <c r="O225" s="48"/>
      <c r="AI225" s="48"/>
    </row>
    <row r="226" customFormat="false" ht="12.75" hidden="false" customHeight="false" outlineLevel="0" collapsed="false">
      <c r="O226" s="48"/>
      <c r="AI226" s="48"/>
    </row>
    <row r="227" customFormat="false" ht="12.75" hidden="false" customHeight="false" outlineLevel="0" collapsed="false">
      <c r="O227" s="48"/>
      <c r="AI227" s="48"/>
    </row>
    <row r="228" customFormat="false" ht="12.75" hidden="false" customHeight="false" outlineLevel="0" collapsed="false">
      <c r="O228" s="48"/>
      <c r="AI228" s="48"/>
    </row>
    <row r="229" customFormat="false" ht="12.75" hidden="false" customHeight="false" outlineLevel="0" collapsed="false">
      <c r="O229" s="48"/>
      <c r="AI229" s="48"/>
    </row>
    <row r="230" customFormat="false" ht="12.75" hidden="false" customHeight="false" outlineLevel="0" collapsed="false">
      <c r="O230" s="48"/>
      <c r="AI230" s="48"/>
    </row>
    <row r="231" customFormat="false" ht="12.75" hidden="false" customHeight="false" outlineLevel="0" collapsed="false">
      <c r="O231" s="48"/>
      <c r="AI231" s="48"/>
    </row>
    <row r="232" customFormat="false" ht="12.75" hidden="false" customHeight="false" outlineLevel="0" collapsed="false">
      <c r="O232" s="48"/>
      <c r="AI232" s="48"/>
    </row>
    <row r="233" customFormat="false" ht="12.75" hidden="false" customHeight="false" outlineLevel="0" collapsed="false">
      <c r="O233" s="48"/>
      <c r="AI233" s="48"/>
    </row>
    <row r="234" customFormat="false" ht="12.75" hidden="false" customHeight="false" outlineLevel="0" collapsed="false">
      <c r="O234" s="48"/>
      <c r="AI234" s="48"/>
    </row>
    <row r="235" customFormat="false" ht="12.75" hidden="false" customHeight="false" outlineLevel="0" collapsed="false">
      <c r="O235" s="48"/>
      <c r="AI235" s="48"/>
    </row>
    <row r="236" customFormat="false" ht="12.75" hidden="false" customHeight="false" outlineLevel="0" collapsed="false">
      <c r="O236" s="48"/>
      <c r="AI236" s="48"/>
    </row>
    <row r="237" customFormat="false" ht="12.75" hidden="false" customHeight="false" outlineLevel="0" collapsed="false">
      <c r="O237" s="48"/>
      <c r="AI237" s="48"/>
    </row>
    <row r="238" customFormat="false" ht="12.75" hidden="false" customHeight="false" outlineLevel="0" collapsed="false">
      <c r="O238" s="48"/>
      <c r="AI238" s="48"/>
    </row>
    <row r="239" customFormat="false" ht="12.75" hidden="false" customHeight="false" outlineLevel="0" collapsed="false">
      <c r="O239" s="48"/>
      <c r="AI239" s="48"/>
    </row>
    <row r="240" customFormat="false" ht="12.75" hidden="false" customHeight="false" outlineLevel="0" collapsed="false">
      <c r="O240" s="48"/>
      <c r="AI240" s="48"/>
    </row>
    <row r="241" customFormat="false" ht="12.75" hidden="false" customHeight="false" outlineLevel="0" collapsed="false">
      <c r="O241" s="48"/>
      <c r="AI241" s="48"/>
    </row>
    <row r="242" customFormat="false" ht="12.75" hidden="false" customHeight="false" outlineLevel="0" collapsed="false">
      <c r="O242" s="48"/>
      <c r="AI242" s="48"/>
    </row>
    <row r="243" customFormat="false" ht="12.75" hidden="false" customHeight="false" outlineLevel="0" collapsed="false">
      <c r="O243" s="48"/>
      <c r="AI243" s="48"/>
    </row>
    <row r="244" customFormat="false" ht="12.75" hidden="false" customHeight="false" outlineLevel="0" collapsed="false">
      <c r="O244" s="48"/>
      <c r="AI244" s="48"/>
    </row>
    <row r="245" customFormat="false" ht="12.75" hidden="false" customHeight="false" outlineLevel="0" collapsed="false">
      <c r="O245" s="48"/>
    </row>
    <row r="246" customFormat="false" ht="12.75" hidden="false" customHeight="false" outlineLevel="0" collapsed="false">
      <c r="O246" s="48"/>
    </row>
    <row r="247" customFormat="false" ht="12.75" hidden="false" customHeight="false" outlineLevel="0" collapsed="false">
      <c r="O247" s="48"/>
    </row>
    <row r="248" customFormat="false" ht="12.75" hidden="false" customHeight="false" outlineLevel="0" collapsed="false">
      <c r="O248" s="48"/>
    </row>
    <row r="249" customFormat="false" ht="12.75" hidden="false" customHeight="false" outlineLevel="0" collapsed="false">
      <c r="O249" s="48"/>
    </row>
    <row r="250" customFormat="false" ht="12.75" hidden="false" customHeight="false" outlineLevel="0" collapsed="false">
      <c r="O250" s="48"/>
    </row>
    <row r="251" customFormat="false" ht="12.75" hidden="false" customHeight="false" outlineLevel="0" collapsed="false">
      <c r="O251" s="48"/>
    </row>
    <row r="252" customFormat="false" ht="12.75" hidden="false" customHeight="false" outlineLevel="0" collapsed="false">
      <c r="O252" s="48"/>
    </row>
    <row r="253" customFormat="false" ht="12.75" hidden="false" customHeight="false" outlineLevel="0" collapsed="false">
      <c r="O253" s="48"/>
    </row>
    <row r="254" customFormat="false" ht="12.75" hidden="false" customHeight="false" outlineLevel="0" collapsed="false">
      <c r="O254" s="48"/>
    </row>
    <row r="255" customFormat="false" ht="12.75" hidden="false" customHeight="false" outlineLevel="0" collapsed="false">
      <c r="O255" s="48"/>
    </row>
    <row r="256" customFormat="false" ht="12.75" hidden="false" customHeight="false" outlineLevel="0" collapsed="false">
      <c r="O256" s="48"/>
    </row>
    <row r="257" customFormat="false" ht="12.75" hidden="false" customHeight="false" outlineLevel="0" collapsed="false">
      <c r="O257" s="48"/>
    </row>
    <row r="258" customFormat="false" ht="12.75" hidden="false" customHeight="false" outlineLevel="0" collapsed="false">
      <c r="O258" s="48"/>
    </row>
    <row r="259" customFormat="false" ht="12.75" hidden="false" customHeight="false" outlineLevel="0" collapsed="false">
      <c r="O259" s="48"/>
    </row>
    <row r="260" customFormat="false" ht="12.75" hidden="false" customHeight="false" outlineLevel="0" collapsed="false">
      <c r="O260" s="48"/>
    </row>
    <row r="261" customFormat="false" ht="12.75" hidden="false" customHeight="false" outlineLevel="0" collapsed="false">
      <c r="O261" s="48"/>
    </row>
    <row r="262" customFormat="false" ht="12.75" hidden="false" customHeight="false" outlineLevel="0" collapsed="false">
      <c r="O262" s="48"/>
    </row>
    <row r="263" customFormat="false" ht="12.75" hidden="false" customHeight="false" outlineLevel="0" collapsed="false">
      <c r="O263" s="48"/>
    </row>
    <row r="264" customFormat="false" ht="12.75" hidden="false" customHeight="false" outlineLevel="0" collapsed="false">
      <c r="O264" s="48"/>
    </row>
    <row r="265" customFormat="false" ht="12.75" hidden="false" customHeight="false" outlineLevel="0" collapsed="false">
      <c r="O265" s="48"/>
    </row>
    <row r="266" customFormat="false" ht="12.75" hidden="false" customHeight="false" outlineLevel="0" collapsed="false">
      <c r="O266" s="48"/>
    </row>
    <row r="267" customFormat="false" ht="12.75" hidden="false" customHeight="false" outlineLevel="0" collapsed="false">
      <c r="O267" s="48"/>
    </row>
    <row r="268" customFormat="false" ht="12.75" hidden="false" customHeight="false" outlineLevel="0" collapsed="false">
      <c r="O268" s="48"/>
    </row>
    <row r="269" customFormat="false" ht="12.75" hidden="false" customHeight="false" outlineLevel="0" collapsed="false">
      <c r="O269" s="48"/>
    </row>
    <row r="270" customFormat="false" ht="12.75" hidden="false" customHeight="false" outlineLevel="0" collapsed="false">
      <c r="O270" s="48"/>
    </row>
    <row r="271" customFormat="false" ht="12.75" hidden="false" customHeight="false" outlineLevel="0" collapsed="false">
      <c r="O271" s="48"/>
    </row>
    <row r="272" customFormat="false" ht="12.75" hidden="false" customHeight="false" outlineLevel="0" collapsed="false">
      <c r="O272" s="48"/>
    </row>
    <row r="273" customFormat="false" ht="12.75" hidden="false" customHeight="false" outlineLevel="0" collapsed="false">
      <c r="O273" s="48"/>
    </row>
    <row r="274" customFormat="false" ht="12.75" hidden="false" customHeight="false" outlineLevel="0" collapsed="false">
      <c r="O274" s="48"/>
    </row>
    <row r="275" customFormat="false" ht="12.75" hidden="false" customHeight="false" outlineLevel="0" collapsed="false">
      <c r="O275" s="48"/>
    </row>
    <row r="276" customFormat="false" ht="12.75" hidden="false" customHeight="false" outlineLevel="0" collapsed="false">
      <c r="O276" s="48"/>
    </row>
    <row r="277" customFormat="false" ht="12.75" hidden="false" customHeight="false" outlineLevel="0" collapsed="false">
      <c r="O277" s="48"/>
    </row>
    <row r="278" customFormat="false" ht="12.75" hidden="false" customHeight="false" outlineLevel="0" collapsed="false">
      <c r="O278" s="48"/>
    </row>
    <row r="279" customFormat="false" ht="12.75" hidden="false" customHeight="false" outlineLevel="0" collapsed="false">
      <c r="O279" s="48"/>
    </row>
    <row r="280" customFormat="false" ht="12.75" hidden="false" customHeight="false" outlineLevel="0" collapsed="false">
      <c r="O280" s="48"/>
    </row>
    <row r="281" customFormat="false" ht="12.75" hidden="false" customHeight="false" outlineLevel="0" collapsed="false">
      <c r="O281" s="48"/>
    </row>
    <row r="282" customFormat="false" ht="12.75" hidden="false" customHeight="false" outlineLevel="0" collapsed="false">
      <c r="O282" s="48"/>
    </row>
    <row r="283" customFormat="false" ht="12.75" hidden="false" customHeight="false" outlineLevel="0" collapsed="false">
      <c r="O283" s="48"/>
    </row>
    <row r="284" customFormat="false" ht="12.75" hidden="false" customHeight="false" outlineLevel="0" collapsed="false">
      <c r="O284" s="48"/>
    </row>
    <row r="285" customFormat="false" ht="12.75" hidden="false" customHeight="false" outlineLevel="0" collapsed="false">
      <c r="O285" s="48"/>
    </row>
    <row r="286" customFormat="false" ht="12.75" hidden="false" customHeight="false" outlineLevel="0" collapsed="false">
      <c r="O286" s="48"/>
    </row>
    <row r="287" customFormat="false" ht="12.75" hidden="false" customHeight="false" outlineLevel="0" collapsed="false">
      <c r="O287" s="48"/>
    </row>
    <row r="288" customFormat="false" ht="12.75" hidden="false" customHeight="false" outlineLevel="0" collapsed="false">
      <c r="O288" s="48"/>
    </row>
    <row r="289" customFormat="false" ht="12.75" hidden="false" customHeight="false" outlineLevel="0" collapsed="false">
      <c r="O289" s="48"/>
    </row>
    <row r="290" customFormat="false" ht="12.75" hidden="false" customHeight="false" outlineLevel="0" collapsed="false">
      <c r="O290" s="48"/>
    </row>
    <row r="291" customFormat="false" ht="12.75" hidden="false" customHeight="false" outlineLevel="0" collapsed="false">
      <c r="O291" s="48"/>
    </row>
    <row r="292" customFormat="false" ht="12.75" hidden="false" customHeight="false" outlineLevel="0" collapsed="false">
      <c r="O292" s="48"/>
    </row>
    <row r="293" customFormat="false" ht="12.75" hidden="false" customHeight="false" outlineLevel="0" collapsed="false">
      <c r="O293" s="48"/>
    </row>
    <row r="294" customFormat="false" ht="12.75" hidden="false" customHeight="false" outlineLevel="0" collapsed="false">
      <c r="O294" s="48"/>
    </row>
    <row r="295" customFormat="false" ht="12.75" hidden="false" customHeight="false" outlineLevel="0" collapsed="false">
      <c r="O295" s="48"/>
    </row>
    <row r="296" customFormat="false" ht="12.75" hidden="false" customHeight="false" outlineLevel="0" collapsed="false">
      <c r="O296" s="48"/>
    </row>
    <row r="297" customFormat="false" ht="12.75" hidden="false" customHeight="false" outlineLevel="0" collapsed="false">
      <c r="O297" s="48"/>
    </row>
    <row r="298" customFormat="false" ht="12.75" hidden="false" customHeight="false" outlineLevel="0" collapsed="false">
      <c r="O298" s="48"/>
    </row>
    <row r="299" customFormat="false" ht="12.75" hidden="false" customHeight="false" outlineLevel="0" collapsed="false">
      <c r="O299" s="48"/>
    </row>
    <row r="300" customFormat="false" ht="12.75" hidden="false" customHeight="false" outlineLevel="0" collapsed="false">
      <c r="O300" s="48"/>
    </row>
    <row r="301" customFormat="false" ht="12.75" hidden="false" customHeight="false" outlineLevel="0" collapsed="false">
      <c r="O301" s="48"/>
    </row>
    <row r="302" customFormat="false" ht="12.75" hidden="false" customHeight="false" outlineLevel="0" collapsed="false">
      <c r="O302" s="48"/>
    </row>
    <row r="303" customFormat="false" ht="12.75" hidden="false" customHeight="false" outlineLevel="0" collapsed="false">
      <c r="O303" s="48"/>
    </row>
    <row r="304" customFormat="false" ht="12.75" hidden="false" customHeight="false" outlineLevel="0" collapsed="false">
      <c r="O304" s="48"/>
    </row>
    <row r="305" customFormat="false" ht="12.75" hidden="false" customHeight="false" outlineLevel="0" collapsed="false">
      <c r="O305" s="48"/>
    </row>
    <row r="306" customFormat="false" ht="12.75" hidden="false" customHeight="false" outlineLevel="0" collapsed="false">
      <c r="O306" s="48"/>
    </row>
    <row r="307" customFormat="false" ht="12.75" hidden="false" customHeight="false" outlineLevel="0" collapsed="false">
      <c r="O307" s="48"/>
    </row>
    <row r="308" customFormat="false" ht="12.75" hidden="false" customHeight="false" outlineLevel="0" collapsed="false">
      <c r="O308" s="48"/>
    </row>
    <row r="309" customFormat="false" ht="12.75" hidden="false" customHeight="false" outlineLevel="0" collapsed="false">
      <c r="O309" s="48"/>
    </row>
    <row r="310" customFormat="false" ht="12.75" hidden="false" customHeight="false" outlineLevel="0" collapsed="false">
      <c r="O310" s="48"/>
    </row>
    <row r="311" customFormat="false" ht="12.75" hidden="false" customHeight="false" outlineLevel="0" collapsed="false">
      <c r="O311" s="48"/>
    </row>
    <row r="312" customFormat="false" ht="12.75" hidden="false" customHeight="false" outlineLevel="0" collapsed="false">
      <c r="O312" s="48"/>
    </row>
    <row r="313" customFormat="false" ht="12.75" hidden="false" customHeight="false" outlineLevel="0" collapsed="false">
      <c r="O313" s="48"/>
    </row>
    <row r="314" customFormat="false" ht="12.75" hidden="false" customHeight="false" outlineLevel="0" collapsed="false">
      <c r="O314" s="48"/>
    </row>
    <row r="315" customFormat="false" ht="12.75" hidden="false" customHeight="false" outlineLevel="0" collapsed="false">
      <c r="O315" s="48"/>
    </row>
    <row r="316" customFormat="false" ht="12.75" hidden="false" customHeight="false" outlineLevel="0" collapsed="false">
      <c r="O316" s="48"/>
    </row>
    <row r="317" customFormat="false" ht="12.75" hidden="false" customHeight="false" outlineLevel="0" collapsed="false">
      <c r="O317" s="48"/>
    </row>
    <row r="318" customFormat="false" ht="12.75" hidden="false" customHeight="false" outlineLevel="0" collapsed="false">
      <c r="O318" s="48"/>
    </row>
    <row r="319" customFormat="false" ht="12.75" hidden="false" customHeight="false" outlineLevel="0" collapsed="false">
      <c r="O319" s="48"/>
    </row>
    <row r="320" customFormat="false" ht="12.75" hidden="false" customHeight="false" outlineLevel="0" collapsed="false">
      <c r="O320" s="48"/>
    </row>
    <row r="321" customFormat="false" ht="12.75" hidden="false" customHeight="false" outlineLevel="0" collapsed="false">
      <c r="O321" s="48"/>
    </row>
    <row r="322" customFormat="false" ht="12.75" hidden="false" customHeight="false" outlineLevel="0" collapsed="false">
      <c r="O322" s="48"/>
    </row>
    <row r="323" customFormat="false" ht="12.75" hidden="false" customHeight="false" outlineLevel="0" collapsed="false">
      <c r="O323" s="48"/>
    </row>
    <row r="324" customFormat="false" ht="12.75" hidden="false" customHeight="false" outlineLevel="0" collapsed="false">
      <c r="O324" s="48"/>
    </row>
    <row r="325" customFormat="false" ht="12.75" hidden="false" customHeight="false" outlineLevel="0" collapsed="false">
      <c r="O325" s="48"/>
    </row>
    <row r="326" customFormat="false" ht="12.75" hidden="false" customHeight="false" outlineLevel="0" collapsed="false">
      <c r="O326" s="48"/>
    </row>
    <row r="327" customFormat="false" ht="12.75" hidden="false" customHeight="false" outlineLevel="0" collapsed="false">
      <c r="O327" s="48"/>
    </row>
    <row r="328" customFormat="false" ht="12.75" hidden="false" customHeight="false" outlineLevel="0" collapsed="false">
      <c r="O328" s="48"/>
    </row>
    <row r="329" customFormat="false" ht="12.75" hidden="false" customHeight="false" outlineLevel="0" collapsed="false">
      <c r="O329" s="48"/>
    </row>
    <row r="330" customFormat="false" ht="12.75" hidden="false" customHeight="false" outlineLevel="0" collapsed="false">
      <c r="O330" s="48"/>
    </row>
    <row r="331" customFormat="false" ht="12.75" hidden="false" customHeight="false" outlineLevel="0" collapsed="false">
      <c r="O331" s="48"/>
    </row>
    <row r="332" customFormat="false" ht="12.75" hidden="false" customHeight="false" outlineLevel="0" collapsed="false">
      <c r="O332" s="48"/>
    </row>
    <row r="333" customFormat="false" ht="12.75" hidden="false" customHeight="false" outlineLevel="0" collapsed="false">
      <c r="O333" s="48"/>
    </row>
    <row r="334" customFormat="false" ht="12.75" hidden="false" customHeight="false" outlineLevel="0" collapsed="false">
      <c r="O334" s="48"/>
    </row>
    <row r="335" customFormat="false" ht="12.75" hidden="false" customHeight="false" outlineLevel="0" collapsed="false">
      <c r="O335" s="48"/>
    </row>
    <row r="336" customFormat="false" ht="12.75" hidden="false" customHeight="false" outlineLevel="0" collapsed="false">
      <c r="O336" s="48"/>
    </row>
    <row r="337" customFormat="false" ht="12.75" hidden="false" customHeight="false" outlineLevel="0" collapsed="false">
      <c r="O337" s="48"/>
    </row>
    <row r="338" customFormat="false" ht="12.75" hidden="false" customHeight="false" outlineLevel="0" collapsed="false">
      <c r="O338" s="48"/>
    </row>
    <row r="339" customFormat="false" ht="12.75" hidden="false" customHeight="false" outlineLevel="0" collapsed="false">
      <c r="O339" s="48"/>
    </row>
    <row r="340" customFormat="false" ht="12.75" hidden="false" customHeight="false" outlineLevel="0" collapsed="false">
      <c r="O340" s="48"/>
    </row>
    <row r="341" customFormat="false" ht="12.75" hidden="false" customHeight="false" outlineLevel="0" collapsed="false">
      <c r="O341" s="48"/>
    </row>
    <row r="342" customFormat="false" ht="12.75" hidden="false" customHeight="false" outlineLevel="0" collapsed="false">
      <c r="O342" s="48"/>
    </row>
    <row r="343" customFormat="false" ht="12.75" hidden="false" customHeight="false" outlineLevel="0" collapsed="false">
      <c r="O343" s="48"/>
    </row>
    <row r="344" customFormat="false" ht="12.75" hidden="false" customHeight="false" outlineLevel="0" collapsed="false">
      <c r="O344" s="48"/>
    </row>
    <row r="345" customFormat="false" ht="12.75" hidden="false" customHeight="false" outlineLevel="0" collapsed="false">
      <c r="O345" s="48"/>
    </row>
    <row r="346" customFormat="false" ht="12.75" hidden="false" customHeight="false" outlineLevel="0" collapsed="false">
      <c r="O346" s="48"/>
    </row>
    <row r="347" customFormat="false" ht="12.75" hidden="false" customHeight="false" outlineLevel="0" collapsed="false">
      <c r="O347" s="48"/>
    </row>
    <row r="348" customFormat="false" ht="12.75" hidden="false" customHeight="false" outlineLevel="0" collapsed="false">
      <c r="O348" s="48"/>
    </row>
    <row r="349" customFormat="false" ht="12.75" hidden="false" customHeight="false" outlineLevel="0" collapsed="false">
      <c r="O349" s="48"/>
    </row>
    <row r="350" customFormat="false" ht="12.75" hidden="false" customHeight="false" outlineLevel="0" collapsed="false">
      <c r="O350" s="48"/>
    </row>
    <row r="351" customFormat="false" ht="12.75" hidden="false" customHeight="false" outlineLevel="0" collapsed="false">
      <c r="O351" s="48"/>
    </row>
    <row r="352" customFormat="false" ht="12.75" hidden="false" customHeight="false" outlineLevel="0" collapsed="false">
      <c r="O352" s="48"/>
    </row>
    <row r="353" customFormat="false" ht="12.75" hidden="false" customHeight="false" outlineLevel="0" collapsed="false">
      <c r="O353" s="48"/>
    </row>
    <row r="354" customFormat="false" ht="12.75" hidden="false" customHeight="false" outlineLevel="0" collapsed="false">
      <c r="O354" s="48"/>
    </row>
    <row r="355" customFormat="false" ht="12.75" hidden="false" customHeight="false" outlineLevel="0" collapsed="false">
      <c r="O355" s="48"/>
    </row>
    <row r="356" customFormat="false" ht="12.75" hidden="false" customHeight="false" outlineLevel="0" collapsed="false">
      <c r="O356" s="48"/>
    </row>
    <row r="357" customFormat="false" ht="12.75" hidden="false" customHeight="false" outlineLevel="0" collapsed="false">
      <c r="O357" s="48"/>
    </row>
    <row r="358" customFormat="false" ht="12.75" hidden="false" customHeight="false" outlineLevel="0" collapsed="false">
      <c r="O358" s="48"/>
    </row>
    <row r="359" customFormat="false" ht="12.75" hidden="false" customHeight="false" outlineLevel="0" collapsed="false">
      <c r="O359" s="48"/>
    </row>
    <row r="360" customFormat="false" ht="12.75" hidden="false" customHeight="false" outlineLevel="0" collapsed="false">
      <c r="O360" s="48"/>
    </row>
    <row r="361" customFormat="false" ht="12.75" hidden="false" customHeight="false" outlineLevel="0" collapsed="false">
      <c r="O361" s="48"/>
    </row>
    <row r="362" customFormat="false" ht="12.75" hidden="false" customHeight="false" outlineLevel="0" collapsed="false">
      <c r="O362" s="48"/>
    </row>
    <row r="363" customFormat="false" ht="12.75" hidden="false" customHeight="false" outlineLevel="0" collapsed="false">
      <c r="O363" s="48"/>
    </row>
    <row r="364" customFormat="false" ht="12.75" hidden="false" customHeight="false" outlineLevel="0" collapsed="false">
      <c r="O364" s="48"/>
    </row>
    <row r="365" customFormat="false" ht="12.75" hidden="false" customHeight="false" outlineLevel="0" collapsed="false">
      <c r="O365" s="48"/>
    </row>
    <row r="366" customFormat="false" ht="12.75" hidden="false" customHeight="false" outlineLevel="0" collapsed="false">
      <c r="O366" s="48"/>
    </row>
    <row r="367" customFormat="false" ht="12.75" hidden="false" customHeight="false" outlineLevel="0" collapsed="false">
      <c r="O367" s="48"/>
    </row>
    <row r="368" customFormat="false" ht="12.75" hidden="false" customHeight="false" outlineLevel="0" collapsed="false">
      <c r="O368" s="48"/>
    </row>
    <row r="369" customFormat="false" ht="12.75" hidden="false" customHeight="false" outlineLevel="0" collapsed="false">
      <c r="O369" s="48"/>
    </row>
    <row r="370" customFormat="false" ht="12.75" hidden="false" customHeight="false" outlineLevel="0" collapsed="false">
      <c r="O370" s="48"/>
    </row>
    <row r="371" customFormat="false" ht="12.75" hidden="false" customHeight="false" outlineLevel="0" collapsed="false">
      <c r="O371" s="48"/>
    </row>
    <row r="372" customFormat="false" ht="12.75" hidden="false" customHeight="false" outlineLevel="0" collapsed="false">
      <c r="O372" s="48"/>
    </row>
    <row r="373" customFormat="false" ht="12.75" hidden="false" customHeight="false" outlineLevel="0" collapsed="false">
      <c r="O373" s="48"/>
    </row>
    <row r="374" customFormat="false" ht="12.75" hidden="false" customHeight="false" outlineLevel="0" collapsed="false">
      <c r="O374" s="48"/>
    </row>
    <row r="375" customFormat="false" ht="12.75" hidden="false" customHeight="false" outlineLevel="0" collapsed="false">
      <c r="O375" s="48"/>
    </row>
    <row r="376" customFormat="false" ht="12.75" hidden="false" customHeight="false" outlineLevel="0" collapsed="false">
      <c r="O376" s="48"/>
    </row>
    <row r="377" customFormat="false" ht="12.75" hidden="false" customHeight="false" outlineLevel="0" collapsed="false">
      <c r="O377" s="48"/>
    </row>
    <row r="378" customFormat="false" ht="12.75" hidden="false" customHeight="false" outlineLevel="0" collapsed="false">
      <c r="O378" s="48"/>
    </row>
    <row r="379" customFormat="false" ht="12.75" hidden="false" customHeight="false" outlineLevel="0" collapsed="false">
      <c r="O379" s="48"/>
    </row>
    <row r="380" customFormat="false" ht="12.75" hidden="false" customHeight="false" outlineLevel="0" collapsed="false">
      <c r="O380" s="48"/>
    </row>
    <row r="381" customFormat="false" ht="12.75" hidden="false" customHeight="false" outlineLevel="0" collapsed="false">
      <c r="O381" s="48"/>
    </row>
    <row r="382" customFormat="false" ht="12.75" hidden="false" customHeight="false" outlineLevel="0" collapsed="false">
      <c r="O382" s="48"/>
    </row>
    <row r="383" customFormat="false" ht="12.75" hidden="false" customHeight="false" outlineLevel="0" collapsed="false">
      <c r="O383" s="48"/>
    </row>
    <row r="384" customFormat="false" ht="12.75" hidden="false" customHeight="false" outlineLevel="0" collapsed="false">
      <c r="O384" s="48"/>
    </row>
    <row r="385" customFormat="false" ht="12.75" hidden="false" customHeight="false" outlineLevel="0" collapsed="false">
      <c r="O385" s="48"/>
    </row>
    <row r="386" customFormat="false" ht="12.75" hidden="false" customHeight="false" outlineLevel="0" collapsed="false">
      <c r="O386" s="48"/>
    </row>
    <row r="387" customFormat="false" ht="12.75" hidden="false" customHeight="false" outlineLevel="0" collapsed="false">
      <c r="O387" s="48"/>
    </row>
    <row r="388" customFormat="false" ht="12.75" hidden="false" customHeight="false" outlineLevel="0" collapsed="false">
      <c r="O388" s="48"/>
    </row>
    <row r="389" customFormat="false" ht="12.75" hidden="false" customHeight="false" outlineLevel="0" collapsed="false">
      <c r="O389" s="48"/>
    </row>
    <row r="390" customFormat="false" ht="12.75" hidden="false" customHeight="false" outlineLevel="0" collapsed="false">
      <c r="O390" s="48"/>
    </row>
    <row r="391" customFormat="false" ht="12.75" hidden="false" customHeight="false" outlineLevel="0" collapsed="false">
      <c r="O391" s="48"/>
    </row>
    <row r="392" customFormat="false" ht="12.75" hidden="false" customHeight="false" outlineLevel="0" collapsed="false">
      <c r="O392" s="48"/>
    </row>
    <row r="393" customFormat="false" ht="12.75" hidden="false" customHeight="false" outlineLevel="0" collapsed="false">
      <c r="O393" s="48"/>
    </row>
    <row r="394" customFormat="false" ht="12.75" hidden="false" customHeight="false" outlineLevel="0" collapsed="false">
      <c r="O394" s="48"/>
    </row>
    <row r="395" customFormat="false" ht="12.75" hidden="false" customHeight="false" outlineLevel="0" collapsed="false">
      <c r="O395" s="48"/>
    </row>
    <row r="396" customFormat="false" ht="12.75" hidden="false" customHeight="false" outlineLevel="0" collapsed="false">
      <c r="O396" s="48"/>
    </row>
    <row r="397" customFormat="false" ht="12.75" hidden="false" customHeight="false" outlineLevel="0" collapsed="false">
      <c r="O397" s="48"/>
    </row>
    <row r="398" customFormat="false" ht="12.75" hidden="false" customHeight="false" outlineLevel="0" collapsed="false">
      <c r="O398" s="48"/>
    </row>
    <row r="399" customFormat="false" ht="12.75" hidden="false" customHeight="false" outlineLevel="0" collapsed="false">
      <c r="O399" s="48"/>
    </row>
    <row r="400" customFormat="false" ht="12.75" hidden="false" customHeight="false" outlineLevel="0" collapsed="false">
      <c r="O400" s="48"/>
    </row>
    <row r="401" customFormat="false" ht="12.75" hidden="false" customHeight="false" outlineLevel="0" collapsed="false">
      <c r="O401" s="48"/>
    </row>
    <row r="402" customFormat="false" ht="12.75" hidden="false" customHeight="false" outlineLevel="0" collapsed="false">
      <c r="O402" s="48"/>
    </row>
    <row r="403" customFormat="false" ht="12.75" hidden="false" customHeight="false" outlineLevel="0" collapsed="false">
      <c r="O403" s="48"/>
    </row>
    <row r="404" customFormat="false" ht="12.75" hidden="false" customHeight="false" outlineLevel="0" collapsed="false">
      <c r="O404" s="48"/>
    </row>
    <row r="405" customFormat="false" ht="12.75" hidden="false" customHeight="false" outlineLevel="0" collapsed="false">
      <c r="O405" s="48"/>
    </row>
    <row r="406" customFormat="false" ht="12.75" hidden="false" customHeight="false" outlineLevel="0" collapsed="false">
      <c r="O406" s="48"/>
    </row>
    <row r="407" customFormat="false" ht="12.75" hidden="false" customHeight="false" outlineLevel="0" collapsed="false">
      <c r="O407" s="48"/>
    </row>
    <row r="408" customFormat="false" ht="12.75" hidden="false" customHeight="false" outlineLevel="0" collapsed="false">
      <c r="O408" s="48"/>
    </row>
    <row r="409" customFormat="false" ht="12.75" hidden="false" customHeight="false" outlineLevel="0" collapsed="false">
      <c r="O409" s="48"/>
    </row>
    <row r="410" customFormat="false" ht="12.75" hidden="false" customHeight="false" outlineLevel="0" collapsed="false">
      <c r="O410" s="48"/>
    </row>
    <row r="411" customFormat="false" ht="12.75" hidden="false" customHeight="false" outlineLevel="0" collapsed="false">
      <c r="O411" s="48"/>
    </row>
    <row r="412" customFormat="false" ht="12.75" hidden="false" customHeight="false" outlineLevel="0" collapsed="false">
      <c r="O412" s="48"/>
    </row>
    <row r="413" customFormat="false" ht="12.75" hidden="false" customHeight="false" outlineLevel="0" collapsed="false">
      <c r="O413" s="48"/>
    </row>
    <row r="414" customFormat="false" ht="12.75" hidden="false" customHeight="false" outlineLevel="0" collapsed="false">
      <c r="O414" s="48"/>
    </row>
    <row r="415" customFormat="false" ht="12.75" hidden="false" customHeight="false" outlineLevel="0" collapsed="false">
      <c r="O415" s="48"/>
    </row>
    <row r="416" customFormat="false" ht="12.75" hidden="false" customHeight="false" outlineLevel="0" collapsed="false">
      <c r="O416" s="48"/>
    </row>
    <row r="417" customFormat="false" ht="12.75" hidden="false" customHeight="false" outlineLevel="0" collapsed="false">
      <c r="O417" s="48"/>
    </row>
    <row r="418" customFormat="false" ht="12.75" hidden="false" customHeight="false" outlineLevel="0" collapsed="false">
      <c r="O418" s="48"/>
    </row>
    <row r="419" customFormat="false" ht="12.75" hidden="false" customHeight="false" outlineLevel="0" collapsed="false">
      <c r="O419" s="48"/>
    </row>
    <row r="420" customFormat="false" ht="12.75" hidden="false" customHeight="false" outlineLevel="0" collapsed="false">
      <c r="O420" s="48"/>
    </row>
    <row r="421" customFormat="false" ht="12.75" hidden="false" customHeight="false" outlineLevel="0" collapsed="false">
      <c r="O421" s="48"/>
    </row>
    <row r="422" customFormat="false" ht="12.75" hidden="false" customHeight="false" outlineLevel="0" collapsed="false">
      <c r="O422" s="48"/>
    </row>
    <row r="423" customFormat="false" ht="12.75" hidden="false" customHeight="false" outlineLevel="0" collapsed="false">
      <c r="O423" s="48"/>
    </row>
    <row r="424" customFormat="false" ht="12.75" hidden="false" customHeight="false" outlineLevel="0" collapsed="false">
      <c r="O424" s="48"/>
    </row>
    <row r="425" customFormat="false" ht="12.75" hidden="false" customHeight="false" outlineLevel="0" collapsed="false">
      <c r="O425" s="48"/>
    </row>
    <row r="426" customFormat="false" ht="12.75" hidden="false" customHeight="false" outlineLevel="0" collapsed="false">
      <c r="O426" s="48"/>
    </row>
    <row r="427" customFormat="false" ht="12.75" hidden="false" customHeight="false" outlineLevel="0" collapsed="false">
      <c r="O427" s="48"/>
    </row>
    <row r="428" customFormat="false" ht="12.75" hidden="false" customHeight="false" outlineLevel="0" collapsed="false">
      <c r="O428" s="48"/>
    </row>
    <row r="429" customFormat="false" ht="12.75" hidden="false" customHeight="false" outlineLevel="0" collapsed="false">
      <c r="O429" s="48"/>
    </row>
    <row r="430" customFormat="false" ht="12.75" hidden="false" customHeight="false" outlineLevel="0" collapsed="false">
      <c r="O430" s="48"/>
    </row>
    <row r="431" customFormat="false" ht="12.75" hidden="false" customHeight="false" outlineLevel="0" collapsed="false">
      <c r="O431" s="48"/>
    </row>
    <row r="432" customFormat="false" ht="12.75" hidden="false" customHeight="false" outlineLevel="0" collapsed="false">
      <c r="O432" s="48"/>
    </row>
    <row r="433" customFormat="false" ht="12.75" hidden="false" customHeight="false" outlineLevel="0" collapsed="false">
      <c r="O433" s="48"/>
    </row>
    <row r="434" customFormat="false" ht="12.75" hidden="false" customHeight="false" outlineLevel="0" collapsed="false">
      <c r="O434" s="48"/>
    </row>
    <row r="435" customFormat="false" ht="12.75" hidden="false" customHeight="false" outlineLevel="0" collapsed="false">
      <c r="O435" s="48"/>
    </row>
    <row r="436" customFormat="false" ht="12.75" hidden="false" customHeight="false" outlineLevel="0" collapsed="false">
      <c r="O436" s="48"/>
    </row>
    <row r="437" customFormat="false" ht="12.75" hidden="false" customHeight="false" outlineLevel="0" collapsed="false">
      <c r="O437" s="48"/>
    </row>
    <row r="438" customFormat="false" ht="12.75" hidden="false" customHeight="false" outlineLevel="0" collapsed="false">
      <c r="O438" s="48"/>
    </row>
    <row r="439" customFormat="false" ht="12.75" hidden="false" customHeight="false" outlineLevel="0" collapsed="false">
      <c r="O439" s="48"/>
    </row>
    <row r="440" customFormat="false" ht="12.75" hidden="false" customHeight="false" outlineLevel="0" collapsed="false">
      <c r="O440" s="48"/>
    </row>
    <row r="441" customFormat="false" ht="12.75" hidden="false" customHeight="false" outlineLevel="0" collapsed="false">
      <c r="O441" s="48"/>
    </row>
    <row r="442" customFormat="false" ht="12.75" hidden="false" customHeight="false" outlineLevel="0" collapsed="false">
      <c r="O442" s="48"/>
    </row>
    <row r="443" customFormat="false" ht="12.75" hidden="false" customHeight="false" outlineLevel="0" collapsed="false">
      <c r="O443" s="48"/>
    </row>
    <row r="444" customFormat="false" ht="12.75" hidden="false" customHeight="false" outlineLevel="0" collapsed="false">
      <c r="O444" s="48"/>
    </row>
    <row r="445" customFormat="false" ht="12.75" hidden="false" customHeight="false" outlineLevel="0" collapsed="false">
      <c r="O445" s="48"/>
    </row>
    <row r="446" customFormat="false" ht="12.75" hidden="false" customHeight="false" outlineLevel="0" collapsed="false">
      <c r="O446" s="48"/>
    </row>
    <row r="447" customFormat="false" ht="12.75" hidden="false" customHeight="false" outlineLevel="0" collapsed="false">
      <c r="O447" s="48"/>
    </row>
    <row r="448" customFormat="false" ht="12.75" hidden="false" customHeight="false" outlineLevel="0" collapsed="false">
      <c r="O448" s="48"/>
    </row>
    <row r="449" customFormat="false" ht="12.75" hidden="false" customHeight="false" outlineLevel="0" collapsed="false">
      <c r="O449" s="48"/>
    </row>
    <row r="450" customFormat="false" ht="12.75" hidden="false" customHeight="false" outlineLevel="0" collapsed="false">
      <c r="O450" s="48"/>
    </row>
    <row r="451" customFormat="false" ht="12.75" hidden="false" customHeight="false" outlineLevel="0" collapsed="false">
      <c r="O451" s="48"/>
    </row>
    <row r="452" customFormat="false" ht="12.75" hidden="false" customHeight="false" outlineLevel="0" collapsed="false">
      <c r="O452" s="48"/>
    </row>
    <row r="453" customFormat="false" ht="12.75" hidden="false" customHeight="false" outlineLevel="0" collapsed="false">
      <c r="O453" s="48"/>
    </row>
    <row r="454" customFormat="false" ht="12.75" hidden="false" customHeight="false" outlineLevel="0" collapsed="false">
      <c r="O454" s="48"/>
    </row>
    <row r="455" customFormat="false" ht="12.75" hidden="false" customHeight="false" outlineLevel="0" collapsed="false">
      <c r="O455" s="48"/>
    </row>
    <row r="456" customFormat="false" ht="12.75" hidden="false" customHeight="false" outlineLevel="0" collapsed="false">
      <c r="O456" s="48"/>
    </row>
  </sheetData>
  <autoFilter ref="A1:C36"/>
  <mergeCells count="2">
    <mergeCell ref="A36:C36"/>
    <mergeCell ref="A40:B40"/>
  </mergeCells>
  <printOptions headings="false" gridLines="false" gridLinesSet="true" horizontalCentered="true" verticalCentered="true"/>
  <pageMargins left="0.5" right="0.5" top="0.75" bottom="0.75" header="0.25" footer="0.25"/>
  <pageSetup paperSize="5" scale="62" fitToWidth="1" fitToHeight="1" pageOrder="downThenOver" orientation="landscape" blackAndWhite="false" draft="false" cellComments="none" horizontalDpi="300" verticalDpi="300" copies="1"/>
  <headerFooter differentFirst="false" differentOddEven="false">
    <oddHeader>&amp;CWire Transfers
Business Day - &amp;D</oddHeader>
    <oddFooter>&amp;L&amp;8O:\ERMS\erms_adm\NYMEX\1999\Oct\Wire\&amp;F {&amp;A}&amp;R&amp;8Page &amp;P of &amp;N
&amp;D    &amp;T</oddFooter>
  </headerFooter>
  <colBreaks count="1" manualBreakCount="1">
    <brk id="34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1998-04-17T16:32:32Z</dcterms:created>
  <dc:creator/>
  <dc:description/>
  <dc:language>en-US</dc:language>
  <cp:lastModifiedBy>ggosnel</cp:lastModifiedBy>
  <cp:lastPrinted>2000-05-03T11:07:02Z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