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ZCV Short-Term Model" sheetId="1" state="visible" r:id="rId3"/>
    <sheet name="FinalDataSet" sheetId="2" state="visible" r:id="rId4"/>
    <sheet name="RawDataDZCV" sheetId="3" state="visible" r:id="rId5"/>
  </sheets>
  <externalReferences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<sst xmlns="http://schemas.openxmlformats.org/spreadsheetml/2006/main" count="63" uniqueCount="52">
  <si>
    <r>
      <rPr>
        <b val="true"/>
        <sz val="11"/>
        <rFont val="Arial"/>
        <family val="2"/>
      </rPr>
      <t xml:space="preserve">PPI [</t>
    </r>
    <r>
      <rPr>
        <b val="true"/>
        <sz val="11"/>
        <color rgb="FF0000FF"/>
        <rFont val="Arial"/>
        <family val="2"/>
      </rPr>
      <t xml:space="preserve">DZCV95</t>
    </r>
    <r>
      <rPr>
        <b val="true"/>
        <sz val="11"/>
        <rFont val="Arial"/>
        <family val="2"/>
      </rPr>
      <t xml:space="preserve">] AUTOREGRESSIVE ERROR-CORRECTING MODEL</t>
    </r>
  </si>
  <si>
    <t xml:space="preserve">Any probs? Anjam x35383</t>
  </si>
  <si>
    <t xml:space="preserve">COEFFICIENTS</t>
  </si>
  <si>
    <t xml:space="preserve">SLOPE PARAMETER</t>
  </si>
  <si>
    <t xml:space="preserve">Parameters were estimated using SPSS and data</t>
  </si>
  <si>
    <t xml:space="preserve">Please update cells in grey</t>
  </si>
  <si>
    <t xml:space="preserve">RPI[t]</t>
  </si>
  <si>
    <t xml:space="preserve">ChangePer3Months</t>
  </si>
  <si>
    <t xml:space="preserve">in sheet "FinalDataSet".  Model allows PPI to be a</t>
  </si>
  <si>
    <t xml:space="preserve">(at the bottom of columns B &amp; C</t>
  </si>
  <si>
    <t xml:space="preserve">PPI[t-1]</t>
  </si>
  <si>
    <t xml:space="preserve">function of previous PPI, recent 3month change in PPI,</t>
  </si>
  <si>
    <t xml:space="preserve">with latest RPI and PPI </t>
  </si>
  <si>
    <t xml:space="preserve">Slope[3]</t>
  </si>
  <si>
    <t xml:space="preserve">RECENT HISTORICAL 3 MONTH SLOPE</t>
  </si>
  <si>
    <t xml:space="preserve">constant, current RPI and an auto-regressive error term</t>
  </si>
  <si>
    <t xml:space="preserve">numbers as they are released</t>
  </si>
  <si>
    <t xml:space="preserve">Constant</t>
  </si>
  <si>
    <t xml:space="preserve">AregError</t>
  </si>
  <si>
    <t xml:space="preserve">Use model to predict out to 12 months and then</t>
  </si>
  <si>
    <t xml:space="preserve">Adj R-squared</t>
  </si>
  <si>
    <t xml:space="preserve">blend-in months 12 to 16 with long-term model</t>
  </si>
  <si>
    <t xml:space="preserve">Resid SumofSq</t>
  </si>
  <si>
    <t xml:space="preserve">RPI</t>
  </si>
  <si>
    <t xml:space="preserve">DZCV</t>
  </si>
  <si>
    <t xml:space="preserve">Diff</t>
  </si>
  <si>
    <t xml:space="preserve">Average</t>
  </si>
  <si>
    <t xml:space="preserve">SumSq</t>
  </si>
  <si>
    <t xml:space="preserve">INPUTS</t>
  </si>
  <si>
    <t xml:space="preserve">OUTPUT</t>
  </si>
  <si>
    <t xml:space="preserve">Date</t>
  </si>
  <si>
    <t xml:space="preserve">HistRPI</t>
  </si>
  <si>
    <t xml:space="preserve">HistDZCV</t>
  </si>
  <si>
    <t xml:space="preserve">PredictDZCV</t>
  </si>
  <si>
    <t xml:space="preserve">PrevError</t>
  </si>
  <si>
    <t xml:space="preserve">Error</t>
  </si>
  <si>
    <t xml:space="preserve">Error^2</t>
  </si>
  <si>
    <t xml:space="preserve">NEXT UPDATE: MARCH 2000</t>
  </si>
  <si>
    <t xml:space="preserve">SLOPE3</t>
  </si>
  <si>
    <t xml:space="preserve">DZCVLAG1</t>
  </si>
  <si>
    <t xml:space="preserve">DZCV95</t>
  </si>
  <si>
    <r>
      <rPr>
        <sz val="10"/>
        <rFont val="Arial"/>
        <family val="2"/>
      </rPr>
      <t xml:space="preserve">UKPPIO (</t>
    </r>
    <r>
      <rPr>
        <b val="true"/>
        <sz val="10"/>
        <rFont val="Arial"/>
        <family val="2"/>
      </rPr>
      <t xml:space="preserve">PLLU</t>
    </r>
    <r>
      <rPr>
        <sz val="10"/>
        <rFont val="Arial"/>
        <family val="2"/>
      </rPr>
      <t xml:space="preserve">)</t>
    </r>
  </si>
  <si>
    <t xml:space="preserve">PPI - Output</t>
  </si>
  <si>
    <t xml:space="preserve">DZCV90</t>
  </si>
  <si>
    <t xml:space="preserve">YoY</t>
  </si>
  <si>
    <t xml:space="preserve">UKPPIIN</t>
  </si>
  <si>
    <t xml:space="preserve">PPI - Input</t>
  </si>
  <si>
    <r>
      <rPr>
        <sz val="10"/>
        <rFont val="Arial"/>
        <family val="0"/>
      </rPr>
      <t xml:space="preserve">UK</t>
    </r>
    <r>
      <rPr>
        <b val="true"/>
        <sz val="10"/>
        <rFont val="Arial"/>
        <family val="2"/>
      </rPr>
      <t xml:space="preserve">RPI</t>
    </r>
  </si>
  <si>
    <t xml:space="preserve">UKRPXMIP</t>
  </si>
  <si>
    <t xml:space="preserve">RPIX</t>
  </si>
  <si>
    <t xml:space="preserve">Date                         </t>
  </si>
  <si>
    <t xml:space="preserve">   Value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</si>
</sst>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0%"/>
    <numFmt numFmtId="166" formatCode="0.00"/>
    <numFmt numFmtId="167" formatCode="0.0%"/>
    <numFmt numFmtId="168" formatCode="0.00%"/>
    <numFmt numFmtId="169" formatCode="0.0000%"/>
    <numFmt numFmtId="170" formatCode="[$-409]mmm\-yy"/>
    <numFmt numFmtId="171" formatCode="0.000%"/>
    <numFmt numFmtId="172" formatCode="0.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Arial"/>
      <family val="2"/>
    </font>
    <font>
      <b val="true"/>
      <sz val="11"/>
      <color rgb="FF0000FF"/>
      <name val="Arial"/>
      <family val="2"/>
    </font>
    <font>
      <sz val="10"/>
      <name val="Arial"/>
      <family val="2"/>
    </font>
    <font>
      <b val="true"/>
      <sz val="11"/>
      <color rgb="FF000000"/>
      <name val="Arial"/>
      <family val="2"/>
    </font>
    <font>
      <b val="true"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CFFFF"/>
        <bgColor rgb="FFCCFF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1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3" borderId="1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0" fillId="3" borderId="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3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3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4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4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4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5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6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6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7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7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6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7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2" borderId="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2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2" borderId="1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0" fillId="2" borderId="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5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5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5" borderId="2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5" borderId="2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5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6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5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5" borderId="1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5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7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7" borderId="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5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5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5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7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7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7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7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5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5" borderId="1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391525677496631"/>
          <c:y val="0.0282007896221094"/>
          <c:w val="0.960847432250337"/>
          <c:h val="0.963113367174281"/>
        </c:manualLayout>
      </c:layout>
      <c:scatterChart>
        <c:scatterStyle val="line"/>
        <c:varyColors val="0"/>
        <c:ser>
          <c:idx val="0"/>
          <c:order val="0"/>
          <c:tx>
            <c:strRef>
              <c:f>'DZCV Short-Term Model'!$C$14</c:f>
              <c:strCache>
                <c:ptCount val="1"/>
                <c:pt idx="0">
                  <c:v>HistDZCV</c:v>
                </c:pt>
              </c:strCache>
            </c:strRef>
          </c:tx>
          <c:spPr>
            <a:solidFill>
              <a:srgbClr val="0000ff"/>
            </a:solidFill>
            <a:ln w="252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'DZCV Short-Term Model'!$A$15:$A$110</c:f>
              <c:numCache>
                <c:formatCode>[$-409]mmm\-yy</c:formatCode>
                <c:ptCount val="96"/>
                <c:pt idx="0">
                  <c:v>33604</c:v>
                </c:pt>
                <c:pt idx="1">
                  <c:v>33635</c:v>
                </c:pt>
                <c:pt idx="2">
                  <c:v>33664</c:v>
                </c:pt>
                <c:pt idx="3">
                  <c:v>33695</c:v>
                </c:pt>
                <c:pt idx="4">
                  <c:v>33725</c:v>
                </c:pt>
                <c:pt idx="5">
                  <c:v>33756</c:v>
                </c:pt>
                <c:pt idx="6">
                  <c:v>33786</c:v>
                </c:pt>
                <c:pt idx="7">
                  <c:v>33817</c:v>
                </c:pt>
                <c:pt idx="8">
                  <c:v>33848</c:v>
                </c:pt>
                <c:pt idx="9">
                  <c:v>33878</c:v>
                </c:pt>
                <c:pt idx="10">
                  <c:v>33909</c:v>
                </c:pt>
                <c:pt idx="11">
                  <c:v>33939</c:v>
                </c:pt>
                <c:pt idx="12">
                  <c:v>33970</c:v>
                </c:pt>
                <c:pt idx="13">
                  <c:v>34001</c:v>
                </c:pt>
                <c:pt idx="14">
                  <c:v>34029</c:v>
                </c:pt>
                <c:pt idx="15">
                  <c:v>34060</c:v>
                </c:pt>
                <c:pt idx="16">
                  <c:v>34090</c:v>
                </c:pt>
                <c:pt idx="17">
                  <c:v>34121</c:v>
                </c:pt>
                <c:pt idx="18">
                  <c:v>34151</c:v>
                </c:pt>
                <c:pt idx="19">
                  <c:v>34182</c:v>
                </c:pt>
                <c:pt idx="20">
                  <c:v>34213</c:v>
                </c:pt>
                <c:pt idx="21">
                  <c:v>34243</c:v>
                </c:pt>
                <c:pt idx="22">
                  <c:v>34274</c:v>
                </c:pt>
                <c:pt idx="23">
                  <c:v>34304</c:v>
                </c:pt>
                <c:pt idx="24">
                  <c:v>34335</c:v>
                </c:pt>
                <c:pt idx="25">
                  <c:v>34366</c:v>
                </c:pt>
                <c:pt idx="26">
                  <c:v>34394</c:v>
                </c:pt>
                <c:pt idx="27">
                  <c:v>34425</c:v>
                </c:pt>
                <c:pt idx="28">
                  <c:v>34455</c:v>
                </c:pt>
                <c:pt idx="29">
                  <c:v>34486</c:v>
                </c:pt>
                <c:pt idx="30">
                  <c:v>34516</c:v>
                </c:pt>
                <c:pt idx="31">
                  <c:v>34547</c:v>
                </c:pt>
                <c:pt idx="32">
                  <c:v>34578</c:v>
                </c:pt>
                <c:pt idx="33">
                  <c:v>34608</c:v>
                </c:pt>
                <c:pt idx="34">
                  <c:v>34639</c:v>
                </c:pt>
                <c:pt idx="35">
                  <c:v>34669</c:v>
                </c:pt>
                <c:pt idx="36">
                  <c:v>34700</c:v>
                </c:pt>
                <c:pt idx="37">
                  <c:v>34731</c:v>
                </c:pt>
                <c:pt idx="38">
                  <c:v>34759</c:v>
                </c:pt>
                <c:pt idx="39">
                  <c:v>34790</c:v>
                </c:pt>
                <c:pt idx="40">
                  <c:v>34820</c:v>
                </c:pt>
                <c:pt idx="41">
                  <c:v>34851</c:v>
                </c:pt>
                <c:pt idx="42">
                  <c:v>34881</c:v>
                </c:pt>
                <c:pt idx="43">
                  <c:v>34912</c:v>
                </c:pt>
                <c:pt idx="44">
                  <c:v>34943</c:v>
                </c:pt>
                <c:pt idx="45">
                  <c:v>34973</c:v>
                </c:pt>
                <c:pt idx="46">
                  <c:v>35004</c:v>
                </c:pt>
                <c:pt idx="47">
                  <c:v>35034</c:v>
                </c:pt>
                <c:pt idx="48">
                  <c:v>35065</c:v>
                </c:pt>
                <c:pt idx="49">
                  <c:v>35096</c:v>
                </c:pt>
                <c:pt idx="50">
                  <c:v>35125</c:v>
                </c:pt>
                <c:pt idx="51">
                  <c:v>35156</c:v>
                </c:pt>
                <c:pt idx="52">
                  <c:v>35186</c:v>
                </c:pt>
                <c:pt idx="53">
                  <c:v>35217</c:v>
                </c:pt>
                <c:pt idx="54">
                  <c:v>35247</c:v>
                </c:pt>
                <c:pt idx="55">
                  <c:v>35278</c:v>
                </c:pt>
                <c:pt idx="56">
                  <c:v>35309</c:v>
                </c:pt>
                <c:pt idx="57">
                  <c:v>35339</c:v>
                </c:pt>
                <c:pt idx="58">
                  <c:v>35370</c:v>
                </c:pt>
                <c:pt idx="59">
                  <c:v>35400</c:v>
                </c:pt>
                <c:pt idx="60">
                  <c:v>35431</c:v>
                </c:pt>
                <c:pt idx="61">
                  <c:v>35462</c:v>
                </c:pt>
                <c:pt idx="62">
                  <c:v>35490</c:v>
                </c:pt>
                <c:pt idx="63">
                  <c:v>35521</c:v>
                </c:pt>
                <c:pt idx="64">
                  <c:v>35551</c:v>
                </c:pt>
                <c:pt idx="65">
                  <c:v>35582</c:v>
                </c:pt>
                <c:pt idx="66">
                  <c:v>35612</c:v>
                </c:pt>
                <c:pt idx="67">
                  <c:v>35643</c:v>
                </c:pt>
                <c:pt idx="68">
                  <c:v>35674</c:v>
                </c:pt>
                <c:pt idx="69">
                  <c:v>35704</c:v>
                </c:pt>
                <c:pt idx="70">
                  <c:v>35735</c:v>
                </c:pt>
                <c:pt idx="71">
                  <c:v>35765</c:v>
                </c:pt>
                <c:pt idx="72">
                  <c:v>35796</c:v>
                </c:pt>
                <c:pt idx="73">
                  <c:v>35827</c:v>
                </c:pt>
                <c:pt idx="74">
                  <c:v>35855</c:v>
                </c:pt>
                <c:pt idx="75">
                  <c:v>35886</c:v>
                </c:pt>
                <c:pt idx="76">
                  <c:v>35916</c:v>
                </c:pt>
                <c:pt idx="77">
                  <c:v>35947</c:v>
                </c:pt>
                <c:pt idx="78">
                  <c:v>35977</c:v>
                </c:pt>
                <c:pt idx="79">
                  <c:v>36008</c:v>
                </c:pt>
                <c:pt idx="80">
                  <c:v>36039</c:v>
                </c:pt>
                <c:pt idx="81">
                  <c:v>36069</c:v>
                </c:pt>
                <c:pt idx="82">
                  <c:v>36100</c:v>
                </c:pt>
                <c:pt idx="83">
                  <c:v>36130</c:v>
                </c:pt>
                <c:pt idx="84">
                  <c:v>36161</c:v>
                </c:pt>
                <c:pt idx="85">
                  <c:v>36192</c:v>
                </c:pt>
                <c:pt idx="86">
                  <c:v>36220</c:v>
                </c:pt>
                <c:pt idx="87">
                  <c:v>36251</c:v>
                </c:pt>
                <c:pt idx="88">
                  <c:v>36281</c:v>
                </c:pt>
                <c:pt idx="89">
                  <c:v>36312</c:v>
                </c:pt>
                <c:pt idx="90">
                  <c:v>36342</c:v>
                </c:pt>
                <c:pt idx="91">
                  <c:v>36373</c:v>
                </c:pt>
                <c:pt idx="92">
                  <c:v>36404</c:v>
                </c:pt>
                <c:pt idx="93">
                  <c:v>36434</c:v>
                </c:pt>
                <c:pt idx="94">
                  <c:v>36465</c:v>
                </c:pt>
                <c:pt idx="95">
                  <c:v>36495</c:v>
                </c:pt>
              </c:numCache>
            </c:numRef>
          </c:xVal>
          <c:yVal>
            <c:numRef>
              <c:f>'DZCV Short-Term Model'!$C$15:$C$110</c:f>
              <c:numCache>
                <c:formatCode>0.0%</c:formatCode>
                <c:ptCount val="96"/>
                <c:pt idx="0">
                  <c:v>0.0308571428571429</c:v>
                </c:pt>
                <c:pt idx="1">
                  <c:v>0.0307167235494878</c:v>
                </c:pt>
                <c:pt idx="2">
                  <c:v>0.0293785310734462</c:v>
                </c:pt>
                <c:pt idx="3">
                  <c:v>0.0258136924803594</c:v>
                </c:pt>
                <c:pt idx="4">
                  <c:v>0.024636058230683</c:v>
                </c:pt>
                <c:pt idx="5">
                  <c:v>0.0269058295964124</c:v>
                </c:pt>
                <c:pt idx="6">
                  <c:v>0.026875699888018</c:v>
                </c:pt>
                <c:pt idx="7">
                  <c:v>0.0291806958473626</c:v>
                </c:pt>
                <c:pt idx="8">
                  <c:v>0.0280269058295963</c:v>
                </c:pt>
                <c:pt idx="9">
                  <c:v>0.0257558790593504</c:v>
                </c:pt>
                <c:pt idx="10">
                  <c:v>0.0268156424581005</c:v>
                </c:pt>
                <c:pt idx="11">
                  <c:v>0.0290178571428572</c:v>
                </c:pt>
                <c:pt idx="12">
                  <c:v>0.0288248337028825</c:v>
                </c:pt>
                <c:pt idx="13">
                  <c:v>0.0298013245033113</c:v>
                </c:pt>
                <c:pt idx="14">
                  <c:v>0.0296377607025247</c:v>
                </c:pt>
                <c:pt idx="15">
                  <c:v>0.0306345733041575</c:v>
                </c:pt>
                <c:pt idx="16">
                  <c:v>0.0316939890710384</c:v>
                </c:pt>
                <c:pt idx="17">
                  <c:v>0.0316593886462884</c:v>
                </c:pt>
                <c:pt idx="18">
                  <c:v>0.0316248636859322</c:v>
                </c:pt>
                <c:pt idx="19">
                  <c:v>0.0316248636859322</c:v>
                </c:pt>
                <c:pt idx="20">
                  <c:v>0.0316248636859322</c:v>
                </c:pt>
                <c:pt idx="21">
                  <c:v>0.0338427947598254</c:v>
                </c:pt>
                <c:pt idx="22">
                  <c:v>0.0315560391730141</c:v>
                </c:pt>
                <c:pt idx="23">
                  <c:v>0.0314533622559652</c:v>
                </c:pt>
                <c:pt idx="24">
                  <c:v>0.0269396551724137</c:v>
                </c:pt>
                <c:pt idx="25">
                  <c:v>0.0235798499464095</c:v>
                </c:pt>
                <c:pt idx="26">
                  <c:v>0.0191897654584221</c:v>
                </c:pt>
                <c:pt idx="27">
                  <c:v>0.0169851380042463</c:v>
                </c:pt>
                <c:pt idx="28">
                  <c:v>0.0190677966101696</c:v>
                </c:pt>
                <c:pt idx="29">
                  <c:v>0.017989417989418</c:v>
                </c:pt>
                <c:pt idx="30">
                  <c:v>0.017970401691332</c:v>
                </c:pt>
                <c:pt idx="31">
                  <c:v>0.0190274841437634</c:v>
                </c:pt>
                <c:pt idx="32">
                  <c:v>0.0200845665961946</c:v>
                </c:pt>
                <c:pt idx="33">
                  <c:v>0.0221752903907075</c:v>
                </c:pt>
                <c:pt idx="34">
                  <c:v>0.0232067510548524</c:v>
                </c:pt>
                <c:pt idx="35">
                  <c:v>0.0241850683491063</c:v>
                </c:pt>
                <c:pt idx="36">
                  <c:v>0.0346274921301153</c:v>
                </c:pt>
                <c:pt idx="37">
                  <c:v>0.0356020942408377</c:v>
                </c:pt>
                <c:pt idx="38">
                  <c:v>0.0366108786610879</c:v>
                </c:pt>
                <c:pt idx="39">
                  <c:v>0.0386221294363258</c:v>
                </c:pt>
                <c:pt idx="40">
                  <c:v>0.0374220374220373</c:v>
                </c:pt>
                <c:pt idx="41">
                  <c:v>0.0395010395010396</c:v>
                </c:pt>
                <c:pt idx="42">
                  <c:v>0.0415368639667706</c:v>
                </c:pt>
                <c:pt idx="43">
                  <c:v>0.0425311203319501</c:v>
                </c:pt>
                <c:pt idx="44">
                  <c:v>0.0435233160621762</c:v>
                </c:pt>
                <c:pt idx="45">
                  <c:v>0.0423553719008265</c:v>
                </c:pt>
                <c:pt idx="46">
                  <c:v>0.0381443298969073</c:v>
                </c:pt>
                <c:pt idx="47">
                  <c:v>0.0390143737166324</c:v>
                </c:pt>
                <c:pt idx="48">
                  <c:v>0.0314401622718055</c:v>
                </c:pt>
                <c:pt idx="49">
                  <c:v>0.0313447927199191</c:v>
                </c:pt>
                <c:pt idx="50">
                  <c:v>0.0312815338042383</c:v>
                </c:pt>
                <c:pt idx="51">
                  <c:v>0.0301507537688441</c:v>
                </c:pt>
                <c:pt idx="52">
                  <c:v>0.0280561122244489</c:v>
                </c:pt>
                <c:pt idx="53">
                  <c:v>0.0249999999999999</c:v>
                </c:pt>
                <c:pt idx="54">
                  <c:v>0.0199401794616152</c:v>
                </c:pt>
                <c:pt idx="55">
                  <c:v>0.017910447761194</c:v>
                </c:pt>
                <c:pt idx="56">
                  <c:v>0.0158887785501489</c:v>
                </c:pt>
                <c:pt idx="57">
                  <c:v>0.0128840436075321</c:v>
                </c:pt>
                <c:pt idx="58">
                  <c:v>0.0158887785501489</c:v>
                </c:pt>
                <c:pt idx="59">
                  <c:v>0.0118577075098814</c:v>
                </c:pt>
                <c:pt idx="60">
                  <c:v>0.00983284169124876</c:v>
                </c:pt>
                <c:pt idx="61">
                  <c:v>0.00686274509803919</c:v>
                </c:pt>
                <c:pt idx="62">
                  <c:v>0.00489236790606662</c:v>
                </c:pt>
                <c:pt idx="63">
                  <c:v>0.00390243902439025</c:v>
                </c:pt>
                <c:pt idx="64">
                  <c:v>0.00389863547758296</c:v>
                </c:pt>
                <c:pt idx="65">
                  <c:v>0.00292682926829269</c:v>
                </c:pt>
                <c:pt idx="66">
                  <c:v>0.00488758553274682</c:v>
                </c:pt>
                <c:pt idx="67">
                  <c:v>0.00488758553274682</c:v>
                </c:pt>
                <c:pt idx="68">
                  <c:v>0.00488758553274682</c:v>
                </c:pt>
                <c:pt idx="69">
                  <c:v>0.00587084148727968</c:v>
                </c:pt>
                <c:pt idx="70">
                  <c:v>0.00391006842619746</c:v>
                </c:pt>
                <c:pt idx="71">
                  <c:v>0.005859375</c:v>
                </c:pt>
                <c:pt idx="72">
                  <c:v>0.00486854917234658</c:v>
                </c:pt>
                <c:pt idx="73">
                  <c:v>0.00486854917234658</c:v>
                </c:pt>
                <c:pt idx="74">
                  <c:v>0.0058422590068159</c:v>
                </c:pt>
                <c:pt idx="75">
                  <c:v>0.0048590864917395</c:v>
                </c:pt>
                <c:pt idx="76">
                  <c:v>0.00388349514563102</c:v>
                </c:pt>
                <c:pt idx="77">
                  <c:v>0.00583657587548636</c:v>
                </c:pt>
                <c:pt idx="78">
                  <c:v>0.00583657587548636</c:v>
                </c:pt>
                <c:pt idx="79">
                  <c:v>0.00486381322957197</c:v>
                </c:pt>
                <c:pt idx="80">
                  <c:v>0.00389105058365757</c:v>
                </c:pt>
                <c:pt idx="81">
                  <c:v>0.00194552529182879</c:v>
                </c:pt>
                <c:pt idx="82">
                  <c:v>0.00194741966893863</c:v>
                </c:pt>
                <c:pt idx="83">
                  <c:v>0.000970873786407811</c:v>
                </c:pt>
                <c:pt idx="84">
                  <c:v>0.000968992248062017</c:v>
                </c:pt>
                <c:pt idx="85">
                  <c:v>0.00193798449612403</c:v>
                </c:pt>
                <c:pt idx="86">
                  <c:v>0.00290416263310744</c:v>
                </c:pt>
                <c:pt idx="87">
                  <c:v>0.0038684719535782</c:v>
                </c:pt>
                <c:pt idx="88">
                  <c:v>0.0038684719535782</c:v>
                </c:pt>
                <c:pt idx="89">
                  <c:v>0.00290135396518365</c:v>
                </c:pt>
                <c:pt idx="90">
                  <c:v>0.00290135396518365</c:v>
                </c:pt>
                <c:pt idx="91">
                  <c:v>0.00290416263310744</c:v>
                </c:pt>
                <c:pt idx="92">
                  <c:v>0.00484496124031009</c:v>
                </c:pt>
                <c:pt idx="93">
                  <c:v>0.00679611650485446</c:v>
                </c:pt>
                <c:pt idx="94">
                  <c:v>0.00680272108843516</c:v>
                </c:pt>
                <c:pt idx="95">
                  <c:v>0.00581959262851606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'DZCV Short-Term Model'!$D$14</c:f>
              <c:strCache>
                <c:ptCount val="1"/>
                <c:pt idx="0">
                  <c:v>PredictDZCV</c:v>
                </c:pt>
              </c:strCache>
            </c:strRef>
          </c:tx>
          <c:spPr>
            <a:solidFill>
              <a:srgbClr val="ff6600"/>
            </a:solidFill>
            <a:ln w="25200">
              <a:solidFill>
                <a:srgbClr val="ff66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'DZCV Short-Term Model'!$A$15:$A$134</c:f>
              <c:numCache>
                <c:formatCode>[$-409]mmm\-yy</c:formatCode>
                <c:ptCount val="120"/>
                <c:pt idx="0">
                  <c:v>33604</c:v>
                </c:pt>
                <c:pt idx="1">
                  <c:v>33635</c:v>
                </c:pt>
                <c:pt idx="2">
                  <c:v>33664</c:v>
                </c:pt>
                <c:pt idx="3">
                  <c:v>33695</c:v>
                </c:pt>
                <c:pt idx="4">
                  <c:v>33725</c:v>
                </c:pt>
                <c:pt idx="5">
                  <c:v>33756</c:v>
                </c:pt>
                <c:pt idx="6">
                  <c:v>33786</c:v>
                </c:pt>
                <c:pt idx="7">
                  <c:v>33817</c:v>
                </c:pt>
                <c:pt idx="8">
                  <c:v>33848</c:v>
                </c:pt>
                <c:pt idx="9">
                  <c:v>33878</c:v>
                </c:pt>
                <c:pt idx="10">
                  <c:v>33909</c:v>
                </c:pt>
                <c:pt idx="11">
                  <c:v>33939</c:v>
                </c:pt>
                <c:pt idx="12">
                  <c:v>33970</c:v>
                </c:pt>
                <c:pt idx="13">
                  <c:v>34001</c:v>
                </c:pt>
                <c:pt idx="14">
                  <c:v>34029</c:v>
                </c:pt>
                <c:pt idx="15">
                  <c:v>34060</c:v>
                </c:pt>
                <c:pt idx="16">
                  <c:v>34090</c:v>
                </c:pt>
                <c:pt idx="17">
                  <c:v>34121</c:v>
                </c:pt>
                <c:pt idx="18">
                  <c:v>34151</c:v>
                </c:pt>
                <c:pt idx="19">
                  <c:v>34182</c:v>
                </c:pt>
                <c:pt idx="20">
                  <c:v>34213</c:v>
                </c:pt>
                <c:pt idx="21">
                  <c:v>34243</c:v>
                </c:pt>
                <c:pt idx="22">
                  <c:v>34274</c:v>
                </c:pt>
                <c:pt idx="23">
                  <c:v>34304</c:v>
                </c:pt>
                <c:pt idx="24">
                  <c:v>34335</c:v>
                </c:pt>
                <c:pt idx="25">
                  <c:v>34366</c:v>
                </c:pt>
                <c:pt idx="26">
                  <c:v>34394</c:v>
                </c:pt>
                <c:pt idx="27">
                  <c:v>34425</c:v>
                </c:pt>
                <c:pt idx="28">
                  <c:v>34455</c:v>
                </c:pt>
                <c:pt idx="29">
                  <c:v>34486</c:v>
                </c:pt>
                <c:pt idx="30">
                  <c:v>34516</c:v>
                </c:pt>
                <c:pt idx="31">
                  <c:v>34547</c:v>
                </c:pt>
                <c:pt idx="32">
                  <c:v>34578</c:v>
                </c:pt>
                <c:pt idx="33">
                  <c:v>34608</c:v>
                </c:pt>
                <c:pt idx="34">
                  <c:v>34639</c:v>
                </c:pt>
                <c:pt idx="35">
                  <c:v>34669</c:v>
                </c:pt>
                <c:pt idx="36">
                  <c:v>34700</c:v>
                </c:pt>
                <c:pt idx="37">
                  <c:v>34731</c:v>
                </c:pt>
                <c:pt idx="38">
                  <c:v>34759</c:v>
                </c:pt>
                <c:pt idx="39">
                  <c:v>34790</c:v>
                </c:pt>
                <c:pt idx="40">
                  <c:v>34820</c:v>
                </c:pt>
                <c:pt idx="41">
                  <c:v>34851</c:v>
                </c:pt>
                <c:pt idx="42">
                  <c:v>34881</c:v>
                </c:pt>
                <c:pt idx="43">
                  <c:v>34912</c:v>
                </c:pt>
                <c:pt idx="44">
                  <c:v>34943</c:v>
                </c:pt>
                <c:pt idx="45">
                  <c:v>34973</c:v>
                </c:pt>
                <c:pt idx="46">
                  <c:v>35004</c:v>
                </c:pt>
                <c:pt idx="47">
                  <c:v>35034</c:v>
                </c:pt>
                <c:pt idx="48">
                  <c:v>35065</c:v>
                </c:pt>
                <c:pt idx="49">
                  <c:v>35096</c:v>
                </c:pt>
                <c:pt idx="50">
                  <c:v>35125</c:v>
                </c:pt>
                <c:pt idx="51">
                  <c:v>35156</c:v>
                </c:pt>
                <c:pt idx="52">
                  <c:v>35186</c:v>
                </c:pt>
                <c:pt idx="53">
                  <c:v>35217</c:v>
                </c:pt>
                <c:pt idx="54">
                  <c:v>35247</c:v>
                </c:pt>
                <c:pt idx="55">
                  <c:v>35278</c:v>
                </c:pt>
                <c:pt idx="56">
                  <c:v>35309</c:v>
                </c:pt>
                <c:pt idx="57">
                  <c:v>35339</c:v>
                </c:pt>
                <c:pt idx="58">
                  <c:v>35370</c:v>
                </c:pt>
                <c:pt idx="59">
                  <c:v>35400</c:v>
                </c:pt>
                <c:pt idx="60">
                  <c:v>35431</c:v>
                </c:pt>
                <c:pt idx="61">
                  <c:v>35462</c:v>
                </c:pt>
                <c:pt idx="62">
                  <c:v>35490</c:v>
                </c:pt>
                <c:pt idx="63">
                  <c:v>35521</c:v>
                </c:pt>
                <c:pt idx="64">
                  <c:v>35551</c:v>
                </c:pt>
                <c:pt idx="65">
                  <c:v>35582</c:v>
                </c:pt>
                <c:pt idx="66">
                  <c:v>35612</c:v>
                </c:pt>
                <c:pt idx="67">
                  <c:v>35643</c:v>
                </c:pt>
                <c:pt idx="68">
                  <c:v>35674</c:v>
                </c:pt>
                <c:pt idx="69">
                  <c:v>35704</c:v>
                </c:pt>
                <c:pt idx="70">
                  <c:v>35735</c:v>
                </c:pt>
                <c:pt idx="71">
                  <c:v>35765</c:v>
                </c:pt>
                <c:pt idx="72">
                  <c:v>35796</c:v>
                </c:pt>
                <c:pt idx="73">
                  <c:v>35827</c:v>
                </c:pt>
                <c:pt idx="74">
                  <c:v>35855</c:v>
                </c:pt>
                <c:pt idx="75">
                  <c:v>35886</c:v>
                </c:pt>
                <c:pt idx="76">
                  <c:v>35916</c:v>
                </c:pt>
                <c:pt idx="77">
                  <c:v>35947</c:v>
                </c:pt>
                <c:pt idx="78">
                  <c:v>35977</c:v>
                </c:pt>
                <c:pt idx="79">
                  <c:v>36008</c:v>
                </c:pt>
                <c:pt idx="80">
                  <c:v>36039</c:v>
                </c:pt>
                <c:pt idx="81">
                  <c:v>36069</c:v>
                </c:pt>
                <c:pt idx="82">
                  <c:v>36100</c:v>
                </c:pt>
                <c:pt idx="83">
                  <c:v>36130</c:v>
                </c:pt>
                <c:pt idx="84">
                  <c:v>36161</c:v>
                </c:pt>
                <c:pt idx="85">
                  <c:v>36192</c:v>
                </c:pt>
                <c:pt idx="86">
                  <c:v>36220</c:v>
                </c:pt>
                <c:pt idx="87">
                  <c:v>36251</c:v>
                </c:pt>
                <c:pt idx="88">
                  <c:v>36281</c:v>
                </c:pt>
                <c:pt idx="89">
                  <c:v>36312</c:v>
                </c:pt>
                <c:pt idx="90">
                  <c:v>36342</c:v>
                </c:pt>
                <c:pt idx="91">
                  <c:v>36373</c:v>
                </c:pt>
                <c:pt idx="92">
                  <c:v>36404</c:v>
                </c:pt>
                <c:pt idx="93">
                  <c:v>36434</c:v>
                </c:pt>
                <c:pt idx="94">
                  <c:v>36465</c:v>
                </c:pt>
                <c:pt idx="95">
                  <c:v>36495</c:v>
                </c:pt>
                <c:pt idx="96">
                  <c:v>36526</c:v>
                </c:pt>
                <c:pt idx="97">
                  <c:v>36557</c:v>
                </c:pt>
                <c:pt idx="98">
                  <c:v>36586</c:v>
                </c:pt>
                <c:pt idx="99">
                  <c:v>36617</c:v>
                </c:pt>
                <c:pt idx="100">
                  <c:v>36647</c:v>
                </c:pt>
                <c:pt idx="101">
                  <c:v>36678</c:v>
                </c:pt>
                <c:pt idx="102">
                  <c:v>36708</c:v>
                </c:pt>
                <c:pt idx="103">
                  <c:v>36739</c:v>
                </c:pt>
                <c:pt idx="104">
                  <c:v>36770</c:v>
                </c:pt>
                <c:pt idx="105">
                  <c:v>36800</c:v>
                </c:pt>
                <c:pt idx="106">
                  <c:v>36831</c:v>
                </c:pt>
                <c:pt idx="107">
                  <c:v>36861</c:v>
                </c:pt>
                <c:pt idx="108">
                  <c:v>36892</c:v>
                </c:pt>
                <c:pt idx="109">
                  <c:v>36923</c:v>
                </c:pt>
                <c:pt idx="110">
                  <c:v>36951</c:v>
                </c:pt>
                <c:pt idx="111">
                  <c:v>36982</c:v>
                </c:pt>
                <c:pt idx="112">
                  <c:v>37012</c:v>
                </c:pt>
                <c:pt idx="113">
                  <c:v>37043</c:v>
                </c:pt>
                <c:pt idx="114">
                  <c:v>37073</c:v>
                </c:pt>
                <c:pt idx="115">
                  <c:v>37104</c:v>
                </c:pt>
                <c:pt idx="116">
                  <c:v>37135</c:v>
                </c:pt>
                <c:pt idx="117">
                  <c:v>37165</c:v>
                </c:pt>
                <c:pt idx="118">
                  <c:v>37196</c:v>
                </c:pt>
                <c:pt idx="119">
                  <c:v>37226</c:v>
                </c:pt>
              </c:numCache>
            </c:numRef>
          </c:xVal>
          <c:yVal>
            <c:numRef>
              <c:f>'DZCV Short-Term Model'!$D$15:$D$134</c:f>
              <c:numCache>
                <c:formatCode>0.0%</c:formatCode>
                <c:ptCount val="120"/>
                <c:pt idx="5">
                  <c:v>0.0235463423668252</c:v>
                </c:pt>
                <c:pt idx="6">
                  <c:v>0.026234934283607</c:v>
                </c:pt>
                <c:pt idx="7">
                  <c:v>0.0269277573275302</c:v>
                </c:pt>
                <c:pt idx="8">
                  <c:v>0.0297260108439273</c:v>
                </c:pt>
                <c:pt idx="9">
                  <c:v>0.0281552384543532</c:v>
                </c:pt>
                <c:pt idx="10">
                  <c:v>0.0254862672985002</c:v>
                </c:pt>
                <c:pt idx="11">
                  <c:v>0.0260870652599756</c:v>
                </c:pt>
                <c:pt idx="12">
                  <c:v>0.0286546639654593</c:v>
                </c:pt>
                <c:pt idx="13">
                  <c:v>0.0289687971155062</c:v>
                </c:pt>
                <c:pt idx="14">
                  <c:v>0.0298865587024287</c:v>
                </c:pt>
                <c:pt idx="15">
                  <c:v>0.0292706006184109</c:v>
                </c:pt>
                <c:pt idx="16">
                  <c:v>0.0303873918921376</c:v>
                </c:pt>
                <c:pt idx="17">
                  <c:v>0.0314337943613547</c:v>
                </c:pt>
                <c:pt idx="18">
                  <c:v>0.0314874773554625</c:v>
                </c:pt>
                <c:pt idx="19">
                  <c:v>0.0313222253168359</c:v>
                </c:pt>
                <c:pt idx="20">
                  <c:v>0.031136811488768</c:v>
                </c:pt>
                <c:pt idx="21">
                  <c:v>0.0310758374110508</c:v>
                </c:pt>
                <c:pt idx="22">
                  <c:v>0.0335509628110842</c:v>
                </c:pt>
                <c:pt idx="23">
                  <c:v>0.0311887110807908</c:v>
                </c:pt>
                <c:pt idx="24">
                  <c:v>0.031040933686215</c:v>
                </c:pt>
                <c:pt idx="25">
                  <c:v>0.025605705612149</c:v>
                </c:pt>
                <c:pt idx="26">
                  <c:v>0.022024846009887</c:v>
                </c:pt>
                <c:pt idx="27">
                  <c:v>0.0170445436436335</c:v>
                </c:pt>
                <c:pt idx="28">
                  <c:v>0.015179409916437</c:v>
                </c:pt>
                <c:pt idx="29">
                  <c:v>0.0180322909956829</c:v>
                </c:pt>
                <c:pt idx="30">
                  <c:v>0.0176937654074712</c:v>
                </c:pt>
                <c:pt idx="31">
                  <c:v>0.0180502767244368</c:v>
                </c:pt>
                <c:pt idx="32">
                  <c:v>0.0188444068794954</c:v>
                </c:pt>
                <c:pt idx="33">
                  <c:v>0.0202760878385097</c:v>
                </c:pt>
                <c:pt idx="34">
                  <c:v>0.0226976182123048</c:v>
                </c:pt>
                <c:pt idx="35">
                  <c:v>0.023798436870641</c:v>
                </c:pt>
                <c:pt idx="36">
                  <c:v>0.0248041620941319</c:v>
                </c:pt>
                <c:pt idx="37">
                  <c:v>0.0361162138545012</c:v>
                </c:pt>
                <c:pt idx="38">
                  <c:v>0.037519463433974</c:v>
                </c:pt>
                <c:pt idx="39">
                  <c:v>0.0384850537931493</c:v>
                </c:pt>
                <c:pt idx="40">
                  <c:v>0.0389251179306446</c:v>
                </c:pt>
                <c:pt idx="41">
                  <c:v>0.0374544766084397</c:v>
                </c:pt>
                <c:pt idx="42">
                  <c:v>0.0395309948913253</c:v>
                </c:pt>
                <c:pt idx="43">
                  <c:v>0.041541889371981</c:v>
                </c:pt>
                <c:pt idx="44">
                  <c:v>0.042981367542471</c:v>
                </c:pt>
                <c:pt idx="45">
                  <c:v>0.0436810917559975</c:v>
                </c:pt>
                <c:pt idx="46">
                  <c:v>0.0420379420456753</c:v>
                </c:pt>
                <c:pt idx="47">
                  <c:v>0.0371164286576462</c:v>
                </c:pt>
                <c:pt idx="48">
                  <c:v>0.0376561018087775</c:v>
                </c:pt>
                <c:pt idx="49">
                  <c:v>0.0294356825985462</c:v>
                </c:pt>
                <c:pt idx="50">
                  <c:v>0.0297204388745882</c:v>
                </c:pt>
                <c:pt idx="51">
                  <c:v>0.0294814732121021</c:v>
                </c:pt>
                <c:pt idx="52">
                  <c:v>0.0295225135918627</c:v>
                </c:pt>
                <c:pt idx="53">
                  <c:v>0.0271964524397676</c:v>
                </c:pt>
                <c:pt idx="54">
                  <c:v>0.0237140743283787</c:v>
                </c:pt>
                <c:pt idx="55">
                  <c:v>0.0181218355132347</c:v>
                </c:pt>
                <c:pt idx="56">
                  <c:v>0.0159969242619161</c:v>
                </c:pt>
                <c:pt idx="57">
                  <c:v>0.0142790433962512</c:v>
                </c:pt>
                <c:pt idx="58">
                  <c:v>0.0117654640973015</c:v>
                </c:pt>
                <c:pt idx="59">
                  <c:v>0.0153278510131193</c:v>
                </c:pt>
                <c:pt idx="60">
                  <c:v>0.0113978002556722</c:v>
                </c:pt>
                <c:pt idx="61">
                  <c:v>0.0094877265088804</c:v>
                </c:pt>
                <c:pt idx="62">
                  <c:v>0.00555242148239812</c:v>
                </c:pt>
                <c:pt idx="63">
                  <c:v>0.00388617142374599</c:v>
                </c:pt>
                <c:pt idx="64">
                  <c:v>0.00310277205621473</c:v>
                </c:pt>
                <c:pt idx="65">
                  <c:v>0.00363761788083959</c:v>
                </c:pt>
                <c:pt idx="66">
                  <c:v>0.00298266302920826</c:v>
                </c:pt>
                <c:pt idx="67">
                  <c:v>0.00533753177272792</c:v>
                </c:pt>
                <c:pt idx="68">
                  <c:v>0.00544649381471353</c:v>
                </c:pt>
                <c:pt idx="69">
                  <c:v>0.00563666473309592</c:v>
                </c:pt>
                <c:pt idx="70">
                  <c:v>0.0063925126779413</c:v>
                </c:pt>
                <c:pt idx="71">
                  <c:v>0.00423000357315205</c:v>
                </c:pt>
                <c:pt idx="72">
                  <c:v>0.00626348193008945</c:v>
                </c:pt>
                <c:pt idx="73">
                  <c:v>0.00509248178208818</c:v>
                </c:pt>
                <c:pt idx="74">
                  <c:v>0.00539350603109564</c:v>
                </c:pt>
                <c:pt idx="75">
                  <c:v>0.00622415158909092</c:v>
                </c:pt>
                <c:pt idx="76">
                  <c:v>0.00536360278752974</c:v>
                </c:pt>
                <c:pt idx="77">
                  <c:v>0.00417493818459743</c:v>
                </c:pt>
                <c:pt idx="78">
                  <c:v>0.00609457750022358</c:v>
                </c:pt>
                <c:pt idx="79">
                  <c:v>0.00632403088130548</c:v>
                </c:pt>
                <c:pt idx="80">
                  <c:v>0.00540808031272935</c:v>
                </c:pt>
                <c:pt idx="81">
                  <c:v>0.00392983986990902</c:v>
                </c:pt>
                <c:pt idx="82">
                  <c:v>0.00168397516690324</c:v>
                </c:pt>
                <c:pt idx="83">
                  <c:v>0.00172960687500428</c:v>
                </c:pt>
                <c:pt idx="84">
                  <c:v>0.000777728943472007</c:v>
                </c:pt>
                <c:pt idx="85">
                  <c:v>0.00103441203266832</c:v>
                </c:pt>
                <c:pt idx="86">
                  <c:v>0.00211643851291281</c:v>
                </c:pt>
                <c:pt idx="87">
                  <c:v>0.00334921139466828</c:v>
                </c:pt>
                <c:pt idx="88">
                  <c:v>0.00443122991209222</c:v>
                </c:pt>
                <c:pt idx="89">
                  <c:v>0.00431235058901777</c:v>
                </c:pt>
                <c:pt idx="90">
                  <c:v>0.00304919703336839</c:v>
                </c:pt>
                <c:pt idx="91">
                  <c:v>0.00279918992468597</c:v>
                </c:pt>
                <c:pt idx="92">
                  <c:v>0.00279357649170624</c:v>
                </c:pt>
                <c:pt idx="93">
                  <c:v>0.00514367605184398</c:v>
                </c:pt>
                <c:pt idx="94">
                  <c:v>0.00744268360282755</c:v>
                </c:pt>
                <c:pt idx="95">
                  <c:v>0.00759354211011391</c:v>
                </c:pt>
                <c:pt idx="96">
                  <c:v>0.0061342784825985</c:v>
                </c:pt>
                <c:pt idx="97">
                  <c:v>0.006357431089</c:v>
                </c:pt>
                <c:pt idx="98">
                  <c:v>0.006357431089</c:v>
                </c:pt>
                <c:pt idx="99">
                  <c:v>0.00670709616549997</c:v>
                </c:pt>
                <c:pt idx="100">
                  <c:v>0.0070491639639833</c:v>
                </c:pt>
                <c:pt idx="101">
                  <c:v>0.00738379955278865</c:v>
                </c:pt>
                <c:pt idx="102">
                  <c:v>0.00771116441376534</c:v>
                </c:pt>
                <c:pt idx="103">
                  <c:v>0.00803141652019814</c:v>
                </c:pt>
                <c:pt idx="104">
                  <c:v>0.00834471041303884</c:v>
                </c:pt>
                <c:pt idx="105">
                  <c:v>0.00865119727548162</c:v>
                </c:pt>
                <c:pt idx="106">
                  <c:v>0.00895102500591805</c:v>
                </c:pt>
                <c:pt idx="107">
                  <c:v>0.00924433828930696</c:v>
                </c:pt>
                <c:pt idx="108">
                  <c:v>0.0095312786669937</c:v>
                </c:pt>
                <c:pt idx="109">
                  <c:v>0.00981198460501233</c:v>
                </c:pt>
                <c:pt idx="110">
                  <c:v>0.0100865915609038</c:v>
                </c:pt>
                <c:pt idx="111">
                  <c:v>0.0103552320490826</c:v>
                </c:pt>
                <c:pt idx="112">
                  <c:v>0.0106180357047826</c:v>
                </c:pt>
                <c:pt idx="113">
                  <c:v>0.0108751293466141</c:v>
                </c:pt>
                <c:pt idx="114">
                  <c:v>0.0111266370377614</c:v>
                </c:pt>
                <c:pt idx="115">
                  <c:v>0.0113726801458508</c:v>
                </c:pt>
                <c:pt idx="116">
                  <c:v>0.0116133774015179</c:v>
                </c:pt>
                <c:pt idx="117">
                  <c:v>0.0118488449557019</c:v>
                </c:pt>
                <c:pt idx="118">
                  <c:v>0.0120791964356959</c:v>
                </c:pt>
                <c:pt idx="119">
                  <c:v>0.0123045429999786</c:v>
                </c:pt>
              </c:numCache>
            </c:numRef>
          </c:yVal>
          <c:smooth val="0"/>
        </c:ser>
        <c:axId val="81931660"/>
        <c:axId val="65888766"/>
      </c:scatterChart>
      <c:valAx>
        <c:axId val="81931660"/>
        <c:scaling>
          <c:orientation val="minMax"/>
          <c:max val="37400"/>
          <c:min val="33604"/>
        </c:scaling>
        <c:delete val="0"/>
        <c:axPos val="b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888766"/>
        <c:crossesAt val="0"/>
        <c:crossBetween val="midCat"/>
        <c:majorUnit val="730"/>
      </c:valAx>
      <c:valAx>
        <c:axId val="6588876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numFmt formatCode="0.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931660"/>
        <c:crossesAt val="0"/>
        <c:crossBetween val="midCat"/>
      </c:valAx>
      <c:spPr>
        <a:noFill/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622698008683935"/>
          <c:y val="0.12227862380146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130320</xdr:colOff>
      <xdr:row>12</xdr:row>
      <xdr:rowOff>9360</xdr:rowOff>
    </xdr:from>
    <xdr:to>
      <xdr:col>16</xdr:col>
      <xdr:colOff>110520</xdr:colOff>
      <xdr:row>31</xdr:row>
      <xdr:rowOff>123840</xdr:rowOff>
    </xdr:to>
    <xdr:graphicFrame>
      <xdr:nvGraphicFramePr>
        <xdr:cNvPr id="0" name="Chart 1"/>
        <xdr:cNvGraphicFramePr/>
      </xdr:nvGraphicFramePr>
      <xdr:xfrm>
        <a:off x="4918320" y="1981080"/>
        <a:ext cx="4808520" cy="3191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INFLATION/History/UKDZCVPLLUData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KInflationDataAnjam"/>
      <sheetName val="RPI &amp; PLLU"/>
      <sheetName val="DZCV95"/>
      <sheetName val="BackTest"/>
      <sheetName val="Levels"/>
      <sheetName val="Changes"/>
    </sheetNames>
    <sheetDataSet>
      <sheetData sheetId="0">
        <row r="8">
          <cell r="B8">
            <v>97.2</v>
          </cell>
          <cell r="C8">
            <v>103.3</v>
          </cell>
          <cell r="D8">
            <v>107.4</v>
          </cell>
          <cell r="E8">
            <v>110.9</v>
          </cell>
          <cell r="F8">
            <v>114.8</v>
          </cell>
          <cell r="G8">
            <v>118.6</v>
          </cell>
          <cell r="H8">
            <v>123.2</v>
          </cell>
          <cell r="I8">
            <v>125.1</v>
          </cell>
          <cell r="J8">
            <v>126.9</v>
          </cell>
        </row>
        <row r="9">
          <cell r="B9">
            <v>97.6</v>
          </cell>
          <cell r="C9">
            <v>103.7</v>
          </cell>
          <cell r="D9">
            <v>107.9</v>
          </cell>
          <cell r="E9">
            <v>111.4</v>
          </cell>
          <cell r="F9">
            <v>115</v>
          </cell>
          <cell r="G9">
            <v>118.9</v>
          </cell>
          <cell r="H9">
            <v>123.5</v>
          </cell>
          <cell r="I9">
            <v>125.1</v>
          </cell>
          <cell r="J9">
            <v>126.8</v>
          </cell>
        </row>
        <row r="10">
          <cell r="B10">
            <v>98.3</v>
          </cell>
          <cell r="C10">
            <v>104.4</v>
          </cell>
          <cell r="D10">
            <v>108.6</v>
          </cell>
          <cell r="E10">
            <v>112.1</v>
          </cell>
          <cell r="F10">
            <v>115.3</v>
          </cell>
          <cell r="G10">
            <v>119.1</v>
          </cell>
          <cell r="H10">
            <v>123.8</v>
          </cell>
          <cell r="I10">
            <v>125.3</v>
          </cell>
          <cell r="J10">
            <v>126.9</v>
          </cell>
        </row>
        <row r="11">
          <cell r="B11">
            <v>99.4</v>
          </cell>
          <cell r="C11">
            <v>105.4</v>
          </cell>
          <cell r="D11">
            <v>109.1</v>
          </cell>
          <cell r="E11">
            <v>112.9</v>
          </cell>
          <cell r="F11">
            <v>115.5</v>
          </cell>
          <cell r="G11">
            <v>119.7</v>
          </cell>
          <cell r="H11">
            <v>124.1</v>
          </cell>
          <cell r="I11">
            <v>125.7</v>
          </cell>
          <cell r="J11">
            <v>127</v>
          </cell>
        </row>
        <row r="12">
          <cell r="B12">
            <v>100</v>
          </cell>
          <cell r="C12">
            <v>105.7</v>
          </cell>
          <cell r="D12">
            <v>109.2</v>
          </cell>
          <cell r="E12">
            <v>113.2</v>
          </cell>
          <cell r="F12">
            <v>115.7</v>
          </cell>
          <cell r="G12">
            <v>120</v>
          </cell>
          <cell r="H12">
            <v>124.2</v>
          </cell>
          <cell r="I12">
            <v>125.9</v>
          </cell>
          <cell r="J12">
            <v>127.1</v>
          </cell>
        </row>
        <row r="13">
          <cell r="B13">
            <v>100.2</v>
          </cell>
          <cell r="C13">
            <v>105.7</v>
          </cell>
          <cell r="D13">
            <v>109.2</v>
          </cell>
          <cell r="E13">
            <v>113.4</v>
          </cell>
          <cell r="F13">
            <v>115.8</v>
          </cell>
          <cell r="G13">
            <v>120.1</v>
          </cell>
          <cell r="H13">
            <v>124.1</v>
          </cell>
          <cell r="I13">
            <v>125.9</v>
          </cell>
          <cell r="J13">
            <v>127.1</v>
          </cell>
        </row>
        <row r="14">
          <cell r="B14">
            <v>100.4</v>
          </cell>
          <cell r="C14">
            <v>105.8</v>
          </cell>
          <cell r="D14">
            <v>109.3</v>
          </cell>
          <cell r="E14">
            <v>113.7</v>
          </cell>
          <cell r="F14">
            <v>115.8</v>
          </cell>
          <cell r="G14">
            <v>120.6</v>
          </cell>
          <cell r="H14">
            <v>124</v>
          </cell>
          <cell r="I14">
            <v>125.7</v>
          </cell>
          <cell r="J14">
            <v>127.1</v>
          </cell>
        </row>
        <row r="15">
          <cell r="B15">
            <v>100.6</v>
          </cell>
          <cell r="C15">
            <v>105.9</v>
          </cell>
          <cell r="D15">
            <v>109.4</v>
          </cell>
          <cell r="E15">
            <v>113.7</v>
          </cell>
          <cell r="F15">
            <v>116</v>
          </cell>
          <cell r="G15">
            <v>120.9</v>
          </cell>
          <cell r="H15">
            <v>124</v>
          </cell>
          <cell r="I15">
            <v>125.7</v>
          </cell>
          <cell r="J15">
            <v>127.1</v>
          </cell>
        </row>
        <row r="16">
          <cell r="B16">
            <v>100.9</v>
          </cell>
          <cell r="C16">
            <v>106</v>
          </cell>
          <cell r="D16">
            <v>109.4</v>
          </cell>
          <cell r="E16">
            <v>113.8</v>
          </cell>
          <cell r="F16">
            <v>116.3</v>
          </cell>
          <cell r="G16">
            <v>121.2</v>
          </cell>
          <cell r="H16">
            <v>124.1</v>
          </cell>
          <cell r="I16">
            <v>125.9</v>
          </cell>
        </row>
        <row r="17">
          <cell r="B17">
            <v>101.4</v>
          </cell>
          <cell r="C17">
            <v>106.2</v>
          </cell>
          <cell r="D17">
            <v>109.5</v>
          </cell>
          <cell r="E17">
            <v>113.9</v>
          </cell>
          <cell r="F17">
            <v>116.4</v>
          </cell>
          <cell r="G17">
            <v>121.5</v>
          </cell>
          <cell r="H17">
            <v>124.1</v>
          </cell>
          <cell r="I17">
            <v>125.9</v>
          </cell>
        </row>
        <row r="18">
          <cell r="B18">
            <v>101.7</v>
          </cell>
          <cell r="C18">
            <v>106.5</v>
          </cell>
          <cell r="D18">
            <v>109.9</v>
          </cell>
          <cell r="E18">
            <v>113.9</v>
          </cell>
          <cell r="F18">
            <v>116.8</v>
          </cell>
          <cell r="G18">
            <v>121.6</v>
          </cell>
          <cell r="H18">
            <v>124.4</v>
          </cell>
          <cell r="I18">
            <v>125.8</v>
          </cell>
        </row>
        <row r="19">
          <cell r="B19">
            <v>102</v>
          </cell>
          <cell r="C19">
            <v>106.6</v>
          </cell>
          <cell r="D19">
            <v>110.1</v>
          </cell>
          <cell r="E19">
            <v>114.4</v>
          </cell>
          <cell r="F19">
            <v>117.4</v>
          </cell>
          <cell r="G19">
            <v>122.5</v>
          </cell>
          <cell r="H19">
            <v>124.7</v>
          </cell>
          <cell r="I19">
            <v>126.7</v>
          </cell>
        </row>
        <row r="30">
          <cell r="C30">
            <v>87.5</v>
          </cell>
          <cell r="D30">
            <v>90.2</v>
          </cell>
          <cell r="E30">
            <v>92.8</v>
          </cell>
          <cell r="F30">
            <v>95.3</v>
          </cell>
          <cell r="G30">
            <v>98.6</v>
          </cell>
          <cell r="H30">
            <v>101.7</v>
          </cell>
          <cell r="I30">
            <v>102.7</v>
          </cell>
          <cell r="J30">
            <v>103.2</v>
          </cell>
          <cell r="K30">
            <v>103.3</v>
          </cell>
        </row>
        <row r="31">
          <cell r="C31">
            <v>87.9</v>
          </cell>
          <cell r="D31">
            <v>90.6</v>
          </cell>
          <cell r="E31">
            <v>93.3</v>
          </cell>
          <cell r="F31">
            <v>95.5</v>
          </cell>
          <cell r="G31">
            <v>98.9</v>
          </cell>
          <cell r="H31">
            <v>102</v>
          </cell>
          <cell r="I31">
            <v>102.7</v>
          </cell>
          <cell r="J31">
            <v>103.2</v>
          </cell>
          <cell r="K31">
            <v>103.4</v>
          </cell>
        </row>
        <row r="32">
          <cell r="C32">
            <v>88.5</v>
          </cell>
          <cell r="D32">
            <v>91.1</v>
          </cell>
          <cell r="E32">
            <v>93.8</v>
          </cell>
          <cell r="F32">
            <v>95.6</v>
          </cell>
          <cell r="G32">
            <v>99.1</v>
          </cell>
          <cell r="H32">
            <v>102.2</v>
          </cell>
          <cell r="I32">
            <v>102.7</v>
          </cell>
          <cell r="J32">
            <v>103.3</v>
          </cell>
          <cell r="K32">
            <v>103.6</v>
          </cell>
        </row>
        <row r="33">
          <cell r="C33">
            <v>89.1</v>
          </cell>
          <cell r="D33">
            <v>91.4</v>
          </cell>
          <cell r="E33">
            <v>94.2</v>
          </cell>
          <cell r="F33">
            <v>95.8</v>
          </cell>
          <cell r="G33">
            <v>99.5</v>
          </cell>
          <cell r="H33">
            <v>102.5</v>
          </cell>
          <cell r="I33">
            <v>102.9</v>
          </cell>
          <cell r="J33">
            <v>103.4</v>
          </cell>
          <cell r="K33">
            <v>103.8</v>
          </cell>
        </row>
        <row r="34">
          <cell r="C34">
            <v>89.3</v>
          </cell>
          <cell r="D34">
            <v>91.5</v>
          </cell>
          <cell r="E34">
            <v>94.4</v>
          </cell>
          <cell r="F34">
            <v>96.2</v>
          </cell>
          <cell r="G34">
            <v>99.8</v>
          </cell>
          <cell r="H34">
            <v>102.6</v>
          </cell>
          <cell r="I34">
            <v>103</v>
          </cell>
          <cell r="J34">
            <v>103.4</v>
          </cell>
          <cell r="K34">
            <v>103.8</v>
          </cell>
        </row>
        <row r="35">
          <cell r="C35">
            <v>89.2</v>
          </cell>
          <cell r="D35">
            <v>91.6</v>
          </cell>
          <cell r="E35">
            <v>94.5</v>
          </cell>
          <cell r="F35">
            <v>96.2</v>
          </cell>
          <cell r="G35">
            <v>100</v>
          </cell>
          <cell r="H35">
            <v>102.5</v>
          </cell>
          <cell r="I35">
            <v>102.8</v>
          </cell>
          <cell r="J35">
            <v>103.4</v>
          </cell>
          <cell r="K35">
            <v>103.7</v>
          </cell>
        </row>
        <row r="36">
          <cell r="C36">
            <v>89.3</v>
          </cell>
          <cell r="D36">
            <v>91.7</v>
          </cell>
          <cell r="E36">
            <v>94.6</v>
          </cell>
          <cell r="F36">
            <v>96.3</v>
          </cell>
          <cell r="G36">
            <v>100.3</v>
          </cell>
          <cell r="H36">
            <v>102.3</v>
          </cell>
          <cell r="I36">
            <v>102.8</v>
          </cell>
          <cell r="J36">
            <v>103.4</v>
          </cell>
          <cell r="K36">
            <v>103.7</v>
          </cell>
        </row>
        <row r="37">
          <cell r="C37">
            <v>89.1</v>
          </cell>
          <cell r="D37">
            <v>91.7</v>
          </cell>
          <cell r="E37">
            <v>94.6</v>
          </cell>
          <cell r="F37">
            <v>96.4</v>
          </cell>
          <cell r="G37">
            <v>100.5</v>
          </cell>
          <cell r="H37">
            <v>102.3</v>
          </cell>
          <cell r="I37">
            <v>102.8</v>
          </cell>
          <cell r="J37">
            <v>103.3</v>
          </cell>
          <cell r="K37">
            <v>103.6</v>
          </cell>
        </row>
        <row r="38">
          <cell r="C38">
            <v>89.2</v>
          </cell>
          <cell r="D38">
            <v>91.7</v>
          </cell>
          <cell r="E38">
            <v>94.6</v>
          </cell>
          <cell r="F38">
            <v>96.5</v>
          </cell>
          <cell r="G38">
            <v>100.7</v>
          </cell>
          <cell r="H38">
            <v>102.3</v>
          </cell>
          <cell r="I38">
            <v>102.8</v>
          </cell>
          <cell r="J38">
            <v>103.2</v>
          </cell>
          <cell r="K38">
            <v>103.7</v>
          </cell>
        </row>
        <row r="39">
          <cell r="C39">
            <v>89.3</v>
          </cell>
          <cell r="D39">
            <v>91.6</v>
          </cell>
          <cell r="E39">
            <v>94.7</v>
          </cell>
          <cell r="F39">
            <v>96.8</v>
          </cell>
          <cell r="G39">
            <v>100.9</v>
          </cell>
          <cell r="H39">
            <v>102.2</v>
          </cell>
          <cell r="I39">
            <v>102.8</v>
          </cell>
          <cell r="J39">
            <v>103</v>
          </cell>
          <cell r="K39">
            <v>103.7</v>
          </cell>
        </row>
        <row r="40">
          <cell r="C40">
            <v>89.5</v>
          </cell>
          <cell r="D40">
            <v>91.9</v>
          </cell>
          <cell r="E40">
            <v>94.8</v>
          </cell>
          <cell r="F40">
            <v>97</v>
          </cell>
          <cell r="G40">
            <v>100.7</v>
          </cell>
          <cell r="H40">
            <v>102.3</v>
          </cell>
          <cell r="I40">
            <v>102.7</v>
          </cell>
          <cell r="J40">
            <v>102.9</v>
          </cell>
          <cell r="K40">
            <v>103.6</v>
          </cell>
        </row>
        <row r="41">
          <cell r="C41">
            <v>89.6</v>
          </cell>
          <cell r="D41">
            <v>92.2</v>
          </cell>
          <cell r="E41">
            <v>95.1</v>
          </cell>
          <cell r="F41">
            <v>97.4</v>
          </cell>
          <cell r="G41">
            <v>101.2</v>
          </cell>
          <cell r="H41">
            <v>102.4</v>
          </cell>
          <cell r="I41">
            <v>103</v>
          </cell>
          <cell r="J41">
            <v>103.1</v>
          </cell>
          <cell r="K41">
            <v>103.7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1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41"/>
    <col collapsed="false" customWidth="true" hidden="false" outlineLevel="0" max="2" min="2" style="1" width="9.14"/>
    <col collapsed="false" customWidth="true" hidden="false" outlineLevel="0" max="3" min="3" style="2" width="9.14"/>
    <col collapsed="false" customWidth="true" hidden="false" outlineLevel="0" max="4" min="4" style="3" width="11.7"/>
    <col collapsed="false" customWidth="true" hidden="false" outlineLevel="0" max="5" min="5" style="3" width="8.56"/>
    <col collapsed="false" customWidth="true" hidden="false" outlineLevel="0" max="6" min="6" style="1" width="7.28"/>
    <col collapsed="false" customWidth="true" hidden="false" outlineLevel="0" max="7" min="7" style="1" width="7.7"/>
    <col collapsed="false" customWidth="true" hidden="false" outlineLevel="0" max="8" min="8" style="4" width="2.84"/>
    <col collapsed="false" customWidth="true" hidden="false" outlineLevel="0" max="14" min="14" style="0" width="2.28"/>
  </cols>
  <sheetData>
    <row r="1" customFormat="false" ht="15" hidden="false" customHeight="false" outlineLevel="0" collapsed="false">
      <c r="A1" s="5" t="s">
        <v>0</v>
      </c>
      <c r="B1" s="6"/>
      <c r="C1" s="7"/>
      <c r="D1" s="8"/>
      <c r="E1" s="8"/>
      <c r="F1" s="6"/>
      <c r="G1" s="9"/>
      <c r="I1" s="10" t="s">
        <v>1</v>
      </c>
      <c r="J1" s="11"/>
      <c r="K1" s="12"/>
    </row>
    <row r="3" customFormat="false" ht="12.75" hidden="false" customHeight="false" outlineLevel="0" collapsed="false">
      <c r="A3" s="13" t="s">
        <v>2</v>
      </c>
      <c r="B3" s="9"/>
      <c r="D3" s="14" t="s">
        <v>3</v>
      </c>
      <c r="E3" s="8"/>
      <c r="F3" s="6"/>
      <c r="G3" s="9"/>
      <c r="I3" s="15" t="s">
        <v>4</v>
      </c>
      <c r="J3" s="16"/>
      <c r="K3" s="16"/>
      <c r="L3" s="16"/>
      <c r="M3" s="17"/>
      <c r="O3" s="18" t="s">
        <v>5</v>
      </c>
      <c r="P3" s="19"/>
      <c r="Q3" s="20"/>
    </row>
    <row r="4" customFormat="false" ht="12.75" hidden="false" customHeight="false" outlineLevel="0" collapsed="false">
      <c r="A4" s="21" t="s">
        <v>6</v>
      </c>
      <c r="B4" s="22" t="n">
        <v>0.013725</v>
      </c>
      <c r="C4" s="23" t="n">
        <f aca="false">B4*B1481</f>
        <v>0</v>
      </c>
      <c r="D4" s="24" t="s">
        <v>7</v>
      </c>
      <c r="E4" s="25"/>
      <c r="F4" s="26"/>
      <c r="G4" s="27" t="n">
        <v>0.0011</v>
      </c>
      <c r="I4" s="28" t="s">
        <v>8</v>
      </c>
      <c r="J4" s="4"/>
      <c r="K4" s="4"/>
      <c r="L4" s="4"/>
      <c r="M4" s="29"/>
      <c r="O4" s="30" t="s">
        <v>9</v>
      </c>
      <c r="P4" s="31"/>
      <c r="Q4" s="32"/>
    </row>
    <row r="5" customFormat="false" ht="12.75" hidden="false" customHeight="false" outlineLevel="0" collapsed="false">
      <c r="A5" s="33" t="s">
        <v>10</v>
      </c>
      <c r="B5" s="34" t="n">
        <v>0.9782727</v>
      </c>
      <c r="C5" s="35"/>
      <c r="I5" s="28" t="s">
        <v>11</v>
      </c>
      <c r="J5" s="4"/>
      <c r="K5" s="4"/>
      <c r="L5" s="4"/>
      <c r="M5" s="29"/>
      <c r="O5" s="30" t="s">
        <v>12</v>
      </c>
      <c r="P5" s="31"/>
      <c r="Q5" s="32"/>
    </row>
    <row r="6" customFormat="false" ht="12.75" hidden="false" customHeight="false" outlineLevel="0" collapsed="false">
      <c r="A6" s="33" t="s">
        <v>13</v>
      </c>
      <c r="B6" s="34" t="n">
        <v>0.17700899</v>
      </c>
      <c r="D6" s="14" t="s">
        <v>14</v>
      </c>
      <c r="E6" s="8"/>
      <c r="F6" s="6"/>
      <c r="G6" s="9"/>
      <c r="I6" s="36" t="s">
        <v>15</v>
      </c>
      <c r="J6" s="37"/>
      <c r="K6" s="37"/>
      <c r="L6" s="37"/>
      <c r="M6" s="38"/>
      <c r="O6" s="39" t="s">
        <v>16</v>
      </c>
      <c r="P6" s="40"/>
      <c r="Q6" s="41"/>
    </row>
    <row r="7" customFormat="false" ht="12.75" hidden="false" customHeight="false" outlineLevel="0" collapsed="false">
      <c r="A7" s="33" t="s">
        <v>17</v>
      </c>
      <c r="B7" s="42" t="n">
        <v>-2.259E-005</v>
      </c>
      <c r="D7" s="43" t="n">
        <v>36130</v>
      </c>
      <c r="E7" s="44" t="n">
        <v>0.001</v>
      </c>
      <c r="F7" s="45"/>
      <c r="G7" s="46"/>
      <c r="I7" s="4"/>
      <c r="J7" s="4"/>
      <c r="K7" s="4"/>
      <c r="L7" s="4"/>
      <c r="M7" s="4"/>
    </row>
    <row r="8" customFormat="false" ht="12.75" hidden="false" customHeight="false" outlineLevel="0" collapsed="false">
      <c r="A8" s="47" t="s">
        <v>18</v>
      </c>
      <c r="B8" s="48" t="n">
        <v>-0.0412</v>
      </c>
      <c r="C8" s="3"/>
      <c r="D8" s="49" t="n">
        <v>36557</v>
      </c>
      <c r="E8" s="50" t="n">
        <v>0.006</v>
      </c>
      <c r="F8" s="51" t="n">
        <f aca="false">(E8-E7)/((D8-D7)/(365/12))*3</f>
        <v>0.00106850117096019</v>
      </c>
      <c r="G8" s="52"/>
      <c r="H8" s="0"/>
      <c r="I8" s="15" t="s">
        <v>19</v>
      </c>
      <c r="J8" s="16"/>
      <c r="K8" s="16"/>
      <c r="L8" s="16"/>
      <c r="M8" s="17"/>
    </row>
    <row r="9" customFormat="false" ht="12.75" hidden="false" customHeight="false" outlineLevel="0" collapsed="false">
      <c r="A9" s="53" t="s">
        <v>20</v>
      </c>
      <c r="B9" s="54" t="n">
        <v>0.97662479</v>
      </c>
      <c r="C9" s="3"/>
      <c r="D9" s="55"/>
      <c r="E9" s="23"/>
      <c r="F9" s="56"/>
      <c r="G9" s="57"/>
      <c r="H9" s="0"/>
      <c r="I9" s="36" t="s">
        <v>21</v>
      </c>
      <c r="J9" s="37"/>
      <c r="K9" s="37"/>
      <c r="L9" s="37"/>
      <c r="M9" s="38"/>
    </row>
    <row r="10" customFormat="false" ht="12.75" hidden="false" customHeight="false" outlineLevel="0" collapsed="false">
      <c r="A10" s="58" t="s">
        <v>22</v>
      </c>
      <c r="B10" s="59" t="n">
        <v>0.0386807</v>
      </c>
      <c r="C10" s="3"/>
      <c r="D10" s="60"/>
      <c r="E10" s="61" t="s">
        <v>23</v>
      </c>
      <c r="F10" s="3" t="s">
        <v>24</v>
      </c>
      <c r="G10" s="1" t="s">
        <v>25</v>
      </c>
      <c r="H10" s="0"/>
      <c r="I10" s="4"/>
      <c r="J10" s="4"/>
      <c r="K10" s="4"/>
      <c r="L10" s="4"/>
      <c r="M10" s="4"/>
    </row>
    <row r="11" customFormat="false" ht="12.75" hidden="false" customHeight="false" outlineLevel="0" collapsed="false">
      <c r="A11" s="60"/>
      <c r="B11" s="61"/>
      <c r="C11" s="3"/>
      <c r="D11" s="62" t="s">
        <v>26</v>
      </c>
      <c r="E11" s="63" t="n">
        <f aca="false">AVERAGE(B15:B110)</f>
        <v>0.0271878707296424</v>
      </c>
      <c r="F11" s="63" t="n">
        <f aca="false">AVERAGE(C15:C110)</f>
        <v>0.0193567276737581</v>
      </c>
      <c r="G11" s="63" t="n">
        <f aca="false">F11-E11</f>
        <v>-0.00783114305588436</v>
      </c>
      <c r="H11" s="0"/>
      <c r="I11" s="4"/>
      <c r="J11" s="4"/>
      <c r="K11" s="4"/>
      <c r="L11" s="4"/>
      <c r="M11" s="4"/>
    </row>
    <row r="12" customFormat="false" ht="12.75" hidden="false" customHeight="false" outlineLevel="0" collapsed="false">
      <c r="C12" s="3"/>
      <c r="D12" s="1"/>
      <c r="F12" s="4"/>
      <c r="G12" s="1" t="s">
        <v>27</v>
      </c>
      <c r="H12" s="0"/>
    </row>
    <row r="13" customFormat="false" ht="12.75" hidden="false" customHeight="false" outlineLevel="0" collapsed="false">
      <c r="B13" s="64" t="s">
        <v>28</v>
      </c>
      <c r="C13" s="65"/>
      <c r="D13" s="66" t="s">
        <v>29</v>
      </c>
      <c r="G13" s="67" t="n">
        <f aca="false">SUM(G15:G110)</f>
        <v>0.0375520766137483</v>
      </c>
    </row>
    <row r="14" customFormat="false" ht="12.75" hidden="false" customHeight="false" outlineLevel="0" collapsed="false">
      <c r="A14" s="68" t="s">
        <v>30</v>
      </c>
      <c r="B14" s="69" t="s">
        <v>31</v>
      </c>
      <c r="C14" s="65" t="s">
        <v>32</v>
      </c>
      <c r="D14" s="62" t="s">
        <v>33</v>
      </c>
      <c r="E14" s="6" t="s">
        <v>34</v>
      </c>
      <c r="F14" s="11" t="s">
        <v>35</v>
      </c>
      <c r="G14" s="12" t="s">
        <v>36</v>
      </c>
      <c r="H14" s="0"/>
    </row>
    <row r="15" customFormat="false" ht="12.75" hidden="false" customHeight="false" outlineLevel="0" collapsed="false">
      <c r="A15" s="70" t="n">
        <v>33604</v>
      </c>
      <c r="B15" s="71" t="n">
        <v>0.0414746543778803</v>
      </c>
      <c r="C15" s="72" t="n">
        <v>0.0308571428571429</v>
      </c>
      <c r="D15" s="73"/>
      <c r="F15" s="3"/>
      <c r="G15" s="74"/>
      <c r="H15" s="0"/>
      <c r="K15" s="75"/>
      <c r="L15" s="75"/>
    </row>
    <row r="16" customFormat="false" ht="12.75" hidden="false" customHeight="false" outlineLevel="0" collapsed="false">
      <c r="A16" s="70" t="n">
        <v>33635</v>
      </c>
      <c r="B16" s="71" t="n">
        <v>0.0412528647822765</v>
      </c>
      <c r="C16" s="72" t="n">
        <v>0.0307167235494878</v>
      </c>
      <c r="D16" s="73"/>
      <c r="F16" s="3"/>
      <c r="G16" s="74"/>
      <c r="H16" s="0"/>
      <c r="K16" s="75"/>
      <c r="L16" s="75"/>
    </row>
    <row r="17" customFormat="false" ht="12.75" hidden="false" customHeight="false" outlineLevel="0" collapsed="false">
      <c r="A17" s="70" t="n">
        <v>33664</v>
      </c>
      <c r="B17" s="71" t="n">
        <v>0.0403348554033485</v>
      </c>
      <c r="C17" s="72" t="n">
        <v>0.0293785310734462</v>
      </c>
      <c r="D17" s="73"/>
      <c r="F17" s="3"/>
      <c r="G17" s="74"/>
      <c r="H17" s="0"/>
    </row>
    <row r="18" customFormat="false" ht="12.75" hidden="false" customHeight="false" outlineLevel="0" collapsed="false">
      <c r="A18" s="70" t="n">
        <v>33695</v>
      </c>
      <c r="B18" s="71" t="n">
        <v>0.0428249436513901</v>
      </c>
      <c r="C18" s="72" t="n">
        <v>0.0258136924803594</v>
      </c>
      <c r="D18" s="73"/>
      <c r="F18" s="3"/>
      <c r="G18" s="74"/>
      <c r="H18" s="0"/>
    </row>
    <row r="19" customFormat="false" ht="12.75" hidden="false" customHeight="false" outlineLevel="0" collapsed="false">
      <c r="A19" s="70" t="n">
        <v>33725</v>
      </c>
      <c r="B19" s="71" t="n">
        <v>0.0434456928838953</v>
      </c>
      <c r="C19" s="72" t="n">
        <v>0.024636058230683</v>
      </c>
      <c r="D19" s="73"/>
      <c r="F19" s="3"/>
      <c r="G19" s="74"/>
      <c r="H19" s="0"/>
    </row>
    <row r="20" customFormat="false" ht="12.75" hidden="false" customHeight="false" outlineLevel="0" collapsed="false">
      <c r="A20" s="70" t="n">
        <v>33756</v>
      </c>
      <c r="B20" s="71" t="n">
        <v>0.0387770320656229</v>
      </c>
      <c r="C20" s="72" t="n">
        <v>0.0269058295964124</v>
      </c>
      <c r="D20" s="73" t="n">
        <f aca="false">($B$4*B20+$B$5*$C19+$B$6*($C19-$C16)+$B$7)-($B$4*B19+$B$5*$C18+$B$6*($C18-$C15)+$B$7-$C19)*$B$8</f>
        <v>0.0235463423668252</v>
      </c>
      <c r="F20" s="3"/>
      <c r="G20" s="74"/>
      <c r="H20" s="0"/>
    </row>
    <row r="21" customFormat="false" ht="12.75" hidden="false" customHeight="false" outlineLevel="0" collapsed="false">
      <c r="A21" s="70" t="n">
        <v>33786</v>
      </c>
      <c r="B21" s="71" t="n">
        <v>0.0373692077727952</v>
      </c>
      <c r="C21" s="72" t="n">
        <v>0.026875699888018</v>
      </c>
      <c r="D21" s="73" t="n">
        <f aca="false">($B$4*B21+$B$5*$C20+$B$6*($C20-$C17)+$B$7)-($B$4*B20+$B$5*$C19+$B$6*($C19-$C16)+$B$7-$C20)*$B$8</f>
        <v>0.026234934283607</v>
      </c>
      <c r="E21" s="3" t="n">
        <f aca="false">D20-C20</f>
        <v>-0.00335948722958721</v>
      </c>
      <c r="F21" s="3" t="n">
        <f aca="false">D21-C21</f>
        <v>-0.000640765604410974</v>
      </c>
      <c r="G21" s="74" t="n">
        <f aca="false">100*(F21^2)</f>
        <v>4.10580559796161E-005</v>
      </c>
      <c r="H21" s="0"/>
    </row>
    <row r="22" customFormat="false" ht="12.75" hidden="false" customHeight="false" outlineLevel="0" collapsed="false">
      <c r="A22" s="70" t="n">
        <v>33817</v>
      </c>
      <c r="B22" s="71" t="n">
        <v>0.0357941834451903</v>
      </c>
      <c r="C22" s="72" t="n">
        <v>0.0291806958473626</v>
      </c>
      <c r="D22" s="73" t="n">
        <f aca="false">($B$4*B22+$B$5*$C21+$B$6*($C21-$C18)+$B$7)-($B$4*B21+$B$5*$C20+$B$6*($C20-$C17)+$B$7-$C21)*$B$8</f>
        <v>0.0269277573275302</v>
      </c>
      <c r="E22" s="3" t="n">
        <f aca="false">D21-C21</f>
        <v>-0.000640765604410974</v>
      </c>
      <c r="F22" s="3" t="n">
        <f aca="false">D22-C22</f>
        <v>-0.00225293851983238</v>
      </c>
      <c r="G22" s="74" t="n">
        <f aca="false">100*(F22^2)</f>
        <v>0.000507573197414452</v>
      </c>
      <c r="H22" s="0"/>
    </row>
    <row r="23" customFormat="false" ht="12.75" hidden="false" customHeight="false" outlineLevel="0" collapsed="false">
      <c r="A23" s="70" t="n">
        <v>33848</v>
      </c>
      <c r="B23" s="71" t="n">
        <v>0.035661218424963</v>
      </c>
      <c r="C23" s="72" t="n">
        <v>0.0280269058295963</v>
      </c>
      <c r="D23" s="73" t="n">
        <f aca="false">($B$4*B23+$B$5*$C22+$B$6*($C22-$C19)+$B$7)-($B$4*B22+$B$5*$C21+$B$6*($C21-$C18)+$B$7-$C22)*$B$8</f>
        <v>0.0297260108439273</v>
      </c>
      <c r="E23" s="3" t="n">
        <f aca="false">D22-C22</f>
        <v>-0.00225293851983238</v>
      </c>
      <c r="F23" s="3" t="n">
        <f aca="false">D23-C23</f>
        <v>0.00169910501433102</v>
      </c>
      <c r="G23" s="74" t="n">
        <f aca="false">100*(F23^2)</f>
        <v>0.000288695784972481</v>
      </c>
      <c r="H23" s="0"/>
    </row>
    <row r="24" customFormat="false" ht="12.75" hidden="false" customHeight="false" outlineLevel="0" collapsed="false">
      <c r="A24" s="70" t="n">
        <v>33878</v>
      </c>
      <c r="B24" s="71" t="n">
        <v>0.0355292376017766</v>
      </c>
      <c r="C24" s="72" t="n">
        <v>0.0257558790593504</v>
      </c>
      <c r="D24" s="73" t="n">
        <f aca="false">($B$4*B24+$B$5*$C23+$B$6*($C23-$C20)+$B$7)-($B$4*B23+$B$5*$C22+$B$6*($C22-$C19)+$B$7-$C23)*$B$8</f>
        <v>0.0281552384543532</v>
      </c>
      <c r="E24" s="3" t="n">
        <f aca="false">D23-C23</f>
        <v>0.00169910501433102</v>
      </c>
      <c r="F24" s="3" t="n">
        <f aca="false">D24-C24</f>
        <v>0.00239935939500283</v>
      </c>
      <c r="G24" s="74" t="n">
        <f aca="false">100*(F24^2)</f>
        <v>0.000575692550638833</v>
      </c>
      <c r="H24" s="0"/>
    </row>
    <row r="25" customFormat="false" ht="12.75" hidden="false" customHeight="false" outlineLevel="0" collapsed="false">
      <c r="A25" s="70" t="n">
        <v>33909</v>
      </c>
      <c r="B25" s="71" t="n">
        <v>0.03023598820059</v>
      </c>
      <c r="C25" s="72" t="n">
        <v>0.0268156424581005</v>
      </c>
      <c r="D25" s="73" t="n">
        <f aca="false">($B$4*B25+$B$5*$C24+$B$6*($C24-$C21)+$B$7)-($B$4*B24+$B$5*$C23+$B$6*($C23-$C20)+$B$7-$C24)*$B$8</f>
        <v>0.0254862672985002</v>
      </c>
      <c r="E25" s="3" t="n">
        <f aca="false">D24-C24</f>
        <v>0.00239935939500283</v>
      </c>
      <c r="F25" s="3" t="n">
        <f aca="false">D25-C25</f>
        <v>-0.0013293751596003</v>
      </c>
      <c r="G25" s="74" t="n">
        <f aca="false">100*(F25^2)</f>
        <v>0.000176723831496232</v>
      </c>
      <c r="H25" s="0"/>
    </row>
    <row r="26" customFormat="false" ht="12.75" hidden="false" customHeight="false" outlineLevel="0" collapsed="false">
      <c r="A26" s="70" t="n">
        <v>33939</v>
      </c>
      <c r="B26" s="71" t="n">
        <v>0.025792188651437</v>
      </c>
      <c r="C26" s="72" t="n">
        <v>0.0290178571428572</v>
      </c>
      <c r="D26" s="73" t="n">
        <f aca="false">($B$4*B26+$B$5*$C25+$B$6*($C25-$C22)+$B$7)-($B$4*B25+$B$5*$C24+$B$6*($C24-$C21)+$B$7-$C25)*$B$8</f>
        <v>0.0260870652599756</v>
      </c>
      <c r="E26" s="3" t="n">
        <f aca="false">D25-C25</f>
        <v>-0.0013293751596003</v>
      </c>
      <c r="F26" s="3" t="n">
        <f aca="false">D26-C26</f>
        <v>-0.00293079188288159</v>
      </c>
      <c r="G26" s="74" t="n">
        <f aca="false">100*(F26^2)</f>
        <v>0.000858954106076461</v>
      </c>
      <c r="H26" s="0"/>
    </row>
    <row r="27" customFormat="false" ht="12.75" hidden="false" customHeight="false" outlineLevel="0" collapsed="false">
      <c r="A27" s="70" t="n">
        <v>33970</v>
      </c>
      <c r="B27" s="71" t="n">
        <v>0.0169616519174043</v>
      </c>
      <c r="C27" s="72" t="n">
        <v>0.0288248337028825</v>
      </c>
      <c r="D27" s="73" t="n">
        <f aca="false">($B$4*B27+$B$5*$C26+$B$6*($C26-$C23)+$B$7)-($B$4*B26+$B$5*$C25+$B$6*($C25-$C22)+$B$7-$C26)*$B$8</f>
        <v>0.0286546639654593</v>
      </c>
      <c r="E27" s="3" t="n">
        <f aca="false">D26-C26</f>
        <v>-0.00293079188288159</v>
      </c>
      <c r="F27" s="3" t="n">
        <f aca="false">D27-C27</f>
        <v>-0.000170169737423159</v>
      </c>
      <c r="G27" s="74" t="n">
        <f aca="false">100*(F27^2)</f>
        <v>2.89577395346667E-006</v>
      </c>
      <c r="H27" s="0"/>
    </row>
    <row r="28" customFormat="false" ht="12.75" hidden="false" customHeight="false" outlineLevel="0" collapsed="false">
      <c r="A28" s="70" t="n">
        <v>34001</v>
      </c>
      <c r="B28" s="71" t="n">
        <v>0.0183418928833456</v>
      </c>
      <c r="C28" s="72" t="n">
        <v>0.0298013245033113</v>
      </c>
      <c r="D28" s="73" t="n">
        <f aca="false">($B$4*B28+$B$5*$C27+$B$6*($C27-$C24)+$B$7)-($B$4*B27+$B$5*$C26+$B$6*($C26-$C23)+$B$7-$C27)*$B$8</f>
        <v>0.0289687971155062</v>
      </c>
      <c r="E28" s="3" t="n">
        <f aca="false">D27-C27</f>
        <v>-0.000170169737423159</v>
      </c>
      <c r="F28" s="3" t="n">
        <f aca="false">D28-C28</f>
        <v>-0.000832527387805135</v>
      </c>
      <c r="G28" s="74" t="n">
        <f aca="false">100*(F28^2)</f>
        <v>6.93101851445641E-005</v>
      </c>
      <c r="H28" s="0"/>
    </row>
    <row r="29" customFormat="false" ht="12.75" hidden="false" customHeight="false" outlineLevel="0" collapsed="false">
      <c r="A29" s="70" t="n">
        <v>34029</v>
      </c>
      <c r="B29" s="71" t="n">
        <v>0.0190197512801757</v>
      </c>
      <c r="C29" s="72" t="n">
        <v>0.0296377607025247</v>
      </c>
      <c r="D29" s="73" t="n">
        <f aca="false">($B$4*B29+$B$5*$C28+$B$6*($C28-$C25)+$B$7)-($B$4*B28+$B$5*$C27+$B$6*($C27-$C24)+$B$7-$C28)*$B$8</f>
        <v>0.0298865587024287</v>
      </c>
      <c r="E29" s="3" t="n">
        <f aca="false">D28-C28</f>
        <v>-0.000832527387805135</v>
      </c>
      <c r="F29" s="3" t="n">
        <f aca="false">D29-C29</f>
        <v>0.000248797999904012</v>
      </c>
      <c r="G29" s="74" t="n">
        <f aca="false">100*(F29^2)</f>
        <v>6.19004447562369E-006</v>
      </c>
      <c r="H29" s="0"/>
    </row>
    <row r="30" customFormat="false" ht="12.75" hidden="false" customHeight="false" outlineLevel="0" collapsed="false">
      <c r="A30" s="70" t="n">
        <v>34060</v>
      </c>
      <c r="B30" s="71" t="n">
        <v>0.0129682997118155</v>
      </c>
      <c r="C30" s="72" t="n">
        <v>0.0306345733041575</v>
      </c>
      <c r="D30" s="73" t="n">
        <f aca="false">($B$4*B30+$B$5*$C29+$B$6*($C29-$C26)+$B$7)-($B$4*B29+$B$5*$C28+$B$6*($C28-$C25)+$B$7-$C29)*$B$8</f>
        <v>0.0292706006184109</v>
      </c>
      <c r="E30" s="3" t="n">
        <f aca="false">D29-C29</f>
        <v>0.000248797999904012</v>
      </c>
      <c r="F30" s="3" t="n">
        <f aca="false">D30-C30</f>
        <v>-0.0013639726857466</v>
      </c>
      <c r="G30" s="74" t="n">
        <f aca="false">100*(F30^2)</f>
        <v>0.00018604214874628</v>
      </c>
      <c r="H30" s="0"/>
    </row>
    <row r="31" customFormat="false" ht="12.75" hidden="false" customHeight="false" outlineLevel="0" collapsed="false">
      <c r="A31" s="70" t="n">
        <v>34090</v>
      </c>
      <c r="B31" s="71" t="n">
        <v>0.0129217516152189</v>
      </c>
      <c r="C31" s="72" t="n">
        <v>0.0316939890710384</v>
      </c>
      <c r="D31" s="73" t="n">
        <f aca="false">($B$4*B31+$B$5*$C30+$B$6*($C30-$C27)+$B$7)-($B$4*B30+$B$5*$C29+$B$6*($C29-$C26)+$B$7-$C30)*$B$8</f>
        <v>0.0303873918921376</v>
      </c>
      <c r="E31" s="3" t="n">
        <f aca="false">D30-C30</f>
        <v>-0.0013639726857466</v>
      </c>
      <c r="F31" s="3" t="n">
        <f aca="false">D31-C31</f>
        <v>-0.00130659717890078</v>
      </c>
      <c r="G31" s="74" t="n">
        <f aca="false">100*(F31^2)</f>
        <v>0.000170719618791147</v>
      </c>
      <c r="H31" s="0"/>
    </row>
    <row r="32" customFormat="false" ht="12.75" hidden="false" customHeight="false" outlineLevel="0" collapsed="false">
      <c r="A32" s="70" t="n">
        <v>34121</v>
      </c>
      <c r="B32" s="71" t="n">
        <v>0.0122038765254844</v>
      </c>
      <c r="C32" s="72" t="n">
        <v>0.0316593886462884</v>
      </c>
      <c r="D32" s="73" t="n">
        <f aca="false">($B$4*B32+$B$5*$C31+$B$6*($C31-$C28)+$B$7)-($B$4*B31+$B$5*$C30+$B$6*($C30-$C27)+$B$7-$C31)*$B$8</f>
        <v>0.0314337943613547</v>
      </c>
      <c r="E32" s="3" t="n">
        <f aca="false">D31-C31</f>
        <v>-0.00130659717890078</v>
      </c>
      <c r="F32" s="3" t="n">
        <f aca="false">D32-C32</f>
        <v>-0.000225594284933718</v>
      </c>
      <c r="G32" s="74" t="n">
        <f aca="false">100*(F32^2)</f>
        <v>5.08927813947556E-006</v>
      </c>
      <c r="H32" s="0"/>
    </row>
    <row r="33" customFormat="false" ht="12.75" hidden="false" customHeight="false" outlineLevel="0" collapsed="false">
      <c r="A33" s="70" t="n">
        <v>34151</v>
      </c>
      <c r="B33" s="71" t="n">
        <v>0.0136887608069163</v>
      </c>
      <c r="C33" s="72" t="n">
        <v>0.0316248636859322</v>
      </c>
      <c r="D33" s="73" t="n">
        <f aca="false">($B$4*B33+$B$5*$C32+$B$6*($C32-$C29)+$B$7)-($B$4*B32+$B$5*$C31+$B$6*($C31-$C28)+$B$7-$C32)*$B$8</f>
        <v>0.0314874773554625</v>
      </c>
      <c r="E33" s="3" t="n">
        <f aca="false">D32-C32</f>
        <v>-0.000225594284933718</v>
      </c>
      <c r="F33" s="3" t="n">
        <f aca="false">D33-C33</f>
        <v>-0.000137386330469745</v>
      </c>
      <c r="G33" s="74" t="n">
        <f aca="false">100*(F33^2)</f>
        <v>1.8875003799942E-006</v>
      </c>
      <c r="H33" s="0"/>
    </row>
    <row r="34" customFormat="false" ht="12.75" hidden="false" customHeight="false" outlineLevel="0" collapsed="false">
      <c r="A34" s="70" t="n">
        <v>34182</v>
      </c>
      <c r="B34" s="71" t="n">
        <v>0.0172786177105833</v>
      </c>
      <c r="C34" s="72" t="n">
        <v>0.0316248636859322</v>
      </c>
      <c r="D34" s="73" t="n">
        <f aca="false">($B$4*B34+$B$5*$C33+$B$6*($C33-$C30)+$B$7)-($B$4*B33+$B$5*$C32+$B$6*($C32-$C29)+$B$7-$C33)*$B$8</f>
        <v>0.0313222253168359</v>
      </c>
      <c r="E34" s="3" t="n">
        <f aca="false">D33-C33</f>
        <v>-0.000137386330469745</v>
      </c>
      <c r="F34" s="3" t="n">
        <f aca="false">D34-C34</f>
        <v>-0.000302638369096261</v>
      </c>
      <c r="G34" s="74" t="n">
        <f aca="false">100*(F34^2)</f>
        <v>9.1589982449245E-006</v>
      </c>
      <c r="H34" s="0"/>
    </row>
    <row r="35" customFormat="false" ht="12.75" hidden="false" customHeight="false" outlineLevel="0" collapsed="false">
      <c r="A35" s="70" t="n">
        <v>34213</v>
      </c>
      <c r="B35" s="71" t="n">
        <v>0.0179340028694404</v>
      </c>
      <c r="C35" s="72" t="n">
        <v>0.0316248636859322</v>
      </c>
      <c r="D35" s="73" t="n">
        <f aca="false">($B$4*B35+$B$5*$C34+$B$6*($C34-$C31)+$B$7)-($B$4*B34+$B$5*$C33+$B$6*($C33-$C30)+$B$7-$C34)*$B$8</f>
        <v>0.031136811488768</v>
      </c>
      <c r="E35" s="3" t="n">
        <f aca="false">D34-C34</f>
        <v>-0.000302638369096261</v>
      </c>
      <c r="F35" s="3" t="n">
        <f aca="false">D35-C35</f>
        <v>-0.000488052197164208</v>
      </c>
      <c r="G35" s="74" t="n">
        <f aca="false">100*(F35^2)</f>
        <v>2.38194947156811E-005</v>
      </c>
      <c r="H35" s="0"/>
    </row>
    <row r="36" customFormat="false" ht="12.75" hidden="false" customHeight="false" outlineLevel="0" collapsed="false">
      <c r="A36" s="70" t="n">
        <v>34243</v>
      </c>
      <c r="B36" s="71" t="n">
        <v>0.0135811293781272</v>
      </c>
      <c r="C36" s="72" t="n">
        <v>0.0338427947598254</v>
      </c>
      <c r="D36" s="73" t="n">
        <f aca="false">($B$4*B36+$B$5*$C35+$B$6*($C35-$C32)+$B$7)-($B$4*B35+$B$5*$C34+$B$6*($C34-$C31)+$B$7-$C35)*$B$8</f>
        <v>0.0310758374110508</v>
      </c>
      <c r="E36" s="3" t="n">
        <f aca="false">D35-C35</f>
        <v>-0.000488052197164208</v>
      </c>
      <c r="F36" s="3" t="n">
        <f aca="false">D36-C36</f>
        <v>-0.00276695734877466</v>
      </c>
      <c r="G36" s="74" t="n">
        <f aca="false">100*(F36^2)</f>
        <v>0.000765605296993807</v>
      </c>
      <c r="H36" s="0"/>
    </row>
    <row r="37" customFormat="false" ht="12.75" hidden="false" customHeight="false" outlineLevel="0" collapsed="false">
      <c r="A37" s="70" t="n">
        <v>34274</v>
      </c>
      <c r="B37" s="71" t="n">
        <v>0.0136005726556907</v>
      </c>
      <c r="C37" s="72" t="n">
        <v>0.0315560391730141</v>
      </c>
      <c r="D37" s="73" t="n">
        <f aca="false">($B$4*B37+$B$5*$C36+$B$6*($C36-$C33)+$B$7)-($B$4*B36+$B$5*$C35+$B$6*($C35-$C32)+$B$7-$C36)*$B$8</f>
        <v>0.0335509628110842</v>
      </c>
      <c r="E37" s="3" t="n">
        <f aca="false">D36-C36</f>
        <v>-0.00276695734877466</v>
      </c>
      <c r="F37" s="3" t="n">
        <f aca="false">D37-C37</f>
        <v>0.00199492363807006</v>
      </c>
      <c r="G37" s="74" t="n">
        <f aca="false">100*(F37^2)</f>
        <v>0.00039797203217307</v>
      </c>
      <c r="H37" s="0"/>
    </row>
    <row r="38" customFormat="false" ht="12.75" hidden="false" customHeight="false" outlineLevel="0" collapsed="false">
      <c r="A38" s="70" t="n">
        <v>34304</v>
      </c>
      <c r="B38" s="71" t="n">
        <v>0.0193965517241381</v>
      </c>
      <c r="C38" s="72" t="n">
        <v>0.0314533622559652</v>
      </c>
      <c r="D38" s="73" t="n">
        <f aca="false">($B$4*B38+$B$5*$C37+$B$6*($C37-$C34)+$B$7)-($B$4*B37+$B$5*$C36+$B$6*($C36-$C33)+$B$7-$C37)*$B$8</f>
        <v>0.0311887110807908</v>
      </c>
      <c r="E38" s="3" t="n">
        <f aca="false">D37-C37</f>
        <v>0.00199492363807006</v>
      </c>
      <c r="F38" s="3" t="n">
        <f aca="false">D38-C38</f>
        <v>-0.000264651175174355</v>
      </c>
      <c r="G38" s="74" t="n">
        <f aca="false">100*(F38^2)</f>
        <v>7.00402445211673E-006</v>
      </c>
      <c r="H38" s="0"/>
    </row>
    <row r="39" customFormat="false" ht="12.75" hidden="false" customHeight="false" outlineLevel="0" collapsed="false">
      <c r="A39" s="70" t="n">
        <v>34335</v>
      </c>
      <c r="B39" s="71" t="n">
        <v>0.0246555474981871</v>
      </c>
      <c r="C39" s="72" t="n">
        <v>0.0269396551724137</v>
      </c>
      <c r="D39" s="73" t="n">
        <f aca="false">($B$4*B39+$B$5*$C38+$B$6*($C38-$C35)+$B$7)-($B$4*B38+$B$5*$C37+$B$6*($C37-$C34)+$B$7-$C38)*$B$8</f>
        <v>0.031040933686215</v>
      </c>
      <c r="E39" s="3" t="n">
        <f aca="false">D38-C38</f>
        <v>-0.000264651175174355</v>
      </c>
      <c r="F39" s="3" t="n">
        <f aca="false">D39-C39</f>
        <v>0.00410127851380127</v>
      </c>
      <c r="G39" s="74" t="n">
        <f aca="false">100*(F39^2)</f>
        <v>0.00168204854477679</v>
      </c>
      <c r="H39" s="0"/>
    </row>
    <row r="40" customFormat="false" ht="12.75" hidden="false" customHeight="false" outlineLevel="0" collapsed="false">
      <c r="A40" s="70" t="n">
        <v>34366</v>
      </c>
      <c r="B40" s="71" t="n">
        <v>0.0237752161383284</v>
      </c>
      <c r="C40" s="72" t="n">
        <v>0.0235798499464095</v>
      </c>
      <c r="D40" s="73" t="n">
        <f aca="false">($B$4*B40+$B$5*$C39+$B$6*($C39-$C36)+$B$7)-($B$4*B39+$B$5*$C38+$B$6*($C38-$C35)+$B$7-$C39)*$B$8</f>
        <v>0.025605705612149</v>
      </c>
      <c r="E40" s="3" t="n">
        <f aca="false">D39-C39</f>
        <v>0.00410127851380127</v>
      </c>
      <c r="F40" s="3" t="n">
        <f aca="false">D40-C40</f>
        <v>0.00202585566573952</v>
      </c>
      <c r="G40" s="74" t="n">
        <f aca="false">100*(F40^2)</f>
        <v>0.000410409117840891</v>
      </c>
      <c r="H40" s="0"/>
    </row>
    <row r="41" customFormat="false" ht="12.75" hidden="false" customHeight="false" outlineLevel="0" collapsed="false">
      <c r="A41" s="70" t="n">
        <v>34394</v>
      </c>
      <c r="B41" s="71" t="n">
        <v>0.0229720028715004</v>
      </c>
      <c r="C41" s="72" t="n">
        <v>0.0191897654584221</v>
      </c>
      <c r="D41" s="73" t="n">
        <f aca="false">($B$4*B41+$B$5*$C40+$B$6*($C40-$C37)+$B$7)-($B$4*B40+$B$5*$C39+$B$6*($C39-$C36)+$B$7-$C40)*$B$8</f>
        <v>0.022024846009887</v>
      </c>
      <c r="E41" s="3" t="n">
        <f aca="false">D40-C40</f>
        <v>0.00202585566573952</v>
      </c>
      <c r="F41" s="3" t="n">
        <f aca="false">D41-C41</f>
        <v>0.00283508055146486</v>
      </c>
      <c r="G41" s="74" t="n">
        <f aca="false">100*(F41^2)</f>
        <v>0.00080376817332943</v>
      </c>
      <c r="H41" s="0"/>
    </row>
    <row r="42" customFormat="false" ht="12.75" hidden="false" customHeight="false" outlineLevel="0" collapsed="false">
      <c r="A42" s="70" t="n">
        <v>34425</v>
      </c>
      <c r="B42" s="71" t="n">
        <v>0.0256045519203414</v>
      </c>
      <c r="C42" s="72" t="n">
        <v>0.0169851380042463</v>
      </c>
      <c r="D42" s="73" t="n">
        <f aca="false">($B$4*B42+$B$5*$C41+$B$6*($C41-$C38)+$B$7)-($B$4*B41+$B$5*$C40+$B$6*($C40-$C37)+$B$7-$C41)*$B$8</f>
        <v>0.0170445436436335</v>
      </c>
      <c r="E42" s="3" t="n">
        <f aca="false">D41-C41</f>
        <v>0.00283508055146486</v>
      </c>
      <c r="F42" s="3" t="n">
        <f aca="false">D42-C42</f>
        <v>5.940563938725E-005</v>
      </c>
      <c r="G42" s="74" t="n">
        <f aca="false">100*(F42^2)</f>
        <v>3.52902999100798E-007</v>
      </c>
      <c r="H42" s="0"/>
    </row>
    <row r="43" customFormat="false" ht="12.75" hidden="false" customHeight="false" outlineLevel="0" collapsed="false">
      <c r="A43" s="70" t="n">
        <v>34455</v>
      </c>
      <c r="B43" s="71" t="n">
        <v>0.0255138199858256</v>
      </c>
      <c r="C43" s="72" t="n">
        <v>0.0190677966101696</v>
      </c>
      <c r="D43" s="73" t="n">
        <f aca="false">($B$4*B43+$B$5*$C42+$B$6*($C42-$C39)+$B$7)-($B$4*B42+$B$5*$C41+$B$6*($C41-$C38)+$B$7-$C42)*$B$8</f>
        <v>0.015179409916437</v>
      </c>
      <c r="E43" s="3" t="n">
        <f aca="false">D42-C42</f>
        <v>5.940563938725E-005</v>
      </c>
      <c r="F43" s="3" t="n">
        <f aca="false">D43-C43</f>
        <v>-0.00388838669373255</v>
      </c>
      <c r="G43" s="74" t="n">
        <f aca="false">100*(F43^2)</f>
        <v>0.00151195510799963</v>
      </c>
      <c r="H43" s="0"/>
    </row>
    <row r="44" customFormat="false" ht="12.75" hidden="false" customHeight="false" outlineLevel="0" collapsed="false">
      <c r="A44" s="70" t="n">
        <v>34486</v>
      </c>
      <c r="B44" s="71" t="n">
        <v>0.026241134751773</v>
      </c>
      <c r="C44" s="72" t="n">
        <v>0.017989417989418</v>
      </c>
      <c r="D44" s="73" t="n">
        <f aca="false">($B$4*B44+$B$5*$C43+$B$6*($C43-$C40)+$B$7)-($B$4*B43+$B$5*$C42+$B$6*($C42-$C39)+$B$7-$C43)*$B$8</f>
        <v>0.0180322909956829</v>
      </c>
      <c r="E44" s="3" t="n">
        <f aca="false">D43-C43</f>
        <v>-0.00388838669373255</v>
      </c>
      <c r="F44" s="3" t="n">
        <f aca="false">D44-C44</f>
        <v>4.28730062648972E-005</v>
      </c>
      <c r="G44" s="74" t="n">
        <f aca="false">100*(F44^2)</f>
        <v>1.83809466618991E-007</v>
      </c>
      <c r="H44" s="0"/>
    </row>
    <row r="45" customFormat="false" ht="12.75" hidden="false" customHeight="false" outlineLevel="0" collapsed="false">
      <c r="A45" s="70" t="n">
        <v>34516</v>
      </c>
      <c r="B45" s="71" t="n">
        <v>0.023454157782516</v>
      </c>
      <c r="C45" s="72" t="n">
        <v>0.017970401691332</v>
      </c>
      <c r="D45" s="73" t="n">
        <f aca="false">($B$4*B45+$B$5*$C44+$B$6*($C44-$C41)+$B$7)-($B$4*B44+$B$5*$C43+$B$6*($C43-$C40)+$B$7-$C44)*$B$8</f>
        <v>0.0176937654074712</v>
      </c>
      <c r="E45" s="3" t="n">
        <f aca="false">D44-C44</f>
        <v>4.28730062648972E-005</v>
      </c>
      <c r="F45" s="3" t="n">
        <f aca="false">D45-C45</f>
        <v>-0.000276636283860772</v>
      </c>
      <c r="G45" s="74" t="n">
        <f aca="false">100*(F45^2)</f>
        <v>7.65276335482976E-006</v>
      </c>
      <c r="H45" s="0"/>
    </row>
    <row r="46" customFormat="false" ht="12.75" hidden="false" customHeight="false" outlineLevel="0" collapsed="false">
      <c r="A46" s="70" t="n">
        <v>34547</v>
      </c>
      <c r="B46" s="71" t="n">
        <v>0.0240622788393488</v>
      </c>
      <c r="C46" s="72" t="n">
        <v>0.0190274841437634</v>
      </c>
      <c r="D46" s="73" t="n">
        <f aca="false">($B$4*B46+$B$5*$C45+$B$6*($C45-$C42)+$B$7)-($B$4*B45+$B$5*$C44+$B$6*($C44-$C41)+$B$7-$C45)*$B$8</f>
        <v>0.0180502767244368</v>
      </c>
      <c r="E46" s="3" t="n">
        <f aca="false">D45-C45</f>
        <v>-0.000276636283860772</v>
      </c>
      <c r="F46" s="3" t="n">
        <f aca="false">D46-C46</f>
        <v>-0.000977207419326585</v>
      </c>
      <c r="G46" s="74" t="n">
        <f aca="false">100*(F46^2)</f>
        <v>9.54934340386924E-005</v>
      </c>
      <c r="H46" s="0"/>
    </row>
    <row r="47" customFormat="false" ht="12.75" hidden="false" customHeight="false" outlineLevel="0" collapsed="false">
      <c r="A47" s="70" t="n">
        <v>34578</v>
      </c>
      <c r="B47" s="71" t="n">
        <v>0.0218463706835799</v>
      </c>
      <c r="C47" s="72" t="n">
        <v>0.0200845665961946</v>
      </c>
      <c r="D47" s="73" t="n">
        <f aca="false">($B$4*B47+$B$5*$C46+$B$6*($C46-$C43)+$B$7)-($B$4*B46+$B$5*$C45+$B$6*($C45-$C42)+$B$7-$C46)*$B$8</f>
        <v>0.0188444068794954</v>
      </c>
      <c r="E47" s="3" t="n">
        <f aca="false">D46-C46</f>
        <v>-0.000977207419326585</v>
      </c>
      <c r="F47" s="3" t="n">
        <f aca="false">D47-C47</f>
        <v>-0.00124015971669926</v>
      </c>
      <c r="G47" s="74" t="n">
        <f aca="false">100*(F47^2)</f>
        <v>0.00015379961229236</v>
      </c>
      <c r="H47" s="0"/>
    </row>
    <row r="48" customFormat="false" ht="12.75" hidden="false" customHeight="false" outlineLevel="0" collapsed="false">
      <c r="A48" s="70" t="n">
        <v>34608</v>
      </c>
      <c r="B48" s="71" t="n">
        <v>0.0239774330042311</v>
      </c>
      <c r="C48" s="72" t="n">
        <v>0.0221752903907075</v>
      </c>
      <c r="D48" s="73" t="n">
        <f aca="false">($B$4*B48+$B$5*$C47+$B$6*($C47-$C44)+$B$7)-($B$4*B47+$B$5*$C46+$B$6*($C46-$C43)+$B$7-$C47)*$B$8</f>
        <v>0.0202760878385097</v>
      </c>
      <c r="E48" s="3" t="n">
        <f aca="false">D47-C47</f>
        <v>-0.00124015971669926</v>
      </c>
      <c r="F48" s="3" t="n">
        <f aca="false">D48-C48</f>
        <v>-0.00189920255219786</v>
      </c>
      <c r="G48" s="74" t="n">
        <f aca="false">100*(F48^2)</f>
        <v>0.000360697033427486</v>
      </c>
      <c r="H48" s="0"/>
    </row>
    <row r="49" customFormat="false" ht="12.75" hidden="false" customHeight="false" outlineLevel="0" collapsed="false">
      <c r="A49" s="70" t="n">
        <v>34639</v>
      </c>
      <c r="B49" s="71" t="n">
        <v>0.026129943502825</v>
      </c>
      <c r="C49" s="72" t="n">
        <v>0.0232067510548524</v>
      </c>
      <c r="D49" s="73" t="n">
        <f aca="false">($B$4*B49+$B$5*$C48+$B$6*($C48-$C45)+$B$7)-($B$4*B48+$B$5*$C47+$B$6*($C47-$C44)+$B$7-$C48)*$B$8</f>
        <v>0.0226976182123048</v>
      </c>
      <c r="E49" s="3" t="n">
        <f aca="false">D48-C48</f>
        <v>-0.00189920255219786</v>
      </c>
      <c r="F49" s="3" t="n">
        <f aca="false">D49-C49</f>
        <v>-0.000509132842547562</v>
      </c>
      <c r="G49" s="74" t="n">
        <f aca="false">100*(F49^2)</f>
        <v>2.5921625136056E-005</v>
      </c>
      <c r="H49" s="0"/>
    </row>
    <row r="50" customFormat="false" ht="12.75" hidden="false" customHeight="false" outlineLevel="0" collapsed="false">
      <c r="A50" s="70" t="n">
        <v>34669</v>
      </c>
      <c r="B50" s="71" t="n">
        <v>0.0288935870331219</v>
      </c>
      <c r="C50" s="72" t="n">
        <v>0.0241850683491063</v>
      </c>
      <c r="D50" s="73" t="n">
        <f aca="false">($B$4*B50+$B$5*$C49+$B$6*($C49-$C46)+$B$7)-($B$4*B49+$B$5*$C48+$B$6*($C48-$C45)+$B$7-$C49)*$B$8</f>
        <v>0.023798436870641</v>
      </c>
      <c r="E50" s="3" t="n">
        <f aca="false">D49-C49</f>
        <v>-0.000509132842547562</v>
      </c>
      <c r="F50" s="3" t="n">
        <f aca="false">D50-C50</f>
        <v>-0.000386631478465238</v>
      </c>
      <c r="G50" s="74" t="n">
        <f aca="false">100*(F50^2)</f>
        <v>1.49483900140216E-005</v>
      </c>
      <c r="H50" s="0"/>
    </row>
    <row r="51" customFormat="false" ht="12.75" hidden="false" customHeight="false" outlineLevel="0" collapsed="false">
      <c r="A51" s="70" t="n">
        <v>34700</v>
      </c>
      <c r="B51" s="71" t="n">
        <v>0.0332625619249822</v>
      </c>
      <c r="C51" s="72" t="n">
        <v>0.0346274921301153</v>
      </c>
      <c r="D51" s="73" t="n">
        <f aca="false">($B$4*B51+$B$5*$C50+$B$6*($C50-$C47)+$B$7)-($B$4*B50+$B$5*$C49+$B$6*($C49-$C46)+$B$7-$C50)*$B$8</f>
        <v>0.0248041620941319</v>
      </c>
      <c r="E51" s="3" t="n">
        <f aca="false">D50-C50</f>
        <v>-0.000386631478465238</v>
      </c>
      <c r="F51" s="3" t="n">
        <f aca="false">D51-C51</f>
        <v>-0.00982333003598335</v>
      </c>
      <c r="G51" s="74" t="n">
        <f aca="false">100*(F51^2)</f>
        <v>0.00964978129958526</v>
      </c>
      <c r="H51" s="0"/>
    </row>
    <row r="52" customFormat="false" ht="12.75" hidden="false" customHeight="false" outlineLevel="0" collapsed="false">
      <c r="A52" s="70" t="n">
        <v>34731</v>
      </c>
      <c r="B52" s="71" t="n">
        <v>0.0337790288529205</v>
      </c>
      <c r="C52" s="72" t="n">
        <v>0.0356020942408377</v>
      </c>
      <c r="D52" s="73" t="n">
        <f aca="false">($B$4*B52+$B$5*$C51+$B$6*($C51-$C48)+$B$7)-($B$4*B51+$B$5*$C50+$B$6*($C50-$C47)+$B$7-$C51)*$B$8</f>
        <v>0.0361162138545012</v>
      </c>
      <c r="E52" s="3" t="n">
        <f aca="false">D51-C51</f>
        <v>-0.00982333003598335</v>
      </c>
      <c r="F52" s="3" t="n">
        <f aca="false">D52-C52</f>
        <v>0.000514119613663475</v>
      </c>
      <c r="G52" s="74" t="n">
        <f aca="false">100*(F52^2)</f>
        <v>2.6431897715348E-005</v>
      </c>
      <c r="H52" s="0"/>
    </row>
    <row r="53" customFormat="false" ht="12.75" hidden="false" customHeight="false" outlineLevel="0" collapsed="false">
      <c r="A53" s="70" t="n">
        <v>34759</v>
      </c>
      <c r="B53" s="71" t="n">
        <v>0.0350877192982457</v>
      </c>
      <c r="C53" s="72" t="n">
        <v>0.0366108786610879</v>
      </c>
      <c r="D53" s="73" t="n">
        <f aca="false">($B$4*B53+$B$5*$C52+$B$6*($C52-$C49)+$B$7)-($B$4*B52+$B$5*$C51+$B$6*($C51-$C48)+$B$7-$C52)*$B$8</f>
        <v>0.037519463433974</v>
      </c>
      <c r="E53" s="3" t="n">
        <f aca="false">D52-C52</f>
        <v>0.000514119613663475</v>
      </c>
      <c r="F53" s="3" t="n">
        <f aca="false">D53-C53</f>
        <v>0.000908584772886099</v>
      </c>
      <c r="G53" s="74" t="n">
        <f aca="false">100*(F53^2)</f>
        <v>8.25526289520485E-005</v>
      </c>
      <c r="H53" s="0"/>
    </row>
    <row r="54" customFormat="false" ht="12.75" hidden="false" customHeight="false" outlineLevel="0" collapsed="false">
      <c r="A54" s="70" t="n">
        <v>34790</v>
      </c>
      <c r="B54" s="71" t="n">
        <v>0.0332871012482663</v>
      </c>
      <c r="C54" s="72" t="n">
        <v>0.0386221294363258</v>
      </c>
      <c r="D54" s="73" t="n">
        <f aca="false">($B$4*B54+$B$5*$C53+$B$6*($C53-$C50)+$B$7)-($B$4*B53+$B$5*$C52+$B$6*($C52-$C49)+$B$7-$C53)*$B$8</f>
        <v>0.0384850537931493</v>
      </c>
      <c r="E54" s="3" t="n">
        <f aca="false">D53-C53</f>
        <v>0.000908584772886099</v>
      </c>
      <c r="F54" s="3" t="n">
        <f aca="false">D54-C54</f>
        <v>-0.000137075643176519</v>
      </c>
      <c r="G54" s="74" t="n">
        <f aca="false">100*(F54^2)</f>
        <v>1.87897319522565E-006</v>
      </c>
      <c r="H54" s="0"/>
    </row>
    <row r="55" customFormat="false" ht="12.75" hidden="false" customHeight="false" outlineLevel="0" collapsed="false">
      <c r="A55" s="70" t="n">
        <v>34820</v>
      </c>
      <c r="B55" s="71" t="n">
        <v>0.033863165169316</v>
      </c>
      <c r="C55" s="72" t="n">
        <v>0.0374220374220373</v>
      </c>
      <c r="D55" s="73" t="n">
        <f aca="false">($B$4*B55+$B$5*$C54+$B$6*($C54-$C51)+$B$7)-($B$4*B54+$B$5*$C53+$B$6*($C53-$C50)+$B$7-$C54)*$B$8</f>
        <v>0.0389251179306446</v>
      </c>
      <c r="E55" s="3" t="n">
        <f aca="false">D54-C54</f>
        <v>-0.000137075643176519</v>
      </c>
      <c r="F55" s="3" t="n">
        <f aca="false">D55-C55</f>
        <v>0.00150308050860726</v>
      </c>
      <c r="G55" s="74" t="n">
        <f aca="false">100*(F55^2)</f>
        <v>0.000225925101535507</v>
      </c>
      <c r="H55" s="0"/>
    </row>
    <row r="56" customFormat="false" ht="12.75" hidden="false" customHeight="false" outlineLevel="0" collapsed="false">
      <c r="A56" s="70" t="n">
        <v>34851</v>
      </c>
      <c r="B56" s="71" t="n">
        <v>0.0352453351762267</v>
      </c>
      <c r="C56" s="72" t="n">
        <v>0.0395010395010396</v>
      </c>
      <c r="D56" s="73" t="n">
        <f aca="false">($B$4*B56+$B$5*$C55+$B$6*($C55-$C52)+$B$7)-($B$4*B55+$B$5*$C54+$B$6*($C54-$C51)+$B$7-$C55)*$B$8</f>
        <v>0.0374544766084397</v>
      </c>
      <c r="E56" s="3" t="n">
        <f aca="false">D55-C55</f>
        <v>0.00150308050860726</v>
      </c>
      <c r="F56" s="3" t="n">
        <f aca="false">D56-C56</f>
        <v>-0.00204656289259989</v>
      </c>
      <c r="G56" s="74" t="n">
        <f aca="false">100*(F56^2)</f>
        <v>0.000418841967336684</v>
      </c>
      <c r="H56" s="0"/>
    </row>
    <row r="57" customFormat="false" ht="12.75" hidden="false" customHeight="false" outlineLevel="0" collapsed="false">
      <c r="A57" s="70" t="n">
        <v>34881</v>
      </c>
      <c r="B57" s="71" t="n">
        <v>0.0354166666666667</v>
      </c>
      <c r="C57" s="72" t="n">
        <v>0.0415368639667706</v>
      </c>
      <c r="D57" s="73" t="n">
        <f aca="false">($B$4*B57+$B$5*$C56+$B$6*($C56-$C53)+$B$7)-($B$4*B56+$B$5*$C55+$B$6*($C55-$C52)+$B$7-$C56)*$B$8</f>
        <v>0.0395309948913253</v>
      </c>
      <c r="E57" s="3" t="n">
        <f aca="false">D56-C56</f>
        <v>-0.00204656289259989</v>
      </c>
      <c r="F57" s="3" t="n">
        <f aca="false">D57-C57</f>
        <v>-0.00200586907544529</v>
      </c>
      <c r="G57" s="74" t="n">
        <f aca="false">100*(F57^2)</f>
        <v>0.000402351074782774</v>
      </c>
      <c r="H57" s="0"/>
    </row>
    <row r="58" customFormat="false" ht="12.75" hidden="false" customHeight="false" outlineLevel="0" collapsed="false">
      <c r="A58" s="70" t="n">
        <v>34912</v>
      </c>
      <c r="B58" s="71" t="n">
        <v>0.0359364201796821</v>
      </c>
      <c r="C58" s="72" t="n">
        <v>0.0425311203319501</v>
      </c>
      <c r="D58" s="73" t="n">
        <f aca="false">($B$4*B58+$B$5*$C57+$B$6*($C57-$C54)+$B$7)-($B$4*B57+$B$5*$C56+$B$6*($C56-$C53)+$B$7-$C57)*$B$8</f>
        <v>0.041541889371981</v>
      </c>
      <c r="E58" s="3" t="n">
        <f aca="false">D57-C57</f>
        <v>-0.00200586907544529</v>
      </c>
      <c r="F58" s="3" t="n">
        <f aca="false">D58-C58</f>
        <v>-0.000989230959969056</v>
      </c>
      <c r="G58" s="74" t="n">
        <f aca="false">100*(F58^2)</f>
        <v>9.78577892161301E-005</v>
      </c>
      <c r="H58" s="0"/>
    </row>
    <row r="59" customFormat="false" ht="12.75" hidden="false" customHeight="false" outlineLevel="0" collapsed="false">
      <c r="A59" s="70" t="n">
        <v>34943</v>
      </c>
      <c r="B59" s="71" t="n">
        <v>0.0386206896551724</v>
      </c>
      <c r="C59" s="72" t="n">
        <v>0.0435233160621762</v>
      </c>
      <c r="D59" s="73" t="n">
        <f aca="false">($B$4*B59+$B$5*$C58+$B$6*($C58-$C55)+$B$7)-($B$4*B58+$B$5*$C57+$B$6*($C57-$C54)+$B$7-$C58)*$B$8</f>
        <v>0.042981367542471</v>
      </c>
      <c r="E59" s="3" t="n">
        <f aca="false">D58-C58</f>
        <v>-0.000989230959969056</v>
      </c>
      <c r="F59" s="3" t="n">
        <f aca="false">D59-C59</f>
        <v>-0.000541948519705203</v>
      </c>
      <c r="G59" s="74" t="n">
        <f aca="false">100*(F59^2)</f>
        <v>2.93708198010661E-005</v>
      </c>
      <c r="H59" s="0"/>
    </row>
    <row r="60" customFormat="false" ht="12.75" hidden="false" customHeight="false" outlineLevel="0" collapsed="false">
      <c r="A60" s="70" t="n">
        <v>34973</v>
      </c>
      <c r="B60" s="71" t="n">
        <v>0.03168044077135</v>
      </c>
      <c r="C60" s="72" t="n">
        <v>0.0423553719008265</v>
      </c>
      <c r="D60" s="73" t="n">
        <f aca="false">($B$4*B60+$B$5*$C59+$B$6*($C59-$C56)+$B$7)-($B$4*B59+$B$5*$C58+$B$6*($C58-$C55)+$B$7-$C59)*$B$8</f>
        <v>0.0436810917559975</v>
      </c>
      <c r="E60" s="3" t="n">
        <f aca="false">D59-C59</f>
        <v>-0.000541948519705203</v>
      </c>
      <c r="F60" s="3" t="n">
        <f aca="false">D60-C60</f>
        <v>0.00132571985517097</v>
      </c>
      <c r="G60" s="74" t="n">
        <f aca="false">100*(F60^2)</f>
        <v>0.000175753313439454</v>
      </c>
      <c r="H60" s="0"/>
    </row>
    <row r="61" customFormat="false" ht="12.75" hidden="false" customHeight="false" outlineLevel="0" collapsed="false">
      <c r="A61" s="70" t="n">
        <v>35004</v>
      </c>
      <c r="B61" s="71" t="n">
        <v>0.0309704060564349</v>
      </c>
      <c r="C61" s="72" t="n">
        <v>0.0381443298969073</v>
      </c>
      <c r="D61" s="73" t="n">
        <f aca="false">($B$4*B61+$B$5*$C60+$B$6*($C60-$C57)+$B$7)-($B$4*B60+$B$5*$C59+$B$6*($C59-$C56)+$B$7-$C60)*$B$8</f>
        <v>0.0420379420456753</v>
      </c>
      <c r="E61" s="3" t="n">
        <f aca="false">D60-C60</f>
        <v>0.00132571985517097</v>
      </c>
      <c r="F61" s="3" t="n">
        <f aca="false">D61-C61</f>
        <v>0.00389361214876795</v>
      </c>
      <c r="G61" s="74" t="n">
        <f aca="false">100*(F61^2)</f>
        <v>0.00151602155650334</v>
      </c>
      <c r="H61" s="0"/>
    </row>
    <row r="62" customFormat="false" ht="12.75" hidden="false" customHeight="false" outlineLevel="0" collapsed="false">
      <c r="A62" s="70" t="n">
        <v>35034</v>
      </c>
      <c r="B62" s="71" t="n">
        <v>0.0321917808219177</v>
      </c>
      <c r="C62" s="72" t="n">
        <v>0.0390143737166324</v>
      </c>
      <c r="D62" s="73" t="n">
        <f aca="false">($B$4*B62+$B$5*$C61+$B$6*($C61-$C58)+$B$7)-($B$4*B61+$B$5*$C60+$B$6*($C60-$C57)+$B$7-$C61)*$B$8</f>
        <v>0.0371164286576462</v>
      </c>
      <c r="E62" s="3" t="n">
        <f aca="false">D61-C61</f>
        <v>0.00389361214876795</v>
      </c>
      <c r="F62" s="3" t="n">
        <f aca="false">D62-C62</f>
        <v>-0.00189794505898624</v>
      </c>
      <c r="G62" s="74" t="n">
        <f aca="false">100*(F62^2)</f>
        <v>0.000360219544693027</v>
      </c>
      <c r="H62" s="0"/>
    </row>
    <row r="63" customFormat="false" ht="12.75" hidden="false" customHeight="false" outlineLevel="0" collapsed="false">
      <c r="A63" s="70" t="n">
        <v>35065</v>
      </c>
      <c r="B63" s="71" t="n">
        <v>0.0287671232876712</v>
      </c>
      <c r="C63" s="72" t="n">
        <v>0.0314401622718055</v>
      </c>
      <c r="D63" s="73" t="n">
        <f aca="false">($B$4*B63+$B$5*$C62+$B$6*($C62-$C59)+$B$7)-($B$4*B62+$B$5*$C61+$B$6*($C61-$C58)+$B$7-$C62)*$B$8</f>
        <v>0.0376561018087775</v>
      </c>
      <c r="E63" s="3" t="n">
        <f aca="false">D62-C62</f>
        <v>-0.00189794505898624</v>
      </c>
      <c r="F63" s="3" t="n">
        <f aca="false">D63-C63</f>
        <v>0.00621593953697203</v>
      </c>
      <c r="G63" s="74" t="n">
        <f aca="false">100*(F63^2)</f>
        <v>0.00386379043272921</v>
      </c>
      <c r="H63" s="0"/>
    </row>
    <row r="64" customFormat="false" ht="12.75" hidden="false" customHeight="false" outlineLevel="0" collapsed="false">
      <c r="A64" s="70" t="n">
        <v>35096</v>
      </c>
      <c r="B64" s="71" t="n">
        <v>0.0272294077603812</v>
      </c>
      <c r="C64" s="72" t="n">
        <v>0.0313447927199191</v>
      </c>
      <c r="D64" s="73" t="n">
        <f aca="false">($B$4*B64+$B$5*$C63+$B$6*($C63-$C60)+$B$7)-($B$4*B63+$B$5*$C62+$B$6*($C62-$C59)+$B$7-$C63)*$B$8</f>
        <v>0.0294356825985462</v>
      </c>
      <c r="E64" s="3" t="n">
        <f aca="false">D63-C63</f>
        <v>0.00621593953697203</v>
      </c>
      <c r="F64" s="3" t="n">
        <f aca="false">D64-C64</f>
        <v>-0.00190911012137291</v>
      </c>
      <c r="G64" s="74" t="n">
        <f aca="false">100*(F64^2)</f>
        <v>0.000364470145552848</v>
      </c>
      <c r="H64" s="0"/>
    </row>
    <row r="65" customFormat="false" ht="12.75" hidden="false" customHeight="false" outlineLevel="0" collapsed="false">
      <c r="A65" s="70" t="n">
        <v>35125</v>
      </c>
      <c r="B65" s="71" t="n">
        <v>0.0271186440677966</v>
      </c>
      <c r="C65" s="72" t="n">
        <v>0.0312815338042383</v>
      </c>
      <c r="D65" s="73" t="n">
        <f aca="false">($B$4*B65+$B$5*$C64+$B$6*($C64-$C61)+$B$7)-($B$4*B64+$B$5*$C63+$B$6*($C63-$C60)+$B$7-$C64)*$B$8</f>
        <v>0.0297204388745882</v>
      </c>
      <c r="E65" s="3" t="n">
        <f aca="false">D64-C64</f>
        <v>-0.00190911012137291</v>
      </c>
      <c r="F65" s="3" t="n">
        <f aca="false">D65-C65</f>
        <v>-0.00156109492965006</v>
      </c>
      <c r="G65" s="74" t="n">
        <f aca="false">100*(F65^2)</f>
        <v>0.000243701737937913</v>
      </c>
      <c r="H65" s="0"/>
    </row>
    <row r="66" customFormat="false" ht="12.75" hidden="false" customHeight="false" outlineLevel="0" collapsed="false">
      <c r="A66" s="70" t="n">
        <v>35156</v>
      </c>
      <c r="B66" s="71" t="n">
        <v>0.0241610738255034</v>
      </c>
      <c r="C66" s="72" t="n">
        <v>0.0301507537688441</v>
      </c>
      <c r="D66" s="73" t="n">
        <f aca="false">($B$4*B66+$B$5*$C65+$B$6*($C65-$C62)+$B$7)-($B$4*B65+$B$5*$C64+$B$6*($C64-$C61)+$B$7-$C65)*$B$8</f>
        <v>0.0294814732121021</v>
      </c>
      <c r="E66" s="3" t="n">
        <f aca="false">D65-C65</f>
        <v>-0.00156109492965006</v>
      </c>
      <c r="F66" s="3" t="n">
        <f aca="false">D66-C66</f>
        <v>-0.000669280556741994</v>
      </c>
      <c r="G66" s="74" t="n">
        <f aca="false">100*(F66^2)</f>
        <v>4.47936463632874E-005</v>
      </c>
      <c r="H66" s="0"/>
    </row>
    <row r="67" customFormat="false" ht="12.75" hidden="false" customHeight="false" outlineLevel="0" collapsed="false">
      <c r="A67" s="70" t="n">
        <v>35186</v>
      </c>
      <c r="B67" s="71" t="n">
        <v>0.0220588235294119</v>
      </c>
      <c r="C67" s="72" t="n">
        <v>0.0280561122244489</v>
      </c>
      <c r="D67" s="73" t="n">
        <f aca="false">($B$4*B67+$B$5*$C66+$B$6*($C66-$C63)+$B$7)-($B$4*B66+$B$5*$C65+$B$6*($C65-$C62)+$B$7-$C66)*$B$8</f>
        <v>0.0295225135918627</v>
      </c>
      <c r="E67" s="3" t="n">
        <f aca="false">D66-C66</f>
        <v>-0.000669280556741994</v>
      </c>
      <c r="F67" s="3" t="n">
        <f aca="false">D67-C67</f>
        <v>0.00146640136741377</v>
      </c>
      <c r="G67" s="74" t="n">
        <f aca="false">100*(F67^2)</f>
        <v>0.000215033297035296</v>
      </c>
      <c r="H67" s="0"/>
    </row>
    <row r="68" customFormat="false" ht="12.75" hidden="false" customHeight="false" outlineLevel="0" collapsed="false">
      <c r="A68" s="70" t="n">
        <v>35217</v>
      </c>
      <c r="B68" s="71" t="n">
        <v>0.0213618157543389</v>
      </c>
      <c r="C68" s="72" t="n">
        <v>0.0249999999999999</v>
      </c>
      <c r="D68" s="73" t="n">
        <f aca="false">($B$4*B68+$B$5*$C67+$B$6*($C67-$C64)+$B$7)-($B$4*B67+$B$5*$C66+$B$6*($C66-$C63)+$B$7-$C67)*$B$8</f>
        <v>0.0271964524397676</v>
      </c>
      <c r="E68" s="3" t="n">
        <f aca="false">D67-C67</f>
        <v>0.00146640136741377</v>
      </c>
      <c r="F68" s="3" t="n">
        <f aca="false">D68-C68</f>
        <v>0.0021964524397677</v>
      </c>
      <c r="G68" s="74" t="n">
        <f aca="false">100*(F68^2)</f>
        <v>0.000482440332016146</v>
      </c>
      <c r="H68" s="0"/>
    </row>
    <row r="69" customFormat="false" ht="12.75" hidden="false" customHeight="false" outlineLevel="0" collapsed="false">
      <c r="A69" s="70" t="n">
        <v>35247</v>
      </c>
      <c r="B69" s="71" t="n">
        <v>0.0221327967806841</v>
      </c>
      <c r="C69" s="72" t="n">
        <v>0.0199401794616152</v>
      </c>
      <c r="D69" s="73" t="n">
        <f aca="false">($B$4*B69+$B$5*$C68+$B$6*($C68-$C65)+$B$7)-($B$4*B68+$B$5*$C67+$B$6*($C67-$C64)+$B$7-$C68)*$B$8</f>
        <v>0.0237140743283787</v>
      </c>
      <c r="E69" s="3" t="n">
        <f aca="false">D68-C68</f>
        <v>0.0021964524397677</v>
      </c>
      <c r="F69" s="3" t="n">
        <f aca="false">D69-C69</f>
        <v>0.00377389486676354</v>
      </c>
      <c r="G69" s="74" t="n">
        <f aca="false">100*(F69^2)</f>
        <v>0.00142422824653842</v>
      </c>
      <c r="H69" s="0"/>
    </row>
    <row r="70" customFormat="false" ht="12.75" hidden="false" customHeight="false" outlineLevel="0" collapsed="false">
      <c r="A70" s="70" t="n">
        <v>35278</v>
      </c>
      <c r="B70" s="71" t="n">
        <v>0.0213475650433621</v>
      </c>
      <c r="C70" s="72" t="n">
        <v>0.017910447761194</v>
      </c>
      <c r="D70" s="73" t="n">
        <f aca="false">($B$4*B70+$B$5*$C69+$B$6*($C69-$C66)+$B$7)-($B$4*B69+$B$5*$C68+$B$6*($C68-$C65)+$B$7-$C69)*$B$8</f>
        <v>0.0181218355132347</v>
      </c>
      <c r="E70" s="3" t="n">
        <f aca="false">D69-C69</f>
        <v>0.00377389486676354</v>
      </c>
      <c r="F70" s="3" t="n">
        <f aca="false">D70-C70</f>
        <v>0.000211387752040701</v>
      </c>
      <c r="G70" s="74" t="n">
        <f aca="false">100*(F70^2)</f>
        <v>4.46847817128209E-006</v>
      </c>
      <c r="H70" s="0"/>
    </row>
    <row r="71" customFormat="false" ht="12.75" hidden="false" customHeight="false" outlineLevel="0" collapsed="false">
      <c r="A71" s="70" t="n">
        <v>35309</v>
      </c>
      <c r="B71" s="71" t="n">
        <v>0.0212483399734398</v>
      </c>
      <c r="C71" s="72" t="n">
        <v>0.0158887785501489</v>
      </c>
      <c r="D71" s="73" t="n">
        <f aca="false">($B$4*B71+$B$5*$C70+$B$6*($C70-$C67)+$B$7)-($B$4*B70+$B$5*$C69+$B$6*($C69-$C66)+$B$7-$C70)*$B$8</f>
        <v>0.0159969242619161</v>
      </c>
      <c r="E71" s="3" t="n">
        <f aca="false">D70-C70</f>
        <v>0.000211387752040701</v>
      </c>
      <c r="F71" s="3" t="n">
        <f aca="false">D71-C71</f>
        <v>0.000108145711767173</v>
      </c>
      <c r="G71" s="74" t="n">
        <f aca="false">100*(F71^2)</f>
        <v>1.16954949736286E-006</v>
      </c>
      <c r="H71" s="0"/>
    </row>
    <row r="72" customFormat="false" ht="12.75" hidden="false" customHeight="false" outlineLevel="0" collapsed="false">
      <c r="A72" s="70" t="n">
        <v>35339</v>
      </c>
      <c r="B72" s="71" t="n">
        <v>0.026702269692924</v>
      </c>
      <c r="C72" s="72" t="n">
        <v>0.0128840436075321</v>
      </c>
      <c r="D72" s="73" t="n">
        <f aca="false">($B$4*B72+$B$5*$C71+$B$6*($C71-$C68)+$B$7)-($B$4*B71+$B$5*$C70+$B$6*($C70-$C67)+$B$7-$C71)*$B$8</f>
        <v>0.0142790433962512</v>
      </c>
      <c r="E72" s="3" t="n">
        <f aca="false">D71-C71</f>
        <v>0.000108145711767173</v>
      </c>
      <c r="F72" s="3" t="n">
        <f aca="false">D72-C72</f>
        <v>0.00139499978871903</v>
      </c>
      <c r="G72" s="74" t="n">
        <f aca="false">100*(F72^2)</f>
        <v>0.000194602441052614</v>
      </c>
      <c r="H72" s="0"/>
    </row>
    <row r="73" customFormat="false" ht="12.75" hidden="false" customHeight="false" outlineLevel="0" collapsed="false">
      <c r="A73" s="70" t="n">
        <v>35370</v>
      </c>
      <c r="B73" s="71" t="n">
        <v>0.0273698264352469</v>
      </c>
      <c r="C73" s="72" t="n">
        <v>0.0158887785501489</v>
      </c>
      <c r="D73" s="73" t="n">
        <f aca="false">($B$4*B73+$B$5*$C72+$B$6*($C72-$C69)+$B$7)-($B$4*B72+$B$5*$C71+$B$6*($C71-$C68)+$B$7-$C72)*$B$8</f>
        <v>0.0117654640973015</v>
      </c>
      <c r="E73" s="3" t="n">
        <f aca="false">D72-C72</f>
        <v>0.00139499978871903</v>
      </c>
      <c r="F73" s="3" t="n">
        <f aca="false">D73-C73</f>
        <v>-0.00412331445284742</v>
      </c>
      <c r="G73" s="74" t="n">
        <f aca="false">100*(F73^2)</f>
        <v>0.00170017220770604</v>
      </c>
      <c r="H73" s="0"/>
    </row>
    <row r="74" customFormat="false" ht="12.75" hidden="false" customHeight="false" outlineLevel="0" collapsed="false">
      <c r="A74" s="70" t="n">
        <v>35400</v>
      </c>
      <c r="B74" s="71" t="n">
        <v>0.024552090245521</v>
      </c>
      <c r="C74" s="72" t="n">
        <v>0.0118577075098814</v>
      </c>
      <c r="D74" s="73" t="n">
        <f aca="false">($B$4*B74+$B$5*$C73+$B$6*($C73-$C70)+$B$7)-($B$4*B73+$B$5*$C72+$B$6*($C72-$C69)+$B$7-$C73)*$B$8</f>
        <v>0.0153278510131193</v>
      </c>
      <c r="E74" s="3" t="n">
        <f aca="false">D73-C73</f>
        <v>-0.00412331445284742</v>
      </c>
      <c r="F74" s="3" t="n">
        <f aca="false">D74-C74</f>
        <v>0.0034701435032379</v>
      </c>
      <c r="G74" s="74" t="n">
        <f aca="false">100*(F74^2)</f>
        <v>0.00120418959330642</v>
      </c>
      <c r="H74" s="0"/>
    </row>
    <row r="75" customFormat="false" ht="12.75" hidden="false" customHeight="false" outlineLevel="0" collapsed="false">
      <c r="A75" s="70" t="n">
        <v>35431</v>
      </c>
      <c r="B75" s="71" t="n">
        <v>0.0279627163781626</v>
      </c>
      <c r="C75" s="72" t="n">
        <v>0.00983284169124876</v>
      </c>
      <c r="D75" s="73" t="n">
        <f aca="false">($B$4*B75+$B$5*$C74+$B$6*($C74-$C71)+$B$7)-($B$4*B74+$B$5*$C73+$B$6*($C73-$C70)+$B$7-$C74)*$B$8</f>
        <v>0.0113978002556722</v>
      </c>
      <c r="E75" s="3" t="n">
        <f aca="false">D74-C74</f>
        <v>0.0034701435032379</v>
      </c>
      <c r="F75" s="3" t="n">
        <f aca="false">D75-C75</f>
        <v>0.0015649585644234</v>
      </c>
      <c r="G75" s="74" t="n">
        <f aca="false">100*(F75^2)</f>
        <v>0.000244909530836215</v>
      </c>
      <c r="H75" s="0"/>
    </row>
    <row r="76" customFormat="false" ht="12.75" hidden="false" customHeight="false" outlineLevel="0" collapsed="false">
      <c r="A76" s="70" t="n">
        <v>35462</v>
      </c>
      <c r="B76" s="71" t="n">
        <v>0.0271703114645461</v>
      </c>
      <c r="C76" s="72" t="n">
        <v>0.00686274509803919</v>
      </c>
      <c r="D76" s="73" t="n">
        <f aca="false">($B$4*B76+$B$5*$C75+$B$6*($C75-$C72)+$B$7)-($B$4*B75+$B$5*$C74+$B$6*($C74-$C71)+$B$7-$C75)*$B$8</f>
        <v>0.0094877265088804</v>
      </c>
      <c r="E76" s="3" t="n">
        <f aca="false">D75-C75</f>
        <v>0.0015649585644234</v>
      </c>
      <c r="F76" s="3" t="n">
        <f aca="false">D76-C76</f>
        <v>0.00262498141084121</v>
      </c>
      <c r="G76" s="74" t="n">
        <f aca="false">100*(F76^2)</f>
        <v>0.000689052740726192</v>
      </c>
      <c r="H76" s="0"/>
    </row>
    <row r="77" customFormat="false" ht="12.75" hidden="false" customHeight="false" outlineLevel="0" collapsed="false">
      <c r="A77" s="70" t="n">
        <v>35490</v>
      </c>
      <c r="B77" s="71" t="n">
        <v>0.0257425742574258</v>
      </c>
      <c r="C77" s="72" t="n">
        <v>0.00489236790606662</v>
      </c>
      <c r="D77" s="73" t="n">
        <f aca="false">($B$4*B77+$B$5*$C76+$B$6*($C76-$C73)+$B$7)-($B$4*B76+$B$5*$C75+$B$6*($C75-$C72)+$B$7-$C76)*$B$8</f>
        <v>0.00555242148239812</v>
      </c>
      <c r="E77" s="3" t="n">
        <f aca="false">D76-C76</f>
        <v>0.00262498141084121</v>
      </c>
      <c r="F77" s="3" t="n">
        <f aca="false">D77-C77</f>
        <v>0.000660053576331503</v>
      </c>
      <c r="G77" s="74" t="n">
        <f aca="false">100*(F77^2)</f>
        <v>4.35670723628008E-005</v>
      </c>
      <c r="H77" s="0"/>
    </row>
    <row r="78" customFormat="false" ht="12.75" hidden="false" customHeight="false" outlineLevel="0" collapsed="false">
      <c r="A78" s="70" t="n">
        <v>35521</v>
      </c>
      <c r="B78" s="71" t="n">
        <v>0.0242463958060291</v>
      </c>
      <c r="C78" s="72" t="n">
        <v>0.00390243902439025</v>
      </c>
      <c r="D78" s="73" t="n">
        <f aca="false">($B$4*B78+$B$5*$C77+$B$6*($C77-$C74)+$B$7)-($B$4*B77+$B$5*$C76+$B$6*($C76-$C73)+$B$7-$C77)*$B$8</f>
        <v>0.00388617142374599</v>
      </c>
      <c r="E78" s="3" t="n">
        <f aca="false">D77-C77</f>
        <v>0.000660053576331503</v>
      </c>
      <c r="F78" s="3" t="n">
        <f aca="false">D78-C78</f>
        <v>-1.62676006442617E-005</v>
      </c>
      <c r="G78" s="74" t="n">
        <f aca="false">100*(F78^2)</f>
        <v>2.64634830721183E-008</v>
      </c>
      <c r="H78" s="0"/>
    </row>
    <row r="79" customFormat="false" ht="12.75" hidden="false" customHeight="false" outlineLevel="0" collapsed="false">
      <c r="A79" s="70" t="n">
        <v>35551</v>
      </c>
      <c r="B79" s="71" t="n">
        <v>0.0261608894702421</v>
      </c>
      <c r="C79" s="72" t="n">
        <v>0.00389863547758296</v>
      </c>
      <c r="D79" s="73" t="n">
        <f aca="false">($B$4*B79+$B$5*$C78+$B$6*($C78-$C75)+$B$7)-($B$4*B78+$B$5*$C77+$B$6*($C77-$C74)+$B$7-$C78)*$B$8</f>
        <v>0.00310277205621473</v>
      </c>
      <c r="E79" s="3" t="n">
        <f aca="false">D78-C78</f>
        <v>-1.62676006442617E-005</v>
      </c>
      <c r="F79" s="3" t="n">
        <f aca="false">D79-C79</f>
        <v>-0.000795863421368231</v>
      </c>
      <c r="G79" s="74" t="n">
        <f aca="false">100*(F79^2)</f>
        <v>6.33398585471947E-005</v>
      </c>
      <c r="H79" s="0"/>
    </row>
    <row r="80" customFormat="false" ht="12.75" hidden="false" customHeight="false" outlineLevel="0" collapsed="false">
      <c r="A80" s="70" t="n">
        <v>35582</v>
      </c>
      <c r="B80" s="71" t="n">
        <v>0.0294117647058823</v>
      </c>
      <c r="C80" s="72" t="n">
        <v>0.00292682926829269</v>
      </c>
      <c r="D80" s="73" t="n">
        <f aca="false">($B$4*B80+$B$5*$C79+$B$6*($C79-$C76)+$B$7)-($B$4*B79+$B$5*$C78+$B$6*($C78-$C75)+$B$7-$C79)*$B$8</f>
        <v>0.00363761788083959</v>
      </c>
      <c r="E80" s="3" t="n">
        <f aca="false">D79-C79</f>
        <v>-0.000795863421368231</v>
      </c>
      <c r="F80" s="3" t="n">
        <f aca="false">D80-C80</f>
        <v>0.000710788612546909</v>
      </c>
      <c r="G80" s="74" t="n">
        <f aca="false">100*(F80^2)</f>
        <v>5.05220451726359E-005</v>
      </c>
      <c r="H80" s="0"/>
    </row>
    <row r="81" customFormat="false" ht="12.75" hidden="false" customHeight="false" outlineLevel="0" collapsed="false">
      <c r="A81" s="70" t="n">
        <v>35612</v>
      </c>
      <c r="B81" s="71" t="n">
        <v>0.0334645669291338</v>
      </c>
      <c r="C81" s="72" t="n">
        <v>0.00488758553274682</v>
      </c>
      <c r="D81" s="73" t="n">
        <f aca="false">($B$4*B81+$B$5*$C80+$B$6*($C80-$C77)+$B$7)-($B$4*B80+$B$5*$C79+$B$6*($C79-$C76)+$B$7-$C80)*$B$8</f>
        <v>0.00298266302920826</v>
      </c>
      <c r="E81" s="3" t="n">
        <f aca="false">D80-C80</f>
        <v>0.000710788612546909</v>
      </c>
      <c r="F81" s="3" t="n">
        <f aca="false">D81-C81</f>
        <v>-0.00190492250353856</v>
      </c>
      <c r="G81" s="74" t="n">
        <f aca="false">100*(F81^2)</f>
        <v>0.000362872974448761</v>
      </c>
      <c r="H81" s="0"/>
    </row>
    <row r="82" customFormat="false" ht="12.75" hidden="false" customHeight="false" outlineLevel="0" collapsed="false">
      <c r="A82" s="70" t="n">
        <v>35643</v>
      </c>
      <c r="B82" s="71" t="n">
        <v>0.0352710646636185</v>
      </c>
      <c r="C82" s="72" t="n">
        <v>0.00488758553274682</v>
      </c>
      <c r="D82" s="73" t="n">
        <f aca="false">($B$4*B82+$B$5*$C81+$B$6*($C81-$C78)+$B$7)-($B$4*B81+$B$5*$C80+$B$6*($C80-$C77)+$B$7-$C81)*$B$8</f>
        <v>0.00533753177272792</v>
      </c>
      <c r="E82" s="3" t="n">
        <f aca="false">D81-C81</f>
        <v>-0.00190492250353856</v>
      </c>
      <c r="F82" s="3" t="n">
        <f aca="false">D82-C82</f>
        <v>0.000449946239981104</v>
      </c>
      <c r="G82" s="74" t="n">
        <f aca="false">100*(F82^2)</f>
        <v>2.02451618873133E-005</v>
      </c>
      <c r="H82" s="0"/>
    </row>
    <row r="83" customFormat="false" ht="12.75" hidden="false" customHeight="false" outlineLevel="0" collapsed="false">
      <c r="A83" s="70" t="n">
        <v>35674</v>
      </c>
      <c r="B83" s="71" t="n">
        <v>0.0357607282184655</v>
      </c>
      <c r="C83" s="72" t="n">
        <v>0.00488758553274682</v>
      </c>
      <c r="D83" s="73" t="n">
        <f aca="false">($B$4*B83+$B$5*$C82+$B$6*($C82-$C79)+$B$7)-($B$4*B82+$B$5*$C81+$B$6*($C81-$C78)+$B$7-$C82)*$B$8</f>
        <v>0.00544649381471353</v>
      </c>
      <c r="E83" s="3" t="n">
        <f aca="false">D82-C82</f>
        <v>0.000449946239981104</v>
      </c>
      <c r="F83" s="3" t="n">
        <f aca="false">D83-C83</f>
        <v>0.000558908281966709</v>
      </c>
      <c r="G83" s="74" t="n">
        <f aca="false">100*(F83^2)</f>
        <v>3.12378467650978E-005</v>
      </c>
      <c r="H83" s="0"/>
    </row>
    <row r="84" customFormat="false" ht="12.75" hidden="false" customHeight="false" outlineLevel="0" collapsed="false">
      <c r="A84" s="70" t="n">
        <v>35704</v>
      </c>
      <c r="B84" s="71" t="n">
        <v>0.0370611183355005</v>
      </c>
      <c r="C84" s="72" t="n">
        <v>0.00587084148727968</v>
      </c>
      <c r="D84" s="73" t="n">
        <f aca="false">($B$4*B84+$B$5*$C83+$B$6*($C83-$C80)+$B$7)-($B$4*B83+$B$5*$C82+$B$6*($C82-$C79)+$B$7-$C83)*$B$8</f>
        <v>0.00563666473309592</v>
      </c>
      <c r="E84" s="3" t="n">
        <f aca="false">D83-C83</f>
        <v>0.000558908281966709</v>
      </c>
      <c r="F84" s="3" t="n">
        <f aca="false">D84-C84</f>
        <v>-0.00023417675418376</v>
      </c>
      <c r="G84" s="74" t="n">
        <f aca="false">100*(F84^2)</f>
        <v>5.4838752200041E-006</v>
      </c>
      <c r="H84" s="0"/>
    </row>
    <row r="85" customFormat="false" ht="12.75" hidden="false" customHeight="false" outlineLevel="0" collapsed="false">
      <c r="A85" s="70" t="n">
        <v>35735</v>
      </c>
      <c r="B85" s="71" t="n">
        <v>0.037037037037037</v>
      </c>
      <c r="C85" s="72" t="n">
        <v>0.00391006842619746</v>
      </c>
      <c r="D85" s="73" t="n">
        <f aca="false">($B$4*B85+$B$5*$C84+$B$6*($C84-$C81)+$B$7)-($B$4*B84+$B$5*$C83+$B$6*($C83-$C80)+$B$7-$C84)*$B$8</f>
        <v>0.0063925126779413</v>
      </c>
      <c r="E85" s="3" t="n">
        <f aca="false">D84-C84</f>
        <v>-0.00023417675418376</v>
      </c>
      <c r="F85" s="3" t="n">
        <f aca="false">D85-C85</f>
        <v>0.00248244425174385</v>
      </c>
      <c r="G85" s="74" t="n">
        <f aca="false">100*(F85^2)</f>
        <v>0.000616252946301607</v>
      </c>
      <c r="H85" s="0"/>
    </row>
    <row r="86" customFormat="false" ht="12.75" hidden="false" customHeight="false" outlineLevel="0" collapsed="false">
      <c r="A86" s="70" t="n">
        <v>35765</v>
      </c>
      <c r="B86" s="71" t="n">
        <v>0.0362694300518134</v>
      </c>
      <c r="C86" s="72" t="n">
        <v>0.005859375</v>
      </c>
      <c r="D86" s="73" t="n">
        <f aca="false">($B$4*B86+$B$5*$C85+$B$6*($C85-$C82)+$B$7)-($B$4*B85+$B$5*$C84+$B$6*($C84-$C81)+$B$7-$C85)*$B$8</f>
        <v>0.00423000357315205</v>
      </c>
      <c r="E86" s="3" t="n">
        <f aca="false">D85-C85</f>
        <v>0.00248244425174385</v>
      </c>
      <c r="F86" s="3" t="n">
        <f aca="false">D86-C86</f>
        <v>-0.00162937142684795</v>
      </c>
      <c r="G86" s="74" t="n">
        <f aca="false">100*(F86^2)</f>
        <v>0.000265485124662851</v>
      </c>
      <c r="H86" s="0"/>
    </row>
    <row r="87" customFormat="false" ht="12.75" hidden="false" customHeight="false" outlineLevel="0" collapsed="false">
      <c r="A87" s="70" t="n">
        <v>35796</v>
      </c>
      <c r="B87" s="71" t="n">
        <v>0.0330310880829015</v>
      </c>
      <c r="C87" s="72" t="n">
        <v>0.00486854917234658</v>
      </c>
      <c r="D87" s="73" t="n">
        <f aca="false">($B$4*B87+$B$5*$C86+$B$6*($C86-$C83)+$B$7)-($B$4*B86+$B$5*$C85+$B$6*($C85-$C82)+$B$7-$C86)*$B$8</f>
        <v>0.00626348193008945</v>
      </c>
      <c r="E87" s="3" t="n">
        <f aca="false">D86-C86</f>
        <v>-0.00162937142684795</v>
      </c>
      <c r="F87" s="3" t="n">
        <f aca="false">D87-C87</f>
        <v>0.00139493275774287</v>
      </c>
      <c r="G87" s="74" t="n">
        <f aca="false">100*(F87^2)</f>
        <v>0.000194583739862413</v>
      </c>
      <c r="H87" s="0"/>
    </row>
    <row r="88" customFormat="false" ht="12.75" hidden="false" customHeight="false" outlineLevel="0" collapsed="false">
      <c r="A88" s="70" t="n">
        <v>35827</v>
      </c>
      <c r="B88" s="71" t="n">
        <v>0.0341935483870968</v>
      </c>
      <c r="C88" s="72" t="n">
        <v>0.00486854917234658</v>
      </c>
      <c r="D88" s="73" t="n">
        <f aca="false">($B$4*B88+$B$5*$C87+$B$6*($C87-$C84)+$B$7)-($B$4*B87+$B$5*$C86+$B$6*($C86-$C83)+$B$7-$C87)*$B$8</f>
        <v>0.00509248178208818</v>
      </c>
      <c r="E88" s="3" t="n">
        <f aca="false">D87-C87</f>
        <v>0.00139493275774287</v>
      </c>
      <c r="F88" s="3" t="n">
        <f aca="false">D88-C88</f>
        <v>0.000223932609741596</v>
      </c>
      <c r="G88" s="74" t="n">
        <f aca="false">100*(F88^2)</f>
        <v>5.0145813705682E-006</v>
      </c>
      <c r="H88" s="0"/>
    </row>
    <row r="89" customFormat="false" ht="12.75" hidden="false" customHeight="false" outlineLevel="0" collapsed="false">
      <c r="A89" s="70" t="n">
        <v>35855</v>
      </c>
      <c r="B89" s="71" t="n">
        <v>0.0347490347490347</v>
      </c>
      <c r="C89" s="72" t="n">
        <v>0.0058422590068159</v>
      </c>
      <c r="D89" s="73" t="n">
        <f aca="false">($B$4*B89+$B$5*$C88+$B$6*($C88-$C85)+$B$7)-($B$4*B88+$B$5*$C87+$B$6*($C87-$C84)+$B$7-$C88)*$B$8</f>
        <v>0.00539350603109564</v>
      </c>
      <c r="E89" s="3" t="n">
        <f aca="false">D88-C88</f>
        <v>0.000223932609741596</v>
      </c>
      <c r="F89" s="3" t="n">
        <f aca="false">D89-C89</f>
        <v>-0.000448752975720263</v>
      </c>
      <c r="G89" s="74" t="n">
        <f aca="false">100*(F89^2)</f>
        <v>2.01379233217791E-005</v>
      </c>
      <c r="H89" s="0"/>
    </row>
    <row r="90" customFormat="false" ht="12.75" hidden="false" customHeight="false" outlineLevel="0" collapsed="false">
      <c r="A90" s="70" t="n">
        <v>35886</v>
      </c>
      <c r="B90" s="71" t="n">
        <v>0.040307101727447</v>
      </c>
      <c r="C90" s="72" t="n">
        <v>0.0048590864917395</v>
      </c>
      <c r="D90" s="73" t="n">
        <f aca="false">($B$4*B90+$B$5*$C89+$B$6*($C89-$C86)+$B$7)-($B$4*B89+$B$5*$C88+$B$6*($C88-$C85)+$B$7-$C89)*$B$8</f>
        <v>0.00622415158909092</v>
      </c>
      <c r="E90" s="3" t="n">
        <f aca="false">D89-C89</f>
        <v>-0.000448752975720263</v>
      </c>
      <c r="F90" s="3" t="n">
        <f aca="false">D90-C90</f>
        <v>0.00136506509735143</v>
      </c>
      <c r="G90" s="74" t="n">
        <f aca="false">100*(F90^2)</f>
        <v>0.000186340272000707</v>
      </c>
      <c r="H90" s="0"/>
    </row>
    <row r="91" customFormat="false" ht="12.75" hidden="false" customHeight="false" outlineLevel="0" collapsed="false">
      <c r="A91" s="70" t="n">
        <v>35916</v>
      </c>
      <c r="B91" s="71" t="n">
        <v>0.0420650095602295</v>
      </c>
      <c r="C91" s="72" t="n">
        <v>0.00388349514563102</v>
      </c>
      <c r="D91" s="73" t="n">
        <f aca="false">($B$4*B91+$B$5*$C90+$B$6*($C90-$C87)+$B$7)-($B$4*B90+$B$5*$C89+$B$6*($C89-$C86)+$B$7-$C90)*$B$8</f>
        <v>0.00536360278752974</v>
      </c>
      <c r="E91" s="3" t="n">
        <f aca="false">D90-C90</f>
        <v>0.00136506509735143</v>
      </c>
      <c r="F91" s="3" t="n">
        <f aca="false">D91-C91</f>
        <v>0.00148010764189872</v>
      </c>
      <c r="G91" s="74" t="n">
        <f aca="false">100*(F91^2)</f>
        <v>0.000219071863160698</v>
      </c>
      <c r="H91" s="0"/>
    </row>
    <row r="92" customFormat="false" ht="12.75" hidden="false" customHeight="false" outlineLevel="0" collapsed="false">
      <c r="A92" s="70" t="n">
        <v>35947</v>
      </c>
      <c r="B92" s="71" t="n">
        <v>0.0374603174603174</v>
      </c>
      <c r="C92" s="72" t="n">
        <v>0.00583657587548636</v>
      </c>
      <c r="D92" s="73" t="n">
        <f aca="false">($B$4*B92+$B$5*$C91+$B$6*($C91-$C88)+$B$7)-($B$4*B91+$B$5*$C90+$B$6*($C90-$C87)+$B$7-$C91)*$B$8</f>
        <v>0.00417493818459743</v>
      </c>
      <c r="E92" s="3" t="n">
        <f aca="false">D91-C91</f>
        <v>0.00148010764189872</v>
      </c>
      <c r="F92" s="3" t="n">
        <f aca="false">D92-C92</f>
        <v>-0.00166163769088893</v>
      </c>
      <c r="G92" s="74" t="n">
        <f aca="false">100*(F92^2)</f>
        <v>0.000276103981578271</v>
      </c>
      <c r="H92" s="0"/>
    </row>
    <row r="93" customFormat="false" ht="12.75" hidden="false" customHeight="false" outlineLevel="0" collapsed="false">
      <c r="A93" s="70" t="n">
        <v>35977</v>
      </c>
      <c r="B93" s="71" t="n">
        <v>0.034920634920635</v>
      </c>
      <c r="C93" s="72" t="n">
        <v>0.00583657587548636</v>
      </c>
      <c r="D93" s="73" t="n">
        <f aca="false">($B$4*B93+$B$5*$C92+$B$6*($C92-$C89)+$B$7)-($B$4*B92+$B$5*$C91+$B$6*($C91-$C88)+$B$7-$C92)*$B$8</f>
        <v>0.00609457750022358</v>
      </c>
      <c r="E93" s="3" t="n">
        <f aca="false">D92-C92</f>
        <v>-0.00166163769088893</v>
      </c>
      <c r="F93" s="3" t="n">
        <f aca="false">D93-C93</f>
        <v>0.000258001624737216</v>
      </c>
      <c r="G93" s="74" t="n">
        <f aca="false">100*(F93^2)</f>
        <v>6.65648383670431E-006</v>
      </c>
      <c r="H93" s="0"/>
    </row>
    <row r="94" customFormat="false" ht="12.75" hidden="false" customHeight="false" outlineLevel="0" collapsed="false">
      <c r="A94" s="70" t="n">
        <v>36008</v>
      </c>
      <c r="B94" s="71" t="n">
        <v>0.0328075709779179</v>
      </c>
      <c r="C94" s="72" t="n">
        <v>0.00486381322957197</v>
      </c>
      <c r="D94" s="73" t="n">
        <f aca="false">($B$4*B94+$B$5*$C93+$B$6*($C93-$C90)+$B$7)-($B$4*B93+$B$5*$C92+$B$6*($C92-$C89)+$B$7-$C93)*$B$8</f>
        <v>0.00632403088130548</v>
      </c>
      <c r="E94" s="3" t="n">
        <f aca="false">D93-C93</f>
        <v>0.000258001624737216</v>
      </c>
      <c r="F94" s="3" t="n">
        <f aca="false">D94-C94</f>
        <v>0.00146021765173352</v>
      </c>
      <c r="G94" s="74" t="n">
        <f aca="false">100*(F94^2)</f>
        <v>0.000213223559043414</v>
      </c>
      <c r="H94" s="0"/>
    </row>
    <row r="95" customFormat="false" ht="12.75" hidden="false" customHeight="false" outlineLevel="0" collapsed="false">
      <c r="A95" s="70" t="n">
        <v>36039</v>
      </c>
      <c r="B95" s="71" t="n">
        <v>0.0320150659133709</v>
      </c>
      <c r="C95" s="72" t="n">
        <v>0.00389105058365757</v>
      </c>
      <c r="D95" s="73" t="n">
        <f aca="false">($B$4*B95+$B$5*$C94+$B$6*($C94-$C91)+$B$7)-($B$4*B94+$B$5*$C93+$B$6*($C93-$C90)+$B$7-$C94)*$B$8</f>
        <v>0.00540808031272935</v>
      </c>
      <c r="E95" s="3" t="n">
        <f aca="false">D94-C94</f>
        <v>0.00146021765173352</v>
      </c>
      <c r="F95" s="3" t="n">
        <f aca="false">D95-C95</f>
        <v>0.00151702972907178</v>
      </c>
      <c r="G95" s="74" t="n">
        <f aca="false">100*(F95^2)</f>
        <v>0.00023013791988876</v>
      </c>
      <c r="H95" s="0"/>
    </row>
    <row r="96" customFormat="false" ht="12.75" hidden="false" customHeight="false" outlineLevel="0" collapsed="false">
      <c r="A96" s="70" t="n">
        <v>36069</v>
      </c>
      <c r="B96" s="71" t="n">
        <v>0.0313479623824451</v>
      </c>
      <c r="C96" s="72" t="n">
        <v>0.00194552529182879</v>
      </c>
      <c r="D96" s="73" t="n">
        <f aca="false">($B$4*B96+$B$5*$C95+$B$6*($C95-$C92)+$B$7)-($B$4*B95+$B$5*$C94+$B$6*($C94-$C91)+$B$7-$C95)*$B$8</f>
        <v>0.00392983986990902</v>
      </c>
      <c r="E96" s="3" t="n">
        <f aca="false">D95-C95</f>
        <v>0.00151702972907178</v>
      </c>
      <c r="F96" s="3" t="n">
        <f aca="false">D96-C96</f>
        <v>0.00198431457808023</v>
      </c>
      <c r="G96" s="74" t="n">
        <f aca="false">100*(F96^2)</f>
        <v>0.000393750434478173</v>
      </c>
      <c r="H96" s="0"/>
    </row>
    <row r="97" customFormat="false" ht="12.75" hidden="false" customHeight="false" outlineLevel="0" collapsed="false">
      <c r="A97" s="70" t="n">
        <v>36100</v>
      </c>
      <c r="B97" s="71" t="n">
        <v>0.0300751879699248</v>
      </c>
      <c r="C97" s="72" t="n">
        <v>0.00194741966893863</v>
      </c>
      <c r="D97" s="73" t="n">
        <f aca="false">($B$4*B97+$B$5*$C96+$B$6*($C96-$C93)+$B$7)-($B$4*B96+$B$5*$C95+$B$6*($C95-$C92)+$B$7-$C96)*$B$8</f>
        <v>0.00168397516690324</v>
      </c>
      <c r="E97" s="3" t="n">
        <f aca="false">D96-C96</f>
        <v>0.00198431457808023</v>
      </c>
      <c r="F97" s="3" t="n">
        <f aca="false">D97-C97</f>
        <v>-0.000263444502035391</v>
      </c>
      <c r="G97" s="74" t="n">
        <f aca="false">100*(F97^2)</f>
        <v>6.94030056526753E-006</v>
      </c>
      <c r="H97" s="0"/>
    </row>
    <row r="98" customFormat="false" ht="12.75" hidden="false" customHeight="false" outlineLevel="0" collapsed="false">
      <c r="A98" s="70" t="n">
        <v>36130</v>
      </c>
      <c r="B98" s="71" t="n">
        <v>0.0275000000000001</v>
      </c>
      <c r="C98" s="72" t="n">
        <v>0.000970873786407811</v>
      </c>
      <c r="D98" s="73" t="n">
        <f aca="false">($B$4*B98+$B$5*$C97+$B$6*($C97-$C94)+$B$7)-($B$4*B97+$B$5*$C96+$B$6*($C96-$C93)+$B$7-$C97)*$B$8</f>
        <v>0.00172960687500428</v>
      </c>
      <c r="E98" s="3" t="n">
        <f aca="false">D97-C97</f>
        <v>-0.000263444502035391</v>
      </c>
      <c r="F98" s="3" t="n">
        <f aca="false">D98-C98</f>
        <v>0.000758733088596468</v>
      </c>
      <c r="G98" s="74" t="n">
        <f aca="false">100*(F98^2)</f>
        <v>5.75675899731135E-005</v>
      </c>
      <c r="H98" s="0"/>
    </row>
    <row r="99" customFormat="false" ht="12.75" hidden="false" customHeight="false" outlineLevel="0" collapsed="false">
      <c r="A99" s="70" t="n">
        <v>36161</v>
      </c>
      <c r="B99" s="71" t="n">
        <v>0.0244514106583071</v>
      </c>
      <c r="C99" s="72" t="n">
        <v>0.000968992248062017</v>
      </c>
      <c r="D99" s="76" t="n">
        <f aca="false">($B$4*B99+$B$5*$C98+$B$6*($C98-$C95)+$B$7)-($B$4*B98+$B$5*$C97+$B$6*($C97-$C94)+$B$7-$C98)*$B$8</f>
        <v>0.000777728943472007</v>
      </c>
      <c r="E99" s="3" t="n">
        <f aca="false">D98-C98</f>
        <v>0.000758733088596468</v>
      </c>
      <c r="F99" s="3" t="n">
        <f aca="false">D99-C99</f>
        <v>-0.00019126330459001</v>
      </c>
      <c r="G99" s="74" t="n">
        <f aca="false">100*(F99^2)</f>
        <v>3.65816516826909E-006</v>
      </c>
      <c r="H99" s="0"/>
    </row>
    <row r="100" customFormat="false" ht="12.75" hidden="false" customHeight="false" outlineLevel="0" collapsed="false">
      <c r="A100" s="70" t="n">
        <v>36192</v>
      </c>
      <c r="B100" s="71" t="n">
        <v>0.0212102308172175</v>
      </c>
      <c r="C100" s="72" t="n">
        <v>0.00193798449612403</v>
      </c>
      <c r="D100" s="76" t="n">
        <f aca="false">($B$4*B100+$B$5*$C99+$B$6*($C99-$C96)+$B$7)-($B$4*B99+$B$5*$C98+$B$6*($C98-$C95)+$B$7-$C99)*$B$8</f>
        <v>0.00103441203266832</v>
      </c>
      <c r="E100" s="3" t="n">
        <f aca="false">D99-C99</f>
        <v>-0.00019126330459001</v>
      </c>
      <c r="F100" s="3" t="n">
        <f aca="false">D100-C100</f>
        <v>-0.000903572463455715</v>
      </c>
      <c r="G100" s="74" t="n">
        <f aca="false">100*(F100^2)</f>
        <v>8.16443196715429E-005</v>
      </c>
      <c r="H100" s="0"/>
    </row>
    <row r="101" customFormat="false" ht="12.75" hidden="false" customHeight="false" outlineLevel="0" collapsed="false">
      <c r="A101" s="70" t="n">
        <v>36220</v>
      </c>
      <c r="B101" s="71" t="n">
        <v>0.0205223880597014</v>
      </c>
      <c r="C101" s="72" t="n">
        <v>0.00290416263310744</v>
      </c>
      <c r="D101" s="73" t="n">
        <f aca="false">($B$4*B101+$B$5*$C100+$B$6*($C100-$C97)+$B$7)-($B$4*B100+$B$5*$C99+$B$6*($C99-$C96)+$B$7-$C100)*$B$8</f>
        <v>0.00211643851291281</v>
      </c>
      <c r="E101" s="3" t="n">
        <f aca="false">D100-C100</f>
        <v>-0.000903572463455715</v>
      </c>
      <c r="F101" s="3" t="n">
        <f aca="false">D101-C101</f>
        <v>-0.000787724120194637</v>
      </c>
      <c r="G101" s="74" t="n">
        <f aca="false">100*(F101^2)</f>
        <v>6.20509289536415E-005</v>
      </c>
      <c r="H101" s="0"/>
    </row>
    <row r="102" customFormat="false" ht="12.75" hidden="false" customHeight="false" outlineLevel="0" collapsed="false">
      <c r="A102" s="70" t="n">
        <v>36251</v>
      </c>
      <c r="B102" s="71" t="n">
        <v>0.015990159901599</v>
      </c>
      <c r="C102" s="72" t="n">
        <v>0.0038684719535782</v>
      </c>
      <c r="D102" s="73" t="n">
        <f aca="false">($B$4*B102+$B$5*$C101+$B$6*($C101-$C98)+$B$7)-($B$4*B101+$B$5*$C100+$B$6*($C100-$C97)+$B$7-$C101)*$B$8</f>
        <v>0.00334921139466828</v>
      </c>
      <c r="E102" s="3" t="n">
        <f aca="false">D101-C101</f>
        <v>-0.000787724120194637</v>
      </c>
      <c r="F102" s="3" t="n">
        <f aca="false">D102-C102</f>
        <v>-0.000519260558909921</v>
      </c>
      <c r="G102" s="74" t="n">
        <f aca="false">100*(F102^2)</f>
        <v>2.69631528039444E-005</v>
      </c>
      <c r="H102" s="0"/>
      <c r="I102" s="77"/>
    </row>
    <row r="103" customFormat="false" ht="12.75" hidden="false" customHeight="false" outlineLevel="0" collapsed="false">
      <c r="A103" s="70" t="n">
        <v>36281</v>
      </c>
      <c r="B103" s="71" t="n">
        <v>0.0128440366972478</v>
      </c>
      <c r="C103" s="72" t="n">
        <v>0.0038684719535782</v>
      </c>
      <c r="D103" s="73" t="n">
        <f aca="false">($B$4*B103+$B$5*$C102+$B$6*($C102-$C99)+$B$7)-($B$4*B102+$B$5*$C101+$B$6*($C101-$C98)+$B$7-$C102)*$B$8</f>
        <v>0.00443122991209222</v>
      </c>
      <c r="E103" s="3" t="n">
        <f aca="false">D102-C102</f>
        <v>-0.000519260558909921</v>
      </c>
      <c r="F103" s="3" t="n">
        <f aca="false">D103-C103</f>
        <v>0.00056275795851402</v>
      </c>
      <c r="G103" s="74" t="n">
        <f aca="false">100*(F103^2)</f>
        <v>3.16696519870867E-005</v>
      </c>
      <c r="H103" s="0"/>
      <c r="I103" s="77"/>
    </row>
    <row r="104" customFormat="false" ht="12.75" hidden="false" customHeight="false" outlineLevel="0" collapsed="false">
      <c r="A104" s="70" t="n">
        <v>36312</v>
      </c>
      <c r="B104" s="71" t="n">
        <v>0.0134638922888617</v>
      </c>
      <c r="C104" s="72" t="n">
        <v>0.00290135396518365</v>
      </c>
      <c r="D104" s="73" t="n">
        <f aca="false">($B$4*B104+$B$5*$C103+$B$6*($C103-$C100)+$B$7)-($B$4*B103+$B$5*$C102+$B$6*($C102-$C99)+$B$7-$C103)*$B$8</f>
        <v>0.00431235058901777</v>
      </c>
      <c r="E104" s="3" t="n">
        <f aca="false">D103-C103</f>
        <v>0.00056275795851402</v>
      </c>
      <c r="F104" s="3" t="n">
        <f aca="false">D104-C104</f>
        <v>0.00141099662383412</v>
      </c>
      <c r="G104" s="74" t="n">
        <f aca="false">100*(F104^2)</f>
        <v>0.000199091147247129</v>
      </c>
      <c r="H104" s="0"/>
      <c r="I104" s="77"/>
    </row>
    <row r="105" customFormat="false" ht="12.75" hidden="false" customHeight="false" outlineLevel="0" collapsed="false">
      <c r="A105" s="70" t="n">
        <v>36342</v>
      </c>
      <c r="B105" s="71" t="n">
        <v>0.012883435582822</v>
      </c>
      <c r="C105" s="72" t="n">
        <v>0.00290135396518365</v>
      </c>
      <c r="D105" s="73" t="n">
        <f aca="false">($B$4*B105+$B$5*$C104+$B$6*($C104-$C101)+$B$7)-($B$4*B104+$B$5*$C103+$B$6*($C103-$C100)+$B$7-$C104)*$B$8</f>
        <v>0.00304919703336839</v>
      </c>
      <c r="E105" s="3" t="n">
        <f aca="false">D104-C104</f>
        <v>0.00141099662383412</v>
      </c>
      <c r="F105" s="3" t="n">
        <f aca="false">D105-C105</f>
        <v>0.000147843068184735</v>
      </c>
      <c r="G105" s="74" t="n">
        <f aca="false">100*(F105^2)</f>
        <v>2.18575728102762E-006</v>
      </c>
      <c r="H105" s="0"/>
      <c r="I105" s="77"/>
    </row>
    <row r="106" customFormat="false" ht="12.75" hidden="false" customHeight="false" outlineLevel="0" collapsed="false">
      <c r="A106" s="70" t="n">
        <v>36373</v>
      </c>
      <c r="B106" s="71" t="n">
        <v>0.0109957238851559</v>
      </c>
      <c r="C106" s="72" t="n">
        <v>0.00290416263310744</v>
      </c>
      <c r="D106" s="73" t="n">
        <f aca="false">($B$4*B106+$B$5*$C105+$B$6*($C105-$C102)+$B$7)-($B$4*B105+$B$5*$C104+$B$6*($C104-$C101)+$B$7-$C105)*$B$8</f>
        <v>0.00279918992468597</v>
      </c>
      <c r="E106" s="3" t="n">
        <f aca="false">D105-C105</f>
        <v>0.000147843068184735</v>
      </c>
      <c r="F106" s="3" t="n">
        <f aca="false">D106-C106</f>
        <v>-0.000104972708421478</v>
      </c>
      <c r="G106" s="74" t="n">
        <f aca="false">100*(F106^2)</f>
        <v>1.10192695133407E-006</v>
      </c>
      <c r="H106" s="0"/>
      <c r="I106" s="77"/>
    </row>
    <row r="107" customFormat="false" ht="12.75" hidden="false" customHeight="false" outlineLevel="0" collapsed="false">
      <c r="A107" s="70" t="n">
        <v>36404</v>
      </c>
      <c r="B107" s="71" t="n">
        <v>0.0109489051094889</v>
      </c>
      <c r="C107" s="72" t="n">
        <v>0.00484496124031009</v>
      </c>
      <c r="D107" s="73" t="n">
        <f aca="false">($B$4*B107+$B$5*$C106+$B$6*($C106-$C103)+$B$7)-($B$4*B106+$B$5*$C105+$B$6*($C105-$C102)+$B$7-$C106)*$B$8</f>
        <v>0.00279357649170624</v>
      </c>
      <c r="E107" s="3" t="n">
        <f aca="false">D106-C106</f>
        <v>-0.000104972708421478</v>
      </c>
      <c r="F107" s="3" t="n">
        <f aca="false">D107-C107</f>
        <v>-0.00205138474860384</v>
      </c>
      <c r="G107" s="74" t="n">
        <f aca="false">100*(F107^2)</f>
        <v>0.000420817938680446</v>
      </c>
      <c r="H107" s="0"/>
      <c r="I107" s="77"/>
    </row>
    <row r="108" customFormat="false" ht="12.75" hidden="false" customHeight="false" outlineLevel="0" collapsed="false">
      <c r="A108" s="70" t="n">
        <v>36434</v>
      </c>
      <c r="B108" s="71" t="n">
        <v>0.0121580547112461</v>
      </c>
      <c r="C108" s="72" t="n">
        <v>0.00679611650485446</v>
      </c>
      <c r="D108" s="73" t="n">
        <f aca="false">($B$4*B108+$B$5*$C107+$B$6*($C107-$C104)+$B$7)-($B$4*B107+$B$5*$C106+$B$6*($C106-$C103)+$B$7-$C107)*$B$8</f>
        <v>0.00514367605184398</v>
      </c>
      <c r="E108" s="3" t="n">
        <f aca="false">D107-C107</f>
        <v>-0.00205138474860384</v>
      </c>
      <c r="F108" s="3" t="n">
        <f aca="false">D108-C108</f>
        <v>-0.00165244045301048</v>
      </c>
      <c r="G108" s="74" t="n">
        <f aca="false">100*(F108^2)</f>
        <v>0.000273055945074547</v>
      </c>
      <c r="H108" s="0"/>
      <c r="I108" s="77"/>
    </row>
    <row r="109" customFormat="false" ht="12.75" hidden="false" customHeight="false" outlineLevel="0" collapsed="false">
      <c r="A109" s="70" t="n">
        <v>36465</v>
      </c>
      <c r="B109" s="71" t="n">
        <v>0.0139902676399026</v>
      </c>
      <c r="C109" s="72" t="n">
        <v>0.00680272108843516</v>
      </c>
      <c r="D109" s="73" t="n">
        <f aca="false">($B$4*B109+$B$5*$C108+$B$6*($C108-$C105)+$B$7)-($B$4*B108+$B$5*$C107+$B$6*($C107-$C104)+$B$7-$C108)*$B$8</f>
        <v>0.00744268360282755</v>
      </c>
      <c r="E109" s="3" t="n">
        <f aca="false">D108-C108</f>
        <v>-0.00165244045301048</v>
      </c>
      <c r="F109" s="3" t="n">
        <f aca="false">D109-C109</f>
        <v>0.000639962514392391</v>
      </c>
      <c r="G109" s="74" t="n">
        <f aca="false">100*(F109^2)</f>
        <v>4.09552019827431E-005</v>
      </c>
      <c r="H109" s="0"/>
      <c r="I109" s="77"/>
    </row>
    <row r="110" customFormat="false" ht="12.75" hidden="false" customHeight="false" outlineLevel="0" collapsed="false">
      <c r="A110" s="78" t="n">
        <v>36495</v>
      </c>
      <c r="B110" s="79" t="n">
        <v>0.0176399026763991</v>
      </c>
      <c r="C110" s="72" t="n">
        <v>0.00581959262851606</v>
      </c>
      <c r="D110" s="80" t="n">
        <f aca="false">($B$4*B110+$B$5*$C109+$B$6*($C109-$C106)+$B$7)-($B$4*B109+$B$5*$C108+$B$6*($C108-$C105)+$B$7-$C109)*$B$8</f>
        <v>0.00759354211011391</v>
      </c>
      <c r="E110" s="81" t="n">
        <f aca="false">D109-C109</f>
        <v>0.000639962514392391</v>
      </c>
      <c r="F110" s="81" t="n">
        <f aca="false">D110-C110</f>
        <v>0.00177394948159785</v>
      </c>
      <c r="G110" s="82" t="n">
        <f aca="false">100*(F110^2)</f>
        <v>0.00031468967632613</v>
      </c>
      <c r="H110" s="0"/>
      <c r="I110" s="77"/>
      <c r="J110" s="83"/>
    </row>
    <row r="111" customFormat="false" ht="12.75" hidden="false" customHeight="false" outlineLevel="0" collapsed="false">
      <c r="A111" s="84" t="n">
        <v>36526</v>
      </c>
      <c r="B111" s="85" t="n">
        <v>0.0196</v>
      </c>
      <c r="C111" s="86" t="n">
        <v>0.006</v>
      </c>
      <c r="D111" s="23" t="n">
        <f aca="false">($B$4*B111+$B$5*$C110+$B$6*$G$4+$B$7)</f>
        <v>0.0061342784825985</v>
      </c>
      <c r="E111" s="23"/>
      <c r="F111" s="4"/>
      <c r="G111" s="0"/>
      <c r="H111" s="0"/>
    </row>
    <row r="112" customFormat="false" ht="12.75" hidden="false" customHeight="false" outlineLevel="0" collapsed="false">
      <c r="A112" s="84" t="n">
        <v>36557</v>
      </c>
      <c r="B112" s="85" t="n">
        <v>0.023</v>
      </c>
      <c r="C112" s="87" t="n">
        <v>0.006</v>
      </c>
      <c r="D112" s="23" t="n">
        <f aca="false">($B$4*B112+$B$5*$C111+$B$6*$G$4+$B$7)</f>
        <v>0.006357431089</v>
      </c>
      <c r="E112" s="23"/>
      <c r="F112" s="88"/>
      <c r="G112" s="0"/>
      <c r="H112" s="0"/>
    </row>
    <row r="113" customFormat="false" ht="12.75" hidden="false" customHeight="false" outlineLevel="0" collapsed="false">
      <c r="A113" s="84" t="n">
        <v>36586</v>
      </c>
      <c r="B113" s="89" t="n">
        <v>0.023</v>
      </c>
      <c r="C113" s="89" t="n">
        <f aca="false">D113</f>
        <v>0.006357431089</v>
      </c>
      <c r="D113" s="23" t="n">
        <f aca="false">($B$4*B113+$B$5*$C112+$B$6*$G$4+$B$7)</f>
        <v>0.006357431089</v>
      </c>
      <c r="E113" s="90" t="s">
        <v>37</v>
      </c>
      <c r="F113" s="91"/>
      <c r="G113" s="92"/>
      <c r="H113" s="93"/>
    </row>
    <row r="114" customFormat="false" ht="12.75" hidden="false" customHeight="false" outlineLevel="0" collapsed="false">
      <c r="A114" s="84" t="n">
        <v>36617</v>
      </c>
      <c r="B114" s="89" t="n">
        <v>0.023</v>
      </c>
      <c r="C114" s="89" t="n">
        <f aca="false">D114</f>
        <v>0.00670709616549997</v>
      </c>
      <c r="D114" s="23" t="n">
        <f aca="false">($B$4*B114+$B$5*$C113+$B$6*$G$4+$B$7)</f>
        <v>0.00670709616549997</v>
      </c>
      <c r="E114" s="23"/>
      <c r="F114" s="3"/>
    </row>
    <row r="115" customFormat="false" ht="12.75" hidden="false" customHeight="false" outlineLevel="0" collapsed="false">
      <c r="A115" s="84" t="n">
        <v>36647</v>
      </c>
      <c r="B115" s="89" t="n">
        <v>0.023</v>
      </c>
      <c r="C115" s="89" t="n">
        <f aca="false">D115</f>
        <v>0.0070491639639833</v>
      </c>
      <c r="D115" s="23" t="n">
        <f aca="false">($B$4*B115+$B$5*$C114+$B$6*$G$4+$B$7)</f>
        <v>0.0070491639639833</v>
      </c>
      <c r="E115" s="23"/>
      <c r="F115" s="3"/>
    </row>
    <row r="116" customFormat="false" ht="12.75" hidden="false" customHeight="false" outlineLevel="0" collapsed="false">
      <c r="A116" s="84" t="n">
        <v>36678</v>
      </c>
      <c r="B116" s="89" t="n">
        <v>0.023</v>
      </c>
      <c r="C116" s="89" t="n">
        <f aca="false">D116</f>
        <v>0.00738379955278865</v>
      </c>
      <c r="D116" s="23" t="n">
        <f aca="false">($B$4*B116+$B$5*$C115+$B$6*$G$4+$B$7)</f>
        <v>0.00738379955278865</v>
      </c>
      <c r="E116" s="23"/>
      <c r="F116" s="3"/>
    </row>
    <row r="117" customFormat="false" ht="12.75" hidden="false" customHeight="false" outlineLevel="0" collapsed="false">
      <c r="A117" s="84" t="n">
        <v>36708</v>
      </c>
      <c r="B117" s="89" t="n">
        <v>0.023</v>
      </c>
      <c r="C117" s="89" t="n">
        <f aca="false">D117</f>
        <v>0.00771116441376534</v>
      </c>
      <c r="D117" s="23" t="n">
        <f aca="false">($B$4*B117+$B$5*$C116+$B$6*$G$4+$B$7)</f>
        <v>0.00771116441376534</v>
      </c>
      <c r="E117" s="23"/>
      <c r="F117" s="3"/>
    </row>
    <row r="118" customFormat="false" ht="12.75" hidden="false" customHeight="false" outlineLevel="0" collapsed="false">
      <c r="A118" s="84" t="n">
        <v>36739</v>
      </c>
      <c r="B118" s="89" t="n">
        <v>0.023</v>
      </c>
      <c r="C118" s="89" t="n">
        <f aca="false">D118</f>
        <v>0.00803141652019814</v>
      </c>
      <c r="D118" s="23" t="n">
        <f aca="false">($B$4*B118+$B$5*$C117+$B$6*$G$4+$B$7)</f>
        <v>0.00803141652019814</v>
      </c>
      <c r="E118" s="23"/>
      <c r="F118" s="3"/>
    </row>
    <row r="119" customFormat="false" ht="12.75" hidden="false" customHeight="false" outlineLevel="0" collapsed="false">
      <c r="A119" s="84" t="n">
        <v>36770</v>
      </c>
      <c r="B119" s="89" t="n">
        <v>0.023</v>
      </c>
      <c r="C119" s="89" t="n">
        <f aca="false">D119</f>
        <v>0.00834471041303884</v>
      </c>
      <c r="D119" s="23" t="n">
        <f aca="false">($B$4*B119+$B$5*$C118+$B$6*$G$4+$B$7)</f>
        <v>0.00834471041303884</v>
      </c>
      <c r="E119" s="23"/>
      <c r="F119" s="3"/>
    </row>
    <row r="120" customFormat="false" ht="12.75" hidden="false" customHeight="false" outlineLevel="0" collapsed="false">
      <c r="A120" s="84" t="n">
        <v>36800</v>
      </c>
      <c r="B120" s="89" t="n">
        <v>0.023</v>
      </c>
      <c r="C120" s="89" t="n">
        <f aca="false">D120</f>
        <v>0.00865119727548162</v>
      </c>
      <c r="D120" s="23" t="n">
        <f aca="false">($B$4*B120+$B$5*$C119+$B$6*$G$4+$B$7)</f>
        <v>0.00865119727548162</v>
      </c>
      <c r="E120" s="23"/>
      <c r="F120" s="3"/>
    </row>
    <row r="121" customFormat="false" ht="12.75" hidden="false" customHeight="false" outlineLevel="0" collapsed="false">
      <c r="A121" s="84" t="n">
        <v>36831</v>
      </c>
      <c r="B121" s="89" t="n">
        <v>0.023</v>
      </c>
      <c r="C121" s="89" t="n">
        <f aca="false">D121</f>
        <v>0.00895102500591805</v>
      </c>
      <c r="D121" s="23" t="n">
        <f aca="false">($B$4*B121+$B$5*$C120+$B$6*$G$4+$B$7)</f>
        <v>0.00895102500591805</v>
      </c>
      <c r="E121" s="23"/>
      <c r="F121" s="3"/>
    </row>
    <row r="122" customFormat="false" ht="12.75" hidden="false" customHeight="false" outlineLevel="0" collapsed="false">
      <c r="A122" s="84" t="n">
        <v>36861</v>
      </c>
      <c r="B122" s="89" t="n">
        <v>0.023</v>
      </c>
      <c r="C122" s="89" t="n">
        <f aca="false">D122</f>
        <v>0.00924433828930696</v>
      </c>
      <c r="D122" s="23" t="n">
        <f aca="false">($B$4*B122+$B$5*$C121+$B$6*$G$4+$B$7)</f>
        <v>0.00924433828930696</v>
      </c>
      <c r="E122" s="23"/>
      <c r="F122" s="3"/>
    </row>
    <row r="123" customFormat="false" ht="12.75" hidden="false" customHeight="false" outlineLevel="0" collapsed="false">
      <c r="A123" s="84" t="n">
        <v>36892</v>
      </c>
      <c r="B123" s="89" t="n">
        <v>0.023</v>
      </c>
      <c r="C123" s="89" t="n">
        <f aca="false">D123</f>
        <v>0.0095312786669937</v>
      </c>
      <c r="D123" s="23" t="n">
        <f aca="false">($B$4*B123+$B$5*$C122+$B$6*$G$4+$B$7)</f>
        <v>0.0095312786669937</v>
      </c>
      <c r="E123" s="23"/>
      <c r="F123" s="3"/>
    </row>
    <row r="124" customFormat="false" ht="12.75" hidden="false" customHeight="false" outlineLevel="0" collapsed="false">
      <c r="A124" s="84" t="n">
        <v>36923</v>
      </c>
      <c r="B124" s="89" t="n">
        <v>0.023</v>
      </c>
      <c r="C124" s="89" t="n">
        <f aca="false">D124</f>
        <v>0.00981198460501233</v>
      </c>
      <c r="D124" s="23" t="n">
        <f aca="false">($B$4*B124+$B$5*$C123+$B$6*$G$4+$B$7)</f>
        <v>0.00981198460501233</v>
      </c>
      <c r="E124" s="23"/>
      <c r="F124" s="3"/>
    </row>
    <row r="125" customFormat="false" ht="12.75" hidden="false" customHeight="false" outlineLevel="0" collapsed="false">
      <c r="A125" s="84" t="n">
        <v>36951</v>
      </c>
      <c r="B125" s="89" t="n">
        <v>0.023</v>
      </c>
      <c r="C125" s="89" t="n">
        <f aca="false">D125</f>
        <v>0.0100865915609038</v>
      </c>
      <c r="D125" s="23" t="n">
        <f aca="false">($B$4*B125+$B$5*$C124+$B$6*$G$4+$B$7)</f>
        <v>0.0100865915609038</v>
      </c>
      <c r="E125" s="23"/>
      <c r="F125" s="3"/>
    </row>
    <row r="126" customFormat="false" ht="12.75" hidden="false" customHeight="false" outlineLevel="0" collapsed="false">
      <c r="A126" s="84" t="n">
        <v>36982</v>
      </c>
      <c r="B126" s="89" t="n">
        <v>0.023</v>
      </c>
      <c r="C126" s="89" t="n">
        <f aca="false">D126</f>
        <v>0.0103552320490826</v>
      </c>
      <c r="D126" s="23" t="n">
        <f aca="false">($B$4*B126+$B$5*$C125+$B$6*$G$4+$B$7)</f>
        <v>0.0103552320490826</v>
      </c>
      <c r="E126" s="23"/>
      <c r="F126" s="3"/>
    </row>
    <row r="127" customFormat="false" ht="12.75" hidden="false" customHeight="false" outlineLevel="0" collapsed="false">
      <c r="A127" s="84" t="n">
        <v>37012</v>
      </c>
      <c r="B127" s="89" t="n">
        <v>0.023</v>
      </c>
      <c r="C127" s="89" t="n">
        <f aca="false">D127</f>
        <v>0.0106180357047826</v>
      </c>
      <c r="D127" s="23" t="n">
        <f aca="false">($B$4*B127+$B$5*$C126+$B$6*$G$4+$B$7)</f>
        <v>0.0106180357047826</v>
      </c>
      <c r="E127" s="23"/>
      <c r="F127" s="3"/>
    </row>
    <row r="128" customFormat="false" ht="12.75" hidden="false" customHeight="false" outlineLevel="0" collapsed="false">
      <c r="A128" s="84" t="n">
        <v>37043</v>
      </c>
      <c r="B128" s="89" t="n">
        <v>0.023</v>
      </c>
      <c r="C128" s="89" t="n">
        <f aca="false">D128</f>
        <v>0.0108751293466141</v>
      </c>
      <c r="D128" s="23" t="n">
        <f aca="false">($B$4*B128+$B$5*$C127+$B$6*$G$4+$B$7)</f>
        <v>0.0108751293466141</v>
      </c>
      <c r="E128" s="23"/>
      <c r="F128" s="3"/>
    </row>
    <row r="129" customFormat="false" ht="12.75" hidden="false" customHeight="false" outlineLevel="0" collapsed="false">
      <c r="A129" s="84" t="n">
        <v>37073</v>
      </c>
      <c r="B129" s="89" t="n">
        <v>0.023</v>
      </c>
      <c r="C129" s="89" t="n">
        <f aca="false">D129</f>
        <v>0.0111266370377614</v>
      </c>
      <c r="D129" s="23" t="n">
        <f aca="false">($B$4*B129+$B$5*$C128+$B$6*$G$4+$B$7)</f>
        <v>0.0111266370377614</v>
      </c>
      <c r="E129" s="23"/>
      <c r="F129" s="3"/>
    </row>
    <row r="130" customFormat="false" ht="12.75" hidden="false" customHeight="false" outlineLevel="0" collapsed="false">
      <c r="A130" s="84" t="n">
        <v>37104</v>
      </c>
      <c r="B130" s="89" t="n">
        <v>0.023</v>
      </c>
      <c r="C130" s="89" t="n">
        <f aca="false">D130</f>
        <v>0.0113726801458508</v>
      </c>
      <c r="D130" s="23" t="n">
        <f aca="false">($B$4*B130+$B$5*$C129+$B$6*$G$4+$B$7)</f>
        <v>0.0113726801458508</v>
      </c>
      <c r="E130" s="23"/>
      <c r="F130" s="3"/>
    </row>
    <row r="131" customFormat="false" ht="12.75" hidden="false" customHeight="false" outlineLevel="0" collapsed="false">
      <c r="A131" s="84" t="n">
        <v>37135</v>
      </c>
      <c r="B131" s="89" t="n">
        <v>0.023</v>
      </c>
      <c r="C131" s="89" t="n">
        <f aca="false">D131</f>
        <v>0.0116133774015179</v>
      </c>
      <c r="D131" s="23" t="n">
        <f aca="false">($B$4*B131+$B$5*$C130+$B$6*$G$4+$B$7)</f>
        <v>0.0116133774015179</v>
      </c>
      <c r="E131" s="23"/>
      <c r="F131" s="3"/>
    </row>
    <row r="132" customFormat="false" ht="12.75" hidden="false" customHeight="false" outlineLevel="0" collapsed="false">
      <c r="A132" s="84" t="n">
        <v>37165</v>
      </c>
      <c r="B132" s="89" t="n">
        <v>0.023</v>
      </c>
      <c r="C132" s="89" t="n">
        <f aca="false">D132</f>
        <v>0.0118488449557019</v>
      </c>
      <c r="D132" s="23" t="n">
        <f aca="false">($B$4*B132+$B$5*$C131+$B$6*$G$4+$B$7)</f>
        <v>0.0118488449557019</v>
      </c>
      <c r="E132" s="23"/>
      <c r="F132" s="3"/>
    </row>
    <row r="133" customFormat="false" ht="12.75" hidden="false" customHeight="false" outlineLevel="0" collapsed="false">
      <c r="A133" s="84" t="n">
        <v>37196</v>
      </c>
      <c r="B133" s="89" t="n">
        <v>0.023</v>
      </c>
      <c r="C133" s="89" t="n">
        <f aca="false">D133</f>
        <v>0.0120791964356959</v>
      </c>
      <c r="D133" s="23" t="n">
        <f aca="false">($B$4*B133+$B$5*$C132+$B$6*$G$4+$B$7)</f>
        <v>0.0120791964356959</v>
      </c>
      <c r="E133" s="23"/>
      <c r="F133" s="3"/>
    </row>
    <row r="134" customFormat="false" ht="12.75" hidden="false" customHeight="false" outlineLevel="0" collapsed="false">
      <c r="A134" s="84" t="n">
        <v>37226</v>
      </c>
      <c r="B134" s="89" t="n">
        <v>0.023</v>
      </c>
      <c r="C134" s="89" t="n">
        <f aca="false">D134</f>
        <v>0.0123045429999786</v>
      </c>
      <c r="D134" s="23" t="n">
        <f aca="false">($B$4*B134+$B$5*$C133+$B$6*$G$4+$B$7)</f>
        <v>0.0123045429999786</v>
      </c>
      <c r="E134" s="23"/>
      <c r="F134" s="3"/>
    </row>
    <row r="135" customFormat="false" ht="12.75" hidden="false" customHeight="false" outlineLevel="0" collapsed="false">
      <c r="A135" s="55"/>
      <c r="B135" s="23"/>
      <c r="C135" s="23"/>
      <c r="D135" s="23"/>
      <c r="E135" s="23"/>
      <c r="F135" s="3"/>
    </row>
    <row r="136" customFormat="false" ht="12.75" hidden="false" customHeight="false" outlineLevel="0" collapsed="false">
      <c r="A136" s="55"/>
      <c r="B136" s="23"/>
      <c r="C136" s="23"/>
      <c r="D136" s="23"/>
      <c r="E136" s="23"/>
      <c r="F136" s="3"/>
    </row>
    <row r="137" customFormat="false" ht="12.75" hidden="false" customHeight="false" outlineLevel="0" collapsed="false">
      <c r="A137" s="55"/>
      <c r="B137" s="23"/>
      <c r="C137" s="23"/>
      <c r="D137" s="23"/>
      <c r="E137" s="23"/>
      <c r="F137" s="3"/>
    </row>
    <row r="138" customFormat="false" ht="12.75" hidden="false" customHeight="false" outlineLevel="0" collapsed="false">
      <c r="A138" s="55"/>
      <c r="B138" s="23"/>
      <c r="C138" s="23"/>
      <c r="D138" s="23"/>
      <c r="E138" s="23"/>
      <c r="F138" s="3"/>
    </row>
    <row r="139" customFormat="false" ht="12.75" hidden="false" customHeight="false" outlineLevel="0" collapsed="false">
      <c r="A139" s="55"/>
      <c r="B139" s="23"/>
      <c r="C139" s="23"/>
      <c r="D139" s="23"/>
      <c r="E139" s="23"/>
      <c r="F139" s="3"/>
    </row>
    <row r="140" customFormat="false" ht="12.75" hidden="false" customHeight="false" outlineLevel="0" collapsed="false">
      <c r="A140" s="55"/>
      <c r="B140" s="23"/>
      <c r="C140" s="23"/>
      <c r="D140" s="23"/>
      <c r="E140" s="23"/>
      <c r="F140" s="3"/>
    </row>
    <row r="141" customFormat="false" ht="12.75" hidden="false" customHeight="false" outlineLevel="0" collapsed="false">
      <c r="A141" s="55"/>
      <c r="B141" s="23"/>
      <c r="C141" s="23"/>
      <c r="D141" s="23"/>
      <c r="E141" s="23"/>
      <c r="F141" s="3"/>
    </row>
    <row r="142" customFormat="false" ht="12.75" hidden="false" customHeight="false" outlineLevel="0" collapsed="false">
      <c r="A142" s="55"/>
      <c r="B142" s="23"/>
      <c r="C142" s="23"/>
      <c r="D142" s="23"/>
      <c r="E142" s="23"/>
      <c r="F142" s="3"/>
    </row>
    <row r="143" customFormat="false" ht="12.75" hidden="false" customHeight="false" outlineLevel="0" collapsed="false">
      <c r="A143" s="55"/>
      <c r="B143" s="23"/>
      <c r="C143" s="23"/>
      <c r="D143" s="23"/>
      <c r="E143" s="23"/>
      <c r="F143" s="3"/>
    </row>
    <row r="144" customFormat="false" ht="12.75" hidden="false" customHeight="false" outlineLevel="0" collapsed="false">
      <c r="A144" s="55"/>
      <c r="B144" s="23"/>
      <c r="C144" s="23"/>
      <c r="D144" s="23"/>
      <c r="E144" s="23"/>
      <c r="F144" s="3"/>
    </row>
    <row r="145" customFormat="false" ht="12.75" hidden="false" customHeight="false" outlineLevel="0" collapsed="false">
      <c r="A145" s="55"/>
      <c r="B145" s="23"/>
      <c r="C145" s="23"/>
      <c r="D145" s="23"/>
      <c r="E145" s="23"/>
      <c r="F145" s="3"/>
    </row>
    <row r="146" customFormat="false" ht="12.75" hidden="false" customHeight="false" outlineLevel="0" collapsed="false">
      <c r="A146" s="55"/>
      <c r="B146" s="23"/>
      <c r="C146" s="23"/>
      <c r="D146" s="23"/>
      <c r="E146" s="23"/>
      <c r="F146" s="3"/>
    </row>
    <row r="147" customFormat="false" ht="12.75" hidden="false" customHeight="false" outlineLevel="0" collapsed="false">
      <c r="A147" s="55"/>
      <c r="B147" s="23"/>
      <c r="C147" s="23"/>
      <c r="D147" s="23"/>
      <c r="E147" s="23"/>
      <c r="F147" s="3"/>
    </row>
    <row r="148" customFormat="false" ht="12.75" hidden="false" customHeight="false" outlineLevel="0" collapsed="false">
      <c r="A148" s="55"/>
      <c r="B148" s="23"/>
      <c r="C148" s="23"/>
      <c r="D148" s="23"/>
      <c r="E148" s="23"/>
      <c r="F148" s="3"/>
    </row>
    <row r="149" customFormat="false" ht="12.75" hidden="false" customHeight="false" outlineLevel="0" collapsed="false">
      <c r="A149" s="55"/>
      <c r="B149" s="23"/>
      <c r="C149" s="23"/>
      <c r="D149" s="23"/>
      <c r="E149" s="23"/>
      <c r="F149" s="3"/>
    </row>
    <row r="150" customFormat="false" ht="12.75" hidden="false" customHeight="false" outlineLevel="0" collapsed="false">
      <c r="A150" s="55"/>
      <c r="B150" s="23"/>
      <c r="C150" s="23"/>
      <c r="D150" s="23"/>
      <c r="E150" s="23"/>
      <c r="F150" s="3"/>
    </row>
    <row r="151" customFormat="false" ht="12.75" hidden="false" customHeight="false" outlineLevel="0" collapsed="false">
      <c r="A151" s="55"/>
      <c r="B151" s="23"/>
      <c r="C151" s="23"/>
      <c r="D151" s="23"/>
      <c r="E151" s="23"/>
      <c r="F151" s="3"/>
    </row>
    <row r="152" customFormat="false" ht="12.75" hidden="false" customHeight="false" outlineLevel="0" collapsed="false">
      <c r="A152" s="55"/>
      <c r="B152" s="23"/>
      <c r="C152" s="23"/>
      <c r="D152" s="23"/>
      <c r="E152" s="23"/>
      <c r="F152" s="3"/>
    </row>
    <row r="153" customFormat="false" ht="12.75" hidden="false" customHeight="false" outlineLevel="0" collapsed="false">
      <c r="A153" s="55"/>
      <c r="B153" s="23"/>
      <c r="C153" s="23"/>
      <c r="D153" s="23"/>
      <c r="E153" s="23"/>
      <c r="F153" s="3"/>
    </row>
    <row r="154" customFormat="false" ht="12.75" hidden="false" customHeight="false" outlineLevel="0" collapsed="false">
      <c r="A154" s="55"/>
      <c r="B154" s="23"/>
      <c r="C154" s="23"/>
      <c r="D154" s="23"/>
      <c r="E154" s="23"/>
      <c r="F154" s="3"/>
    </row>
    <row r="155" customFormat="false" ht="12.75" hidden="false" customHeight="false" outlineLevel="0" collapsed="false">
      <c r="A155" s="55"/>
      <c r="B155" s="23"/>
      <c r="C155" s="23"/>
      <c r="D155" s="23"/>
      <c r="E155" s="23"/>
      <c r="F155" s="3"/>
    </row>
    <row r="156" customFormat="false" ht="12.75" hidden="false" customHeight="false" outlineLevel="0" collapsed="false">
      <c r="A156" s="55"/>
      <c r="B156" s="23"/>
      <c r="C156" s="23"/>
      <c r="D156" s="23"/>
      <c r="E156" s="23"/>
      <c r="F156" s="3"/>
    </row>
    <row r="157" customFormat="false" ht="12.75" hidden="false" customHeight="false" outlineLevel="0" collapsed="false">
      <c r="A157" s="55"/>
      <c r="B157" s="23"/>
      <c r="C157" s="23"/>
      <c r="D157" s="23"/>
      <c r="E157" s="23"/>
      <c r="F157" s="3"/>
    </row>
    <row r="158" customFormat="false" ht="12.75" hidden="false" customHeight="false" outlineLevel="0" collapsed="false">
      <c r="A158" s="55"/>
      <c r="B158" s="23"/>
      <c r="C158" s="23"/>
      <c r="D158" s="23"/>
      <c r="E158" s="23"/>
      <c r="F158" s="3"/>
    </row>
    <row r="159" customFormat="false" ht="12.75" hidden="false" customHeight="false" outlineLevel="0" collapsed="false">
      <c r="A159" s="55"/>
      <c r="B159" s="23"/>
      <c r="C159" s="23"/>
      <c r="D159" s="23"/>
      <c r="E159" s="23"/>
      <c r="F159" s="3"/>
    </row>
    <row r="160" customFormat="false" ht="12.75" hidden="false" customHeight="false" outlineLevel="0" collapsed="false">
      <c r="A160" s="55"/>
      <c r="B160" s="23"/>
      <c r="C160" s="23"/>
      <c r="D160" s="23"/>
      <c r="E160" s="23"/>
      <c r="F160" s="3"/>
    </row>
    <row r="161" customFormat="false" ht="12.75" hidden="false" customHeight="false" outlineLevel="0" collapsed="false">
      <c r="A161" s="55"/>
      <c r="B161" s="23"/>
      <c r="C161" s="23"/>
      <c r="D161" s="23"/>
      <c r="E161" s="23"/>
      <c r="F161" s="3"/>
    </row>
    <row r="162" customFormat="false" ht="12.75" hidden="false" customHeight="false" outlineLevel="0" collapsed="false">
      <c r="A162" s="55"/>
      <c r="B162" s="23"/>
      <c r="C162" s="23"/>
      <c r="D162" s="23"/>
      <c r="E162" s="23"/>
      <c r="F162" s="3"/>
    </row>
    <row r="163" customFormat="false" ht="12.75" hidden="false" customHeight="false" outlineLevel="0" collapsed="false">
      <c r="A163" s="55"/>
      <c r="B163" s="23"/>
      <c r="C163" s="23"/>
      <c r="D163" s="23"/>
      <c r="E163" s="23"/>
      <c r="F163" s="3"/>
    </row>
    <row r="164" customFormat="false" ht="12.75" hidden="false" customHeight="false" outlineLevel="0" collapsed="false">
      <c r="A164" s="55"/>
      <c r="B164" s="23"/>
      <c r="C164" s="23"/>
      <c r="D164" s="23"/>
      <c r="E164" s="23"/>
      <c r="F164" s="3"/>
    </row>
    <row r="165" customFormat="false" ht="12.75" hidden="false" customHeight="false" outlineLevel="0" collapsed="false">
      <c r="A165" s="55"/>
      <c r="B165" s="23"/>
      <c r="C165" s="23"/>
      <c r="D165" s="23"/>
      <c r="E165" s="23"/>
      <c r="F165" s="3"/>
    </row>
    <row r="166" customFormat="false" ht="12.75" hidden="false" customHeight="false" outlineLevel="0" collapsed="false">
      <c r="A166" s="55"/>
      <c r="B166" s="23"/>
      <c r="C166" s="23"/>
      <c r="D166" s="23"/>
      <c r="E166" s="23"/>
      <c r="F166" s="3"/>
    </row>
    <row r="167" customFormat="false" ht="12.75" hidden="false" customHeight="false" outlineLevel="0" collapsed="false">
      <c r="A167" s="55"/>
      <c r="B167" s="23"/>
      <c r="C167" s="23"/>
      <c r="D167" s="23"/>
      <c r="E167" s="23"/>
      <c r="F167" s="3"/>
    </row>
    <row r="168" customFormat="false" ht="12.75" hidden="false" customHeight="false" outlineLevel="0" collapsed="false">
      <c r="A168" s="55"/>
      <c r="B168" s="23"/>
      <c r="C168" s="23"/>
      <c r="D168" s="23"/>
      <c r="E168" s="23"/>
      <c r="F168" s="3"/>
    </row>
    <row r="169" customFormat="false" ht="12.75" hidden="false" customHeight="false" outlineLevel="0" collapsed="false">
      <c r="A169" s="55"/>
      <c r="B169" s="23"/>
      <c r="C169" s="23"/>
      <c r="D169" s="23"/>
      <c r="E169" s="23"/>
      <c r="F169" s="3"/>
    </row>
    <row r="170" customFormat="false" ht="12.75" hidden="false" customHeight="false" outlineLevel="0" collapsed="false">
      <c r="A170" s="55"/>
      <c r="B170" s="23"/>
      <c r="C170" s="23"/>
      <c r="D170" s="23"/>
      <c r="E170" s="23"/>
      <c r="F170" s="3"/>
    </row>
    <row r="171" customFormat="false" ht="12.75" hidden="false" customHeight="false" outlineLevel="0" collapsed="false">
      <c r="A171" s="55"/>
      <c r="B171" s="23"/>
      <c r="C171" s="23"/>
      <c r="D171" s="23"/>
      <c r="E171" s="23"/>
      <c r="F171" s="3"/>
    </row>
    <row r="172" customFormat="false" ht="12.75" hidden="false" customHeight="false" outlineLevel="0" collapsed="false">
      <c r="A172" s="55"/>
      <c r="B172" s="23"/>
      <c r="C172" s="23"/>
      <c r="D172" s="23"/>
      <c r="E172" s="23"/>
      <c r="F172" s="3"/>
    </row>
    <row r="173" customFormat="false" ht="12.75" hidden="false" customHeight="false" outlineLevel="0" collapsed="false">
      <c r="A173" s="55"/>
      <c r="B173" s="23"/>
      <c r="C173" s="23"/>
      <c r="D173" s="23"/>
      <c r="E173" s="23"/>
      <c r="F173" s="3"/>
    </row>
    <row r="174" customFormat="false" ht="12.75" hidden="false" customHeight="false" outlineLevel="0" collapsed="false">
      <c r="A174" s="55"/>
      <c r="B174" s="23"/>
      <c r="C174" s="23"/>
      <c r="D174" s="23"/>
      <c r="E174" s="23"/>
      <c r="F174" s="3"/>
    </row>
    <row r="175" customFormat="false" ht="12.75" hidden="false" customHeight="false" outlineLevel="0" collapsed="false">
      <c r="A175" s="55"/>
      <c r="B175" s="23"/>
      <c r="C175" s="23"/>
      <c r="D175" s="23"/>
      <c r="E175" s="23"/>
      <c r="F175" s="3"/>
    </row>
    <row r="176" customFormat="false" ht="12.75" hidden="false" customHeight="false" outlineLevel="0" collapsed="false">
      <c r="A176" s="55"/>
      <c r="B176" s="23"/>
      <c r="C176" s="23"/>
      <c r="D176" s="23"/>
      <c r="E176" s="23"/>
      <c r="F176" s="3"/>
    </row>
    <row r="177" customFormat="false" ht="12.75" hidden="false" customHeight="false" outlineLevel="0" collapsed="false">
      <c r="A177" s="55"/>
      <c r="B177" s="23"/>
      <c r="C177" s="23"/>
      <c r="D177" s="23"/>
      <c r="E177" s="23"/>
      <c r="F177" s="3"/>
    </row>
    <row r="178" customFormat="false" ht="12.75" hidden="false" customHeight="false" outlineLevel="0" collapsed="false">
      <c r="A178" s="55"/>
      <c r="B178" s="23"/>
      <c r="C178" s="23"/>
      <c r="D178" s="23"/>
      <c r="E178" s="23"/>
      <c r="F178" s="3"/>
    </row>
    <row r="179" customFormat="false" ht="12.75" hidden="false" customHeight="false" outlineLevel="0" collapsed="false">
      <c r="A179" s="55"/>
      <c r="B179" s="23"/>
      <c r="C179" s="23"/>
      <c r="D179" s="23"/>
      <c r="E179" s="23"/>
      <c r="F179" s="3"/>
    </row>
    <row r="180" customFormat="false" ht="12.75" hidden="false" customHeight="false" outlineLevel="0" collapsed="false">
      <c r="A180" s="55"/>
      <c r="B180" s="23"/>
      <c r="C180" s="23"/>
      <c r="D180" s="23"/>
      <c r="E180" s="23"/>
      <c r="F180" s="3"/>
    </row>
    <row r="181" customFormat="false" ht="12.75" hidden="false" customHeight="false" outlineLevel="0" collapsed="false">
      <c r="A181" s="55"/>
      <c r="B181" s="23"/>
      <c r="C181" s="23"/>
      <c r="D181" s="23"/>
      <c r="E181" s="23"/>
      <c r="F181" s="3"/>
    </row>
    <row r="182" customFormat="false" ht="12.75" hidden="false" customHeight="false" outlineLevel="0" collapsed="false">
      <c r="A182" s="55"/>
      <c r="B182" s="23"/>
      <c r="C182" s="23"/>
      <c r="D182" s="23"/>
      <c r="E182" s="23"/>
      <c r="F182" s="3"/>
    </row>
    <row r="183" customFormat="false" ht="12.75" hidden="false" customHeight="false" outlineLevel="0" collapsed="false">
      <c r="A183" s="55"/>
      <c r="B183" s="23"/>
      <c r="C183" s="23"/>
      <c r="D183" s="23"/>
      <c r="E183" s="23"/>
      <c r="F183" s="3"/>
    </row>
    <row r="184" customFormat="false" ht="12.75" hidden="false" customHeight="false" outlineLevel="0" collapsed="false">
      <c r="A184" s="55"/>
      <c r="B184" s="23"/>
      <c r="C184" s="23"/>
      <c r="D184" s="23"/>
      <c r="E184" s="23"/>
      <c r="F184" s="3"/>
    </row>
    <row r="185" customFormat="false" ht="12.75" hidden="false" customHeight="false" outlineLevel="0" collapsed="false">
      <c r="A185" s="55"/>
      <c r="B185" s="23"/>
      <c r="C185" s="23"/>
      <c r="D185" s="23"/>
      <c r="E185" s="23"/>
      <c r="F185" s="3"/>
    </row>
    <row r="186" customFormat="false" ht="12.75" hidden="false" customHeight="false" outlineLevel="0" collapsed="false">
      <c r="A186" s="55"/>
      <c r="B186" s="23"/>
      <c r="C186" s="23"/>
      <c r="D186" s="23"/>
      <c r="E186" s="23"/>
      <c r="F186" s="3"/>
    </row>
    <row r="187" customFormat="false" ht="12.75" hidden="false" customHeight="false" outlineLevel="0" collapsed="false">
      <c r="A187" s="55"/>
      <c r="B187" s="23"/>
      <c r="C187" s="23"/>
      <c r="D187" s="23"/>
      <c r="E187" s="23"/>
      <c r="F187" s="3"/>
    </row>
    <row r="188" customFormat="false" ht="12.75" hidden="false" customHeight="false" outlineLevel="0" collapsed="false">
      <c r="A188" s="55"/>
      <c r="B188" s="23"/>
      <c r="C188" s="23"/>
      <c r="D188" s="23"/>
      <c r="E188" s="23"/>
      <c r="F188" s="3"/>
    </row>
    <row r="189" customFormat="false" ht="12.75" hidden="false" customHeight="false" outlineLevel="0" collapsed="false">
      <c r="A189" s="55"/>
      <c r="B189" s="23"/>
      <c r="C189" s="23"/>
      <c r="D189" s="23"/>
      <c r="E189" s="23"/>
      <c r="F189" s="3"/>
    </row>
    <row r="190" customFormat="false" ht="12.75" hidden="false" customHeight="false" outlineLevel="0" collapsed="false">
      <c r="A190" s="55"/>
      <c r="B190" s="23"/>
      <c r="C190" s="23"/>
      <c r="D190" s="23"/>
      <c r="E190" s="23"/>
      <c r="F190" s="3"/>
    </row>
    <row r="191" customFormat="false" ht="12.75" hidden="false" customHeight="false" outlineLevel="0" collapsed="false">
      <c r="A191" s="55"/>
      <c r="B191" s="23"/>
      <c r="C191" s="23"/>
      <c r="D191" s="23"/>
      <c r="E191" s="23"/>
      <c r="F191" s="3"/>
    </row>
    <row r="192" customFormat="false" ht="12.75" hidden="false" customHeight="false" outlineLevel="0" collapsed="false">
      <c r="A192" s="55"/>
      <c r="B192" s="23"/>
      <c r="C192" s="23"/>
      <c r="D192" s="23"/>
      <c r="E192" s="23"/>
      <c r="F192" s="3"/>
    </row>
    <row r="193" customFormat="false" ht="12.75" hidden="false" customHeight="false" outlineLevel="0" collapsed="false">
      <c r="A193" s="55"/>
      <c r="B193" s="23"/>
      <c r="C193" s="23"/>
      <c r="D193" s="23"/>
      <c r="E193" s="23"/>
      <c r="F193" s="3"/>
    </row>
    <row r="194" customFormat="false" ht="12.75" hidden="false" customHeight="false" outlineLevel="0" collapsed="false">
      <c r="A194" s="55"/>
      <c r="B194" s="23"/>
      <c r="C194" s="23"/>
      <c r="D194" s="23"/>
      <c r="E194" s="23"/>
      <c r="F194" s="3"/>
    </row>
    <row r="195" customFormat="false" ht="12.75" hidden="false" customHeight="false" outlineLevel="0" collapsed="false">
      <c r="A195" s="55"/>
      <c r="B195" s="23"/>
      <c r="C195" s="23"/>
      <c r="D195" s="23"/>
      <c r="E195" s="23"/>
      <c r="F195" s="3"/>
    </row>
    <row r="196" customFormat="false" ht="12.75" hidden="false" customHeight="false" outlineLevel="0" collapsed="false">
      <c r="A196" s="55"/>
      <c r="B196" s="23"/>
      <c r="C196" s="23"/>
      <c r="D196" s="23"/>
      <c r="E196" s="23"/>
      <c r="F196" s="3"/>
    </row>
    <row r="197" customFormat="false" ht="12.75" hidden="false" customHeight="false" outlineLevel="0" collapsed="false">
      <c r="A197" s="55"/>
      <c r="B197" s="23"/>
      <c r="C197" s="23"/>
      <c r="D197" s="23"/>
      <c r="E197" s="23"/>
      <c r="F197" s="3"/>
    </row>
    <row r="198" customFormat="false" ht="12.75" hidden="false" customHeight="false" outlineLevel="0" collapsed="false">
      <c r="A198" s="55"/>
      <c r="B198" s="23"/>
      <c r="C198" s="23"/>
      <c r="D198" s="23"/>
      <c r="E198" s="23"/>
      <c r="F198" s="3"/>
    </row>
    <row r="199" customFormat="false" ht="12.75" hidden="false" customHeight="false" outlineLevel="0" collapsed="false">
      <c r="A199" s="55"/>
      <c r="B199" s="23"/>
      <c r="C199" s="23"/>
      <c r="D199" s="23"/>
      <c r="E199" s="23"/>
      <c r="F199" s="3"/>
    </row>
    <row r="200" customFormat="false" ht="12.75" hidden="false" customHeight="false" outlineLevel="0" collapsed="false">
      <c r="A200" s="55"/>
      <c r="B200" s="23"/>
      <c r="C200" s="23"/>
      <c r="D200" s="23"/>
      <c r="E200" s="23"/>
      <c r="F200" s="3"/>
    </row>
    <row r="201" customFormat="false" ht="12.75" hidden="false" customHeight="false" outlineLevel="0" collapsed="false">
      <c r="A201" s="55"/>
      <c r="B201" s="23"/>
      <c r="C201" s="23"/>
      <c r="D201" s="23"/>
      <c r="E201" s="23"/>
      <c r="F201" s="3"/>
    </row>
    <row r="202" customFormat="false" ht="12.75" hidden="false" customHeight="false" outlineLevel="0" collapsed="false">
      <c r="A202" s="55"/>
      <c r="B202" s="23"/>
      <c r="C202" s="23"/>
      <c r="D202" s="23"/>
      <c r="E202" s="23"/>
      <c r="F202" s="3"/>
    </row>
    <row r="203" customFormat="false" ht="12.75" hidden="false" customHeight="false" outlineLevel="0" collapsed="false">
      <c r="A203" s="55"/>
      <c r="B203" s="23"/>
      <c r="C203" s="23"/>
      <c r="D203" s="23"/>
      <c r="E203" s="23"/>
      <c r="F203" s="3"/>
    </row>
    <row r="204" customFormat="false" ht="12.75" hidden="false" customHeight="false" outlineLevel="0" collapsed="false">
      <c r="A204" s="55"/>
      <c r="B204" s="23"/>
      <c r="C204" s="23"/>
      <c r="D204" s="23"/>
      <c r="E204" s="23"/>
      <c r="F204" s="3"/>
    </row>
    <row r="205" customFormat="false" ht="12.75" hidden="false" customHeight="false" outlineLevel="0" collapsed="false">
      <c r="A205" s="55"/>
      <c r="B205" s="23"/>
      <c r="C205" s="23"/>
      <c r="D205" s="23"/>
      <c r="E205" s="23"/>
      <c r="F205" s="3"/>
    </row>
    <row r="206" customFormat="false" ht="12.75" hidden="false" customHeight="false" outlineLevel="0" collapsed="false">
      <c r="A206" s="55"/>
      <c r="B206" s="23"/>
      <c r="C206" s="23"/>
      <c r="D206" s="23"/>
      <c r="E206" s="23"/>
      <c r="F206" s="3"/>
    </row>
    <row r="207" customFormat="false" ht="12.75" hidden="false" customHeight="false" outlineLevel="0" collapsed="false">
      <c r="A207" s="55"/>
      <c r="B207" s="23"/>
      <c r="C207" s="23"/>
      <c r="D207" s="23"/>
      <c r="E207" s="23"/>
      <c r="F207" s="3"/>
    </row>
    <row r="208" customFormat="false" ht="12.75" hidden="false" customHeight="false" outlineLevel="0" collapsed="false">
      <c r="A208" s="55"/>
      <c r="B208" s="23"/>
      <c r="C208" s="23"/>
      <c r="D208" s="23"/>
      <c r="E208" s="23"/>
      <c r="F208" s="3"/>
    </row>
    <row r="209" customFormat="false" ht="12.75" hidden="false" customHeight="false" outlineLevel="0" collapsed="false">
      <c r="A209" s="55"/>
      <c r="B209" s="23"/>
      <c r="C209" s="23"/>
      <c r="D209" s="23"/>
      <c r="E209" s="23"/>
      <c r="F209" s="3"/>
    </row>
    <row r="210" customFormat="false" ht="12.75" hidden="false" customHeight="false" outlineLevel="0" collapsed="false">
      <c r="A210" s="55"/>
      <c r="B210" s="23"/>
      <c r="C210" s="23"/>
      <c r="D210" s="23"/>
      <c r="E210" s="23"/>
      <c r="F210" s="3"/>
    </row>
    <row r="211" customFormat="false" ht="12.75" hidden="false" customHeight="false" outlineLevel="0" collapsed="false">
      <c r="A211" s="55"/>
      <c r="B211" s="23"/>
      <c r="C211" s="23"/>
      <c r="D211" s="23"/>
      <c r="E211" s="23"/>
      <c r="F211" s="3"/>
    </row>
    <row r="212" customFormat="false" ht="12.75" hidden="false" customHeight="false" outlineLevel="0" collapsed="false">
      <c r="A212" s="55"/>
      <c r="B212" s="23"/>
      <c r="C212" s="23"/>
      <c r="D212" s="23"/>
      <c r="E212" s="23"/>
      <c r="F212" s="3"/>
    </row>
    <row r="213" customFormat="false" ht="12.75" hidden="false" customHeight="false" outlineLevel="0" collapsed="false">
      <c r="A213" s="55"/>
      <c r="B213" s="23"/>
      <c r="C213" s="23"/>
      <c r="D213" s="23"/>
      <c r="E213" s="23"/>
      <c r="F213" s="3"/>
    </row>
    <row r="214" customFormat="false" ht="12.75" hidden="false" customHeight="false" outlineLevel="0" collapsed="false">
      <c r="A214" s="55"/>
      <c r="B214" s="23"/>
      <c r="C214" s="23"/>
      <c r="D214" s="23"/>
      <c r="E214" s="23"/>
      <c r="F214" s="3"/>
    </row>
    <row r="215" customFormat="false" ht="12.75" hidden="false" customHeight="false" outlineLevel="0" collapsed="false">
      <c r="A215" s="55"/>
      <c r="B215" s="23"/>
      <c r="C215" s="23"/>
      <c r="D215" s="23"/>
      <c r="E215" s="23"/>
      <c r="F215" s="3"/>
    </row>
    <row r="216" customFormat="false" ht="12.75" hidden="false" customHeight="false" outlineLevel="0" collapsed="false">
      <c r="A216" s="55"/>
      <c r="B216" s="23"/>
      <c r="C216" s="23"/>
      <c r="D216" s="23"/>
      <c r="E216" s="23"/>
      <c r="F216" s="3"/>
    </row>
    <row r="217" customFormat="false" ht="12.75" hidden="false" customHeight="false" outlineLevel="0" collapsed="false">
      <c r="A217" s="55"/>
      <c r="B217" s="23"/>
      <c r="C217" s="23"/>
      <c r="D217" s="23"/>
      <c r="E217" s="23"/>
      <c r="F217" s="3"/>
    </row>
    <row r="218" customFormat="false" ht="12.75" hidden="false" customHeight="false" outlineLevel="0" collapsed="false">
      <c r="A218" s="55"/>
      <c r="B218" s="23"/>
      <c r="C218" s="23"/>
      <c r="D218" s="23"/>
      <c r="E218" s="23"/>
      <c r="F218" s="3"/>
    </row>
    <row r="219" customFormat="false" ht="12.75" hidden="false" customHeight="false" outlineLevel="0" collapsed="false">
      <c r="A219" s="55"/>
      <c r="B219" s="23"/>
      <c r="C219" s="23"/>
      <c r="D219" s="23"/>
      <c r="E219" s="23"/>
      <c r="F219" s="3"/>
    </row>
    <row r="220" customFormat="false" ht="12.75" hidden="false" customHeight="false" outlineLevel="0" collapsed="false">
      <c r="A220" s="55"/>
      <c r="B220" s="23"/>
      <c r="C220" s="23"/>
      <c r="D220" s="23"/>
      <c r="E220" s="23"/>
      <c r="F220" s="3"/>
    </row>
    <row r="221" customFormat="false" ht="12.75" hidden="false" customHeight="false" outlineLevel="0" collapsed="false">
      <c r="A221" s="55"/>
      <c r="B221" s="23"/>
      <c r="C221" s="23"/>
      <c r="D221" s="23"/>
      <c r="E221" s="23"/>
      <c r="F221" s="3"/>
    </row>
    <row r="222" customFormat="false" ht="12.75" hidden="false" customHeight="false" outlineLevel="0" collapsed="false">
      <c r="A222" s="55"/>
      <c r="B222" s="23"/>
      <c r="C222" s="23"/>
      <c r="D222" s="23"/>
      <c r="E222" s="23"/>
      <c r="F222" s="3"/>
    </row>
    <row r="223" customFormat="false" ht="12.75" hidden="false" customHeight="false" outlineLevel="0" collapsed="false">
      <c r="A223" s="55"/>
      <c r="B223" s="23"/>
      <c r="C223" s="23"/>
      <c r="D223" s="23"/>
      <c r="E223" s="23"/>
      <c r="F223" s="3"/>
    </row>
    <row r="224" customFormat="false" ht="12.75" hidden="false" customHeight="false" outlineLevel="0" collapsed="false">
      <c r="A224" s="55"/>
      <c r="B224" s="23"/>
      <c r="C224" s="23"/>
      <c r="D224" s="23"/>
      <c r="E224" s="23"/>
      <c r="F224" s="3"/>
    </row>
    <row r="225" customFormat="false" ht="12.75" hidden="false" customHeight="false" outlineLevel="0" collapsed="false">
      <c r="A225" s="55"/>
      <c r="B225" s="23"/>
      <c r="C225" s="23"/>
      <c r="D225" s="23"/>
      <c r="E225" s="23"/>
      <c r="F225" s="3"/>
    </row>
    <row r="226" customFormat="false" ht="12.75" hidden="false" customHeight="false" outlineLevel="0" collapsed="false">
      <c r="A226" s="55"/>
      <c r="B226" s="23"/>
      <c r="C226" s="23"/>
      <c r="D226" s="23"/>
      <c r="E226" s="23"/>
      <c r="F226" s="3"/>
    </row>
    <row r="227" customFormat="false" ht="12.75" hidden="false" customHeight="false" outlineLevel="0" collapsed="false">
      <c r="A227" s="55"/>
      <c r="B227" s="23"/>
      <c r="C227" s="23"/>
      <c r="D227" s="23"/>
      <c r="E227" s="23"/>
      <c r="F227" s="3"/>
    </row>
    <row r="228" customFormat="false" ht="12.75" hidden="false" customHeight="false" outlineLevel="0" collapsed="false">
      <c r="A228" s="55"/>
      <c r="B228" s="23"/>
      <c r="C228" s="23"/>
      <c r="D228" s="23"/>
      <c r="E228" s="23"/>
      <c r="F228" s="3"/>
    </row>
    <row r="229" customFormat="false" ht="12.75" hidden="false" customHeight="false" outlineLevel="0" collapsed="false">
      <c r="A229" s="55"/>
      <c r="B229" s="23"/>
      <c r="C229" s="23"/>
      <c r="D229" s="23"/>
      <c r="E229" s="23"/>
      <c r="F229" s="3"/>
    </row>
    <row r="230" customFormat="false" ht="12.75" hidden="false" customHeight="false" outlineLevel="0" collapsed="false">
      <c r="A230" s="55"/>
      <c r="B230" s="23"/>
      <c r="C230" s="23"/>
      <c r="D230" s="23"/>
      <c r="E230" s="23"/>
      <c r="F230" s="3"/>
    </row>
    <row r="231" customFormat="false" ht="12.75" hidden="false" customHeight="false" outlineLevel="0" collapsed="false">
      <c r="A231" s="55"/>
      <c r="B231" s="23"/>
      <c r="C231" s="23"/>
      <c r="D231" s="23"/>
      <c r="E231" s="23"/>
      <c r="F231" s="3"/>
    </row>
    <row r="232" customFormat="false" ht="12.75" hidden="false" customHeight="false" outlineLevel="0" collapsed="false">
      <c r="A232" s="55"/>
      <c r="B232" s="23"/>
      <c r="C232" s="23"/>
      <c r="D232" s="23"/>
      <c r="E232" s="23"/>
      <c r="F232" s="3"/>
    </row>
    <row r="233" customFormat="false" ht="12.75" hidden="false" customHeight="false" outlineLevel="0" collapsed="false">
      <c r="A233" s="55"/>
      <c r="B233" s="23"/>
      <c r="C233" s="23"/>
      <c r="D233" s="23"/>
      <c r="E233" s="23"/>
      <c r="F233" s="3"/>
    </row>
    <row r="234" customFormat="false" ht="12.75" hidden="false" customHeight="false" outlineLevel="0" collapsed="false">
      <c r="A234" s="55"/>
      <c r="B234" s="23"/>
      <c r="C234" s="23"/>
      <c r="D234" s="23"/>
      <c r="E234" s="23"/>
      <c r="F234" s="3"/>
    </row>
    <row r="235" customFormat="false" ht="12.75" hidden="false" customHeight="false" outlineLevel="0" collapsed="false">
      <c r="A235" s="55"/>
      <c r="B235" s="23"/>
      <c r="C235" s="23"/>
      <c r="D235" s="23"/>
      <c r="E235" s="23"/>
      <c r="F235" s="3"/>
    </row>
    <row r="236" customFormat="false" ht="12.75" hidden="false" customHeight="false" outlineLevel="0" collapsed="false">
      <c r="A236" s="55"/>
      <c r="B236" s="23"/>
      <c r="C236" s="23"/>
      <c r="D236" s="23"/>
      <c r="E236" s="23"/>
      <c r="F236" s="3"/>
    </row>
    <row r="237" customFormat="false" ht="12.75" hidden="false" customHeight="false" outlineLevel="0" collapsed="false">
      <c r="A237" s="55"/>
      <c r="B237" s="23"/>
      <c r="C237" s="23"/>
      <c r="D237" s="23"/>
      <c r="E237" s="23"/>
      <c r="F237" s="3"/>
    </row>
    <row r="238" customFormat="false" ht="12.75" hidden="false" customHeight="false" outlineLevel="0" collapsed="false">
      <c r="A238" s="55"/>
      <c r="B238" s="23"/>
      <c r="C238" s="23"/>
      <c r="D238" s="23"/>
      <c r="E238" s="23"/>
      <c r="F238" s="3"/>
    </row>
    <row r="239" customFormat="false" ht="12.75" hidden="false" customHeight="false" outlineLevel="0" collapsed="false">
      <c r="A239" s="55"/>
      <c r="B239" s="23"/>
      <c r="C239" s="23"/>
      <c r="D239" s="23"/>
      <c r="E239" s="23"/>
      <c r="F239" s="3"/>
    </row>
    <row r="240" customFormat="false" ht="12.75" hidden="false" customHeight="false" outlineLevel="0" collapsed="false">
      <c r="A240" s="55"/>
      <c r="B240" s="23"/>
      <c r="C240" s="23"/>
      <c r="D240" s="23"/>
      <c r="E240" s="23"/>
      <c r="F240" s="3"/>
    </row>
    <row r="241" customFormat="false" ht="12.75" hidden="false" customHeight="false" outlineLevel="0" collapsed="false">
      <c r="A241" s="55"/>
      <c r="B241" s="23"/>
      <c r="C241" s="23"/>
      <c r="D241" s="23"/>
      <c r="E241" s="23"/>
      <c r="F241" s="3"/>
    </row>
    <row r="242" customFormat="false" ht="12.75" hidden="false" customHeight="false" outlineLevel="0" collapsed="false">
      <c r="A242" s="55"/>
      <c r="B242" s="23"/>
      <c r="C242" s="23"/>
      <c r="D242" s="23"/>
      <c r="E242" s="23"/>
      <c r="F242" s="3"/>
    </row>
    <row r="243" customFormat="false" ht="12.75" hidden="false" customHeight="false" outlineLevel="0" collapsed="false">
      <c r="A243" s="55"/>
      <c r="B243" s="23"/>
      <c r="C243" s="23"/>
      <c r="D243" s="23"/>
      <c r="E243" s="23"/>
      <c r="F243" s="3"/>
    </row>
    <row r="244" customFormat="false" ht="12.75" hidden="false" customHeight="false" outlineLevel="0" collapsed="false">
      <c r="A244" s="55"/>
      <c r="B244" s="23"/>
      <c r="C244" s="23"/>
      <c r="D244" s="23"/>
      <c r="E244" s="23"/>
      <c r="F244" s="3"/>
    </row>
    <row r="245" customFormat="false" ht="12.75" hidden="false" customHeight="false" outlineLevel="0" collapsed="false">
      <c r="A245" s="55"/>
      <c r="B245" s="23"/>
      <c r="C245" s="23"/>
      <c r="D245" s="23"/>
      <c r="E245" s="23"/>
      <c r="F245" s="3"/>
    </row>
    <row r="246" customFormat="false" ht="12.75" hidden="false" customHeight="false" outlineLevel="0" collapsed="false">
      <c r="A246" s="55"/>
      <c r="B246" s="23"/>
      <c r="C246" s="23"/>
      <c r="D246" s="23"/>
      <c r="E246" s="23"/>
      <c r="F246" s="3"/>
    </row>
    <row r="247" customFormat="false" ht="12.75" hidden="false" customHeight="false" outlineLevel="0" collapsed="false">
      <c r="A247" s="55"/>
      <c r="B247" s="23"/>
      <c r="C247" s="23"/>
      <c r="D247" s="23"/>
      <c r="E247" s="23"/>
      <c r="F247" s="3"/>
    </row>
    <row r="248" customFormat="false" ht="12.75" hidden="false" customHeight="false" outlineLevel="0" collapsed="false">
      <c r="A248" s="55"/>
      <c r="B248" s="23"/>
      <c r="C248" s="23"/>
      <c r="D248" s="23"/>
      <c r="E248" s="23"/>
      <c r="F248" s="3"/>
    </row>
    <row r="249" customFormat="false" ht="12.75" hidden="false" customHeight="false" outlineLevel="0" collapsed="false">
      <c r="A249" s="55"/>
      <c r="B249" s="23"/>
      <c r="C249" s="23"/>
      <c r="D249" s="23"/>
      <c r="E249" s="23"/>
      <c r="F249" s="3"/>
    </row>
    <row r="250" customFormat="false" ht="12.75" hidden="false" customHeight="false" outlineLevel="0" collapsed="false">
      <c r="A250" s="55"/>
      <c r="B250" s="23"/>
      <c r="C250" s="23"/>
      <c r="D250" s="23"/>
      <c r="E250" s="23"/>
      <c r="F250" s="3"/>
    </row>
    <row r="251" customFormat="false" ht="12.75" hidden="false" customHeight="false" outlineLevel="0" collapsed="false">
      <c r="A251" s="55"/>
      <c r="B251" s="23"/>
      <c r="C251" s="23"/>
      <c r="D251" s="23"/>
      <c r="E251" s="23"/>
      <c r="F251" s="3"/>
    </row>
    <row r="252" customFormat="false" ht="12.75" hidden="false" customHeight="false" outlineLevel="0" collapsed="false">
      <c r="A252" s="55"/>
      <c r="B252" s="23"/>
      <c r="C252" s="23"/>
      <c r="D252" s="23"/>
      <c r="E252" s="23"/>
      <c r="F252" s="3"/>
    </row>
    <row r="253" customFormat="false" ht="12.75" hidden="false" customHeight="false" outlineLevel="0" collapsed="false">
      <c r="A253" s="55"/>
      <c r="B253" s="23"/>
      <c r="C253" s="23"/>
      <c r="D253" s="23"/>
      <c r="E253" s="23"/>
      <c r="F253" s="3"/>
    </row>
    <row r="254" customFormat="false" ht="12.75" hidden="false" customHeight="false" outlineLevel="0" collapsed="false">
      <c r="A254" s="55"/>
      <c r="B254" s="23"/>
      <c r="C254" s="23"/>
      <c r="D254" s="23"/>
      <c r="E254" s="23"/>
      <c r="F254" s="3"/>
    </row>
    <row r="255" customFormat="false" ht="12.75" hidden="false" customHeight="false" outlineLevel="0" collapsed="false">
      <c r="A255" s="55"/>
      <c r="B255" s="23"/>
      <c r="C255" s="23"/>
      <c r="D255" s="23"/>
      <c r="E255" s="23"/>
      <c r="F255" s="3"/>
    </row>
    <row r="256" customFormat="false" ht="12.75" hidden="false" customHeight="false" outlineLevel="0" collapsed="false">
      <c r="A256" s="55"/>
      <c r="B256" s="23"/>
      <c r="C256" s="23"/>
      <c r="D256" s="23"/>
      <c r="E256" s="23"/>
      <c r="F256" s="3"/>
    </row>
    <row r="257" customFormat="false" ht="12.75" hidden="false" customHeight="false" outlineLevel="0" collapsed="false">
      <c r="A257" s="55"/>
      <c r="B257" s="23"/>
      <c r="C257" s="23"/>
      <c r="D257" s="23"/>
      <c r="E257" s="23"/>
      <c r="F257" s="3"/>
    </row>
    <row r="258" customFormat="false" ht="12.75" hidden="false" customHeight="false" outlineLevel="0" collapsed="false">
      <c r="A258" s="55"/>
      <c r="B258" s="23"/>
      <c r="C258" s="23"/>
      <c r="D258" s="23"/>
      <c r="E258" s="23"/>
      <c r="F258" s="3"/>
    </row>
    <row r="259" customFormat="false" ht="12.75" hidden="false" customHeight="false" outlineLevel="0" collapsed="false">
      <c r="A259" s="55"/>
      <c r="B259" s="23"/>
      <c r="C259" s="23"/>
      <c r="D259" s="23"/>
      <c r="E259" s="23"/>
      <c r="F259" s="3"/>
    </row>
    <row r="260" customFormat="false" ht="12.75" hidden="false" customHeight="false" outlineLevel="0" collapsed="false">
      <c r="A260" s="55"/>
      <c r="B260" s="23"/>
      <c r="C260" s="23"/>
      <c r="D260" s="23"/>
      <c r="E260" s="23"/>
      <c r="F260" s="3"/>
    </row>
    <row r="261" customFormat="false" ht="12.75" hidden="false" customHeight="false" outlineLevel="0" collapsed="false">
      <c r="A261" s="55"/>
      <c r="B261" s="23"/>
      <c r="C261" s="23"/>
      <c r="D261" s="23"/>
      <c r="E261" s="23"/>
      <c r="F261" s="3"/>
    </row>
    <row r="262" customFormat="false" ht="12.75" hidden="false" customHeight="false" outlineLevel="0" collapsed="false">
      <c r="A262" s="55"/>
      <c r="B262" s="23"/>
      <c r="C262" s="23"/>
      <c r="D262" s="23"/>
      <c r="E262" s="23"/>
      <c r="F262" s="3"/>
    </row>
    <row r="263" customFormat="false" ht="12.75" hidden="false" customHeight="false" outlineLevel="0" collapsed="false">
      <c r="A263" s="55"/>
      <c r="B263" s="23"/>
      <c r="C263" s="23"/>
      <c r="D263" s="23"/>
      <c r="E263" s="23"/>
      <c r="F263" s="3"/>
    </row>
    <row r="264" customFormat="false" ht="12.75" hidden="false" customHeight="false" outlineLevel="0" collapsed="false">
      <c r="A264" s="55"/>
      <c r="B264" s="23"/>
      <c r="C264" s="23"/>
      <c r="D264" s="23"/>
      <c r="E264" s="23"/>
      <c r="F264" s="3"/>
    </row>
    <row r="265" customFormat="false" ht="12.75" hidden="false" customHeight="false" outlineLevel="0" collapsed="false">
      <c r="A265" s="55"/>
      <c r="B265" s="23"/>
      <c r="C265" s="23"/>
      <c r="D265" s="23"/>
      <c r="E265" s="23"/>
      <c r="F265" s="3"/>
    </row>
    <row r="266" customFormat="false" ht="12.75" hidden="false" customHeight="false" outlineLevel="0" collapsed="false">
      <c r="A266" s="55"/>
      <c r="B266" s="23"/>
      <c r="C266" s="23"/>
      <c r="D266" s="23"/>
      <c r="E266" s="23"/>
      <c r="F266" s="3"/>
    </row>
    <row r="267" customFormat="false" ht="12.75" hidden="false" customHeight="false" outlineLevel="0" collapsed="false">
      <c r="A267" s="55"/>
      <c r="B267" s="23"/>
      <c r="C267" s="23"/>
      <c r="D267" s="23"/>
      <c r="E267" s="23"/>
      <c r="F267" s="3"/>
    </row>
    <row r="268" customFormat="false" ht="12.75" hidden="false" customHeight="false" outlineLevel="0" collapsed="false">
      <c r="A268" s="55"/>
      <c r="B268" s="23"/>
      <c r="C268" s="23"/>
      <c r="D268" s="23"/>
      <c r="E268" s="23"/>
      <c r="F268" s="3"/>
    </row>
    <row r="269" customFormat="false" ht="12.75" hidden="false" customHeight="false" outlineLevel="0" collapsed="false">
      <c r="A269" s="55"/>
      <c r="B269" s="23"/>
      <c r="C269" s="23"/>
      <c r="D269" s="23"/>
      <c r="E269" s="23"/>
      <c r="F269" s="3"/>
    </row>
    <row r="270" customFormat="false" ht="12.75" hidden="false" customHeight="false" outlineLevel="0" collapsed="false">
      <c r="A270" s="55"/>
      <c r="B270" s="23"/>
      <c r="C270" s="23"/>
      <c r="D270" s="23"/>
      <c r="E270" s="23"/>
      <c r="F270" s="3"/>
    </row>
    <row r="271" customFormat="false" ht="12.75" hidden="false" customHeight="false" outlineLevel="0" collapsed="false">
      <c r="A271" s="55"/>
      <c r="B271" s="23"/>
      <c r="C271" s="23"/>
      <c r="D271" s="23"/>
      <c r="E271" s="23"/>
      <c r="F271" s="3"/>
    </row>
    <row r="272" customFormat="false" ht="12.75" hidden="false" customHeight="false" outlineLevel="0" collapsed="false">
      <c r="A272" s="55"/>
      <c r="B272" s="23"/>
      <c r="C272" s="23"/>
      <c r="D272" s="23"/>
      <c r="E272" s="23"/>
      <c r="F272" s="3"/>
    </row>
    <row r="273" customFormat="false" ht="12.75" hidden="false" customHeight="false" outlineLevel="0" collapsed="false">
      <c r="A273" s="55"/>
      <c r="B273" s="23"/>
      <c r="C273" s="23"/>
      <c r="D273" s="23"/>
      <c r="E273" s="23"/>
      <c r="F273" s="3"/>
    </row>
    <row r="274" customFormat="false" ht="12.75" hidden="false" customHeight="false" outlineLevel="0" collapsed="false">
      <c r="A274" s="55"/>
      <c r="B274" s="23"/>
      <c r="C274" s="23"/>
      <c r="D274" s="23"/>
      <c r="E274" s="23"/>
      <c r="F274" s="3"/>
    </row>
    <row r="275" customFormat="false" ht="12.75" hidden="false" customHeight="false" outlineLevel="0" collapsed="false">
      <c r="A275" s="55"/>
      <c r="B275" s="23"/>
      <c r="C275" s="23"/>
      <c r="D275" s="23"/>
      <c r="E275" s="23"/>
      <c r="F275" s="3"/>
    </row>
    <row r="276" customFormat="false" ht="12.75" hidden="false" customHeight="false" outlineLevel="0" collapsed="false">
      <c r="A276" s="55"/>
      <c r="B276" s="23"/>
      <c r="C276" s="23"/>
      <c r="D276" s="23"/>
      <c r="E276" s="23"/>
      <c r="F276" s="3"/>
    </row>
    <row r="277" customFormat="false" ht="12.75" hidden="false" customHeight="false" outlineLevel="0" collapsed="false">
      <c r="A277" s="55"/>
      <c r="B277" s="23"/>
      <c r="C277" s="23"/>
      <c r="D277" s="23"/>
      <c r="E277" s="23"/>
      <c r="F277" s="3"/>
    </row>
    <row r="278" customFormat="false" ht="12.75" hidden="false" customHeight="false" outlineLevel="0" collapsed="false">
      <c r="A278" s="55"/>
      <c r="B278" s="23"/>
      <c r="C278" s="23"/>
      <c r="D278" s="23"/>
      <c r="E278" s="23"/>
      <c r="F278" s="3"/>
    </row>
    <row r="279" customFormat="false" ht="12.75" hidden="false" customHeight="false" outlineLevel="0" collapsed="false">
      <c r="A279" s="55"/>
      <c r="B279" s="23"/>
      <c r="C279" s="23"/>
      <c r="D279" s="23"/>
      <c r="E279" s="23"/>
      <c r="F279" s="3"/>
    </row>
    <row r="280" customFormat="false" ht="12.75" hidden="false" customHeight="false" outlineLevel="0" collapsed="false">
      <c r="A280" s="55"/>
      <c r="B280" s="23"/>
      <c r="C280" s="23"/>
      <c r="D280" s="23"/>
      <c r="E280" s="23"/>
      <c r="F280" s="3"/>
    </row>
    <row r="281" customFormat="false" ht="12.75" hidden="false" customHeight="false" outlineLevel="0" collapsed="false">
      <c r="A281" s="55"/>
      <c r="B281" s="23"/>
      <c r="C281" s="23"/>
      <c r="D281" s="23"/>
      <c r="E281" s="23"/>
      <c r="F281" s="3"/>
    </row>
    <row r="282" customFormat="false" ht="12.75" hidden="false" customHeight="false" outlineLevel="0" collapsed="false">
      <c r="A282" s="55"/>
      <c r="B282" s="23"/>
      <c r="C282" s="23"/>
      <c r="D282" s="23"/>
      <c r="E282" s="23"/>
      <c r="F282" s="3"/>
    </row>
    <row r="283" customFormat="false" ht="12.75" hidden="false" customHeight="false" outlineLevel="0" collapsed="false">
      <c r="A283" s="55"/>
      <c r="B283" s="23"/>
      <c r="C283" s="23"/>
      <c r="D283" s="23"/>
      <c r="E283" s="23"/>
      <c r="F283" s="3"/>
    </row>
    <row r="284" customFormat="false" ht="12.75" hidden="false" customHeight="false" outlineLevel="0" collapsed="false">
      <c r="A284" s="55"/>
      <c r="B284" s="23"/>
      <c r="C284" s="23"/>
      <c r="D284" s="23"/>
      <c r="E284" s="23"/>
      <c r="F284" s="3"/>
    </row>
    <row r="285" customFormat="false" ht="12.75" hidden="false" customHeight="false" outlineLevel="0" collapsed="false">
      <c r="A285" s="55"/>
      <c r="B285" s="23"/>
      <c r="C285" s="23"/>
      <c r="D285" s="23"/>
      <c r="E285" s="23"/>
      <c r="F285" s="3"/>
    </row>
    <row r="286" customFormat="false" ht="12.75" hidden="false" customHeight="false" outlineLevel="0" collapsed="false">
      <c r="A286" s="55"/>
      <c r="B286" s="23"/>
      <c r="C286" s="23"/>
      <c r="D286" s="23"/>
      <c r="E286" s="23"/>
      <c r="F286" s="3"/>
    </row>
    <row r="287" customFormat="false" ht="12.75" hidden="false" customHeight="false" outlineLevel="0" collapsed="false">
      <c r="A287" s="55"/>
      <c r="B287" s="23"/>
      <c r="C287" s="23"/>
      <c r="D287" s="23"/>
      <c r="E287" s="23"/>
      <c r="F287" s="3"/>
    </row>
    <row r="288" customFormat="false" ht="12.75" hidden="false" customHeight="false" outlineLevel="0" collapsed="false">
      <c r="A288" s="55"/>
      <c r="B288" s="23"/>
      <c r="C288" s="23"/>
      <c r="D288" s="23"/>
      <c r="E288" s="23"/>
      <c r="F288" s="3"/>
    </row>
    <row r="289" customFormat="false" ht="12.75" hidden="false" customHeight="false" outlineLevel="0" collapsed="false">
      <c r="A289" s="55"/>
      <c r="B289" s="23"/>
      <c r="C289" s="23"/>
      <c r="D289" s="23"/>
      <c r="E289" s="23"/>
      <c r="F289" s="3"/>
    </row>
    <row r="290" customFormat="false" ht="12.75" hidden="false" customHeight="false" outlineLevel="0" collapsed="false">
      <c r="A290" s="55"/>
      <c r="B290" s="23"/>
      <c r="C290" s="23"/>
      <c r="D290" s="23"/>
      <c r="E290" s="23"/>
      <c r="F290" s="3"/>
    </row>
    <row r="291" customFormat="false" ht="12.75" hidden="false" customHeight="false" outlineLevel="0" collapsed="false">
      <c r="A291" s="55"/>
      <c r="B291" s="23"/>
      <c r="C291" s="23"/>
      <c r="D291" s="23"/>
      <c r="E291" s="23"/>
      <c r="F291" s="3"/>
    </row>
    <row r="292" customFormat="false" ht="12.75" hidden="false" customHeight="false" outlineLevel="0" collapsed="false">
      <c r="A292" s="55"/>
      <c r="B292" s="23"/>
      <c r="C292" s="23"/>
      <c r="D292" s="23"/>
      <c r="E292" s="23"/>
      <c r="F292" s="3"/>
    </row>
    <row r="293" customFormat="false" ht="12.75" hidden="false" customHeight="false" outlineLevel="0" collapsed="false">
      <c r="A293" s="55"/>
      <c r="B293" s="23"/>
      <c r="C293" s="23"/>
      <c r="D293" s="23"/>
      <c r="E293" s="23"/>
      <c r="F293" s="3"/>
    </row>
    <row r="294" customFormat="false" ht="12.75" hidden="false" customHeight="false" outlineLevel="0" collapsed="false">
      <c r="A294" s="55"/>
      <c r="B294" s="23"/>
      <c r="C294" s="23"/>
      <c r="D294" s="23"/>
      <c r="E294" s="23"/>
      <c r="F294" s="3"/>
    </row>
    <row r="295" customFormat="false" ht="12.75" hidden="false" customHeight="false" outlineLevel="0" collapsed="false">
      <c r="A295" s="55"/>
      <c r="B295" s="23"/>
      <c r="C295" s="23"/>
      <c r="D295" s="23"/>
      <c r="E295" s="23"/>
      <c r="F295" s="3"/>
    </row>
    <row r="296" customFormat="false" ht="12.75" hidden="false" customHeight="false" outlineLevel="0" collapsed="false">
      <c r="A296" s="55"/>
      <c r="B296" s="23"/>
      <c r="C296" s="23"/>
      <c r="D296" s="23"/>
      <c r="E296" s="23"/>
      <c r="F296" s="3"/>
    </row>
    <row r="297" customFormat="false" ht="12.75" hidden="false" customHeight="false" outlineLevel="0" collapsed="false">
      <c r="A297" s="55"/>
      <c r="B297" s="23"/>
      <c r="C297" s="23"/>
      <c r="D297" s="23"/>
      <c r="E297" s="23"/>
      <c r="F297" s="3"/>
    </row>
    <row r="298" customFormat="false" ht="12.75" hidden="false" customHeight="false" outlineLevel="0" collapsed="false">
      <c r="A298" s="55"/>
      <c r="B298" s="23"/>
      <c r="C298" s="23"/>
      <c r="D298" s="23"/>
      <c r="E298" s="23"/>
      <c r="F298" s="3"/>
    </row>
    <row r="299" customFormat="false" ht="12.75" hidden="false" customHeight="false" outlineLevel="0" collapsed="false">
      <c r="A299" s="55"/>
      <c r="B299" s="23"/>
      <c r="C299" s="23"/>
      <c r="D299" s="23"/>
      <c r="E299" s="23"/>
      <c r="F299" s="3"/>
    </row>
    <row r="300" customFormat="false" ht="12.75" hidden="false" customHeight="false" outlineLevel="0" collapsed="false">
      <c r="A300" s="55"/>
      <c r="B300" s="23"/>
      <c r="C300" s="23"/>
      <c r="D300" s="23"/>
      <c r="E300" s="23"/>
      <c r="F300" s="3"/>
    </row>
    <row r="301" customFormat="false" ht="12.75" hidden="false" customHeight="false" outlineLevel="0" collapsed="false">
      <c r="A301" s="55"/>
      <c r="B301" s="23"/>
      <c r="C301" s="23"/>
      <c r="D301" s="23"/>
      <c r="E301" s="23"/>
      <c r="F301" s="3"/>
    </row>
    <row r="302" customFormat="false" ht="12.75" hidden="false" customHeight="false" outlineLevel="0" collapsed="false">
      <c r="A302" s="55"/>
      <c r="B302" s="23"/>
      <c r="C302" s="23"/>
      <c r="D302" s="23"/>
      <c r="E302" s="23"/>
      <c r="F302" s="3"/>
    </row>
    <row r="303" customFormat="false" ht="12.75" hidden="false" customHeight="false" outlineLevel="0" collapsed="false">
      <c r="A303" s="55"/>
      <c r="B303" s="23"/>
      <c r="C303" s="23"/>
      <c r="D303" s="23"/>
      <c r="E303" s="23"/>
      <c r="F303" s="3"/>
    </row>
    <row r="304" customFormat="false" ht="12.75" hidden="false" customHeight="false" outlineLevel="0" collapsed="false">
      <c r="A304" s="55"/>
      <c r="B304" s="23"/>
      <c r="C304" s="23"/>
      <c r="D304" s="23"/>
      <c r="E304" s="23"/>
      <c r="F304" s="3"/>
    </row>
    <row r="305" customFormat="false" ht="12.75" hidden="false" customHeight="false" outlineLevel="0" collapsed="false">
      <c r="A305" s="55"/>
      <c r="B305" s="23"/>
      <c r="C305" s="23"/>
      <c r="D305" s="23"/>
      <c r="E305" s="23"/>
      <c r="F305" s="3"/>
    </row>
    <row r="306" customFormat="false" ht="12.75" hidden="false" customHeight="false" outlineLevel="0" collapsed="false">
      <c r="A306" s="55"/>
      <c r="B306" s="23"/>
      <c r="C306" s="23"/>
      <c r="D306" s="23"/>
      <c r="E306" s="23"/>
      <c r="F306" s="3"/>
    </row>
    <row r="307" customFormat="false" ht="12.75" hidden="false" customHeight="false" outlineLevel="0" collapsed="false">
      <c r="A307" s="55"/>
      <c r="B307" s="23"/>
      <c r="C307" s="23"/>
      <c r="D307" s="23"/>
      <c r="E307" s="23"/>
      <c r="F307" s="3"/>
    </row>
    <row r="308" customFormat="false" ht="12.75" hidden="false" customHeight="false" outlineLevel="0" collapsed="false">
      <c r="A308" s="55"/>
      <c r="B308" s="23"/>
      <c r="C308" s="23"/>
      <c r="D308" s="23"/>
      <c r="E308" s="23"/>
      <c r="F308" s="3"/>
    </row>
    <row r="309" customFormat="false" ht="12.75" hidden="false" customHeight="false" outlineLevel="0" collapsed="false">
      <c r="A309" s="55"/>
      <c r="B309" s="23"/>
      <c r="C309" s="23"/>
      <c r="D309" s="23"/>
      <c r="E309" s="23"/>
      <c r="F309" s="3"/>
    </row>
    <row r="310" customFormat="false" ht="12.75" hidden="false" customHeight="false" outlineLevel="0" collapsed="false">
      <c r="A310" s="55"/>
      <c r="B310" s="23"/>
      <c r="C310" s="23"/>
      <c r="D310" s="23"/>
      <c r="E310" s="23"/>
      <c r="F310" s="3"/>
    </row>
    <row r="311" customFormat="false" ht="12.75" hidden="false" customHeight="false" outlineLevel="0" collapsed="false">
      <c r="A311" s="55"/>
      <c r="B311" s="23"/>
      <c r="C311" s="23"/>
      <c r="D311" s="23"/>
      <c r="E311" s="23"/>
      <c r="F311" s="3"/>
    </row>
    <row r="312" customFormat="false" ht="12.75" hidden="false" customHeight="false" outlineLevel="0" collapsed="false">
      <c r="A312" s="55"/>
      <c r="B312" s="23"/>
      <c r="C312" s="23"/>
      <c r="D312" s="23"/>
      <c r="E312" s="23"/>
      <c r="F312" s="3"/>
    </row>
    <row r="313" customFormat="false" ht="12.75" hidden="false" customHeight="false" outlineLevel="0" collapsed="false">
      <c r="A313" s="55"/>
      <c r="B313" s="23"/>
      <c r="C313" s="23"/>
      <c r="D313" s="23"/>
      <c r="E313" s="23"/>
      <c r="F313" s="3"/>
    </row>
    <row r="314" customFormat="false" ht="12.75" hidden="false" customHeight="false" outlineLevel="0" collapsed="false">
      <c r="A314" s="55"/>
      <c r="B314" s="23"/>
      <c r="C314" s="23"/>
      <c r="D314" s="23"/>
      <c r="E314" s="23"/>
      <c r="F314" s="3"/>
    </row>
    <row r="315" customFormat="false" ht="12.75" hidden="false" customHeight="false" outlineLevel="0" collapsed="false">
      <c r="A315" s="55"/>
      <c r="B315" s="23"/>
      <c r="C315" s="23"/>
      <c r="D315" s="23"/>
      <c r="E315" s="23"/>
      <c r="F315" s="3"/>
    </row>
    <row r="316" customFormat="false" ht="12.75" hidden="false" customHeight="false" outlineLevel="0" collapsed="false">
      <c r="A316" s="55"/>
      <c r="B316" s="23"/>
      <c r="C316" s="23"/>
      <c r="D316" s="23"/>
      <c r="E316" s="23"/>
      <c r="F316" s="3"/>
    </row>
    <row r="317" customFormat="false" ht="12.75" hidden="false" customHeight="false" outlineLevel="0" collapsed="false">
      <c r="A317" s="55"/>
      <c r="B317" s="23"/>
      <c r="C317" s="23"/>
      <c r="D317" s="23"/>
      <c r="E317" s="23"/>
      <c r="F317" s="3"/>
    </row>
    <row r="318" customFormat="false" ht="12.75" hidden="false" customHeight="false" outlineLevel="0" collapsed="false">
      <c r="A318" s="55"/>
      <c r="B318" s="23"/>
      <c r="C318" s="23"/>
      <c r="D318" s="23"/>
      <c r="E318" s="23"/>
      <c r="F318" s="3"/>
    </row>
    <row r="319" customFormat="false" ht="12.75" hidden="false" customHeight="false" outlineLevel="0" collapsed="false">
      <c r="A319" s="55"/>
      <c r="B319" s="23"/>
      <c r="C319" s="23"/>
      <c r="D319" s="23"/>
      <c r="E319" s="23"/>
      <c r="F319" s="3"/>
    </row>
    <row r="320" customFormat="false" ht="12.75" hidden="false" customHeight="false" outlineLevel="0" collapsed="false">
      <c r="A320" s="55"/>
      <c r="B320" s="23"/>
      <c r="C320" s="23"/>
      <c r="D320" s="23"/>
      <c r="E320" s="23"/>
      <c r="F320" s="3"/>
    </row>
    <row r="321" customFormat="false" ht="12.75" hidden="false" customHeight="false" outlineLevel="0" collapsed="false">
      <c r="A321" s="55"/>
      <c r="B321" s="23"/>
      <c r="C321" s="23"/>
      <c r="D321" s="23"/>
      <c r="E321" s="23"/>
      <c r="F321" s="3"/>
    </row>
    <row r="322" customFormat="false" ht="12.75" hidden="false" customHeight="false" outlineLevel="0" collapsed="false">
      <c r="A322" s="55"/>
      <c r="B322" s="23"/>
      <c r="C322" s="23"/>
      <c r="D322" s="23"/>
      <c r="E322" s="23"/>
      <c r="F322" s="3"/>
    </row>
    <row r="323" customFormat="false" ht="12.75" hidden="false" customHeight="false" outlineLevel="0" collapsed="false">
      <c r="A323" s="55"/>
      <c r="B323" s="23"/>
      <c r="C323" s="23"/>
      <c r="D323" s="23"/>
      <c r="E323" s="23"/>
      <c r="F323" s="3"/>
    </row>
    <row r="324" customFormat="false" ht="12.75" hidden="false" customHeight="false" outlineLevel="0" collapsed="false">
      <c r="A324" s="55"/>
      <c r="B324" s="23"/>
      <c r="C324" s="23"/>
      <c r="D324" s="23"/>
      <c r="E324" s="23"/>
      <c r="F324" s="3"/>
    </row>
    <row r="325" customFormat="false" ht="12.75" hidden="false" customHeight="false" outlineLevel="0" collapsed="false">
      <c r="A325" s="55"/>
      <c r="B325" s="23"/>
      <c r="C325" s="23"/>
      <c r="D325" s="23"/>
      <c r="E325" s="23"/>
      <c r="F325" s="3"/>
    </row>
    <row r="326" customFormat="false" ht="12.75" hidden="false" customHeight="false" outlineLevel="0" collapsed="false">
      <c r="A326" s="55"/>
      <c r="B326" s="23"/>
      <c r="C326" s="23"/>
      <c r="D326" s="23"/>
      <c r="E326" s="23"/>
      <c r="F326" s="3"/>
    </row>
    <row r="327" customFormat="false" ht="12.75" hidden="false" customHeight="false" outlineLevel="0" collapsed="false">
      <c r="A327" s="55"/>
      <c r="B327" s="23"/>
      <c r="C327" s="23"/>
      <c r="D327" s="23"/>
      <c r="E327" s="23"/>
      <c r="F327" s="3"/>
    </row>
    <row r="328" customFormat="false" ht="12.75" hidden="false" customHeight="false" outlineLevel="0" collapsed="false">
      <c r="A328" s="55"/>
      <c r="B328" s="23"/>
      <c r="C328" s="23"/>
      <c r="D328" s="23"/>
      <c r="E328" s="23"/>
      <c r="F328" s="3"/>
    </row>
    <row r="329" customFormat="false" ht="12.75" hidden="false" customHeight="false" outlineLevel="0" collapsed="false">
      <c r="A329" s="55"/>
      <c r="B329" s="23"/>
      <c r="C329" s="23"/>
      <c r="D329" s="23"/>
      <c r="E329" s="23"/>
      <c r="F329" s="3"/>
    </row>
    <row r="330" customFormat="false" ht="12.75" hidden="false" customHeight="false" outlineLevel="0" collapsed="false">
      <c r="A330" s="55"/>
      <c r="B330" s="23"/>
      <c r="C330" s="23"/>
      <c r="D330" s="23"/>
      <c r="E330" s="23"/>
      <c r="F330" s="3"/>
    </row>
    <row r="331" customFormat="false" ht="12.75" hidden="false" customHeight="false" outlineLevel="0" collapsed="false">
      <c r="A331" s="55"/>
      <c r="B331" s="23"/>
      <c r="C331" s="23"/>
      <c r="D331" s="23"/>
      <c r="E331" s="23"/>
      <c r="F331" s="3"/>
    </row>
    <row r="332" customFormat="false" ht="12.75" hidden="false" customHeight="false" outlineLevel="0" collapsed="false">
      <c r="A332" s="55"/>
      <c r="B332" s="23"/>
      <c r="C332" s="23"/>
      <c r="D332" s="23"/>
      <c r="E332" s="23"/>
      <c r="F332" s="3"/>
    </row>
    <row r="333" customFormat="false" ht="12.75" hidden="false" customHeight="false" outlineLevel="0" collapsed="false">
      <c r="A333" s="55"/>
      <c r="B333" s="23"/>
      <c r="C333" s="23"/>
      <c r="D333" s="23"/>
      <c r="E333" s="23"/>
      <c r="F333" s="3"/>
    </row>
    <row r="334" customFormat="false" ht="12.75" hidden="false" customHeight="false" outlineLevel="0" collapsed="false">
      <c r="A334" s="55"/>
      <c r="B334" s="23"/>
      <c r="C334" s="23"/>
      <c r="D334" s="23"/>
      <c r="E334" s="23"/>
      <c r="F334" s="3"/>
    </row>
    <row r="335" customFormat="false" ht="12.75" hidden="false" customHeight="false" outlineLevel="0" collapsed="false">
      <c r="A335" s="55"/>
      <c r="B335" s="23"/>
      <c r="C335" s="23"/>
      <c r="D335" s="23"/>
      <c r="E335" s="23"/>
      <c r="F335" s="3"/>
    </row>
    <row r="336" customFormat="false" ht="12.75" hidden="false" customHeight="false" outlineLevel="0" collapsed="false">
      <c r="A336" s="55"/>
      <c r="B336" s="23"/>
      <c r="C336" s="23"/>
      <c r="D336" s="23"/>
      <c r="E336" s="23"/>
      <c r="F336" s="3"/>
    </row>
    <row r="337" customFormat="false" ht="12.75" hidden="false" customHeight="false" outlineLevel="0" collapsed="false">
      <c r="A337" s="55"/>
      <c r="B337" s="23"/>
      <c r="C337" s="23"/>
      <c r="D337" s="23"/>
      <c r="E337" s="23"/>
      <c r="F337" s="3"/>
    </row>
    <row r="338" customFormat="false" ht="12.75" hidden="false" customHeight="false" outlineLevel="0" collapsed="false">
      <c r="A338" s="55"/>
      <c r="B338" s="23"/>
      <c r="C338" s="23"/>
      <c r="D338" s="23"/>
      <c r="E338" s="23"/>
      <c r="F338" s="3"/>
    </row>
    <row r="339" customFormat="false" ht="12.75" hidden="false" customHeight="false" outlineLevel="0" collapsed="false">
      <c r="A339" s="55"/>
      <c r="B339" s="23"/>
      <c r="C339" s="23"/>
      <c r="D339" s="23"/>
      <c r="E339" s="23"/>
      <c r="F339" s="3"/>
    </row>
    <row r="340" customFormat="false" ht="12.75" hidden="false" customHeight="false" outlineLevel="0" collapsed="false">
      <c r="A340" s="55"/>
      <c r="B340" s="23"/>
      <c r="C340" s="23"/>
      <c r="D340" s="23"/>
      <c r="E340" s="23"/>
      <c r="F340" s="3"/>
    </row>
    <row r="341" customFormat="false" ht="12.75" hidden="false" customHeight="false" outlineLevel="0" collapsed="false">
      <c r="A341" s="55"/>
      <c r="B341" s="23"/>
      <c r="C341" s="23"/>
      <c r="D341" s="23"/>
      <c r="E341" s="23"/>
      <c r="F341" s="3"/>
    </row>
    <row r="342" customFormat="false" ht="12.75" hidden="false" customHeight="false" outlineLevel="0" collapsed="false">
      <c r="A342" s="55"/>
      <c r="B342" s="23"/>
      <c r="C342" s="23"/>
      <c r="D342" s="23"/>
      <c r="E342" s="23"/>
      <c r="F342" s="3"/>
    </row>
    <row r="343" customFormat="false" ht="12.75" hidden="false" customHeight="false" outlineLevel="0" collapsed="false">
      <c r="A343" s="55"/>
      <c r="B343" s="23"/>
      <c r="C343" s="23"/>
      <c r="D343" s="23"/>
      <c r="E343" s="23"/>
      <c r="F343" s="3"/>
    </row>
    <row r="344" customFormat="false" ht="12.75" hidden="false" customHeight="false" outlineLevel="0" collapsed="false">
      <c r="A344" s="55"/>
      <c r="B344" s="23"/>
      <c r="C344" s="23"/>
      <c r="D344" s="23"/>
      <c r="E344" s="23"/>
      <c r="F344" s="3"/>
    </row>
    <row r="345" customFormat="false" ht="12.75" hidden="false" customHeight="false" outlineLevel="0" collapsed="false">
      <c r="A345" s="55"/>
      <c r="B345" s="23"/>
      <c r="C345" s="23"/>
      <c r="D345" s="23"/>
      <c r="E345" s="23"/>
      <c r="F345" s="3"/>
    </row>
    <row r="346" customFormat="false" ht="12.75" hidden="false" customHeight="false" outlineLevel="0" collapsed="false">
      <c r="A346" s="55"/>
      <c r="B346" s="23"/>
      <c r="C346" s="23"/>
      <c r="D346" s="23"/>
      <c r="E346" s="23"/>
      <c r="F346" s="3"/>
    </row>
    <row r="347" customFormat="false" ht="12.75" hidden="false" customHeight="false" outlineLevel="0" collapsed="false">
      <c r="A347" s="55"/>
      <c r="B347" s="23"/>
      <c r="C347" s="23"/>
      <c r="D347" s="23"/>
      <c r="E347" s="23"/>
      <c r="F347" s="3"/>
    </row>
    <row r="348" customFormat="false" ht="12.75" hidden="false" customHeight="false" outlineLevel="0" collapsed="false">
      <c r="A348" s="55"/>
      <c r="B348" s="23"/>
      <c r="C348" s="23"/>
      <c r="D348" s="23"/>
      <c r="E348" s="23"/>
      <c r="F348" s="3"/>
    </row>
    <row r="349" customFormat="false" ht="12.75" hidden="false" customHeight="false" outlineLevel="0" collapsed="false">
      <c r="A349" s="55"/>
      <c r="B349" s="23"/>
      <c r="C349" s="23"/>
      <c r="D349" s="23"/>
      <c r="E349" s="23"/>
      <c r="F349" s="3"/>
    </row>
    <row r="350" customFormat="false" ht="12.75" hidden="false" customHeight="false" outlineLevel="0" collapsed="false">
      <c r="A350" s="55"/>
      <c r="B350" s="23"/>
      <c r="C350" s="23"/>
      <c r="D350" s="23"/>
      <c r="E350" s="23"/>
      <c r="F350" s="3"/>
    </row>
    <row r="351" customFormat="false" ht="12.75" hidden="false" customHeight="false" outlineLevel="0" collapsed="false">
      <c r="A351" s="55"/>
      <c r="B351" s="23"/>
      <c r="C351" s="23"/>
      <c r="D351" s="23"/>
      <c r="E351" s="23"/>
      <c r="F351" s="3"/>
    </row>
    <row r="352" customFormat="false" ht="12.75" hidden="false" customHeight="false" outlineLevel="0" collapsed="false">
      <c r="A352" s="55"/>
      <c r="B352" s="23"/>
      <c r="C352" s="23"/>
      <c r="D352" s="23"/>
      <c r="E352" s="23"/>
      <c r="F352" s="3"/>
    </row>
    <row r="353" customFormat="false" ht="12.75" hidden="false" customHeight="false" outlineLevel="0" collapsed="false">
      <c r="A353" s="55"/>
      <c r="B353" s="23"/>
      <c r="C353" s="23"/>
      <c r="D353" s="23"/>
      <c r="E353" s="23"/>
      <c r="F353" s="3"/>
    </row>
    <row r="354" customFormat="false" ht="12.75" hidden="false" customHeight="false" outlineLevel="0" collapsed="false">
      <c r="A354" s="55"/>
      <c r="B354" s="23"/>
      <c r="C354" s="23"/>
      <c r="D354" s="23"/>
      <c r="E354" s="23"/>
      <c r="F354" s="3"/>
    </row>
    <row r="355" customFormat="false" ht="12.75" hidden="false" customHeight="false" outlineLevel="0" collapsed="false">
      <c r="A355" s="55"/>
      <c r="B355" s="23"/>
      <c r="C355" s="23"/>
      <c r="D355" s="23"/>
      <c r="E355" s="23"/>
      <c r="F355" s="3"/>
    </row>
    <row r="356" customFormat="false" ht="12.75" hidden="false" customHeight="false" outlineLevel="0" collapsed="false">
      <c r="A356" s="55"/>
      <c r="B356" s="23"/>
      <c r="C356" s="23"/>
      <c r="D356" s="23"/>
      <c r="E356" s="23"/>
      <c r="F356" s="3"/>
    </row>
    <row r="357" customFormat="false" ht="12.75" hidden="false" customHeight="false" outlineLevel="0" collapsed="false">
      <c r="A357" s="55"/>
      <c r="B357" s="23"/>
      <c r="C357" s="23"/>
      <c r="D357" s="23"/>
      <c r="E357" s="23"/>
      <c r="F357" s="3"/>
    </row>
    <row r="358" customFormat="false" ht="12.75" hidden="false" customHeight="false" outlineLevel="0" collapsed="false">
      <c r="A358" s="55"/>
      <c r="B358" s="23"/>
      <c r="C358" s="23"/>
      <c r="D358" s="23"/>
      <c r="E358" s="23"/>
      <c r="F358" s="3"/>
    </row>
    <row r="359" customFormat="false" ht="12.75" hidden="false" customHeight="false" outlineLevel="0" collapsed="false">
      <c r="A359" s="55"/>
      <c r="B359" s="23"/>
      <c r="C359" s="23"/>
      <c r="D359" s="23"/>
      <c r="E359" s="23"/>
      <c r="F359" s="3"/>
    </row>
    <row r="360" customFormat="false" ht="12.75" hidden="false" customHeight="false" outlineLevel="0" collapsed="false">
      <c r="A360" s="55"/>
      <c r="B360" s="23"/>
      <c r="C360" s="23"/>
      <c r="D360" s="23"/>
      <c r="E360" s="23"/>
      <c r="F360" s="3"/>
    </row>
    <row r="361" customFormat="false" ht="12.75" hidden="false" customHeight="false" outlineLevel="0" collapsed="false">
      <c r="A361" s="55"/>
      <c r="B361" s="23"/>
      <c r="C361" s="23"/>
      <c r="D361" s="23"/>
      <c r="E361" s="23"/>
      <c r="F361" s="3"/>
    </row>
    <row r="362" customFormat="false" ht="12.75" hidden="false" customHeight="false" outlineLevel="0" collapsed="false">
      <c r="A362" s="55"/>
      <c r="B362" s="23"/>
      <c r="C362" s="23"/>
      <c r="D362" s="23"/>
      <c r="E362" s="23"/>
      <c r="F362" s="3"/>
    </row>
    <row r="363" customFormat="false" ht="12.75" hidden="false" customHeight="false" outlineLevel="0" collapsed="false">
      <c r="A363" s="55"/>
      <c r="B363" s="23"/>
      <c r="C363" s="23"/>
      <c r="D363" s="23"/>
      <c r="E363" s="23"/>
      <c r="F363" s="3"/>
    </row>
    <row r="364" customFormat="false" ht="12.75" hidden="false" customHeight="false" outlineLevel="0" collapsed="false">
      <c r="A364" s="55"/>
      <c r="B364" s="23"/>
      <c r="C364" s="23"/>
      <c r="D364" s="23"/>
      <c r="E364" s="23"/>
      <c r="F364" s="3"/>
    </row>
    <row r="365" customFormat="false" ht="12.75" hidden="false" customHeight="false" outlineLevel="0" collapsed="false">
      <c r="A365" s="55"/>
      <c r="B365" s="23"/>
      <c r="C365" s="23"/>
      <c r="D365" s="23"/>
      <c r="E365" s="23"/>
      <c r="F365" s="3"/>
    </row>
    <row r="366" customFormat="false" ht="12.75" hidden="false" customHeight="false" outlineLevel="0" collapsed="false">
      <c r="A366" s="55"/>
      <c r="B366" s="23"/>
      <c r="C366" s="23"/>
      <c r="D366" s="23"/>
      <c r="E366" s="23"/>
      <c r="F366" s="3"/>
      <c r="G366" s="60"/>
      <c r="H366" s="57"/>
      <c r="I366" s="57"/>
      <c r="J366" s="57"/>
      <c r="K366" s="57"/>
      <c r="L366" s="57"/>
      <c r="M366" s="57"/>
      <c r="N366" s="57"/>
    </row>
    <row r="367" customFormat="false" ht="12.75" hidden="false" customHeight="false" outlineLevel="0" collapsed="false">
      <c r="A367" s="55"/>
      <c r="B367" s="23"/>
      <c r="C367" s="23"/>
      <c r="D367" s="23"/>
      <c r="E367" s="23"/>
      <c r="F367" s="3"/>
      <c r="G367" s="60"/>
      <c r="H367" s="57"/>
      <c r="I367" s="57"/>
      <c r="J367" s="57"/>
      <c r="K367" s="57"/>
      <c r="L367" s="57"/>
      <c r="M367" s="57"/>
      <c r="N367" s="57"/>
    </row>
    <row r="368" customFormat="false" ht="12.75" hidden="false" customHeight="false" outlineLevel="0" collapsed="false">
      <c r="A368" s="55"/>
      <c r="B368" s="23"/>
      <c r="C368" s="23"/>
      <c r="D368" s="23"/>
      <c r="E368" s="23"/>
      <c r="F368" s="3"/>
      <c r="G368" s="60"/>
      <c r="H368" s="57"/>
      <c r="I368" s="57"/>
      <c r="J368" s="57"/>
      <c r="K368" s="57"/>
      <c r="L368" s="57"/>
      <c r="M368" s="57"/>
      <c r="N368" s="57"/>
    </row>
    <row r="369" customFormat="false" ht="12.75" hidden="false" customHeight="false" outlineLevel="0" collapsed="false">
      <c r="A369" s="55"/>
      <c r="B369" s="23"/>
      <c r="C369" s="23"/>
      <c r="D369" s="23"/>
      <c r="E369" s="23"/>
      <c r="F369" s="3"/>
      <c r="G369" s="60"/>
      <c r="H369" s="57"/>
      <c r="I369" s="57"/>
      <c r="J369" s="57"/>
      <c r="K369" s="57"/>
      <c r="L369" s="57"/>
      <c r="M369" s="57"/>
      <c r="N369" s="57"/>
    </row>
    <row r="370" customFormat="false" ht="12.75" hidden="false" customHeight="false" outlineLevel="0" collapsed="false">
      <c r="A370" s="55"/>
      <c r="B370" s="23"/>
      <c r="C370" s="23"/>
      <c r="D370" s="23"/>
      <c r="E370" s="23"/>
      <c r="F370" s="3"/>
      <c r="G370" s="60"/>
      <c r="H370" s="57"/>
      <c r="I370" s="57"/>
      <c r="J370" s="57"/>
      <c r="K370" s="57"/>
      <c r="L370" s="57"/>
      <c r="M370" s="57"/>
      <c r="N370" s="57"/>
    </row>
    <row r="371" customFormat="false" ht="12.75" hidden="false" customHeight="false" outlineLevel="0" collapsed="false">
      <c r="A371" s="55"/>
      <c r="B371" s="23"/>
      <c r="C371" s="23"/>
      <c r="D371" s="23"/>
      <c r="E371" s="23"/>
      <c r="F371" s="3"/>
      <c r="G371" s="60"/>
      <c r="H371" s="57"/>
      <c r="I371" s="57"/>
      <c r="J371" s="57"/>
      <c r="K371" s="57"/>
      <c r="L371" s="57"/>
      <c r="M371" s="57"/>
      <c r="N371" s="57"/>
    </row>
    <row r="372" customFormat="false" ht="12.75" hidden="false" customHeight="false" outlineLevel="0" collapsed="false">
      <c r="A372" s="55"/>
      <c r="B372" s="23"/>
      <c r="C372" s="23"/>
      <c r="D372" s="23"/>
      <c r="E372" s="23"/>
      <c r="F372" s="3"/>
      <c r="G372" s="60"/>
      <c r="H372" s="57"/>
      <c r="I372" s="57"/>
      <c r="J372" s="57"/>
      <c r="K372" s="57"/>
      <c r="L372" s="57"/>
      <c r="M372" s="57"/>
      <c r="N372" s="57"/>
    </row>
    <row r="373" customFormat="false" ht="12.75" hidden="false" customHeight="false" outlineLevel="0" collapsed="false">
      <c r="A373" s="55"/>
      <c r="B373" s="23"/>
      <c r="C373" s="23"/>
      <c r="D373" s="23"/>
      <c r="E373" s="23"/>
      <c r="F373" s="3"/>
      <c r="G373" s="60"/>
      <c r="H373" s="57"/>
      <c r="I373" s="57"/>
      <c r="J373" s="57"/>
      <c r="K373" s="57"/>
      <c r="L373" s="57"/>
      <c r="M373" s="57"/>
      <c r="N373" s="57"/>
    </row>
    <row r="374" customFormat="false" ht="12.75" hidden="false" customHeight="false" outlineLevel="0" collapsed="false">
      <c r="A374" s="55"/>
      <c r="B374" s="23"/>
      <c r="C374" s="23"/>
      <c r="D374" s="23"/>
      <c r="E374" s="23"/>
      <c r="F374" s="3"/>
      <c r="G374" s="60"/>
      <c r="H374" s="57"/>
      <c r="I374" s="57"/>
      <c r="J374" s="57"/>
      <c r="K374" s="57"/>
      <c r="L374" s="57"/>
      <c r="M374" s="57"/>
      <c r="N374" s="57"/>
    </row>
    <row r="375" customFormat="false" ht="12.75" hidden="false" customHeight="false" outlineLevel="0" collapsed="false">
      <c r="A375" s="55"/>
      <c r="B375" s="23"/>
      <c r="C375" s="23"/>
      <c r="D375" s="23"/>
      <c r="E375" s="23"/>
      <c r="F375" s="3"/>
      <c r="G375" s="60"/>
      <c r="H375" s="57"/>
      <c r="I375" s="57"/>
      <c r="J375" s="57"/>
      <c r="K375" s="57"/>
      <c r="L375" s="57"/>
      <c r="M375" s="57"/>
      <c r="N375" s="57"/>
    </row>
    <row r="376" customFormat="false" ht="12.75" hidden="false" customHeight="false" outlineLevel="0" collapsed="false">
      <c r="A376" s="55"/>
      <c r="B376" s="23"/>
      <c r="C376" s="23"/>
      <c r="D376" s="23"/>
      <c r="E376" s="23"/>
      <c r="F376" s="3"/>
      <c r="G376" s="60"/>
      <c r="H376" s="57"/>
      <c r="I376" s="57"/>
      <c r="J376" s="57"/>
      <c r="K376" s="57"/>
      <c r="L376" s="57"/>
      <c r="M376" s="57"/>
      <c r="N376" s="57"/>
    </row>
    <row r="377" customFormat="false" ht="12.75" hidden="false" customHeight="false" outlineLevel="0" collapsed="false">
      <c r="A377" s="55"/>
      <c r="B377" s="23"/>
      <c r="C377" s="23"/>
      <c r="D377" s="23"/>
      <c r="E377" s="23"/>
      <c r="F377" s="3"/>
      <c r="G377" s="60"/>
      <c r="H377" s="57"/>
      <c r="I377" s="57"/>
      <c r="J377" s="57"/>
      <c r="K377" s="57"/>
      <c r="L377" s="57"/>
      <c r="M377" s="57"/>
      <c r="N377" s="57"/>
    </row>
    <row r="378" customFormat="false" ht="12.75" hidden="false" customHeight="false" outlineLevel="0" collapsed="false">
      <c r="A378" s="55"/>
      <c r="B378" s="23"/>
      <c r="C378" s="23"/>
      <c r="D378" s="23"/>
      <c r="E378" s="23"/>
      <c r="F378" s="3"/>
      <c r="G378" s="60"/>
      <c r="H378" s="57"/>
      <c r="I378" s="57"/>
      <c r="J378" s="57"/>
      <c r="K378" s="57"/>
      <c r="L378" s="57"/>
      <c r="M378" s="57"/>
      <c r="N378" s="57"/>
    </row>
    <row r="379" customFormat="false" ht="12.75" hidden="false" customHeight="false" outlineLevel="0" collapsed="false">
      <c r="A379" s="55"/>
      <c r="B379" s="23"/>
      <c r="C379" s="23"/>
      <c r="D379" s="23"/>
      <c r="E379" s="23"/>
      <c r="F379" s="3"/>
      <c r="G379" s="60"/>
      <c r="H379" s="57"/>
      <c r="I379" s="57"/>
      <c r="J379" s="57"/>
      <c r="K379" s="57"/>
      <c r="L379" s="57"/>
      <c r="M379" s="57"/>
      <c r="N379" s="57"/>
    </row>
    <row r="380" customFormat="false" ht="12.75" hidden="false" customHeight="false" outlineLevel="0" collapsed="false">
      <c r="A380" s="55"/>
      <c r="B380" s="23"/>
      <c r="C380" s="23"/>
      <c r="D380" s="23"/>
      <c r="E380" s="23"/>
      <c r="F380" s="3"/>
      <c r="G380" s="60"/>
      <c r="H380" s="57"/>
      <c r="I380" s="57"/>
      <c r="J380" s="57"/>
      <c r="K380" s="57"/>
      <c r="L380" s="57"/>
      <c r="M380" s="57"/>
      <c r="N380" s="57"/>
    </row>
    <row r="381" customFormat="false" ht="12.75" hidden="false" customHeight="false" outlineLevel="0" collapsed="false">
      <c r="A381" s="55"/>
      <c r="B381" s="23"/>
      <c r="C381" s="23"/>
      <c r="D381" s="23"/>
      <c r="E381" s="23"/>
      <c r="F381" s="3"/>
      <c r="G381" s="60"/>
      <c r="H381" s="57"/>
      <c r="I381" s="57"/>
      <c r="J381" s="57"/>
      <c r="K381" s="57"/>
      <c r="L381" s="57"/>
      <c r="M381" s="57"/>
      <c r="N381" s="57"/>
    </row>
    <row r="382" customFormat="false" ht="12.75" hidden="false" customHeight="false" outlineLevel="0" collapsed="false">
      <c r="A382" s="55"/>
      <c r="B382" s="23"/>
      <c r="C382" s="23"/>
      <c r="D382" s="23"/>
      <c r="E382" s="23"/>
      <c r="F382" s="3"/>
      <c r="G382" s="60"/>
      <c r="H382" s="57"/>
      <c r="I382" s="57"/>
      <c r="J382" s="57"/>
      <c r="K382" s="57"/>
      <c r="L382" s="57"/>
      <c r="M382" s="57"/>
      <c r="N382" s="57"/>
    </row>
    <row r="383" customFormat="false" ht="12.75" hidden="false" customHeight="false" outlineLevel="0" collapsed="false">
      <c r="A383" s="55"/>
      <c r="B383" s="23"/>
      <c r="C383" s="23"/>
      <c r="D383" s="23"/>
      <c r="E383" s="23"/>
      <c r="F383" s="3"/>
      <c r="G383" s="60"/>
      <c r="H383" s="57"/>
      <c r="I383" s="57"/>
      <c r="J383" s="57"/>
      <c r="K383" s="57"/>
      <c r="L383" s="57"/>
      <c r="M383" s="57"/>
      <c r="N383" s="57"/>
    </row>
    <row r="384" customFormat="false" ht="12.75" hidden="false" customHeight="false" outlineLevel="0" collapsed="false">
      <c r="A384" s="55"/>
      <c r="B384" s="23"/>
      <c r="C384" s="23"/>
      <c r="D384" s="23"/>
      <c r="E384" s="23"/>
      <c r="F384" s="3"/>
      <c r="G384" s="60"/>
      <c r="H384" s="57"/>
      <c r="I384" s="57"/>
      <c r="J384" s="57"/>
      <c r="K384" s="57"/>
      <c r="L384" s="57"/>
      <c r="M384" s="57"/>
      <c r="N384" s="57"/>
    </row>
    <row r="385" customFormat="false" ht="12.75" hidden="false" customHeight="false" outlineLevel="0" collapsed="false">
      <c r="A385" s="55"/>
      <c r="B385" s="23"/>
      <c r="C385" s="23"/>
      <c r="D385" s="23"/>
      <c r="E385" s="23"/>
      <c r="F385" s="3"/>
      <c r="G385" s="60"/>
      <c r="H385" s="57"/>
      <c r="I385" s="57"/>
      <c r="J385" s="57"/>
      <c r="K385" s="57"/>
      <c r="L385" s="57"/>
      <c r="M385" s="57"/>
      <c r="N385" s="57"/>
    </row>
    <row r="386" customFormat="false" ht="12.75" hidden="false" customHeight="false" outlineLevel="0" collapsed="false">
      <c r="A386" s="55"/>
      <c r="B386" s="23"/>
      <c r="C386" s="23"/>
      <c r="D386" s="23"/>
      <c r="E386" s="23"/>
      <c r="F386" s="3"/>
      <c r="G386" s="60"/>
      <c r="H386" s="57"/>
      <c r="I386" s="57"/>
      <c r="J386" s="57"/>
      <c r="K386" s="57"/>
      <c r="L386" s="57"/>
      <c r="M386" s="57"/>
      <c r="N386" s="57"/>
    </row>
    <row r="387" customFormat="false" ht="12.75" hidden="false" customHeight="false" outlineLevel="0" collapsed="false">
      <c r="A387" s="55"/>
      <c r="B387" s="23"/>
      <c r="C387" s="23"/>
      <c r="D387" s="23"/>
      <c r="E387" s="23"/>
      <c r="F387" s="3"/>
      <c r="G387" s="60"/>
      <c r="H387" s="57"/>
      <c r="I387" s="57"/>
      <c r="J387" s="57"/>
      <c r="K387" s="57"/>
      <c r="L387" s="57"/>
      <c r="M387" s="57"/>
      <c r="N387" s="57"/>
    </row>
    <row r="388" customFormat="false" ht="12.75" hidden="false" customHeight="false" outlineLevel="0" collapsed="false">
      <c r="A388" s="55"/>
      <c r="B388" s="23"/>
      <c r="C388" s="23"/>
      <c r="D388" s="23"/>
      <c r="E388" s="23"/>
      <c r="F388" s="3"/>
      <c r="G388" s="60"/>
      <c r="H388" s="57"/>
      <c r="I388" s="57"/>
      <c r="J388" s="57"/>
      <c r="K388" s="57"/>
      <c r="L388" s="57"/>
      <c r="M388" s="57"/>
      <c r="N388" s="57"/>
    </row>
    <row r="389" customFormat="false" ht="12.75" hidden="false" customHeight="false" outlineLevel="0" collapsed="false">
      <c r="A389" s="55"/>
      <c r="B389" s="23"/>
      <c r="C389" s="23"/>
      <c r="D389" s="23"/>
      <c r="E389" s="23"/>
      <c r="F389" s="3"/>
      <c r="G389" s="60"/>
      <c r="H389" s="57"/>
      <c r="I389" s="57"/>
      <c r="J389" s="57"/>
      <c r="K389" s="57"/>
      <c r="L389" s="57"/>
      <c r="M389" s="57"/>
      <c r="N389" s="57"/>
    </row>
    <row r="390" customFormat="false" ht="12.75" hidden="false" customHeight="false" outlineLevel="0" collapsed="false">
      <c r="A390" s="55"/>
      <c r="B390" s="23"/>
      <c r="C390" s="23"/>
      <c r="D390" s="23"/>
      <c r="E390" s="23"/>
      <c r="F390" s="3"/>
      <c r="G390" s="60"/>
      <c r="H390" s="57"/>
      <c r="I390" s="57"/>
      <c r="J390" s="57"/>
      <c r="K390" s="57"/>
      <c r="L390" s="57"/>
      <c r="M390" s="57"/>
      <c r="N390" s="57"/>
    </row>
    <row r="391" customFormat="false" ht="12.75" hidden="false" customHeight="false" outlineLevel="0" collapsed="false">
      <c r="A391" s="55"/>
      <c r="B391" s="23"/>
      <c r="C391" s="23"/>
      <c r="D391" s="23"/>
      <c r="E391" s="23"/>
      <c r="F391" s="3"/>
      <c r="G391" s="60"/>
      <c r="H391" s="57"/>
      <c r="I391" s="57"/>
      <c r="J391" s="57"/>
      <c r="K391" s="57"/>
      <c r="L391" s="57"/>
      <c r="M391" s="57"/>
      <c r="N391" s="57"/>
    </row>
    <row r="392" customFormat="false" ht="12.75" hidden="false" customHeight="false" outlineLevel="0" collapsed="false">
      <c r="A392" s="55"/>
      <c r="B392" s="23"/>
      <c r="C392" s="23"/>
      <c r="D392" s="23"/>
      <c r="E392" s="23"/>
      <c r="F392" s="3"/>
      <c r="G392" s="60"/>
      <c r="H392" s="57"/>
      <c r="I392" s="57"/>
      <c r="J392" s="57"/>
      <c r="K392" s="57"/>
      <c r="L392" s="57"/>
      <c r="M392" s="57"/>
      <c r="N392" s="57"/>
    </row>
    <row r="393" customFormat="false" ht="12.75" hidden="false" customHeight="false" outlineLevel="0" collapsed="false">
      <c r="A393" s="55"/>
      <c r="B393" s="23"/>
      <c r="C393" s="23"/>
      <c r="D393" s="23"/>
      <c r="E393" s="23"/>
      <c r="F393" s="3"/>
      <c r="G393" s="60"/>
      <c r="H393" s="57"/>
      <c r="I393" s="57"/>
      <c r="J393" s="57"/>
      <c r="K393" s="57"/>
      <c r="L393" s="57"/>
      <c r="M393" s="57"/>
      <c r="N393" s="57"/>
    </row>
    <row r="394" customFormat="false" ht="12.75" hidden="false" customHeight="false" outlineLevel="0" collapsed="false">
      <c r="A394" s="55"/>
      <c r="B394" s="23"/>
      <c r="C394" s="23"/>
      <c r="D394" s="23"/>
      <c r="E394" s="23"/>
      <c r="F394" s="3"/>
      <c r="G394" s="60"/>
      <c r="H394" s="57"/>
      <c r="I394" s="57"/>
      <c r="J394" s="57"/>
      <c r="K394" s="57"/>
      <c r="L394" s="57"/>
      <c r="M394" s="57"/>
      <c r="N394" s="57"/>
    </row>
    <row r="395" customFormat="false" ht="12.75" hidden="false" customHeight="false" outlineLevel="0" collapsed="false">
      <c r="A395" s="55"/>
      <c r="B395" s="23"/>
      <c r="C395" s="23"/>
      <c r="D395" s="23"/>
      <c r="E395" s="23"/>
      <c r="F395" s="3"/>
      <c r="G395" s="60"/>
      <c r="H395" s="57"/>
      <c r="I395" s="57"/>
      <c r="J395" s="57"/>
      <c r="K395" s="57"/>
      <c r="L395" s="57"/>
      <c r="M395" s="57"/>
      <c r="N395" s="57"/>
    </row>
    <row r="396" customFormat="false" ht="12.75" hidden="false" customHeight="false" outlineLevel="0" collapsed="false">
      <c r="A396" s="55"/>
      <c r="B396" s="23"/>
      <c r="C396" s="23"/>
      <c r="D396" s="23"/>
      <c r="E396" s="23"/>
      <c r="F396" s="3"/>
      <c r="G396" s="60"/>
      <c r="H396" s="57"/>
      <c r="I396" s="57"/>
      <c r="J396" s="57"/>
      <c r="K396" s="57"/>
      <c r="L396" s="57"/>
      <c r="M396" s="57"/>
      <c r="N396" s="57"/>
    </row>
    <row r="397" customFormat="false" ht="12.75" hidden="false" customHeight="false" outlineLevel="0" collapsed="false">
      <c r="A397" s="55"/>
      <c r="B397" s="23"/>
      <c r="C397" s="23"/>
      <c r="D397" s="23"/>
      <c r="E397" s="23"/>
      <c r="F397" s="3"/>
      <c r="G397" s="60"/>
      <c r="H397" s="57"/>
      <c r="I397" s="57"/>
      <c r="J397" s="57"/>
      <c r="K397" s="57"/>
      <c r="L397" s="57"/>
      <c r="M397" s="57"/>
      <c r="N397" s="57"/>
    </row>
    <row r="398" customFormat="false" ht="12.75" hidden="false" customHeight="false" outlineLevel="0" collapsed="false">
      <c r="A398" s="55"/>
      <c r="B398" s="23"/>
      <c r="C398" s="23"/>
      <c r="D398" s="23"/>
      <c r="E398" s="23"/>
      <c r="F398" s="3"/>
      <c r="G398" s="60"/>
      <c r="H398" s="57"/>
      <c r="I398" s="57"/>
      <c r="J398" s="57"/>
      <c r="K398" s="57"/>
      <c r="L398" s="57"/>
      <c r="M398" s="57"/>
      <c r="N398" s="57"/>
    </row>
    <row r="399" customFormat="false" ht="12.75" hidden="false" customHeight="false" outlineLevel="0" collapsed="false">
      <c r="A399" s="55"/>
      <c r="B399" s="23"/>
      <c r="C399" s="23"/>
      <c r="D399" s="23"/>
      <c r="E399" s="23"/>
      <c r="F399" s="3"/>
      <c r="G399" s="60"/>
      <c r="H399" s="57"/>
      <c r="I399" s="57"/>
      <c r="J399" s="57"/>
      <c r="K399" s="57"/>
      <c r="L399" s="57"/>
      <c r="M399" s="57"/>
      <c r="N399" s="57"/>
    </row>
    <row r="400" customFormat="false" ht="12.75" hidden="false" customHeight="false" outlineLevel="0" collapsed="false">
      <c r="A400" s="55"/>
      <c r="B400" s="23"/>
      <c r="C400" s="23"/>
      <c r="D400" s="23"/>
      <c r="E400" s="23"/>
      <c r="F400" s="3"/>
      <c r="G400" s="60"/>
      <c r="H400" s="57"/>
      <c r="I400" s="57"/>
      <c r="J400" s="57"/>
      <c r="K400" s="57"/>
      <c r="L400" s="57"/>
      <c r="M400" s="57"/>
      <c r="N400" s="57"/>
    </row>
    <row r="401" customFormat="false" ht="12.75" hidden="false" customHeight="false" outlineLevel="0" collapsed="false">
      <c r="A401" s="55"/>
      <c r="B401" s="23"/>
      <c r="C401" s="23"/>
      <c r="D401" s="23"/>
      <c r="E401" s="23"/>
      <c r="F401" s="3"/>
      <c r="G401" s="60"/>
      <c r="H401" s="57"/>
      <c r="I401" s="57"/>
      <c r="J401" s="57"/>
      <c r="K401" s="57"/>
      <c r="L401" s="57"/>
      <c r="M401" s="57"/>
      <c r="N401" s="57"/>
    </row>
    <row r="402" customFormat="false" ht="12.75" hidden="false" customHeight="false" outlineLevel="0" collapsed="false">
      <c r="A402" s="55"/>
      <c r="B402" s="23"/>
      <c r="C402" s="23"/>
      <c r="D402" s="23"/>
      <c r="E402" s="23"/>
      <c r="F402" s="3"/>
      <c r="G402" s="60"/>
      <c r="H402" s="57"/>
      <c r="I402" s="57"/>
      <c r="J402" s="57"/>
      <c r="K402" s="57"/>
      <c r="L402" s="57"/>
      <c r="M402" s="57"/>
      <c r="N402" s="57"/>
    </row>
    <row r="403" customFormat="false" ht="12.75" hidden="false" customHeight="false" outlineLevel="0" collapsed="false">
      <c r="A403" s="55"/>
      <c r="B403" s="23"/>
      <c r="C403" s="23"/>
      <c r="D403" s="23"/>
      <c r="E403" s="23"/>
      <c r="F403" s="3"/>
      <c r="G403" s="60"/>
      <c r="H403" s="57"/>
      <c r="I403" s="57"/>
      <c r="J403" s="57"/>
      <c r="K403" s="57"/>
      <c r="L403" s="57"/>
      <c r="M403" s="57"/>
      <c r="N403" s="57"/>
    </row>
    <row r="404" customFormat="false" ht="12.75" hidden="false" customHeight="false" outlineLevel="0" collapsed="false">
      <c r="A404" s="55"/>
      <c r="B404" s="23"/>
      <c r="C404" s="23"/>
      <c r="D404" s="23"/>
      <c r="E404" s="23"/>
      <c r="F404" s="3"/>
      <c r="G404" s="60"/>
      <c r="H404" s="57"/>
      <c r="I404" s="57"/>
      <c r="J404" s="57"/>
      <c r="K404" s="57"/>
      <c r="L404" s="57"/>
      <c r="M404" s="57"/>
      <c r="N404" s="57"/>
    </row>
    <row r="405" customFormat="false" ht="12.75" hidden="false" customHeight="false" outlineLevel="0" collapsed="false">
      <c r="A405" s="55"/>
      <c r="B405" s="23"/>
      <c r="C405" s="23"/>
      <c r="D405" s="23"/>
      <c r="E405" s="23"/>
      <c r="F405" s="3"/>
      <c r="G405" s="60"/>
      <c r="H405" s="57"/>
      <c r="I405" s="57"/>
      <c r="J405" s="57"/>
      <c r="K405" s="57"/>
      <c r="L405" s="57"/>
      <c r="M405" s="57"/>
      <c r="N405" s="57"/>
    </row>
    <row r="406" customFormat="false" ht="12.75" hidden="false" customHeight="false" outlineLevel="0" collapsed="false">
      <c r="A406" s="55"/>
      <c r="B406" s="23"/>
      <c r="C406" s="23"/>
      <c r="D406" s="23"/>
      <c r="E406" s="23"/>
      <c r="F406" s="3"/>
      <c r="G406" s="60"/>
      <c r="H406" s="57"/>
      <c r="I406" s="57"/>
      <c r="J406" s="57"/>
      <c r="K406" s="57"/>
      <c r="L406" s="57"/>
      <c r="M406" s="57"/>
      <c r="N406" s="57"/>
    </row>
    <row r="407" customFormat="false" ht="12.75" hidden="false" customHeight="false" outlineLevel="0" collapsed="false">
      <c r="A407" s="55"/>
      <c r="B407" s="23"/>
      <c r="C407" s="23"/>
      <c r="D407" s="23"/>
      <c r="E407" s="23"/>
      <c r="F407" s="3"/>
      <c r="G407" s="60"/>
      <c r="H407" s="57"/>
      <c r="I407" s="57"/>
      <c r="J407" s="57"/>
      <c r="K407" s="57"/>
      <c r="L407" s="57"/>
      <c r="M407" s="57"/>
      <c r="N407" s="57"/>
    </row>
    <row r="408" customFormat="false" ht="12.75" hidden="false" customHeight="false" outlineLevel="0" collapsed="false">
      <c r="A408" s="55"/>
      <c r="B408" s="23"/>
      <c r="C408" s="23"/>
      <c r="D408" s="23"/>
      <c r="E408" s="23"/>
      <c r="F408" s="3"/>
      <c r="G408" s="60"/>
      <c r="H408" s="57"/>
      <c r="I408" s="57"/>
      <c r="J408" s="57"/>
      <c r="K408" s="57"/>
      <c r="L408" s="57"/>
      <c r="M408" s="57"/>
      <c r="N408" s="57"/>
    </row>
    <row r="409" customFormat="false" ht="12.75" hidden="false" customHeight="false" outlineLevel="0" collapsed="false">
      <c r="A409" s="55"/>
      <c r="B409" s="23"/>
      <c r="C409" s="23"/>
      <c r="D409" s="23"/>
      <c r="E409" s="23"/>
      <c r="F409" s="3"/>
      <c r="G409" s="60"/>
      <c r="H409" s="57"/>
      <c r="I409" s="57"/>
      <c r="J409" s="57"/>
      <c r="K409" s="57"/>
      <c r="L409" s="57"/>
      <c r="M409" s="57"/>
      <c r="N409" s="57"/>
    </row>
    <row r="410" customFormat="false" ht="12.75" hidden="false" customHeight="false" outlineLevel="0" collapsed="false">
      <c r="A410" s="55"/>
      <c r="B410" s="23"/>
      <c r="C410" s="23"/>
      <c r="D410" s="23"/>
      <c r="E410" s="23"/>
      <c r="F410" s="3"/>
      <c r="G410" s="60"/>
      <c r="H410" s="57"/>
      <c r="I410" s="57"/>
      <c r="J410" s="57"/>
      <c r="K410" s="57"/>
      <c r="L410" s="57"/>
      <c r="M410" s="57"/>
      <c r="N410" s="57"/>
    </row>
    <row r="411" customFormat="false" ht="12.75" hidden="false" customHeight="false" outlineLevel="0" collapsed="false">
      <c r="A411" s="55"/>
      <c r="B411" s="23"/>
      <c r="C411" s="23"/>
      <c r="D411" s="23"/>
      <c r="E411" s="23"/>
      <c r="F411" s="3"/>
      <c r="G411" s="60"/>
      <c r="H411" s="57"/>
      <c r="I411" s="57"/>
      <c r="J411" s="57"/>
      <c r="K411" s="57"/>
      <c r="L411" s="57"/>
      <c r="M411" s="57"/>
      <c r="N411" s="57"/>
    </row>
    <row r="412" customFormat="false" ht="12.75" hidden="false" customHeight="false" outlineLevel="0" collapsed="false">
      <c r="A412" s="55"/>
      <c r="B412" s="23"/>
      <c r="C412" s="23"/>
      <c r="D412" s="23"/>
      <c r="E412" s="23"/>
      <c r="F412" s="3"/>
      <c r="G412" s="60"/>
      <c r="H412" s="57"/>
      <c r="I412" s="57"/>
      <c r="J412" s="57"/>
      <c r="K412" s="57"/>
      <c r="L412" s="57"/>
      <c r="M412" s="57"/>
      <c r="N412" s="57"/>
    </row>
    <row r="413" customFormat="false" ht="12.75" hidden="false" customHeight="false" outlineLevel="0" collapsed="false">
      <c r="A413" s="55"/>
      <c r="B413" s="23"/>
      <c r="C413" s="23"/>
      <c r="D413" s="23"/>
      <c r="E413" s="23"/>
      <c r="F413" s="3"/>
      <c r="G413" s="60"/>
      <c r="H413" s="57"/>
      <c r="I413" s="57"/>
      <c r="J413" s="57"/>
      <c r="K413" s="57"/>
      <c r="L413" s="57"/>
      <c r="M413" s="57"/>
      <c r="N413" s="57"/>
    </row>
    <row r="414" customFormat="false" ht="12.75" hidden="false" customHeight="false" outlineLevel="0" collapsed="false">
      <c r="A414" s="55"/>
      <c r="B414" s="23"/>
      <c r="C414" s="23"/>
      <c r="D414" s="23"/>
      <c r="E414" s="23"/>
      <c r="F414" s="3"/>
      <c r="G414" s="60"/>
      <c r="H414" s="57"/>
      <c r="I414" s="57"/>
      <c r="J414" s="57"/>
      <c r="K414" s="57"/>
      <c r="L414" s="57"/>
      <c r="M414" s="57"/>
      <c r="N414" s="57"/>
    </row>
    <row r="415" customFormat="false" ht="12.75" hidden="false" customHeight="false" outlineLevel="0" collapsed="false">
      <c r="A415" s="55"/>
      <c r="B415" s="23"/>
      <c r="C415" s="23"/>
      <c r="D415" s="23"/>
      <c r="E415" s="23"/>
      <c r="F415" s="3"/>
      <c r="G415" s="60"/>
      <c r="H415" s="57"/>
      <c r="I415" s="57"/>
      <c r="J415" s="57"/>
      <c r="K415" s="57"/>
      <c r="L415" s="57"/>
      <c r="M415" s="57"/>
      <c r="N415" s="57"/>
    </row>
    <row r="416" customFormat="false" ht="12.75" hidden="false" customHeight="false" outlineLevel="0" collapsed="false">
      <c r="A416" s="55"/>
      <c r="B416" s="23"/>
      <c r="C416" s="23"/>
      <c r="D416" s="23"/>
      <c r="E416" s="23"/>
      <c r="F416" s="3"/>
      <c r="G416" s="60"/>
      <c r="H416" s="57"/>
      <c r="I416" s="57"/>
      <c r="J416" s="57"/>
      <c r="K416" s="57"/>
      <c r="L416" s="57"/>
      <c r="M416" s="57"/>
      <c r="N416" s="57"/>
    </row>
    <row r="417" customFormat="false" ht="12.75" hidden="false" customHeight="false" outlineLevel="0" collapsed="false">
      <c r="A417" s="55"/>
      <c r="B417" s="23"/>
      <c r="C417" s="23"/>
      <c r="D417" s="23"/>
      <c r="E417" s="23"/>
      <c r="F417" s="3"/>
      <c r="G417" s="60"/>
      <c r="H417" s="57"/>
      <c r="I417" s="57"/>
      <c r="J417" s="57"/>
      <c r="K417" s="57"/>
      <c r="L417" s="57"/>
      <c r="M417" s="57"/>
      <c r="N417" s="57"/>
    </row>
    <row r="418" customFormat="false" ht="12.75" hidden="false" customHeight="false" outlineLevel="0" collapsed="false">
      <c r="A418" s="55"/>
      <c r="B418" s="23"/>
      <c r="C418" s="23"/>
      <c r="D418" s="23"/>
      <c r="E418" s="23"/>
      <c r="F418" s="3"/>
      <c r="G418" s="60"/>
      <c r="H418" s="57"/>
      <c r="I418" s="57"/>
      <c r="J418" s="57"/>
      <c r="K418" s="57"/>
      <c r="L418" s="57"/>
      <c r="M418" s="57"/>
      <c r="N418" s="57"/>
    </row>
    <row r="419" customFormat="false" ht="12.75" hidden="false" customHeight="false" outlineLevel="0" collapsed="false">
      <c r="A419" s="55"/>
      <c r="B419" s="23"/>
      <c r="C419" s="23"/>
      <c r="D419" s="23"/>
      <c r="E419" s="23"/>
      <c r="F419" s="3"/>
      <c r="G419" s="60"/>
      <c r="H419" s="57"/>
      <c r="I419" s="57"/>
      <c r="J419" s="57"/>
      <c r="K419" s="57"/>
      <c r="L419" s="57"/>
      <c r="M419" s="57"/>
      <c r="N419" s="57"/>
    </row>
    <row r="420" customFormat="false" ht="12.75" hidden="false" customHeight="false" outlineLevel="0" collapsed="false">
      <c r="A420" s="55"/>
      <c r="B420" s="23"/>
      <c r="C420" s="23"/>
      <c r="D420" s="23"/>
      <c r="E420" s="23"/>
      <c r="F420" s="3"/>
      <c r="G420" s="60"/>
      <c r="H420" s="57"/>
      <c r="I420" s="57"/>
      <c r="J420" s="57"/>
      <c r="K420" s="57"/>
      <c r="L420" s="57"/>
      <c r="M420" s="57"/>
      <c r="N420" s="57"/>
    </row>
    <row r="421" customFormat="false" ht="12.75" hidden="false" customHeight="false" outlineLevel="0" collapsed="false">
      <c r="A421" s="55"/>
      <c r="B421" s="23"/>
      <c r="C421" s="23"/>
      <c r="D421" s="23"/>
      <c r="E421" s="23"/>
      <c r="F421" s="3"/>
      <c r="G421" s="60"/>
      <c r="H421" s="57"/>
      <c r="I421" s="57"/>
      <c r="J421" s="57"/>
      <c r="K421" s="57"/>
      <c r="L421" s="57"/>
      <c r="M421" s="57"/>
      <c r="N421" s="57"/>
    </row>
    <row r="422" customFormat="false" ht="12.75" hidden="false" customHeight="false" outlineLevel="0" collapsed="false">
      <c r="A422" s="55"/>
      <c r="B422" s="23"/>
      <c r="C422" s="23"/>
      <c r="D422" s="23"/>
      <c r="E422" s="23"/>
      <c r="F422" s="3"/>
      <c r="G422" s="60"/>
      <c r="H422" s="57"/>
      <c r="I422" s="57"/>
      <c r="J422" s="57"/>
      <c r="K422" s="57"/>
      <c r="L422" s="57"/>
      <c r="M422" s="57"/>
      <c r="N422" s="57"/>
    </row>
    <row r="423" customFormat="false" ht="12.75" hidden="false" customHeight="false" outlineLevel="0" collapsed="false">
      <c r="A423" s="55"/>
      <c r="B423" s="23"/>
      <c r="C423" s="23"/>
      <c r="D423" s="23"/>
      <c r="E423" s="23"/>
      <c r="F423" s="3"/>
      <c r="G423" s="60"/>
      <c r="H423" s="57"/>
      <c r="I423" s="57"/>
      <c r="J423" s="57"/>
      <c r="K423" s="57"/>
      <c r="L423" s="57"/>
      <c r="M423" s="57"/>
      <c r="N423" s="57"/>
    </row>
    <row r="424" customFormat="false" ht="12.75" hidden="false" customHeight="false" outlineLevel="0" collapsed="false">
      <c r="A424" s="55"/>
      <c r="B424" s="23"/>
      <c r="C424" s="23"/>
      <c r="D424" s="23"/>
      <c r="E424" s="23"/>
      <c r="F424" s="3"/>
      <c r="G424" s="60"/>
      <c r="H424" s="57"/>
      <c r="I424" s="57"/>
      <c r="J424" s="57"/>
      <c r="K424" s="57"/>
      <c r="L424" s="57"/>
      <c r="M424" s="57"/>
      <c r="N424" s="57"/>
    </row>
    <row r="425" customFormat="false" ht="12.75" hidden="false" customHeight="false" outlineLevel="0" collapsed="false">
      <c r="A425" s="55"/>
      <c r="B425" s="23"/>
      <c r="C425" s="23"/>
      <c r="D425" s="23"/>
      <c r="E425" s="23"/>
      <c r="F425" s="3"/>
      <c r="G425" s="60"/>
      <c r="H425" s="57"/>
      <c r="I425" s="57"/>
      <c r="J425" s="57"/>
      <c r="K425" s="57"/>
      <c r="L425" s="57"/>
      <c r="M425" s="57"/>
      <c r="N425" s="57"/>
    </row>
    <row r="426" customFormat="false" ht="12.75" hidden="false" customHeight="false" outlineLevel="0" collapsed="false">
      <c r="A426" s="55"/>
      <c r="B426" s="23"/>
      <c r="C426" s="23"/>
      <c r="D426" s="23"/>
      <c r="E426" s="23"/>
      <c r="F426" s="3"/>
      <c r="G426" s="60"/>
      <c r="H426" s="57"/>
      <c r="I426" s="57"/>
      <c r="J426" s="57"/>
      <c r="K426" s="57"/>
      <c r="L426" s="57"/>
      <c r="M426" s="57"/>
      <c r="N426" s="57"/>
    </row>
    <row r="427" customFormat="false" ht="12.75" hidden="false" customHeight="false" outlineLevel="0" collapsed="false">
      <c r="A427" s="55"/>
      <c r="B427" s="23"/>
      <c r="C427" s="23"/>
      <c r="D427" s="23"/>
      <c r="E427" s="23"/>
      <c r="F427" s="3"/>
      <c r="G427" s="60"/>
      <c r="H427" s="57"/>
      <c r="I427" s="57"/>
      <c r="J427" s="57"/>
      <c r="K427" s="57"/>
      <c r="L427" s="57"/>
      <c r="M427" s="57"/>
      <c r="N427" s="57"/>
    </row>
    <row r="428" customFormat="false" ht="12.75" hidden="false" customHeight="false" outlineLevel="0" collapsed="false">
      <c r="A428" s="55"/>
      <c r="B428" s="23"/>
      <c r="C428" s="23"/>
      <c r="D428" s="23"/>
      <c r="E428" s="23"/>
      <c r="F428" s="3"/>
      <c r="G428" s="60"/>
      <c r="H428" s="57"/>
      <c r="I428" s="57"/>
      <c r="J428" s="57"/>
      <c r="K428" s="57"/>
      <c r="L428" s="57"/>
      <c r="M428" s="57"/>
      <c r="N428" s="57"/>
    </row>
    <row r="429" customFormat="false" ht="12.75" hidden="false" customHeight="false" outlineLevel="0" collapsed="false">
      <c r="A429" s="55"/>
      <c r="B429" s="23"/>
      <c r="C429" s="23"/>
      <c r="D429" s="23"/>
      <c r="E429" s="23"/>
      <c r="F429" s="3"/>
      <c r="G429" s="60"/>
      <c r="H429" s="57"/>
      <c r="I429" s="57"/>
      <c r="J429" s="57"/>
      <c r="K429" s="57"/>
      <c r="L429" s="57"/>
      <c r="M429" s="57"/>
      <c r="N429" s="57"/>
    </row>
    <row r="430" customFormat="false" ht="12.75" hidden="false" customHeight="false" outlineLevel="0" collapsed="false">
      <c r="A430" s="55"/>
      <c r="B430" s="23"/>
      <c r="C430" s="23"/>
      <c r="D430" s="23"/>
      <c r="E430" s="23"/>
      <c r="F430" s="3"/>
      <c r="G430" s="60"/>
      <c r="H430" s="57"/>
      <c r="I430" s="57"/>
      <c r="J430" s="57"/>
      <c r="K430" s="57"/>
      <c r="L430" s="57"/>
      <c r="M430" s="57"/>
      <c r="N430" s="57"/>
    </row>
    <row r="431" customFormat="false" ht="12.75" hidden="false" customHeight="false" outlineLevel="0" collapsed="false">
      <c r="A431" s="55"/>
      <c r="B431" s="23"/>
      <c r="C431" s="23"/>
      <c r="D431" s="23"/>
      <c r="E431" s="23"/>
      <c r="F431" s="3"/>
      <c r="G431" s="60"/>
      <c r="H431" s="57"/>
      <c r="I431" s="57"/>
      <c r="J431" s="57"/>
      <c r="K431" s="57"/>
      <c r="L431" s="57"/>
      <c r="M431" s="57"/>
      <c r="N431" s="57"/>
    </row>
    <row r="432" customFormat="false" ht="12.75" hidden="false" customHeight="false" outlineLevel="0" collapsed="false">
      <c r="A432" s="55"/>
      <c r="B432" s="23"/>
      <c r="C432" s="23"/>
      <c r="D432" s="23"/>
      <c r="E432" s="23"/>
      <c r="F432" s="3"/>
      <c r="G432" s="60"/>
      <c r="H432" s="57"/>
      <c r="I432" s="57"/>
      <c r="J432" s="57"/>
      <c r="K432" s="57"/>
      <c r="L432" s="57"/>
      <c r="M432" s="57"/>
      <c r="N432" s="57"/>
    </row>
    <row r="433" customFormat="false" ht="12.75" hidden="false" customHeight="false" outlineLevel="0" collapsed="false">
      <c r="A433" s="55"/>
      <c r="B433" s="23"/>
      <c r="C433" s="23"/>
      <c r="D433" s="23"/>
      <c r="E433" s="23"/>
      <c r="F433" s="3"/>
      <c r="G433" s="60"/>
      <c r="H433" s="57"/>
      <c r="I433" s="57"/>
      <c r="J433" s="57"/>
      <c r="K433" s="57"/>
      <c r="L433" s="57"/>
      <c r="M433" s="57"/>
      <c r="N433" s="57"/>
    </row>
    <row r="434" customFormat="false" ht="12.75" hidden="false" customHeight="false" outlineLevel="0" collapsed="false">
      <c r="A434" s="55"/>
      <c r="B434" s="23"/>
      <c r="C434" s="23"/>
      <c r="D434" s="23"/>
      <c r="E434" s="23"/>
      <c r="F434" s="3"/>
      <c r="G434" s="60"/>
      <c r="H434" s="57"/>
      <c r="I434" s="57"/>
      <c r="J434" s="57"/>
      <c r="K434" s="57"/>
      <c r="L434" s="57"/>
      <c r="M434" s="57"/>
      <c r="N434" s="57"/>
    </row>
    <row r="435" customFormat="false" ht="12.75" hidden="false" customHeight="false" outlineLevel="0" collapsed="false">
      <c r="A435" s="55"/>
      <c r="B435" s="23"/>
      <c r="C435" s="23"/>
      <c r="D435" s="23"/>
      <c r="E435" s="23"/>
      <c r="F435" s="3"/>
      <c r="G435" s="60"/>
      <c r="H435" s="57"/>
      <c r="I435" s="57"/>
      <c r="J435" s="57"/>
      <c r="K435" s="57"/>
      <c r="L435" s="57"/>
      <c r="M435" s="57"/>
      <c r="N435" s="57"/>
    </row>
    <row r="436" customFormat="false" ht="12.75" hidden="false" customHeight="false" outlineLevel="0" collapsed="false">
      <c r="A436" s="55"/>
      <c r="B436" s="23"/>
      <c r="C436" s="23"/>
      <c r="D436" s="23"/>
      <c r="E436" s="23"/>
      <c r="F436" s="3"/>
      <c r="G436" s="60"/>
      <c r="H436" s="57"/>
      <c r="I436" s="57"/>
      <c r="J436" s="57"/>
      <c r="K436" s="57"/>
      <c r="L436" s="57"/>
      <c r="M436" s="57"/>
      <c r="N436" s="57"/>
    </row>
    <row r="437" customFormat="false" ht="12.75" hidden="false" customHeight="false" outlineLevel="0" collapsed="false">
      <c r="A437" s="55"/>
      <c r="B437" s="23"/>
      <c r="C437" s="23"/>
      <c r="D437" s="23"/>
      <c r="E437" s="23"/>
      <c r="F437" s="3"/>
      <c r="G437" s="60"/>
      <c r="H437" s="57"/>
      <c r="I437" s="57"/>
      <c r="J437" s="57"/>
      <c r="K437" s="57"/>
      <c r="L437" s="57"/>
      <c r="M437" s="57"/>
      <c r="N437" s="57"/>
    </row>
    <row r="438" customFormat="false" ht="12.75" hidden="false" customHeight="false" outlineLevel="0" collapsed="false">
      <c r="A438" s="55"/>
      <c r="B438" s="23"/>
      <c r="C438" s="23"/>
      <c r="D438" s="23"/>
      <c r="E438" s="23"/>
      <c r="F438" s="3"/>
      <c r="G438" s="60"/>
      <c r="H438" s="57"/>
      <c r="I438" s="57"/>
      <c r="J438" s="57"/>
      <c r="K438" s="57"/>
      <c r="L438" s="57"/>
      <c r="M438" s="57"/>
      <c r="N438" s="57"/>
    </row>
    <row r="439" customFormat="false" ht="12.75" hidden="false" customHeight="false" outlineLevel="0" collapsed="false">
      <c r="A439" s="55"/>
      <c r="B439" s="23"/>
      <c r="C439" s="23"/>
      <c r="D439" s="23"/>
      <c r="E439" s="23"/>
      <c r="F439" s="3"/>
      <c r="G439" s="60"/>
      <c r="H439" s="57"/>
      <c r="I439" s="57"/>
      <c r="J439" s="57"/>
      <c r="K439" s="57"/>
      <c r="L439" s="57"/>
      <c r="M439" s="57"/>
      <c r="N439" s="57"/>
    </row>
    <row r="440" customFormat="false" ht="12.75" hidden="false" customHeight="false" outlineLevel="0" collapsed="false">
      <c r="A440" s="55"/>
      <c r="B440" s="23"/>
      <c r="C440" s="23"/>
      <c r="D440" s="23"/>
      <c r="E440" s="23"/>
      <c r="F440" s="3"/>
      <c r="G440" s="60"/>
      <c r="H440" s="57"/>
      <c r="I440" s="57"/>
      <c r="J440" s="57"/>
      <c r="K440" s="57"/>
      <c r="L440" s="57"/>
      <c r="M440" s="57"/>
      <c r="N440" s="57"/>
    </row>
    <row r="441" customFormat="false" ht="12.75" hidden="false" customHeight="false" outlineLevel="0" collapsed="false">
      <c r="A441" s="55"/>
      <c r="B441" s="23"/>
      <c r="C441" s="23"/>
      <c r="D441" s="23"/>
      <c r="E441" s="23"/>
      <c r="F441" s="3"/>
      <c r="G441" s="60"/>
      <c r="H441" s="57"/>
      <c r="I441" s="57"/>
      <c r="J441" s="57"/>
      <c r="K441" s="57"/>
      <c r="L441" s="57"/>
      <c r="M441" s="57"/>
      <c r="N441" s="57"/>
    </row>
    <row r="442" customFormat="false" ht="12.75" hidden="false" customHeight="false" outlineLevel="0" collapsed="false">
      <c r="A442" s="55"/>
      <c r="B442" s="23"/>
      <c r="C442" s="23"/>
      <c r="D442" s="23"/>
      <c r="E442" s="23"/>
      <c r="F442" s="3"/>
      <c r="G442" s="60"/>
      <c r="H442" s="57"/>
      <c r="I442" s="57"/>
      <c r="J442" s="57"/>
      <c r="K442" s="57"/>
      <c r="L442" s="57"/>
      <c r="M442" s="57"/>
      <c r="N442" s="57"/>
    </row>
    <row r="443" customFormat="false" ht="12.75" hidden="false" customHeight="false" outlineLevel="0" collapsed="false">
      <c r="A443" s="55"/>
      <c r="B443" s="23"/>
      <c r="C443" s="23"/>
      <c r="D443" s="23"/>
      <c r="E443" s="23"/>
      <c r="F443" s="3"/>
      <c r="G443" s="60"/>
      <c r="H443" s="57"/>
      <c r="I443" s="57"/>
      <c r="J443" s="57"/>
      <c r="K443" s="57"/>
      <c r="L443" s="57"/>
      <c r="M443" s="57"/>
      <c r="N443" s="57"/>
    </row>
    <row r="444" customFormat="false" ht="12.75" hidden="false" customHeight="false" outlineLevel="0" collapsed="false">
      <c r="A444" s="55"/>
      <c r="B444" s="23"/>
      <c r="C444" s="23"/>
      <c r="D444" s="23"/>
      <c r="E444" s="23"/>
      <c r="F444" s="3"/>
      <c r="G444" s="60"/>
      <c r="H444" s="57"/>
      <c r="I444" s="57"/>
      <c r="J444" s="57"/>
      <c r="K444" s="57"/>
      <c r="L444" s="57"/>
      <c r="M444" s="57"/>
      <c r="N444" s="57"/>
    </row>
    <row r="445" customFormat="false" ht="12.75" hidden="false" customHeight="false" outlineLevel="0" collapsed="false">
      <c r="A445" s="55"/>
      <c r="B445" s="23"/>
      <c r="C445" s="23"/>
      <c r="D445" s="23"/>
      <c r="E445" s="23"/>
      <c r="F445" s="3"/>
      <c r="G445" s="60"/>
      <c r="H445" s="57"/>
      <c r="I445" s="57"/>
      <c r="J445" s="57"/>
      <c r="K445" s="57"/>
      <c r="L445" s="57"/>
      <c r="M445" s="57"/>
      <c r="N445" s="57"/>
    </row>
    <row r="446" customFormat="false" ht="12.75" hidden="false" customHeight="false" outlineLevel="0" collapsed="false">
      <c r="A446" s="55"/>
      <c r="B446" s="23"/>
      <c r="C446" s="23"/>
      <c r="D446" s="23"/>
      <c r="E446" s="23"/>
      <c r="F446" s="3"/>
      <c r="G446" s="60"/>
      <c r="H446" s="57"/>
      <c r="I446" s="57"/>
      <c r="J446" s="57"/>
      <c r="K446" s="57"/>
      <c r="L446" s="57"/>
      <c r="M446" s="57"/>
      <c r="N446" s="57"/>
    </row>
    <row r="447" customFormat="false" ht="12.75" hidden="false" customHeight="false" outlineLevel="0" collapsed="false">
      <c r="A447" s="55"/>
      <c r="B447" s="23"/>
      <c r="C447" s="23"/>
      <c r="D447" s="23"/>
      <c r="E447" s="23"/>
      <c r="F447" s="3"/>
      <c r="G447" s="60"/>
      <c r="H447" s="57"/>
      <c r="I447" s="57"/>
      <c r="J447" s="57"/>
      <c r="K447" s="57"/>
      <c r="L447" s="57"/>
      <c r="M447" s="57"/>
      <c r="N447" s="57"/>
    </row>
    <row r="448" customFormat="false" ht="12.75" hidden="false" customHeight="false" outlineLevel="0" collapsed="false">
      <c r="A448" s="55"/>
      <c r="B448" s="23"/>
      <c r="C448" s="23"/>
      <c r="D448" s="23"/>
      <c r="E448" s="23"/>
      <c r="F448" s="3"/>
      <c r="G448" s="60"/>
      <c r="H448" s="57"/>
      <c r="I448" s="57"/>
      <c r="J448" s="57"/>
      <c r="K448" s="57"/>
      <c r="L448" s="57"/>
      <c r="M448" s="57"/>
      <c r="N448" s="57"/>
    </row>
    <row r="449" customFormat="false" ht="12.75" hidden="false" customHeight="false" outlineLevel="0" collapsed="false">
      <c r="A449" s="55"/>
      <c r="B449" s="23"/>
      <c r="C449" s="23"/>
      <c r="D449" s="23"/>
      <c r="E449" s="23"/>
      <c r="F449" s="3"/>
      <c r="G449" s="60"/>
      <c r="H449" s="57"/>
      <c r="I449" s="57"/>
      <c r="J449" s="57"/>
      <c r="K449" s="57"/>
      <c r="L449" s="57"/>
      <c r="M449" s="57"/>
      <c r="N449" s="57"/>
    </row>
    <row r="450" customFormat="false" ht="12.75" hidden="false" customHeight="false" outlineLevel="0" collapsed="false">
      <c r="A450" s="55"/>
      <c r="B450" s="23"/>
      <c r="C450" s="23"/>
      <c r="D450" s="23"/>
      <c r="E450" s="23"/>
      <c r="F450" s="3"/>
      <c r="G450" s="60"/>
      <c r="H450" s="57"/>
      <c r="I450" s="57"/>
      <c r="J450" s="57"/>
      <c r="K450" s="57"/>
      <c r="L450" s="57"/>
      <c r="M450" s="57"/>
      <c r="N450" s="57"/>
    </row>
    <row r="451" customFormat="false" ht="12.75" hidden="false" customHeight="false" outlineLevel="0" collapsed="false">
      <c r="A451" s="55"/>
      <c r="B451" s="23"/>
      <c r="C451" s="23"/>
      <c r="D451" s="23"/>
      <c r="E451" s="23"/>
      <c r="F451" s="3"/>
      <c r="G451" s="60"/>
      <c r="H451" s="57"/>
      <c r="I451" s="57"/>
      <c r="J451" s="57"/>
      <c r="K451" s="57"/>
      <c r="L451" s="57"/>
      <c r="M451" s="57"/>
      <c r="N451" s="57"/>
    </row>
    <row r="452" customFormat="false" ht="12.75" hidden="false" customHeight="false" outlineLevel="0" collapsed="false">
      <c r="A452" s="55"/>
      <c r="B452" s="23"/>
      <c r="C452" s="23"/>
      <c r="D452" s="23"/>
      <c r="E452" s="23"/>
      <c r="F452" s="3"/>
      <c r="G452" s="60"/>
      <c r="H452" s="57"/>
      <c r="I452" s="57"/>
      <c r="J452" s="57"/>
      <c r="K452" s="57"/>
      <c r="L452" s="57"/>
      <c r="M452" s="57"/>
      <c r="N452" s="57"/>
    </row>
    <row r="453" customFormat="false" ht="12.75" hidden="false" customHeight="false" outlineLevel="0" collapsed="false">
      <c r="A453" s="55"/>
      <c r="B453" s="23"/>
      <c r="C453" s="23"/>
      <c r="D453" s="23"/>
      <c r="E453" s="23"/>
      <c r="F453" s="3"/>
      <c r="G453" s="60"/>
      <c r="H453" s="57"/>
      <c r="I453" s="57"/>
      <c r="J453" s="57"/>
      <c r="K453" s="57"/>
      <c r="L453" s="57"/>
      <c r="M453" s="57"/>
      <c r="N453" s="57"/>
    </row>
    <row r="454" customFormat="false" ht="12.75" hidden="false" customHeight="false" outlineLevel="0" collapsed="false">
      <c r="A454" s="55"/>
      <c r="B454" s="23"/>
      <c r="C454" s="23"/>
      <c r="D454" s="23"/>
      <c r="E454" s="23"/>
      <c r="F454" s="3"/>
      <c r="G454" s="60"/>
      <c r="H454" s="57"/>
      <c r="I454" s="57"/>
      <c r="J454" s="57"/>
      <c r="K454" s="57"/>
      <c r="L454" s="57"/>
      <c r="M454" s="57"/>
      <c r="N454" s="57"/>
    </row>
    <row r="455" customFormat="false" ht="12.75" hidden="false" customHeight="false" outlineLevel="0" collapsed="false">
      <c r="A455" s="55"/>
      <c r="B455" s="23"/>
      <c r="C455" s="23"/>
      <c r="D455" s="23"/>
      <c r="E455" s="23"/>
      <c r="F455" s="3"/>
      <c r="G455" s="60"/>
      <c r="H455" s="57"/>
      <c r="I455" s="57"/>
      <c r="J455" s="57"/>
      <c r="K455" s="57"/>
      <c r="L455" s="57"/>
      <c r="M455" s="57"/>
      <c r="N455" s="57"/>
    </row>
    <row r="456" customFormat="false" ht="12.75" hidden="false" customHeight="false" outlineLevel="0" collapsed="false">
      <c r="A456" s="55"/>
      <c r="B456" s="23"/>
      <c r="C456" s="23"/>
      <c r="D456" s="23"/>
      <c r="E456" s="23"/>
      <c r="F456" s="3"/>
      <c r="G456" s="60"/>
      <c r="H456" s="57"/>
      <c r="I456" s="57"/>
      <c r="J456" s="57"/>
      <c r="K456" s="57"/>
      <c r="L456" s="57"/>
      <c r="M456" s="57"/>
      <c r="N456" s="57"/>
    </row>
    <row r="457" customFormat="false" ht="12.75" hidden="false" customHeight="false" outlineLevel="0" collapsed="false">
      <c r="A457" s="55"/>
      <c r="B457" s="23"/>
      <c r="C457" s="23"/>
      <c r="D457" s="23"/>
      <c r="E457" s="23"/>
      <c r="F457" s="3"/>
      <c r="G457" s="60"/>
      <c r="H457" s="57"/>
      <c r="I457" s="57"/>
      <c r="J457" s="57"/>
      <c r="K457" s="57"/>
      <c r="L457" s="57"/>
      <c r="M457" s="57"/>
      <c r="N457" s="57"/>
    </row>
    <row r="458" customFormat="false" ht="12.75" hidden="false" customHeight="false" outlineLevel="0" collapsed="false">
      <c r="A458" s="55"/>
      <c r="B458" s="23"/>
      <c r="C458" s="23"/>
      <c r="D458" s="23"/>
      <c r="E458" s="23"/>
      <c r="F458" s="3"/>
      <c r="G458" s="60"/>
      <c r="H458" s="57"/>
      <c r="I458" s="57"/>
      <c r="J458" s="57"/>
      <c r="K458" s="57"/>
      <c r="L458" s="57"/>
      <c r="M458" s="57"/>
      <c r="N458" s="57"/>
    </row>
    <row r="459" customFormat="false" ht="12.75" hidden="false" customHeight="false" outlineLevel="0" collapsed="false">
      <c r="A459" s="55"/>
      <c r="B459" s="23"/>
      <c r="C459" s="23"/>
      <c r="D459" s="23"/>
      <c r="E459" s="23"/>
      <c r="F459" s="3"/>
      <c r="G459" s="60"/>
      <c r="H459" s="57"/>
      <c r="I459" s="57"/>
      <c r="J459" s="57"/>
      <c r="K459" s="57"/>
      <c r="L459" s="57"/>
      <c r="M459" s="57"/>
      <c r="N459" s="57"/>
    </row>
    <row r="460" customFormat="false" ht="12.75" hidden="false" customHeight="false" outlineLevel="0" collapsed="false">
      <c r="A460" s="55"/>
      <c r="B460" s="23"/>
      <c r="C460" s="23"/>
      <c r="D460" s="23"/>
      <c r="E460" s="23"/>
      <c r="F460" s="3"/>
      <c r="G460" s="60"/>
      <c r="H460" s="57"/>
      <c r="I460" s="57"/>
      <c r="J460" s="57"/>
      <c r="K460" s="57"/>
      <c r="L460" s="57"/>
      <c r="M460" s="57"/>
      <c r="N460" s="57"/>
    </row>
    <row r="461" customFormat="false" ht="12.75" hidden="false" customHeight="false" outlineLevel="0" collapsed="false">
      <c r="A461" s="55"/>
      <c r="B461" s="23"/>
      <c r="C461" s="23"/>
      <c r="D461" s="23"/>
      <c r="E461" s="23"/>
      <c r="F461" s="3"/>
      <c r="G461" s="60"/>
      <c r="H461" s="57"/>
      <c r="I461" s="57"/>
      <c r="J461" s="57"/>
      <c r="K461" s="57"/>
      <c r="L461" s="57"/>
      <c r="M461" s="57"/>
      <c r="N461" s="57"/>
    </row>
    <row r="462" customFormat="false" ht="12.75" hidden="false" customHeight="false" outlineLevel="0" collapsed="false">
      <c r="A462" s="55"/>
      <c r="B462" s="23"/>
      <c r="C462" s="23"/>
      <c r="D462" s="23"/>
      <c r="E462" s="23"/>
      <c r="F462" s="3"/>
      <c r="G462" s="60"/>
      <c r="H462" s="57"/>
      <c r="I462" s="57"/>
      <c r="J462" s="57"/>
      <c r="K462" s="57"/>
      <c r="L462" s="57"/>
      <c r="M462" s="57"/>
      <c r="N462" s="57"/>
    </row>
    <row r="463" customFormat="false" ht="12.75" hidden="false" customHeight="false" outlineLevel="0" collapsed="false">
      <c r="A463" s="55"/>
      <c r="B463" s="23"/>
      <c r="C463" s="23"/>
      <c r="D463" s="23"/>
      <c r="E463" s="23"/>
      <c r="F463" s="3"/>
      <c r="G463" s="60"/>
      <c r="H463" s="57"/>
      <c r="I463" s="57"/>
      <c r="J463" s="57"/>
      <c r="K463" s="57"/>
      <c r="L463" s="57"/>
      <c r="M463" s="57"/>
      <c r="N463" s="57"/>
    </row>
    <row r="464" customFormat="false" ht="12.75" hidden="false" customHeight="false" outlineLevel="0" collapsed="false">
      <c r="A464" s="55"/>
      <c r="B464" s="23"/>
      <c r="C464" s="23"/>
      <c r="D464" s="23"/>
      <c r="E464" s="23"/>
      <c r="F464" s="3"/>
      <c r="G464" s="60"/>
      <c r="H464" s="57"/>
      <c r="I464" s="57"/>
      <c r="J464" s="57"/>
      <c r="K464" s="57"/>
      <c r="L464" s="57"/>
      <c r="M464" s="57"/>
      <c r="N464" s="57"/>
    </row>
    <row r="465" customFormat="false" ht="12.75" hidden="false" customHeight="false" outlineLevel="0" collapsed="false">
      <c r="A465" s="55"/>
      <c r="B465" s="23"/>
      <c r="C465" s="23"/>
      <c r="D465" s="23"/>
      <c r="E465" s="23"/>
      <c r="F465" s="3"/>
      <c r="G465" s="60"/>
      <c r="H465" s="57"/>
      <c r="I465" s="57"/>
      <c r="J465" s="57"/>
      <c r="K465" s="57"/>
      <c r="L465" s="57"/>
      <c r="M465" s="57"/>
      <c r="N465" s="57"/>
    </row>
    <row r="466" customFormat="false" ht="12.75" hidden="false" customHeight="false" outlineLevel="0" collapsed="false">
      <c r="A466" s="55"/>
      <c r="B466" s="23"/>
      <c r="C466" s="23"/>
      <c r="D466" s="23"/>
      <c r="E466" s="23"/>
      <c r="F466" s="3"/>
      <c r="G466" s="60"/>
      <c r="H466" s="57"/>
      <c r="I466" s="57"/>
      <c r="J466" s="57"/>
      <c r="K466" s="57"/>
      <c r="L466" s="57"/>
      <c r="M466" s="57"/>
      <c r="N466" s="57"/>
    </row>
    <row r="467" customFormat="false" ht="12.75" hidden="false" customHeight="false" outlineLevel="0" collapsed="false">
      <c r="A467" s="55"/>
      <c r="B467" s="23"/>
      <c r="C467" s="23"/>
      <c r="D467" s="23"/>
      <c r="E467" s="23"/>
      <c r="F467" s="3"/>
      <c r="G467" s="60"/>
      <c r="H467" s="57"/>
      <c r="I467" s="57"/>
      <c r="J467" s="57"/>
      <c r="K467" s="57"/>
      <c r="L467" s="57"/>
      <c r="M467" s="57"/>
      <c r="N467" s="57"/>
    </row>
    <row r="468" customFormat="false" ht="12.75" hidden="false" customHeight="false" outlineLevel="0" collapsed="false">
      <c r="A468" s="55"/>
      <c r="B468" s="23"/>
      <c r="C468" s="23"/>
      <c r="D468" s="23"/>
      <c r="E468" s="23"/>
      <c r="F468" s="3"/>
      <c r="G468" s="60"/>
      <c r="H468" s="57"/>
      <c r="I468" s="57"/>
      <c r="J468" s="57"/>
      <c r="K468" s="57"/>
      <c r="L468" s="57"/>
      <c r="M468" s="57"/>
      <c r="N468" s="57"/>
    </row>
    <row r="469" customFormat="false" ht="12.75" hidden="false" customHeight="false" outlineLevel="0" collapsed="false">
      <c r="A469" s="55"/>
      <c r="B469" s="23"/>
      <c r="C469" s="23"/>
      <c r="D469" s="23"/>
      <c r="E469" s="23"/>
      <c r="F469" s="3"/>
      <c r="G469" s="60"/>
      <c r="H469" s="57"/>
      <c r="I469" s="57"/>
      <c r="J469" s="57"/>
      <c r="K469" s="57"/>
      <c r="L469" s="57"/>
      <c r="M469" s="57"/>
      <c r="N469" s="57"/>
    </row>
    <row r="470" customFormat="false" ht="12.75" hidden="false" customHeight="false" outlineLevel="0" collapsed="false">
      <c r="A470" s="55"/>
      <c r="B470" s="23"/>
      <c r="C470" s="23"/>
      <c r="D470" s="23"/>
      <c r="E470" s="23"/>
      <c r="F470" s="3"/>
      <c r="G470" s="60"/>
      <c r="H470" s="57"/>
      <c r="I470" s="57"/>
      <c r="J470" s="57"/>
      <c r="K470" s="57"/>
      <c r="L470" s="57"/>
      <c r="M470" s="57"/>
      <c r="N470" s="57"/>
    </row>
    <row r="471" customFormat="false" ht="12.75" hidden="false" customHeight="false" outlineLevel="0" collapsed="false">
      <c r="A471" s="55"/>
      <c r="B471" s="23"/>
      <c r="C471" s="23"/>
      <c r="D471" s="23"/>
      <c r="E471" s="23"/>
      <c r="F471" s="3"/>
      <c r="G471" s="60"/>
      <c r="H471" s="57"/>
      <c r="I471" s="57"/>
      <c r="J471" s="57"/>
      <c r="K471" s="57"/>
      <c r="L471" s="57"/>
      <c r="M471" s="57"/>
      <c r="N471" s="57"/>
    </row>
    <row r="472" customFormat="false" ht="12.75" hidden="false" customHeight="false" outlineLevel="0" collapsed="false">
      <c r="A472" s="55"/>
      <c r="B472" s="23"/>
      <c r="C472" s="23"/>
      <c r="D472" s="23"/>
      <c r="E472" s="23"/>
      <c r="F472" s="3"/>
      <c r="G472" s="60"/>
      <c r="H472" s="57"/>
      <c r="I472" s="57"/>
      <c r="J472" s="57"/>
      <c r="K472" s="57"/>
      <c r="L472" s="57"/>
      <c r="M472" s="57"/>
      <c r="N472" s="57"/>
    </row>
    <row r="473" customFormat="false" ht="12.75" hidden="false" customHeight="false" outlineLevel="0" collapsed="false">
      <c r="A473" s="55"/>
      <c r="B473" s="23"/>
      <c r="C473" s="23"/>
      <c r="D473" s="23"/>
      <c r="E473" s="23"/>
      <c r="F473" s="3"/>
      <c r="G473" s="60"/>
      <c r="H473" s="57"/>
      <c r="I473" s="57"/>
      <c r="J473" s="57"/>
      <c r="K473" s="57"/>
      <c r="L473" s="57"/>
      <c r="M473" s="57"/>
      <c r="N473" s="57"/>
    </row>
    <row r="474" customFormat="false" ht="12.75" hidden="false" customHeight="false" outlineLevel="0" collapsed="false">
      <c r="A474" s="55"/>
      <c r="B474" s="23"/>
      <c r="C474" s="23"/>
      <c r="D474" s="23"/>
      <c r="E474" s="23"/>
      <c r="F474" s="3"/>
      <c r="G474" s="60"/>
      <c r="H474" s="57"/>
      <c r="I474" s="57"/>
      <c r="J474" s="57"/>
      <c r="K474" s="57"/>
      <c r="L474" s="57"/>
      <c r="M474" s="57"/>
      <c r="N474" s="57"/>
    </row>
    <row r="475" customFormat="false" ht="12.75" hidden="false" customHeight="false" outlineLevel="0" collapsed="false">
      <c r="A475" s="55"/>
      <c r="B475" s="23"/>
      <c r="C475" s="23"/>
      <c r="D475" s="23"/>
      <c r="E475" s="23"/>
      <c r="F475" s="3"/>
      <c r="G475" s="60"/>
      <c r="H475" s="57"/>
      <c r="I475" s="57"/>
      <c r="J475" s="57"/>
      <c r="K475" s="57"/>
      <c r="L475" s="57"/>
      <c r="M475" s="57"/>
      <c r="N475" s="57"/>
    </row>
    <row r="476" customFormat="false" ht="12.75" hidden="false" customHeight="false" outlineLevel="0" collapsed="false">
      <c r="A476" s="55"/>
      <c r="B476" s="23"/>
      <c r="C476" s="23"/>
      <c r="D476" s="23"/>
      <c r="E476" s="23"/>
      <c r="F476" s="3"/>
      <c r="G476" s="60"/>
      <c r="H476" s="57"/>
      <c r="I476" s="57"/>
      <c r="J476" s="57"/>
      <c r="K476" s="57"/>
      <c r="L476" s="57"/>
      <c r="M476" s="57"/>
      <c r="N476" s="57"/>
    </row>
    <row r="477" customFormat="false" ht="12.75" hidden="false" customHeight="false" outlineLevel="0" collapsed="false">
      <c r="A477" s="55"/>
      <c r="B477" s="23"/>
      <c r="C477" s="23"/>
      <c r="D477" s="23"/>
      <c r="E477" s="23"/>
      <c r="F477" s="3"/>
      <c r="G477" s="60"/>
      <c r="H477" s="57"/>
      <c r="I477" s="57"/>
      <c r="J477" s="57"/>
      <c r="K477" s="57"/>
      <c r="L477" s="57"/>
      <c r="M477" s="57"/>
      <c r="N477" s="57"/>
    </row>
    <row r="478" customFormat="false" ht="12.75" hidden="false" customHeight="false" outlineLevel="0" collapsed="false">
      <c r="A478" s="55"/>
      <c r="B478" s="23"/>
      <c r="C478" s="23"/>
      <c r="D478" s="23"/>
      <c r="E478" s="23"/>
      <c r="F478" s="3"/>
      <c r="G478" s="60"/>
      <c r="H478" s="57"/>
      <c r="I478" s="57"/>
      <c r="J478" s="57"/>
      <c r="K478" s="57"/>
      <c r="L478" s="57"/>
      <c r="M478" s="57"/>
      <c r="N478" s="57"/>
    </row>
    <row r="479" customFormat="false" ht="12.75" hidden="false" customHeight="false" outlineLevel="0" collapsed="false">
      <c r="A479" s="55"/>
      <c r="B479" s="23"/>
      <c r="C479" s="23"/>
      <c r="D479" s="23"/>
      <c r="E479" s="23"/>
      <c r="F479" s="3"/>
      <c r="G479" s="60"/>
      <c r="H479" s="57"/>
      <c r="I479" s="57"/>
      <c r="J479" s="57"/>
      <c r="K479" s="57"/>
      <c r="L479" s="57"/>
      <c r="M479" s="57"/>
      <c r="N479" s="57"/>
    </row>
    <row r="480" customFormat="false" ht="12.75" hidden="false" customHeight="false" outlineLevel="0" collapsed="false">
      <c r="A480" s="55"/>
      <c r="B480" s="23"/>
      <c r="C480" s="23"/>
      <c r="D480" s="23"/>
      <c r="E480" s="23"/>
      <c r="F480" s="3"/>
      <c r="G480" s="60"/>
      <c r="H480" s="57"/>
      <c r="I480" s="57"/>
      <c r="J480" s="57"/>
      <c r="K480" s="57"/>
      <c r="L480" s="57"/>
      <c r="M480" s="57"/>
      <c r="N480" s="57"/>
    </row>
    <row r="481" customFormat="false" ht="12.75" hidden="false" customHeight="false" outlineLevel="0" collapsed="false">
      <c r="A481" s="55"/>
      <c r="B481" s="23"/>
      <c r="C481" s="23"/>
      <c r="D481" s="23"/>
      <c r="E481" s="23"/>
      <c r="F481" s="3"/>
      <c r="G481" s="60"/>
      <c r="H481" s="57"/>
      <c r="I481" s="57"/>
      <c r="J481" s="57"/>
      <c r="K481" s="57"/>
      <c r="L481" s="57"/>
      <c r="M481" s="57"/>
      <c r="N481" s="57"/>
    </row>
    <row r="482" customFormat="false" ht="12.75" hidden="false" customHeight="false" outlineLevel="0" collapsed="false">
      <c r="A482" s="55"/>
      <c r="B482" s="23"/>
      <c r="C482" s="23"/>
      <c r="D482" s="23"/>
      <c r="E482" s="23"/>
      <c r="F482" s="3"/>
      <c r="G482" s="60"/>
      <c r="H482" s="57"/>
      <c r="I482" s="57"/>
      <c r="J482" s="57"/>
      <c r="K482" s="57"/>
      <c r="L482" s="57"/>
      <c r="M482" s="57"/>
      <c r="N482" s="57"/>
    </row>
    <row r="483" customFormat="false" ht="12.75" hidden="false" customHeight="false" outlineLevel="0" collapsed="false">
      <c r="A483" s="55"/>
      <c r="B483" s="23"/>
      <c r="C483" s="23"/>
      <c r="D483" s="23"/>
      <c r="E483" s="23"/>
      <c r="F483" s="3"/>
      <c r="G483" s="60"/>
      <c r="H483" s="57"/>
      <c r="I483" s="57"/>
      <c r="J483" s="57"/>
      <c r="K483" s="57"/>
      <c r="L483" s="57"/>
      <c r="M483" s="57"/>
      <c r="N483" s="57"/>
    </row>
    <row r="484" customFormat="false" ht="12.75" hidden="false" customHeight="false" outlineLevel="0" collapsed="false">
      <c r="A484" s="55"/>
      <c r="B484" s="23"/>
      <c r="C484" s="23"/>
      <c r="D484" s="23"/>
      <c r="E484" s="23"/>
      <c r="F484" s="3"/>
      <c r="G484" s="60"/>
      <c r="H484" s="57"/>
      <c r="I484" s="57"/>
      <c r="J484" s="57"/>
      <c r="K484" s="57"/>
      <c r="L484" s="57"/>
      <c r="M484" s="57"/>
      <c r="N484" s="57"/>
    </row>
    <row r="485" customFormat="false" ht="12.75" hidden="false" customHeight="false" outlineLevel="0" collapsed="false">
      <c r="A485" s="55"/>
      <c r="B485" s="23"/>
      <c r="C485" s="23"/>
      <c r="D485" s="23"/>
      <c r="E485" s="23"/>
      <c r="F485" s="3"/>
      <c r="G485" s="60"/>
      <c r="H485" s="57"/>
      <c r="I485" s="57"/>
      <c r="J485" s="57"/>
      <c r="K485" s="57"/>
      <c r="L485" s="57"/>
      <c r="M485" s="57"/>
      <c r="N485" s="57"/>
    </row>
    <row r="486" customFormat="false" ht="12.75" hidden="false" customHeight="false" outlineLevel="0" collapsed="false">
      <c r="A486" s="55"/>
      <c r="B486" s="23"/>
      <c r="C486" s="23"/>
      <c r="D486" s="23"/>
      <c r="E486" s="23"/>
      <c r="F486" s="3"/>
      <c r="G486" s="60"/>
      <c r="H486" s="57"/>
      <c r="I486" s="57"/>
      <c r="J486" s="57"/>
      <c r="K486" s="57"/>
      <c r="L486" s="57"/>
      <c r="M486" s="57"/>
      <c r="N486" s="57"/>
    </row>
    <row r="487" customFormat="false" ht="12.75" hidden="false" customHeight="false" outlineLevel="0" collapsed="false">
      <c r="A487" s="55"/>
      <c r="B487" s="23"/>
      <c r="C487" s="23"/>
      <c r="D487" s="23"/>
      <c r="E487" s="23"/>
      <c r="F487" s="3"/>
      <c r="G487" s="60"/>
      <c r="H487" s="57"/>
      <c r="I487" s="57"/>
      <c r="J487" s="57"/>
      <c r="K487" s="57"/>
      <c r="L487" s="57"/>
      <c r="M487" s="57"/>
      <c r="N487" s="57"/>
    </row>
    <row r="488" customFormat="false" ht="12.75" hidden="false" customHeight="false" outlineLevel="0" collapsed="false">
      <c r="A488" s="55"/>
      <c r="B488" s="23"/>
      <c r="C488" s="23"/>
      <c r="D488" s="23"/>
      <c r="E488" s="23"/>
      <c r="F488" s="3"/>
      <c r="G488" s="60"/>
      <c r="H488" s="57"/>
      <c r="I488" s="57"/>
      <c r="J488" s="57"/>
      <c r="K488" s="57"/>
      <c r="L488" s="57"/>
      <c r="M488" s="57"/>
      <c r="N488" s="57"/>
    </row>
    <row r="489" customFormat="false" ht="12.75" hidden="false" customHeight="false" outlineLevel="0" collapsed="false">
      <c r="A489" s="55"/>
      <c r="B489" s="23"/>
      <c r="C489" s="23"/>
      <c r="D489" s="23"/>
      <c r="E489" s="23"/>
      <c r="F489" s="3"/>
      <c r="G489" s="60"/>
      <c r="H489" s="57"/>
      <c r="I489" s="57"/>
      <c r="J489" s="57"/>
      <c r="K489" s="57"/>
      <c r="L489" s="57"/>
      <c r="M489" s="57"/>
      <c r="N489" s="57"/>
    </row>
    <row r="490" customFormat="false" ht="12.75" hidden="false" customHeight="false" outlineLevel="0" collapsed="false">
      <c r="A490" s="55"/>
      <c r="B490" s="23"/>
      <c r="C490" s="23"/>
      <c r="D490" s="23"/>
      <c r="E490" s="23"/>
      <c r="F490" s="3"/>
      <c r="G490" s="60"/>
      <c r="H490" s="57"/>
      <c r="I490" s="57"/>
      <c r="J490" s="57"/>
      <c r="K490" s="57"/>
      <c r="L490" s="57"/>
      <c r="M490" s="57"/>
      <c r="N490" s="57"/>
    </row>
    <row r="491" customFormat="false" ht="12.75" hidden="false" customHeight="false" outlineLevel="0" collapsed="false">
      <c r="A491" s="55"/>
      <c r="B491" s="23"/>
      <c r="C491" s="23"/>
      <c r="D491" s="23"/>
      <c r="E491" s="23"/>
      <c r="F491" s="3"/>
      <c r="G491" s="60"/>
      <c r="H491" s="57"/>
      <c r="I491" s="57"/>
      <c r="J491" s="57"/>
      <c r="K491" s="57"/>
      <c r="L491" s="57"/>
      <c r="M491" s="57"/>
      <c r="N491" s="57"/>
    </row>
    <row r="492" customFormat="false" ht="12.75" hidden="false" customHeight="false" outlineLevel="0" collapsed="false">
      <c r="A492" s="55"/>
      <c r="B492" s="23"/>
      <c r="C492" s="23"/>
      <c r="D492" s="23"/>
      <c r="E492" s="23"/>
      <c r="F492" s="3"/>
      <c r="G492" s="60"/>
      <c r="H492" s="57"/>
      <c r="I492" s="57"/>
      <c r="J492" s="57"/>
      <c r="K492" s="57"/>
      <c r="L492" s="57"/>
      <c r="M492" s="57"/>
      <c r="N492" s="57"/>
    </row>
    <row r="493" customFormat="false" ht="12.75" hidden="false" customHeight="false" outlineLevel="0" collapsed="false">
      <c r="A493" s="55"/>
      <c r="B493" s="23"/>
      <c r="C493" s="23"/>
      <c r="D493" s="23"/>
      <c r="E493" s="23"/>
      <c r="F493" s="3"/>
      <c r="G493" s="60"/>
      <c r="H493" s="57"/>
      <c r="I493" s="57"/>
      <c r="J493" s="57"/>
      <c r="K493" s="57"/>
      <c r="L493" s="57"/>
      <c r="M493" s="57"/>
      <c r="N493" s="57"/>
    </row>
    <row r="494" customFormat="false" ht="12.75" hidden="false" customHeight="false" outlineLevel="0" collapsed="false">
      <c r="A494" s="55"/>
      <c r="B494" s="23"/>
      <c r="C494" s="23"/>
      <c r="D494" s="23"/>
      <c r="E494" s="23"/>
      <c r="F494" s="3"/>
      <c r="G494" s="60"/>
      <c r="H494" s="57"/>
      <c r="I494" s="57"/>
      <c r="J494" s="57"/>
      <c r="K494" s="57"/>
      <c r="L494" s="57"/>
      <c r="M494" s="57"/>
      <c r="N494" s="57"/>
    </row>
    <row r="495" customFormat="false" ht="12.75" hidden="false" customHeight="false" outlineLevel="0" collapsed="false">
      <c r="A495" s="55"/>
      <c r="B495" s="23"/>
      <c r="C495" s="23"/>
      <c r="D495" s="23"/>
      <c r="E495" s="23"/>
      <c r="F495" s="3"/>
      <c r="G495" s="60"/>
      <c r="H495" s="57"/>
      <c r="I495" s="57"/>
      <c r="J495" s="57"/>
      <c r="K495" s="57"/>
      <c r="L495" s="57"/>
      <c r="M495" s="57"/>
      <c r="N495" s="57"/>
    </row>
    <row r="496" customFormat="false" ht="12.75" hidden="false" customHeight="false" outlineLevel="0" collapsed="false">
      <c r="A496" s="55"/>
      <c r="B496" s="23"/>
      <c r="C496" s="23"/>
      <c r="D496" s="23"/>
      <c r="E496" s="23"/>
      <c r="F496" s="3"/>
      <c r="G496" s="60"/>
      <c r="H496" s="57"/>
      <c r="I496" s="57"/>
      <c r="J496" s="57"/>
      <c r="K496" s="57"/>
      <c r="L496" s="57"/>
      <c r="M496" s="57"/>
      <c r="N496" s="57"/>
    </row>
    <row r="497" customFormat="false" ht="12.75" hidden="false" customHeight="false" outlineLevel="0" collapsed="false">
      <c r="A497" s="55"/>
      <c r="B497" s="23"/>
      <c r="C497" s="23"/>
      <c r="D497" s="23"/>
      <c r="E497" s="23"/>
      <c r="F497" s="3"/>
      <c r="G497" s="60"/>
      <c r="H497" s="57"/>
      <c r="I497" s="57"/>
      <c r="J497" s="57"/>
      <c r="K497" s="57"/>
      <c r="L497" s="57"/>
      <c r="M497" s="57"/>
      <c r="N497" s="57"/>
    </row>
    <row r="498" customFormat="false" ht="12.75" hidden="false" customHeight="false" outlineLevel="0" collapsed="false">
      <c r="A498" s="55"/>
      <c r="B498" s="23"/>
      <c r="C498" s="23"/>
      <c r="D498" s="23"/>
      <c r="E498" s="23"/>
      <c r="F498" s="3"/>
      <c r="G498" s="60"/>
      <c r="H498" s="57"/>
      <c r="I498" s="57"/>
      <c r="J498" s="57"/>
      <c r="K498" s="57"/>
      <c r="L498" s="57"/>
      <c r="M498" s="57"/>
      <c r="N498" s="57"/>
    </row>
    <row r="499" customFormat="false" ht="12.75" hidden="false" customHeight="false" outlineLevel="0" collapsed="false">
      <c r="A499" s="55"/>
      <c r="B499" s="23"/>
      <c r="C499" s="23"/>
      <c r="D499" s="23"/>
      <c r="E499" s="23"/>
      <c r="F499" s="3"/>
      <c r="G499" s="60"/>
      <c r="H499" s="57"/>
      <c r="I499" s="57"/>
      <c r="J499" s="57"/>
      <c r="K499" s="57"/>
      <c r="L499" s="57"/>
      <c r="M499" s="57"/>
      <c r="N499" s="57"/>
    </row>
    <row r="500" customFormat="false" ht="12.75" hidden="false" customHeight="false" outlineLevel="0" collapsed="false">
      <c r="A500" s="55"/>
      <c r="B500" s="23"/>
      <c r="C500" s="23"/>
      <c r="D500" s="23"/>
      <c r="E500" s="23"/>
      <c r="F500" s="3"/>
      <c r="G500" s="60"/>
      <c r="H500" s="57"/>
      <c r="I500" s="57"/>
      <c r="J500" s="57"/>
      <c r="K500" s="57"/>
      <c r="L500" s="57"/>
      <c r="M500" s="57"/>
      <c r="N500" s="57"/>
    </row>
    <row r="501" customFormat="false" ht="12.75" hidden="false" customHeight="false" outlineLevel="0" collapsed="false">
      <c r="A501" s="55"/>
      <c r="B501" s="23"/>
      <c r="C501" s="23"/>
      <c r="D501" s="23"/>
      <c r="E501" s="23"/>
      <c r="F501" s="3"/>
      <c r="G501" s="60"/>
      <c r="H501" s="57"/>
      <c r="I501" s="57"/>
      <c r="J501" s="57"/>
      <c r="K501" s="57"/>
      <c r="L501" s="57"/>
      <c r="M501" s="57"/>
      <c r="N501" s="57"/>
    </row>
    <row r="502" customFormat="false" ht="12.75" hidden="false" customHeight="false" outlineLevel="0" collapsed="false">
      <c r="A502" s="55"/>
      <c r="B502" s="23"/>
      <c r="C502" s="23"/>
      <c r="D502" s="23"/>
      <c r="E502" s="23"/>
      <c r="F502" s="3"/>
      <c r="G502" s="60"/>
      <c r="H502" s="57"/>
      <c r="I502" s="57"/>
      <c r="J502" s="57"/>
      <c r="K502" s="57"/>
      <c r="L502" s="57"/>
      <c r="M502" s="57"/>
      <c r="N502" s="57"/>
    </row>
    <row r="503" customFormat="false" ht="12.75" hidden="false" customHeight="false" outlineLevel="0" collapsed="false">
      <c r="A503" s="55"/>
      <c r="B503" s="23"/>
      <c r="C503" s="23"/>
      <c r="D503" s="23"/>
      <c r="E503" s="23"/>
      <c r="F503" s="3"/>
      <c r="G503" s="60"/>
      <c r="H503" s="57"/>
      <c r="I503" s="57"/>
      <c r="J503" s="57"/>
      <c r="K503" s="57"/>
      <c r="L503" s="57"/>
      <c r="M503" s="57"/>
      <c r="N503" s="57"/>
    </row>
    <row r="504" customFormat="false" ht="12.75" hidden="false" customHeight="false" outlineLevel="0" collapsed="false">
      <c r="A504" s="55"/>
      <c r="B504" s="23"/>
      <c r="C504" s="23"/>
      <c r="D504" s="23"/>
      <c r="E504" s="23"/>
      <c r="F504" s="3"/>
      <c r="G504" s="60"/>
      <c r="H504" s="57"/>
      <c r="I504" s="57"/>
      <c r="J504" s="57"/>
      <c r="K504" s="57"/>
      <c r="L504" s="57"/>
      <c r="M504" s="57"/>
      <c r="N504" s="57"/>
    </row>
    <row r="505" customFormat="false" ht="12.75" hidden="false" customHeight="false" outlineLevel="0" collapsed="false">
      <c r="A505" s="55"/>
      <c r="B505" s="23"/>
      <c r="C505" s="23"/>
      <c r="D505" s="23"/>
      <c r="E505" s="23"/>
      <c r="F505" s="3"/>
      <c r="G505" s="60"/>
      <c r="H505" s="57"/>
      <c r="I505" s="57"/>
      <c r="J505" s="57"/>
      <c r="K505" s="57"/>
      <c r="L505" s="57"/>
      <c r="M505" s="57"/>
      <c r="N505" s="57"/>
    </row>
    <row r="506" customFormat="false" ht="12.75" hidden="false" customHeight="false" outlineLevel="0" collapsed="false">
      <c r="A506" s="55"/>
      <c r="B506" s="23"/>
      <c r="C506" s="23"/>
      <c r="D506" s="23"/>
      <c r="E506" s="23"/>
      <c r="F506" s="3"/>
      <c r="G506" s="60"/>
      <c r="H506" s="57"/>
      <c r="I506" s="57"/>
      <c r="J506" s="57"/>
      <c r="K506" s="57"/>
      <c r="L506" s="57"/>
      <c r="M506" s="57"/>
      <c r="N506" s="57"/>
    </row>
    <row r="507" customFormat="false" ht="12.75" hidden="false" customHeight="false" outlineLevel="0" collapsed="false">
      <c r="A507" s="55"/>
      <c r="B507" s="23"/>
      <c r="C507" s="23"/>
      <c r="D507" s="23"/>
      <c r="E507" s="23"/>
      <c r="F507" s="3"/>
      <c r="G507" s="60"/>
      <c r="H507" s="57"/>
      <c r="I507" s="57"/>
      <c r="J507" s="57"/>
      <c r="K507" s="57"/>
      <c r="L507" s="57"/>
      <c r="M507" s="57"/>
      <c r="N507" s="57"/>
    </row>
    <row r="508" customFormat="false" ht="12.75" hidden="false" customHeight="false" outlineLevel="0" collapsed="false">
      <c r="A508" s="55"/>
      <c r="B508" s="23"/>
      <c r="C508" s="23"/>
      <c r="D508" s="23"/>
      <c r="E508" s="23"/>
      <c r="F508" s="3"/>
      <c r="G508" s="60"/>
      <c r="H508" s="57"/>
      <c r="I508" s="57"/>
      <c r="J508" s="57"/>
      <c r="K508" s="57"/>
      <c r="L508" s="57"/>
      <c r="M508" s="57"/>
      <c r="N508" s="57"/>
    </row>
    <row r="509" customFormat="false" ht="12.75" hidden="false" customHeight="false" outlineLevel="0" collapsed="false">
      <c r="A509" s="55"/>
      <c r="B509" s="23"/>
      <c r="C509" s="23"/>
      <c r="D509" s="23"/>
      <c r="E509" s="23"/>
      <c r="F509" s="3"/>
      <c r="G509" s="60"/>
      <c r="H509" s="57"/>
      <c r="I509" s="57"/>
      <c r="J509" s="57"/>
      <c r="K509" s="57"/>
      <c r="L509" s="57"/>
      <c r="M509" s="57"/>
      <c r="N509" s="57"/>
    </row>
    <row r="510" customFormat="false" ht="12.75" hidden="false" customHeight="false" outlineLevel="0" collapsed="false">
      <c r="A510" s="55"/>
      <c r="B510" s="23"/>
      <c r="C510" s="23"/>
      <c r="D510" s="23"/>
      <c r="E510" s="23"/>
      <c r="F510" s="3"/>
      <c r="G510" s="60"/>
      <c r="H510" s="57"/>
      <c r="I510" s="57"/>
      <c r="J510" s="57"/>
      <c r="K510" s="57"/>
      <c r="L510" s="57"/>
      <c r="M510" s="57"/>
      <c r="N510" s="57"/>
    </row>
    <row r="511" customFormat="false" ht="12.75" hidden="false" customHeight="false" outlineLevel="0" collapsed="false">
      <c r="A511" s="55"/>
      <c r="B511" s="23"/>
      <c r="C511" s="23"/>
      <c r="D511" s="23"/>
      <c r="E511" s="23"/>
      <c r="F511" s="3"/>
      <c r="G511" s="60"/>
      <c r="H511" s="57"/>
      <c r="I511" s="57"/>
      <c r="J511" s="57"/>
      <c r="K511" s="57"/>
      <c r="L511" s="57"/>
      <c r="M511" s="57"/>
      <c r="N511" s="57"/>
    </row>
    <row r="512" customFormat="false" ht="12.75" hidden="false" customHeight="false" outlineLevel="0" collapsed="false">
      <c r="A512" s="55"/>
      <c r="B512" s="23"/>
      <c r="C512" s="23"/>
      <c r="D512" s="23"/>
      <c r="E512" s="23"/>
      <c r="F512" s="3"/>
      <c r="G512" s="60"/>
      <c r="H512" s="57"/>
      <c r="I512" s="57"/>
      <c r="J512" s="57"/>
      <c r="K512" s="57"/>
      <c r="L512" s="57"/>
      <c r="M512" s="57"/>
      <c r="N512" s="57"/>
    </row>
    <row r="513" customFormat="false" ht="12.75" hidden="false" customHeight="false" outlineLevel="0" collapsed="false">
      <c r="A513" s="55"/>
      <c r="B513" s="23"/>
      <c r="C513" s="23"/>
      <c r="D513" s="23"/>
      <c r="E513" s="23"/>
      <c r="F513" s="3"/>
      <c r="G513" s="60"/>
      <c r="H513" s="57"/>
      <c r="I513" s="57"/>
      <c r="J513" s="57"/>
      <c r="K513" s="57"/>
      <c r="L513" s="57"/>
      <c r="M513" s="57"/>
      <c r="N513" s="57"/>
    </row>
    <row r="514" customFormat="false" ht="12.75" hidden="false" customHeight="false" outlineLevel="0" collapsed="false">
      <c r="A514" s="55"/>
      <c r="B514" s="23"/>
      <c r="C514" s="23"/>
      <c r="D514" s="23"/>
      <c r="E514" s="23"/>
      <c r="F514" s="3"/>
      <c r="G514" s="60"/>
      <c r="H514" s="57"/>
      <c r="I514" s="57"/>
      <c r="J514" s="57"/>
      <c r="K514" s="57"/>
      <c r="L514" s="57"/>
      <c r="M514" s="57"/>
      <c r="N514" s="57"/>
    </row>
    <row r="515" customFormat="false" ht="12.75" hidden="false" customHeight="false" outlineLevel="0" collapsed="false">
      <c r="A515" s="55"/>
      <c r="B515" s="23"/>
      <c r="C515" s="23"/>
      <c r="D515" s="23"/>
      <c r="E515" s="23"/>
      <c r="F515" s="3"/>
      <c r="G515" s="60"/>
      <c r="H515" s="57"/>
      <c r="I515" s="57"/>
      <c r="J515" s="57"/>
      <c r="K515" s="57"/>
      <c r="L515" s="57"/>
      <c r="M515" s="57"/>
      <c r="N515" s="57"/>
    </row>
    <row r="516" customFormat="false" ht="12.75" hidden="false" customHeight="false" outlineLevel="0" collapsed="false">
      <c r="A516" s="55"/>
      <c r="B516" s="23"/>
      <c r="C516" s="23"/>
      <c r="D516" s="23"/>
      <c r="E516" s="23"/>
      <c r="F516" s="3"/>
      <c r="G516" s="60"/>
      <c r="H516" s="57"/>
      <c r="I516" s="57"/>
      <c r="J516" s="57"/>
      <c r="K516" s="57"/>
      <c r="L516" s="57"/>
      <c r="M516" s="57"/>
      <c r="N516" s="57"/>
    </row>
    <row r="517" customFormat="false" ht="12.75" hidden="false" customHeight="false" outlineLevel="0" collapsed="false">
      <c r="A517" s="55"/>
      <c r="B517" s="23"/>
      <c r="C517" s="23"/>
      <c r="D517" s="23"/>
      <c r="E517" s="23"/>
      <c r="F517" s="3"/>
      <c r="G517" s="60"/>
      <c r="H517" s="57"/>
      <c r="I517" s="57"/>
      <c r="J517" s="57"/>
      <c r="K517" s="57"/>
      <c r="L517" s="57"/>
      <c r="M517" s="57"/>
      <c r="N517" s="57"/>
    </row>
    <row r="518" customFormat="false" ht="12.75" hidden="false" customHeight="false" outlineLevel="0" collapsed="false">
      <c r="A518" s="55"/>
      <c r="B518" s="23"/>
      <c r="C518" s="23"/>
      <c r="D518" s="23"/>
      <c r="E518" s="23"/>
      <c r="F518" s="3"/>
      <c r="G518" s="60"/>
      <c r="H518" s="57"/>
      <c r="I518" s="57"/>
      <c r="J518" s="57"/>
      <c r="K518" s="57"/>
      <c r="L518" s="57"/>
      <c r="M518" s="57"/>
      <c r="N518" s="57"/>
    </row>
    <row r="519" customFormat="false" ht="12.75" hidden="false" customHeight="false" outlineLevel="0" collapsed="false">
      <c r="A519" s="55"/>
      <c r="B519" s="23"/>
      <c r="C519" s="23"/>
      <c r="D519" s="23"/>
      <c r="E519" s="23"/>
      <c r="F519" s="3"/>
      <c r="G519" s="60"/>
      <c r="H519" s="57"/>
      <c r="I519" s="57"/>
      <c r="J519" s="57"/>
      <c r="K519" s="57"/>
      <c r="L519" s="57"/>
      <c r="M519" s="57"/>
      <c r="N519" s="57"/>
    </row>
    <row r="520" customFormat="false" ht="12.75" hidden="false" customHeight="false" outlineLevel="0" collapsed="false">
      <c r="A520" s="55"/>
      <c r="B520" s="23"/>
      <c r="C520" s="23"/>
      <c r="D520" s="23"/>
      <c r="E520" s="23"/>
      <c r="F520" s="3"/>
      <c r="G520" s="60"/>
      <c r="H520" s="57"/>
      <c r="I520" s="57"/>
      <c r="J520" s="57"/>
      <c r="K520" s="57"/>
      <c r="L520" s="57"/>
      <c r="M520" s="57"/>
      <c r="N520" s="57"/>
    </row>
    <row r="521" customFormat="false" ht="12.75" hidden="false" customHeight="false" outlineLevel="0" collapsed="false">
      <c r="A521" s="55"/>
      <c r="B521" s="23"/>
      <c r="C521" s="23"/>
      <c r="D521" s="23"/>
      <c r="E521" s="23"/>
      <c r="F521" s="3"/>
      <c r="G521" s="60"/>
      <c r="H521" s="57"/>
      <c r="I521" s="57"/>
      <c r="J521" s="57"/>
      <c r="K521" s="57"/>
      <c r="L521" s="57"/>
      <c r="M521" s="57"/>
      <c r="N521" s="57"/>
    </row>
    <row r="522" customFormat="false" ht="12.75" hidden="false" customHeight="false" outlineLevel="0" collapsed="false">
      <c r="A522" s="55"/>
      <c r="B522" s="23"/>
      <c r="C522" s="23"/>
      <c r="D522" s="23"/>
      <c r="E522" s="23"/>
      <c r="F522" s="3"/>
      <c r="G522" s="60"/>
      <c r="H522" s="57"/>
      <c r="I522" s="57"/>
      <c r="J522" s="57"/>
      <c r="K522" s="57"/>
      <c r="L522" s="57"/>
      <c r="M522" s="57"/>
      <c r="N522" s="57"/>
    </row>
    <row r="523" customFormat="false" ht="12.75" hidden="false" customHeight="false" outlineLevel="0" collapsed="false">
      <c r="A523" s="55"/>
      <c r="B523" s="23"/>
      <c r="C523" s="23"/>
      <c r="D523" s="23"/>
      <c r="E523" s="23"/>
      <c r="F523" s="3"/>
      <c r="G523" s="60"/>
      <c r="H523" s="57"/>
      <c r="I523" s="57"/>
      <c r="J523" s="57"/>
      <c r="K523" s="57"/>
      <c r="L523" s="57"/>
      <c r="M523" s="57"/>
      <c r="N523" s="57"/>
    </row>
    <row r="524" customFormat="false" ht="12.75" hidden="false" customHeight="false" outlineLevel="0" collapsed="false">
      <c r="A524" s="55"/>
      <c r="B524" s="23"/>
      <c r="C524" s="23"/>
      <c r="D524" s="23"/>
      <c r="E524" s="23"/>
      <c r="F524" s="3"/>
      <c r="G524" s="60"/>
      <c r="H524" s="57"/>
      <c r="I524" s="57"/>
      <c r="J524" s="57"/>
      <c r="K524" s="57"/>
      <c r="L524" s="57"/>
      <c r="M524" s="57"/>
      <c r="N524" s="57"/>
    </row>
    <row r="525" customFormat="false" ht="12.75" hidden="false" customHeight="false" outlineLevel="0" collapsed="false">
      <c r="A525" s="55"/>
      <c r="B525" s="23"/>
      <c r="C525" s="23"/>
      <c r="D525" s="23"/>
      <c r="E525" s="23"/>
      <c r="F525" s="3"/>
      <c r="G525" s="60"/>
      <c r="H525" s="57"/>
      <c r="I525" s="57"/>
      <c r="J525" s="57"/>
      <c r="K525" s="57"/>
      <c r="L525" s="57"/>
      <c r="M525" s="57"/>
      <c r="N525" s="57"/>
    </row>
    <row r="526" customFormat="false" ht="12.75" hidden="false" customHeight="false" outlineLevel="0" collapsed="false">
      <c r="A526" s="55"/>
      <c r="B526" s="23"/>
      <c r="C526" s="23"/>
      <c r="D526" s="23"/>
      <c r="E526" s="23"/>
      <c r="F526" s="3"/>
      <c r="G526" s="60"/>
      <c r="H526" s="57"/>
      <c r="I526" s="57"/>
      <c r="J526" s="57"/>
      <c r="K526" s="57"/>
      <c r="L526" s="57"/>
      <c r="M526" s="57"/>
      <c r="N526" s="57"/>
    </row>
    <row r="527" customFormat="false" ht="12.75" hidden="false" customHeight="false" outlineLevel="0" collapsed="false">
      <c r="A527" s="55"/>
      <c r="B527" s="23"/>
      <c r="C527" s="23"/>
      <c r="D527" s="23"/>
      <c r="E527" s="23"/>
      <c r="F527" s="3"/>
      <c r="G527" s="60"/>
      <c r="H527" s="57"/>
      <c r="I527" s="57"/>
      <c r="J527" s="57"/>
      <c r="K527" s="57"/>
      <c r="L527" s="57"/>
      <c r="M527" s="57"/>
      <c r="N527" s="57"/>
    </row>
    <row r="528" customFormat="false" ht="12.75" hidden="false" customHeight="false" outlineLevel="0" collapsed="false">
      <c r="A528" s="55"/>
      <c r="B528" s="23"/>
      <c r="C528" s="23"/>
      <c r="D528" s="23"/>
      <c r="E528" s="23"/>
      <c r="F528" s="3"/>
      <c r="G528" s="60"/>
      <c r="H528" s="57"/>
      <c r="I528" s="57"/>
      <c r="J528" s="57"/>
      <c r="K528" s="57"/>
      <c r="L528" s="57"/>
      <c r="M528" s="57"/>
      <c r="N528" s="57"/>
    </row>
    <row r="529" customFormat="false" ht="12.75" hidden="false" customHeight="false" outlineLevel="0" collapsed="false">
      <c r="A529" s="55"/>
      <c r="B529" s="23"/>
      <c r="C529" s="23"/>
      <c r="D529" s="23"/>
      <c r="E529" s="23"/>
      <c r="F529" s="3"/>
      <c r="G529" s="60"/>
      <c r="H529" s="57"/>
      <c r="I529" s="57"/>
      <c r="J529" s="57"/>
      <c r="K529" s="57"/>
      <c r="L529" s="57"/>
      <c r="M529" s="57"/>
      <c r="N529" s="57"/>
    </row>
    <row r="530" customFormat="false" ht="12.75" hidden="false" customHeight="false" outlineLevel="0" collapsed="false">
      <c r="A530" s="55"/>
      <c r="B530" s="23"/>
      <c r="C530" s="23"/>
      <c r="D530" s="23"/>
      <c r="E530" s="23"/>
      <c r="F530" s="3"/>
      <c r="G530" s="60"/>
      <c r="H530" s="57"/>
      <c r="I530" s="57"/>
      <c r="J530" s="57"/>
      <c r="K530" s="57"/>
      <c r="L530" s="57"/>
      <c r="M530" s="57"/>
      <c r="N530" s="57"/>
    </row>
    <row r="531" customFormat="false" ht="12.75" hidden="false" customHeight="false" outlineLevel="0" collapsed="false">
      <c r="A531" s="55"/>
      <c r="B531" s="23"/>
      <c r="C531" s="23"/>
      <c r="D531" s="23"/>
      <c r="E531" s="23"/>
      <c r="F531" s="3"/>
      <c r="G531" s="60"/>
      <c r="H531" s="57"/>
      <c r="I531" s="57"/>
      <c r="J531" s="57"/>
      <c r="K531" s="57"/>
      <c r="L531" s="57"/>
      <c r="M531" s="57"/>
      <c r="N531" s="57"/>
    </row>
    <row r="532" customFormat="false" ht="12.75" hidden="false" customHeight="false" outlineLevel="0" collapsed="false">
      <c r="A532" s="55"/>
      <c r="B532" s="23"/>
      <c r="C532" s="23"/>
      <c r="D532" s="23"/>
      <c r="E532" s="23"/>
      <c r="F532" s="3"/>
      <c r="G532" s="60"/>
      <c r="H532" s="57"/>
      <c r="I532" s="57"/>
      <c r="J532" s="57"/>
      <c r="K532" s="57"/>
      <c r="L532" s="57"/>
      <c r="M532" s="57"/>
      <c r="N532" s="57"/>
    </row>
    <row r="533" customFormat="false" ht="12.75" hidden="false" customHeight="false" outlineLevel="0" collapsed="false">
      <c r="A533" s="55"/>
      <c r="B533" s="23"/>
      <c r="C533" s="23"/>
      <c r="D533" s="23"/>
      <c r="E533" s="23"/>
      <c r="F533" s="3"/>
      <c r="G533" s="60"/>
      <c r="H533" s="57"/>
      <c r="I533" s="57"/>
      <c r="J533" s="57"/>
      <c r="K533" s="57"/>
      <c r="L533" s="57"/>
      <c r="M533" s="57"/>
      <c r="N533" s="57"/>
    </row>
    <row r="534" customFormat="false" ht="12.75" hidden="false" customHeight="false" outlineLevel="0" collapsed="false">
      <c r="A534" s="55"/>
      <c r="B534" s="23"/>
      <c r="C534" s="23"/>
      <c r="D534" s="23"/>
      <c r="E534" s="23"/>
      <c r="F534" s="3"/>
      <c r="G534" s="60"/>
      <c r="H534" s="57"/>
      <c r="I534" s="57"/>
      <c r="J534" s="57"/>
      <c r="K534" s="57"/>
      <c r="L534" s="57"/>
      <c r="M534" s="57"/>
      <c r="N534" s="57"/>
    </row>
    <row r="535" customFormat="false" ht="12.75" hidden="false" customHeight="false" outlineLevel="0" collapsed="false">
      <c r="A535" s="55"/>
      <c r="B535" s="23"/>
      <c r="C535" s="23"/>
      <c r="D535" s="23"/>
      <c r="E535" s="23"/>
      <c r="F535" s="3"/>
      <c r="G535" s="60"/>
      <c r="H535" s="57"/>
      <c r="I535" s="57"/>
      <c r="J535" s="57"/>
      <c r="K535" s="57"/>
      <c r="L535" s="57"/>
      <c r="M535" s="57"/>
      <c r="N535" s="57"/>
    </row>
    <row r="536" customFormat="false" ht="12.75" hidden="false" customHeight="false" outlineLevel="0" collapsed="false">
      <c r="A536" s="55"/>
      <c r="B536" s="23"/>
      <c r="C536" s="23"/>
      <c r="D536" s="23"/>
      <c r="E536" s="23"/>
      <c r="F536" s="3"/>
      <c r="G536" s="60"/>
      <c r="H536" s="57"/>
      <c r="I536" s="57"/>
      <c r="J536" s="57"/>
      <c r="K536" s="57"/>
      <c r="L536" s="57"/>
      <c r="M536" s="57"/>
      <c r="N536" s="57"/>
    </row>
    <row r="537" customFormat="false" ht="12.75" hidden="false" customHeight="false" outlineLevel="0" collapsed="false">
      <c r="A537" s="55"/>
      <c r="B537" s="23"/>
      <c r="C537" s="23"/>
      <c r="D537" s="23"/>
      <c r="E537" s="23"/>
      <c r="F537" s="3"/>
      <c r="G537" s="60"/>
      <c r="H537" s="57"/>
      <c r="I537" s="57"/>
      <c r="J537" s="57"/>
      <c r="K537" s="57"/>
      <c r="L537" s="57"/>
      <c r="M537" s="57"/>
      <c r="N537" s="57"/>
    </row>
    <row r="538" customFormat="false" ht="12.75" hidden="false" customHeight="false" outlineLevel="0" collapsed="false">
      <c r="A538" s="55"/>
      <c r="B538" s="23"/>
      <c r="C538" s="23"/>
      <c r="D538" s="23"/>
      <c r="E538" s="23"/>
      <c r="F538" s="3"/>
      <c r="G538" s="60"/>
      <c r="H538" s="57"/>
      <c r="I538" s="57"/>
      <c r="J538" s="57"/>
      <c r="K538" s="57"/>
      <c r="L538" s="57"/>
      <c r="M538" s="57"/>
      <c r="N538" s="57"/>
    </row>
    <row r="539" customFormat="false" ht="12.75" hidden="false" customHeight="false" outlineLevel="0" collapsed="false">
      <c r="A539" s="55"/>
      <c r="B539" s="23"/>
      <c r="C539" s="23"/>
      <c r="D539" s="23"/>
      <c r="E539" s="23"/>
      <c r="F539" s="3"/>
      <c r="G539" s="60"/>
      <c r="H539" s="57"/>
      <c r="I539" s="57"/>
      <c r="J539" s="57"/>
      <c r="K539" s="57"/>
      <c r="L539" s="57"/>
      <c r="M539" s="57"/>
      <c r="N539" s="57"/>
    </row>
    <row r="540" customFormat="false" ht="12.75" hidden="false" customHeight="false" outlineLevel="0" collapsed="false">
      <c r="A540" s="55"/>
      <c r="B540" s="23"/>
      <c r="C540" s="23"/>
      <c r="D540" s="23"/>
      <c r="E540" s="23"/>
      <c r="F540" s="3"/>
      <c r="G540" s="60"/>
      <c r="H540" s="57"/>
      <c r="I540" s="57"/>
      <c r="J540" s="57"/>
      <c r="K540" s="57"/>
      <c r="L540" s="57"/>
      <c r="M540" s="57"/>
      <c r="N540" s="57"/>
    </row>
    <row r="541" customFormat="false" ht="12.75" hidden="false" customHeight="false" outlineLevel="0" collapsed="false">
      <c r="A541" s="55"/>
      <c r="B541" s="23"/>
      <c r="C541" s="23"/>
      <c r="D541" s="23"/>
      <c r="E541" s="23"/>
      <c r="F541" s="3"/>
      <c r="G541" s="60"/>
      <c r="H541" s="57"/>
      <c r="I541" s="57"/>
      <c r="J541" s="57"/>
      <c r="K541" s="57"/>
      <c r="L541" s="57"/>
      <c r="M541" s="57"/>
      <c r="N541" s="57"/>
    </row>
    <row r="542" customFormat="false" ht="12.75" hidden="false" customHeight="false" outlineLevel="0" collapsed="false">
      <c r="A542" s="55"/>
      <c r="B542" s="23"/>
      <c r="C542" s="23"/>
      <c r="D542" s="23"/>
      <c r="E542" s="23"/>
      <c r="F542" s="3"/>
      <c r="G542" s="60"/>
      <c r="H542" s="57"/>
      <c r="I542" s="57"/>
      <c r="J542" s="57"/>
      <c r="K542" s="57"/>
      <c r="L542" s="57"/>
      <c r="M542" s="57"/>
      <c r="N542" s="57"/>
    </row>
    <row r="543" customFormat="false" ht="12.75" hidden="false" customHeight="false" outlineLevel="0" collapsed="false">
      <c r="A543" s="55"/>
      <c r="B543" s="23"/>
      <c r="C543" s="23"/>
      <c r="D543" s="23"/>
      <c r="E543" s="23"/>
      <c r="F543" s="3"/>
      <c r="G543" s="60"/>
      <c r="H543" s="57"/>
      <c r="I543" s="57"/>
      <c r="J543" s="57"/>
      <c r="K543" s="57"/>
      <c r="L543" s="57"/>
      <c r="M543" s="57"/>
      <c r="N543" s="57"/>
    </row>
    <row r="544" customFormat="false" ht="12.75" hidden="false" customHeight="false" outlineLevel="0" collapsed="false">
      <c r="A544" s="55"/>
      <c r="B544" s="23"/>
      <c r="C544" s="23"/>
      <c r="D544" s="23"/>
      <c r="E544" s="23"/>
      <c r="F544" s="3"/>
      <c r="G544" s="60"/>
      <c r="H544" s="57"/>
      <c r="I544" s="57"/>
      <c r="J544" s="57"/>
      <c r="K544" s="57"/>
      <c r="L544" s="57"/>
      <c r="M544" s="57"/>
      <c r="N544" s="57"/>
    </row>
    <row r="545" customFormat="false" ht="12.75" hidden="false" customHeight="false" outlineLevel="0" collapsed="false">
      <c r="A545" s="55"/>
      <c r="B545" s="23"/>
      <c r="C545" s="23"/>
      <c r="D545" s="23"/>
      <c r="E545" s="23"/>
      <c r="F545" s="3"/>
      <c r="G545" s="60"/>
      <c r="H545" s="57"/>
      <c r="I545" s="57"/>
      <c r="J545" s="57"/>
      <c r="K545" s="57"/>
      <c r="L545" s="57"/>
      <c r="M545" s="57"/>
      <c r="N545" s="57"/>
    </row>
    <row r="546" customFormat="false" ht="12.75" hidden="false" customHeight="false" outlineLevel="0" collapsed="false">
      <c r="A546" s="55"/>
      <c r="B546" s="23"/>
      <c r="C546" s="23"/>
      <c r="D546" s="23"/>
      <c r="E546" s="23"/>
      <c r="F546" s="3"/>
      <c r="G546" s="60"/>
      <c r="H546" s="57"/>
      <c r="I546" s="57"/>
      <c r="J546" s="57"/>
      <c r="K546" s="57"/>
      <c r="L546" s="57"/>
      <c r="M546" s="57"/>
      <c r="N546" s="57"/>
    </row>
    <row r="547" customFormat="false" ht="12.75" hidden="false" customHeight="false" outlineLevel="0" collapsed="false">
      <c r="A547" s="55"/>
      <c r="B547" s="23"/>
      <c r="C547" s="23"/>
      <c r="D547" s="23"/>
      <c r="E547" s="23"/>
      <c r="F547" s="3"/>
      <c r="G547" s="60"/>
      <c r="H547" s="57"/>
      <c r="I547" s="57"/>
      <c r="J547" s="57"/>
      <c r="K547" s="57"/>
      <c r="L547" s="57"/>
      <c r="M547" s="57"/>
      <c r="N547" s="57"/>
    </row>
    <row r="548" customFormat="false" ht="12.75" hidden="false" customHeight="false" outlineLevel="0" collapsed="false">
      <c r="A548" s="55"/>
      <c r="B548" s="23"/>
      <c r="C548" s="23"/>
      <c r="D548" s="23"/>
      <c r="E548" s="23"/>
      <c r="F548" s="3"/>
      <c r="G548" s="60"/>
      <c r="H548" s="57"/>
      <c r="I548" s="57"/>
      <c r="J548" s="57"/>
      <c r="K548" s="57"/>
      <c r="L548" s="57"/>
      <c r="M548" s="57"/>
      <c r="N548" s="57"/>
    </row>
    <row r="549" customFormat="false" ht="12.75" hidden="false" customHeight="false" outlineLevel="0" collapsed="false">
      <c r="A549" s="55"/>
      <c r="B549" s="23"/>
      <c r="C549" s="23"/>
      <c r="D549" s="23"/>
      <c r="E549" s="23"/>
      <c r="F549" s="3"/>
      <c r="G549" s="60"/>
      <c r="H549" s="57"/>
      <c r="I549" s="57"/>
      <c r="J549" s="57"/>
      <c r="K549" s="57"/>
      <c r="L549" s="57"/>
      <c r="M549" s="57"/>
      <c r="N549" s="57"/>
    </row>
    <row r="550" customFormat="false" ht="12.75" hidden="false" customHeight="false" outlineLevel="0" collapsed="false">
      <c r="A550" s="55"/>
      <c r="B550" s="23"/>
      <c r="C550" s="23"/>
      <c r="D550" s="23"/>
      <c r="E550" s="23"/>
      <c r="F550" s="3"/>
      <c r="G550" s="60"/>
      <c r="H550" s="57"/>
      <c r="I550" s="57"/>
      <c r="J550" s="57"/>
      <c r="K550" s="57"/>
      <c r="L550" s="57"/>
      <c r="M550" s="57"/>
      <c r="N550" s="57"/>
    </row>
    <row r="551" customFormat="false" ht="12.75" hidden="false" customHeight="false" outlineLevel="0" collapsed="false">
      <c r="A551" s="55"/>
      <c r="B551" s="23"/>
      <c r="C551" s="23"/>
      <c r="D551" s="23"/>
      <c r="E551" s="23"/>
      <c r="F551" s="3"/>
      <c r="G551" s="60"/>
      <c r="H551" s="57"/>
      <c r="I551" s="57"/>
      <c r="J551" s="57"/>
      <c r="K551" s="57"/>
      <c r="L551" s="57"/>
      <c r="M551" s="57"/>
      <c r="N551" s="57"/>
    </row>
    <row r="552" customFormat="false" ht="12.75" hidden="false" customHeight="false" outlineLevel="0" collapsed="false">
      <c r="A552" s="55"/>
      <c r="B552" s="23"/>
      <c r="C552" s="23"/>
      <c r="D552" s="23"/>
      <c r="E552" s="23"/>
      <c r="F552" s="3"/>
      <c r="G552" s="60"/>
      <c r="H552" s="57"/>
      <c r="I552" s="57"/>
      <c r="J552" s="57"/>
      <c r="K552" s="57"/>
      <c r="L552" s="57"/>
      <c r="M552" s="57"/>
      <c r="N552" s="57"/>
    </row>
    <row r="553" customFormat="false" ht="12.75" hidden="false" customHeight="false" outlineLevel="0" collapsed="false">
      <c r="A553" s="55"/>
      <c r="B553" s="23"/>
      <c r="C553" s="23"/>
      <c r="D553" s="23"/>
      <c r="E553" s="23"/>
      <c r="F553" s="3"/>
      <c r="G553" s="60"/>
      <c r="H553" s="57"/>
      <c r="I553" s="57"/>
      <c r="J553" s="57"/>
      <c r="K553" s="57"/>
      <c r="L553" s="57"/>
      <c r="M553" s="57"/>
      <c r="N553" s="57"/>
    </row>
    <row r="554" customFormat="false" ht="12.75" hidden="false" customHeight="false" outlineLevel="0" collapsed="false">
      <c r="A554" s="55"/>
      <c r="B554" s="23"/>
      <c r="C554" s="23"/>
      <c r="D554" s="23"/>
      <c r="E554" s="23"/>
      <c r="F554" s="3"/>
      <c r="G554" s="60"/>
      <c r="H554" s="57"/>
      <c r="I554" s="57"/>
      <c r="J554" s="57"/>
      <c r="K554" s="57"/>
      <c r="L554" s="57"/>
      <c r="M554" s="57"/>
      <c r="N554" s="57"/>
    </row>
    <row r="555" customFormat="false" ht="12.75" hidden="false" customHeight="false" outlineLevel="0" collapsed="false">
      <c r="A555" s="55"/>
      <c r="B555" s="23"/>
      <c r="C555" s="23"/>
      <c r="D555" s="23"/>
      <c r="E555" s="23"/>
      <c r="F555" s="3"/>
      <c r="G555" s="60"/>
      <c r="H555" s="57"/>
      <c r="I555" s="57"/>
      <c r="J555" s="57"/>
      <c r="K555" s="57"/>
      <c r="L555" s="57"/>
      <c r="M555" s="57"/>
      <c r="N555" s="57"/>
    </row>
    <row r="556" customFormat="false" ht="12.75" hidden="false" customHeight="false" outlineLevel="0" collapsed="false">
      <c r="A556" s="55"/>
      <c r="B556" s="23"/>
      <c r="C556" s="23"/>
      <c r="D556" s="23"/>
      <c r="E556" s="23"/>
      <c r="F556" s="3"/>
      <c r="G556" s="60"/>
      <c r="H556" s="57"/>
      <c r="I556" s="57"/>
      <c r="J556" s="57"/>
      <c r="K556" s="57"/>
      <c r="L556" s="57"/>
      <c r="M556" s="57"/>
      <c r="N556" s="57"/>
    </row>
    <row r="557" customFormat="false" ht="12.75" hidden="false" customHeight="false" outlineLevel="0" collapsed="false">
      <c r="A557" s="55"/>
      <c r="B557" s="23"/>
      <c r="C557" s="23"/>
      <c r="D557" s="23"/>
      <c r="E557" s="23"/>
      <c r="F557" s="3"/>
      <c r="G557" s="60"/>
      <c r="H557" s="57"/>
      <c r="I557" s="57"/>
      <c r="J557" s="57"/>
      <c r="K557" s="57"/>
      <c r="L557" s="57"/>
      <c r="M557" s="57"/>
      <c r="N557" s="57"/>
    </row>
    <row r="558" customFormat="false" ht="12.75" hidden="false" customHeight="false" outlineLevel="0" collapsed="false">
      <c r="A558" s="55"/>
      <c r="B558" s="23"/>
      <c r="C558" s="23"/>
      <c r="D558" s="23"/>
      <c r="E558" s="23"/>
      <c r="F558" s="3"/>
      <c r="G558" s="60"/>
      <c r="H558" s="57"/>
      <c r="I558" s="57"/>
      <c r="J558" s="57"/>
      <c r="K558" s="57"/>
      <c r="L558" s="57"/>
      <c r="M558" s="57"/>
      <c r="N558" s="57"/>
    </row>
    <row r="559" customFormat="false" ht="12.75" hidden="false" customHeight="false" outlineLevel="0" collapsed="false">
      <c r="A559" s="55"/>
      <c r="B559" s="23"/>
      <c r="C559" s="23"/>
      <c r="D559" s="23"/>
      <c r="E559" s="23"/>
      <c r="F559" s="3"/>
      <c r="G559" s="60"/>
      <c r="H559" s="57"/>
      <c r="I559" s="57"/>
      <c r="J559" s="57"/>
      <c r="K559" s="57"/>
      <c r="L559" s="57"/>
      <c r="M559" s="57"/>
      <c r="N559" s="57"/>
    </row>
    <row r="560" customFormat="false" ht="12.75" hidden="false" customHeight="false" outlineLevel="0" collapsed="false">
      <c r="A560" s="55"/>
      <c r="B560" s="23"/>
      <c r="C560" s="23"/>
      <c r="D560" s="23"/>
      <c r="E560" s="23"/>
      <c r="F560" s="3"/>
      <c r="G560" s="60"/>
      <c r="H560" s="57"/>
      <c r="I560" s="57"/>
      <c r="J560" s="57"/>
      <c r="K560" s="57"/>
      <c r="L560" s="57"/>
      <c r="M560" s="57"/>
      <c r="N560" s="57"/>
    </row>
    <row r="561" customFormat="false" ht="12.75" hidden="false" customHeight="false" outlineLevel="0" collapsed="false">
      <c r="A561" s="55"/>
      <c r="B561" s="23"/>
      <c r="C561" s="23"/>
      <c r="D561" s="23"/>
      <c r="E561" s="23"/>
      <c r="F561" s="3"/>
      <c r="G561" s="60"/>
      <c r="H561" s="57"/>
      <c r="I561" s="57"/>
      <c r="J561" s="57"/>
      <c r="K561" s="57"/>
      <c r="L561" s="57"/>
      <c r="M561" s="57"/>
      <c r="N561" s="57"/>
    </row>
    <row r="562" customFormat="false" ht="12.75" hidden="false" customHeight="false" outlineLevel="0" collapsed="false">
      <c r="A562" s="55"/>
      <c r="B562" s="23"/>
      <c r="C562" s="23"/>
      <c r="D562" s="23"/>
      <c r="E562" s="23"/>
      <c r="F562" s="3"/>
      <c r="G562" s="60"/>
      <c r="H562" s="57"/>
      <c r="I562" s="57"/>
      <c r="J562" s="57"/>
      <c r="K562" s="57"/>
      <c r="L562" s="57"/>
      <c r="M562" s="57"/>
      <c r="N562" s="57"/>
    </row>
    <row r="563" customFormat="false" ht="12.75" hidden="false" customHeight="false" outlineLevel="0" collapsed="false">
      <c r="A563" s="55"/>
      <c r="B563" s="23"/>
      <c r="C563" s="23"/>
      <c r="D563" s="23"/>
      <c r="E563" s="23"/>
      <c r="F563" s="3"/>
      <c r="G563" s="60"/>
      <c r="H563" s="57"/>
      <c r="I563" s="57"/>
      <c r="J563" s="57"/>
      <c r="K563" s="57"/>
      <c r="L563" s="57"/>
      <c r="M563" s="57"/>
      <c r="N563" s="57"/>
    </row>
    <row r="564" customFormat="false" ht="12.75" hidden="false" customHeight="false" outlineLevel="0" collapsed="false">
      <c r="A564" s="55"/>
      <c r="B564" s="23"/>
      <c r="C564" s="23"/>
      <c r="D564" s="23"/>
      <c r="E564" s="23"/>
      <c r="F564" s="3"/>
      <c r="G564" s="60"/>
      <c r="H564" s="57"/>
      <c r="I564" s="57"/>
      <c r="J564" s="57"/>
      <c r="K564" s="57"/>
      <c r="L564" s="57"/>
      <c r="M564" s="57"/>
      <c r="N564" s="57"/>
    </row>
    <row r="565" customFormat="false" ht="12.75" hidden="false" customHeight="false" outlineLevel="0" collapsed="false">
      <c r="A565" s="55"/>
      <c r="B565" s="23"/>
      <c r="C565" s="23"/>
      <c r="D565" s="23"/>
      <c r="E565" s="23"/>
      <c r="F565" s="3"/>
      <c r="G565" s="60"/>
      <c r="H565" s="57"/>
      <c r="I565" s="57"/>
      <c r="J565" s="57"/>
      <c r="K565" s="57"/>
      <c r="L565" s="57"/>
      <c r="M565" s="57"/>
      <c r="N565" s="57"/>
    </row>
    <row r="566" customFormat="false" ht="12.75" hidden="false" customHeight="false" outlineLevel="0" collapsed="false">
      <c r="A566" s="55"/>
      <c r="B566" s="23"/>
      <c r="C566" s="23"/>
      <c r="D566" s="23"/>
      <c r="E566" s="23"/>
      <c r="F566" s="3"/>
      <c r="G566" s="60"/>
      <c r="H566" s="57"/>
      <c r="I566" s="57"/>
      <c r="J566" s="57"/>
      <c r="K566" s="57"/>
      <c r="L566" s="57"/>
      <c r="M566" s="57"/>
      <c r="N566" s="57"/>
    </row>
    <row r="567" customFormat="false" ht="12.75" hidden="false" customHeight="false" outlineLevel="0" collapsed="false">
      <c r="A567" s="55"/>
      <c r="B567" s="23"/>
      <c r="C567" s="23"/>
      <c r="D567" s="23"/>
      <c r="E567" s="23"/>
      <c r="F567" s="3"/>
      <c r="G567" s="60"/>
      <c r="H567" s="57"/>
      <c r="I567" s="57"/>
      <c r="J567" s="57"/>
      <c r="K567" s="57"/>
      <c r="L567" s="57"/>
      <c r="M567" s="57"/>
      <c r="N567" s="57"/>
    </row>
    <row r="568" customFormat="false" ht="12.75" hidden="false" customHeight="false" outlineLevel="0" collapsed="false">
      <c r="A568" s="55"/>
      <c r="B568" s="23"/>
      <c r="C568" s="23"/>
      <c r="D568" s="23"/>
      <c r="E568" s="23"/>
      <c r="F568" s="3"/>
      <c r="G568" s="60"/>
      <c r="H568" s="57"/>
      <c r="I568" s="57"/>
      <c r="J568" s="57"/>
      <c r="K568" s="57"/>
      <c r="L568" s="57"/>
      <c r="M568" s="57"/>
      <c r="N568" s="57"/>
    </row>
    <row r="569" customFormat="false" ht="12.75" hidden="false" customHeight="false" outlineLevel="0" collapsed="false">
      <c r="A569" s="55"/>
      <c r="B569" s="23"/>
      <c r="C569" s="23"/>
      <c r="D569" s="23"/>
      <c r="E569" s="23"/>
      <c r="F569" s="3"/>
      <c r="G569" s="60"/>
      <c r="H569" s="57"/>
      <c r="I569" s="57"/>
      <c r="J569" s="57"/>
      <c r="K569" s="57"/>
      <c r="L569" s="57"/>
      <c r="M569" s="57"/>
      <c r="N569" s="57"/>
    </row>
    <row r="570" customFormat="false" ht="12.75" hidden="false" customHeight="false" outlineLevel="0" collapsed="false">
      <c r="A570" s="55"/>
      <c r="B570" s="23"/>
      <c r="C570" s="23"/>
      <c r="D570" s="23"/>
      <c r="E570" s="23"/>
      <c r="F570" s="3"/>
      <c r="G570" s="60"/>
      <c r="H570" s="57"/>
      <c r="I570" s="57"/>
      <c r="J570" s="57"/>
      <c r="K570" s="57"/>
      <c r="L570" s="57"/>
      <c r="M570" s="57"/>
      <c r="N570" s="57"/>
    </row>
    <row r="571" customFormat="false" ht="12.75" hidden="false" customHeight="false" outlineLevel="0" collapsed="false">
      <c r="A571" s="55"/>
      <c r="B571" s="23"/>
      <c r="C571" s="23"/>
      <c r="D571" s="23"/>
      <c r="E571" s="23"/>
      <c r="F571" s="3"/>
      <c r="G571" s="60"/>
      <c r="H571" s="57"/>
      <c r="I571" s="57"/>
      <c r="J571" s="57"/>
      <c r="K571" s="57"/>
      <c r="L571" s="57"/>
      <c r="M571" s="57"/>
      <c r="N571" s="57"/>
    </row>
    <row r="572" customFormat="false" ht="12.75" hidden="false" customHeight="false" outlineLevel="0" collapsed="false">
      <c r="A572" s="55"/>
      <c r="B572" s="23"/>
      <c r="C572" s="23"/>
      <c r="D572" s="23"/>
      <c r="E572" s="23"/>
      <c r="F572" s="3"/>
      <c r="G572" s="60"/>
      <c r="H572" s="57"/>
      <c r="I572" s="57"/>
      <c r="J572" s="57"/>
      <c r="K572" s="57"/>
      <c r="L572" s="57"/>
      <c r="M572" s="57"/>
      <c r="N572" s="57"/>
    </row>
    <row r="573" customFormat="false" ht="12.75" hidden="false" customHeight="false" outlineLevel="0" collapsed="false">
      <c r="A573" s="55"/>
      <c r="B573" s="23"/>
      <c r="C573" s="23"/>
      <c r="D573" s="23"/>
      <c r="E573" s="23"/>
      <c r="F573" s="3"/>
      <c r="G573" s="60"/>
      <c r="H573" s="57"/>
      <c r="I573" s="57"/>
      <c r="J573" s="57"/>
      <c r="K573" s="57"/>
      <c r="L573" s="57"/>
      <c r="M573" s="57"/>
      <c r="N573" s="57"/>
    </row>
    <row r="574" customFormat="false" ht="12.75" hidden="false" customHeight="false" outlineLevel="0" collapsed="false">
      <c r="A574" s="55"/>
      <c r="B574" s="23"/>
      <c r="C574" s="23"/>
      <c r="D574" s="23"/>
      <c r="E574" s="23"/>
      <c r="F574" s="3"/>
      <c r="G574" s="60"/>
      <c r="H574" s="57"/>
      <c r="I574" s="57"/>
      <c r="J574" s="57"/>
      <c r="K574" s="57"/>
      <c r="L574" s="57"/>
      <c r="M574" s="57"/>
      <c r="N574" s="57"/>
    </row>
    <row r="575" customFormat="false" ht="12.75" hidden="false" customHeight="false" outlineLevel="0" collapsed="false">
      <c r="A575" s="55"/>
      <c r="B575" s="23"/>
      <c r="C575" s="23"/>
      <c r="D575" s="23"/>
      <c r="E575" s="23"/>
      <c r="F575" s="3"/>
      <c r="G575" s="60"/>
      <c r="H575" s="57"/>
      <c r="I575" s="57"/>
      <c r="J575" s="57"/>
      <c r="K575" s="57"/>
      <c r="L575" s="57"/>
      <c r="M575" s="57"/>
      <c r="N575" s="57"/>
    </row>
    <row r="576" customFormat="false" ht="12.75" hidden="false" customHeight="false" outlineLevel="0" collapsed="false">
      <c r="A576" s="55"/>
      <c r="B576" s="23"/>
      <c r="C576" s="23"/>
      <c r="D576" s="23"/>
      <c r="E576" s="23"/>
      <c r="F576" s="3"/>
      <c r="G576" s="60"/>
      <c r="H576" s="57"/>
      <c r="I576" s="57"/>
      <c r="J576" s="57"/>
      <c r="K576" s="57"/>
      <c r="L576" s="57"/>
      <c r="M576" s="57"/>
      <c r="N576" s="57"/>
    </row>
    <row r="577" customFormat="false" ht="12.75" hidden="false" customHeight="false" outlineLevel="0" collapsed="false">
      <c r="A577" s="55"/>
      <c r="B577" s="23"/>
      <c r="C577" s="23"/>
      <c r="D577" s="23"/>
      <c r="E577" s="23"/>
      <c r="F577" s="3"/>
      <c r="G577" s="60"/>
      <c r="H577" s="57"/>
      <c r="I577" s="57"/>
      <c r="J577" s="57"/>
      <c r="K577" s="57"/>
      <c r="L577" s="57"/>
      <c r="M577" s="57"/>
      <c r="N577" s="57"/>
    </row>
    <row r="578" customFormat="false" ht="12.75" hidden="false" customHeight="false" outlineLevel="0" collapsed="false">
      <c r="A578" s="55"/>
      <c r="B578" s="23"/>
      <c r="C578" s="23"/>
      <c r="D578" s="23"/>
      <c r="E578" s="23"/>
      <c r="F578" s="3"/>
      <c r="G578" s="60"/>
      <c r="H578" s="57"/>
      <c r="I578" s="57"/>
      <c r="J578" s="57"/>
      <c r="K578" s="57"/>
      <c r="L578" s="57"/>
      <c r="M578" s="57"/>
      <c r="N578" s="57"/>
    </row>
    <row r="579" customFormat="false" ht="12.75" hidden="false" customHeight="false" outlineLevel="0" collapsed="false">
      <c r="A579" s="55"/>
      <c r="B579" s="23"/>
      <c r="C579" s="23"/>
      <c r="D579" s="23"/>
      <c r="E579" s="23"/>
      <c r="F579" s="3"/>
      <c r="G579" s="60"/>
      <c r="H579" s="57"/>
      <c r="I579" s="57"/>
      <c r="J579" s="57"/>
      <c r="K579" s="57"/>
      <c r="L579" s="57"/>
      <c r="M579" s="57"/>
      <c r="N579" s="57"/>
    </row>
    <row r="580" customFormat="false" ht="12.75" hidden="false" customHeight="false" outlineLevel="0" collapsed="false">
      <c r="A580" s="55"/>
      <c r="B580" s="23"/>
      <c r="C580" s="23"/>
      <c r="D580" s="23"/>
      <c r="E580" s="23"/>
      <c r="F580" s="3"/>
      <c r="G580" s="60"/>
      <c r="H580" s="57"/>
      <c r="I580" s="57"/>
      <c r="J580" s="57"/>
      <c r="K580" s="57"/>
      <c r="L580" s="57"/>
      <c r="M580" s="57"/>
      <c r="N580" s="57"/>
    </row>
    <row r="581" customFormat="false" ht="12.75" hidden="false" customHeight="false" outlineLevel="0" collapsed="false">
      <c r="A581" s="55"/>
      <c r="B581" s="23"/>
      <c r="C581" s="23"/>
      <c r="D581" s="23"/>
      <c r="E581" s="23"/>
      <c r="F581" s="3"/>
      <c r="G581" s="60"/>
      <c r="H581" s="57"/>
      <c r="I581" s="57"/>
      <c r="J581" s="57"/>
      <c r="K581" s="57"/>
      <c r="L581" s="57"/>
      <c r="M581" s="57"/>
      <c r="N581" s="57"/>
    </row>
    <row r="582" customFormat="false" ht="12.75" hidden="false" customHeight="false" outlineLevel="0" collapsed="false">
      <c r="A582" s="55"/>
      <c r="B582" s="23"/>
      <c r="C582" s="23"/>
      <c r="D582" s="23"/>
      <c r="E582" s="23"/>
      <c r="F582" s="3"/>
      <c r="G582" s="60"/>
      <c r="H582" s="57"/>
      <c r="I582" s="57"/>
      <c r="J582" s="57"/>
      <c r="K582" s="57"/>
      <c r="L582" s="57"/>
      <c r="M582" s="57"/>
      <c r="N582" s="57"/>
    </row>
    <row r="583" customFormat="false" ht="12.75" hidden="false" customHeight="false" outlineLevel="0" collapsed="false">
      <c r="A583" s="55"/>
      <c r="B583" s="23"/>
      <c r="C583" s="23"/>
      <c r="D583" s="23"/>
      <c r="E583" s="23"/>
      <c r="F583" s="3"/>
      <c r="G583" s="60"/>
      <c r="H583" s="57"/>
      <c r="I583" s="57"/>
      <c r="J583" s="57"/>
      <c r="K583" s="57"/>
      <c r="L583" s="57"/>
      <c r="M583" s="57"/>
      <c r="N583" s="57"/>
    </row>
    <row r="584" customFormat="false" ht="12.75" hidden="false" customHeight="false" outlineLevel="0" collapsed="false">
      <c r="A584" s="55"/>
      <c r="B584" s="23"/>
      <c r="C584" s="23"/>
      <c r="D584" s="23"/>
      <c r="E584" s="23"/>
      <c r="F584" s="3"/>
      <c r="G584" s="60"/>
      <c r="H584" s="57"/>
      <c r="I584" s="57"/>
      <c r="J584" s="57"/>
      <c r="K584" s="57"/>
      <c r="L584" s="57"/>
      <c r="M584" s="57"/>
      <c r="N584" s="57"/>
    </row>
    <row r="585" customFormat="false" ht="12.75" hidden="false" customHeight="false" outlineLevel="0" collapsed="false">
      <c r="A585" s="55"/>
      <c r="B585" s="23"/>
      <c r="C585" s="23"/>
      <c r="D585" s="23"/>
      <c r="E585" s="23"/>
      <c r="F585" s="3"/>
      <c r="G585" s="60"/>
      <c r="H585" s="57"/>
      <c r="I585" s="57"/>
      <c r="J585" s="57"/>
      <c r="K585" s="57"/>
      <c r="L585" s="57"/>
      <c r="M585" s="57"/>
      <c r="N585" s="57"/>
    </row>
    <row r="586" customFormat="false" ht="12.75" hidden="false" customHeight="false" outlineLevel="0" collapsed="false">
      <c r="A586" s="55"/>
      <c r="B586" s="23"/>
      <c r="C586" s="23"/>
      <c r="D586" s="23"/>
      <c r="E586" s="23"/>
      <c r="F586" s="3"/>
      <c r="G586" s="60"/>
      <c r="H586" s="57"/>
      <c r="I586" s="57"/>
      <c r="J586" s="57"/>
      <c r="K586" s="57"/>
      <c r="L586" s="57"/>
      <c r="M586" s="57"/>
      <c r="N586" s="57"/>
    </row>
    <row r="587" customFormat="false" ht="12.75" hidden="false" customHeight="false" outlineLevel="0" collapsed="false">
      <c r="A587" s="55"/>
      <c r="B587" s="23"/>
      <c r="C587" s="23"/>
      <c r="D587" s="23"/>
      <c r="E587" s="23"/>
      <c r="F587" s="3"/>
      <c r="G587" s="60"/>
      <c r="H587" s="57"/>
      <c r="I587" s="57"/>
      <c r="J587" s="57"/>
      <c r="K587" s="57"/>
      <c r="L587" s="57"/>
      <c r="M587" s="57"/>
      <c r="N587" s="57"/>
    </row>
    <row r="588" customFormat="false" ht="12.75" hidden="false" customHeight="false" outlineLevel="0" collapsed="false">
      <c r="A588" s="55"/>
      <c r="B588" s="23"/>
      <c r="C588" s="23"/>
      <c r="D588" s="23"/>
      <c r="E588" s="23"/>
      <c r="F588" s="3"/>
      <c r="G588" s="60"/>
      <c r="H588" s="57"/>
      <c r="I588" s="57"/>
      <c r="J588" s="57"/>
      <c r="K588" s="57"/>
      <c r="L588" s="57"/>
      <c r="M588" s="57"/>
      <c r="N588" s="57"/>
    </row>
    <row r="589" customFormat="false" ht="12.75" hidden="false" customHeight="false" outlineLevel="0" collapsed="false">
      <c r="A589" s="55"/>
      <c r="B589" s="23"/>
      <c r="C589" s="23"/>
      <c r="D589" s="23"/>
      <c r="E589" s="23"/>
      <c r="F589" s="3"/>
      <c r="G589" s="60"/>
      <c r="H589" s="57"/>
      <c r="I589" s="57"/>
      <c r="J589" s="57"/>
      <c r="K589" s="57"/>
      <c r="L589" s="57"/>
      <c r="M589" s="57"/>
      <c r="N589" s="57"/>
    </row>
    <row r="590" customFormat="false" ht="12.75" hidden="false" customHeight="false" outlineLevel="0" collapsed="false">
      <c r="A590" s="55"/>
      <c r="B590" s="23"/>
      <c r="C590" s="23"/>
      <c r="D590" s="23"/>
      <c r="E590" s="23"/>
      <c r="F590" s="3"/>
      <c r="G590" s="60"/>
      <c r="H590" s="57"/>
      <c r="I590" s="57"/>
      <c r="J590" s="57"/>
      <c r="K590" s="57"/>
      <c r="L590" s="57"/>
      <c r="M590" s="57"/>
      <c r="N590" s="57"/>
    </row>
    <row r="591" customFormat="false" ht="12.75" hidden="false" customHeight="false" outlineLevel="0" collapsed="false">
      <c r="A591" s="55"/>
      <c r="B591" s="23"/>
      <c r="C591" s="23"/>
      <c r="D591" s="23"/>
      <c r="E591" s="23"/>
      <c r="F591" s="3"/>
      <c r="G591" s="60"/>
      <c r="H591" s="57"/>
      <c r="I591" s="57"/>
      <c r="J591" s="57"/>
      <c r="K591" s="57"/>
      <c r="L591" s="57"/>
      <c r="M591" s="57"/>
      <c r="N591" s="57"/>
    </row>
    <row r="592" customFormat="false" ht="12.75" hidden="false" customHeight="false" outlineLevel="0" collapsed="false">
      <c r="A592" s="55"/>
      <c r="B592" s="23"/>
      <c r="C592" s="23"/>
      <c r="D592" s="23"/>
      <c r="E592" s="23"/>
      <c r="F592" s="3"/>
      <c r="G592" s="60"/>
      <c r="H592" s="57"/>
      <c r="I592" s="57"/>
      <c r="J592" s="57"/>
      <c r="K592" s="57"/>
      <c r="L592" s="57"/>
      <c r="M592" s="57"/>
      <c r="N592" s="57"/>
    </row>
    <row r="593" customFormat="false" ht="12.75" hidden="false" customHeight="false" outlineLevel="0" collapsed="false">
      <c r="A593" s="55"/>
      <c r="B593" s="23"/>
      <c r="C593" s="23"/>
      <c r="D593" s="23"/>
      <c r="E593" s="23"/>
      <c r="F593" s="3"/>
      <c r="G593" s="60"/>
      <c r="H593" s="57"/>
      <c r="I593" s="57"/>
      <c r="J593" s="57"/>
      <c r="K593" s="57"/>
      <c r="L593" s="57"/>
      <c r="M593" s="57"/>
      <c r="N593" s="57"/>
    </row>
    <row r="594" customFormat="false" ht="12.75" hidden="false" customHeight="false" outlineLevel="0" collapsed="false">
      <c r="A594" s="55"/>
      <c r="B594" s="23"/>
      <c r="C594" s="23"/>
      <c r="D594" s="23"/>
      <c r="E594" s="23"/>
      <c r="F594" s="3"/>
      <c r="G594" s="60"/>
      <c r="H594" s="57"/>
      <c r="I594" s="57"/>
      <c r="J594" s="57"/>
      <c r="K594" s="57"/>
      <c r="L594" s="57"/>
      <c r="M594" s="57"/>
      <c r="N594" s="57"/>
    </row>
    <row r="595" customFormat="false" ht="12.75" hidden="false" customHeight="false" outlineLevel="0" collapsed="false">
      <c r="A595" s="55"/>
      <c r="B595" s="23"/>
      <c r="C595" s="23"/>
      <c r="D595" s="23"/>
      <c r="E595" s="23"/>
      <c r="F595" s="3"/>
      <c r="G595" s="60"/>
      <c r="H595" s="57"/>
      <c r="I595" s="57"/>
      <c r="J595" s="57"/>
      <c r="K595" s="57"/>
      <c r="L595" s="57"/>
      <c r="M595" s="57"/>
      <c r="N595" s="57"/>
    </row>
    <row r="596" customFormat="false" ht="12.75" hidden="false" customHeight="false" outlineLevel="0" collapsed="false">
      <c r="A596" s="55"/>
      <c r="B596" s="23"/>
      <c r="C596" s="23"/>
      <c r="D596" s="23"/>
      <c r="E596" s="23"/>
      <c r="F596" s="3"/>
      <c r="G596" s="60"/>
      <c r="H596" s="57"/>
      <c r="I596" s="57"/>
      <c r="J596" s="57"/>
      <c r="K596" s="57"/>
      <c r="L596" s="57"/>
      <c r="M596" s="57"/>
      <c r="N596" s="57"/>
    </row>
    <row r="597" customFormat="false" ht="12.75" hidden="false" customHeight="false" outlineLevel="0" collapsed="false">
      <c r="A597" s="55"/>
      <c r="B597" s="23"/>
      <c r="C597" s="23"/>
      <c r="D597" s="23"/>
      <c r="E597" s="23"/>
      <c r="F597" s="3"/>
      <c r="G597" s="60"/>
      <c r="H597" s="57"/>
      <c r="I597" s="57"/>
      <c r="J597" s="57"/>
      <c r="K597" s="57"/>
      <c r="L597" s="57"/>
      <c r="M597" s="57"/>
      <c r="N597" s="57"/>
    </row>
    <row r="598" customFormat="false" ht="12.75" hidden="false" customHeight="false" outlineLevel="0" collapsed="false">
      <c r="A598" s="55"/>
      <c r="B598" s="23"/>
      <c r="C598" s="23"/>
      <c r="D598" s="23"/>
      <c r="E598" s="23"/>
      <c r="F598" s="3"/>
      <c r="G598" s="60"/>
      <c r="H598" s="57"/>
      <c r="I598" s="57"/>
      <c r="J598" s="57"/>
      <c r="K598" s="57"/>
      <c r="L598" s="57"/>
      <c r="M598" s="57"/>
      <c r="N598" s="57"/>
    </row>
    <row r="599" customFormat="false" ht="12.75" hidden="false" customHeight="false" outlineLevel="0" collapsed="false">
      <c r="A599" s="55"/>
      <c r="B599" s="23"/>
      <c r="C599" s="23"/>
      <c r="D599" s="23"/>
      <c r="E599" s="23"/>
      <c r="F599" s="3"/>
      <c r="G599" s="60"/>
      <c r="H599" s="57"/>
      <c r="I599" s="57"/>
      <c r="J599" s="57"/>
      <c r="K599" s="57"/>
      <c r="L599" s="57"/>
      <c r="M599" s="57"/>
      <c r="N599" s="57"/>
    </row>
    <row r="600" customFormat="false" ht="12.75" hidden="false" customHeight="false" outlineLevel="0" collapsed="false">
      <c r="A600" s="55"/>
      <c r="B600" s="23"/>
      <c r="C600" s="23"/>
      <c r="D600" s="23"/>
      <c r="E600" s="23"/>
      <c r="F600" s="3"/>
      <c r="G600" s="60"/>
      <c r="H600" s="57"/>
      <c r="I600" s="57"/>
      <c r="J600" s="57"/>
      <c r="K600" s="57"/>
      <c r="L600" s="57"/>
      <c r="M600" s="57"/>
      <c r="N600" s="57"/>
    </row>
    <row r="601" customFormat="false" ht="12.75" hidden="false" customHeight="false" outlineLevel="0" collapsed="false">
      <c r="A601" s="55"/>
      <c r="B601" s="23"/>
      <c r="C601" s="23"/>
      <c r="D601" s="23"/>
      <c r="E601" s="23"/>
      <c r="F601" s="3"/>
      <c r="G601" s="60"/>
      <c r="H601" s="57"/>
      <c r="I601" s="57"/>
      <c r="J601" s="57"/>
      <c r="K601" s="57"/>
      <c r="L601" s="57"/>
      <c r="M601" s="57"/>
      <c r="N601" s="57"/>
    </row>
    <row r="602" customFormat="false" ht="12.75" hidden="false" customHeight="false" outlineLevel="0" collapsed="false">
      <c r="A602" s="55"/>
      <c r="B602" s="23"/>
      <c r="C602" s="23"/>
      <c r="D602" s="23"/>
      <c r="E602" s="23"/>
      <c r="F602" s="3"/>
      <c r="G602" s="60"/>
      <c r="H602" s="57"/>
      <c r="I602" s="57"/>
      <c r="J602" s="57"/>
      <c r="K602" s="57"/>
      <c r="L602" s="57"/>
      <c r="M602" s="57"/>
      <c r="N602" s="57"/>
    </row>
    <row r="603" customFormat="false" ht="12.75" hidden="false" customHeight="false" outlineLevel="0" collapsed="false">
      <c r="A603" s="55"/>
      <c r="B603" s="23"/>
      <c r="C603" s="23"/>
      <c r="D603" s="23"/>
      <c r="E603" s="23"/>
      <c r="F603" s="3"/>
      <c r="G603" s="60"/>
      <c r="H603" s="57"/>
      <c r="I603" s="57"/>
      <c r="J603" s="57"/>
      <c r="K603" s="57"/>
      <c r="L603" s="57"/>
      <c r="M603" s="57"/>
      <c r="N603" s="57"/>
    </row>
    <row r="604" customFormat="false" ht="12.75" hidden="false" customHeight="false" outlineLevel="0" collapsed="false">
      <c r="A604" s="55"/>
      <c r="B604" s="23"/>
      <c r="C604" s="23"/>
      <c r="D604" s="23"/>
      <c r="E604" s="23"/>
      <c r="F604" s="3"/>
      <c r="G604" s="60"/>
      <c r="H604" s="57"/>
      <c r="I604" s="57"/>
      <c r="J604" s="57"/>
      <c r="K604" s="57"/>
      <c r="L604" s="57"/>
      <c r="M604" s="57"/>
      <c r="N604" s="57"/>
    </row>
    <row r="605" customFormat="false" ht="12.75" hidden="false" customHeight="false" outlineLevel="0" collapsed="false">
      <c r="A605" s="55"/>
      <c r="B605" s="23"/>
      <c r="C605" s="23"/>
      <c r="D605" s="23"/>
      <c r="E605" s="23"/>
      <c r="F605" s="3"/>
      <c r="G605" s="60"/>
      <c r="H605" s="57"/>
      <c r="I605" s="57"/>
      <c r="J605" s="57"/>
      <c r="K605" s="57"/>
      <c r="L605" s="57"/>
      <c r="M605" s="57"/>
      <c r="N605" s="57"/>
    </row>
    <row r="606" customFormat="false" ht="12.75" hidden="false" customHeight="false" outlineLevel="0" collapsed="false">
      <c r="A606" s="55"/>
      <c r="B606" s="23"/>
      <c r="C606" s="23"/>
      <c r="D606" s="23"/>
      <c r="E606" s="23"/>
      <c r="F606" s="3"/>
      <c r="G606" s="60"/>
      <c r="H606" s="57"/>
      <c r="I606" s="57"/>
      <c r="J606" s="57"/>
      <c r="K606" s="57"/>
      <c r="L606" s="57"/>
      <c r="M606" s="57"/>
      <c r="N606" s="57"/>
    </row>
    <row r="607" customFormat="false" ht="12.75" hidden="false" customHeight="false" outlineLevel="0" collapsed="false">
      <c r="A607" s="55"/>
      <c r="B607" s="23"/>
      <c r="C607" s="23"/>
      <c r="D607" s="23"/>
      <c r="E607" s="23"/>
      <c r="F607" s="3"/>
      <c r="G607" s="60"/>
      <c r="H607" s="57"/>
      <c r="I607" s="57"/>
      <c r="J607" s="57"/>
      <c r="K607" s="57"/>
      <c r="L607" s="57"/>
      <c r="M607" s="57"/>
      <c r="N607" s="57"/>
    </row>
    <row r="608" customFormat="false" ht="12.75" hidden="false" customHeight="false" outlineLevel="0" collapsed="false">
      <c r="A608" s="55"/>
      <c r="B608" s="23"/>
      <c r="C608" s="23"/>
      <c r="D608" s="23"/>
      <c r="E608" s="23"/>
      <c r="F608" s="3"/>
      <c r="G608" s="60"/>
      <c r="H608" s="57"/>
      <c r="I608" s="57"/>
      <c r="J608" s="57"/>
      <c r="K608" s="57"/>
      <c r="L608" s="57"/>
      <c r="M608" s="57"/>
      <c r="N608" s="57"/>
    </row>
    <row r="609" customFormat="false" ht="12.75" hidden="false" customHeight="false" outlineLevel="0" collapsed="false">
      <c r="A609" s="55"/>
      <c r="B609" s="23"/>
      <c r="C609" s="23"/>
      <c r="D609" s="23"/>
      <c r="E609" s="23"/>
      <c r="F609" s="3"/>
      <c r="G609" s="60"/>
      <c r="H609" s="57"/>
      <c r="I609" s="57"/>
      <c r="J609" s="57"/>
      <c r="K609" s="57"/>
      <c r="L609" s="57"/>
      <c r="M609" s="57"/>
      <c r="N609" s="57"/>
    </row>
    <row r="610" customFormat="false" ht="12.75" hidden="false" customHeight="false" outlineLevel="0" collapsed="false">
      <c r="A610" s="55"/>
      <c r="B610" s="23"/>
      <c r="C610" s="23"/>
      <c r="D610" s="23"/>
      <c r="E610" s="23"/>
      <c r="F610" s="3"/>
      <c r="G610" s="60"/>
      <c r="H610" s="57"/>
      <c r="I610" s="57"/>
      <c r="J610" s="57"/>
      <c r="K610" s="57"/>
      <c r="L610" s="57"/>
      <c r="M610" s="57"/>
      <c r="N610" s="57"/>
    </row>
    <row r="611" customFormat="false" ht="12.75" hidden="false" customHeight="false" outlineLevel="0" collapsed="false">
      <c r="A611" s="55"/>
      <c r="B611" s="23"/>
      <c r="C611" s="23"/>
      <c r="D611" s="23"/>
      <c r="E611" s="23"/>
      <c r="F611" s="3"/>
      <c r="G611" s="60"/>
      <c r="H611" s="57"/>
      <c r="I611" s="57"/>
      <c r="J611" s="57"/>
      <c r="K611" s="57"/>
      <c r="L611" s="57"/>
      <c r="M611" s="57"/>
      <c r="N611" s="57"/>
    </row>
    <row r="612" customFormat="false" ht="12.75" hidden="false" customHeight="false" outlineLevel="0" collapsed="false">
      <c r="A612" s="55"/>
      <c r="B612" s="23"/>
      <c r="C612" s="23"/>
      <c r="D612" s="23"/>
      <c r="E612" s="23"/>
      <c r="F612" s="3"/>
      <c r="G612" s="60"/>
      <c r="H612" s="57"/>
      <c r="I612" s="57"/>
      <c r="J612" s="57"/>
      <c r="K612" s="57"/>
      <c r="L612" s="57"/>
      <c r="M612" s="57"/>
      <c r="N612" s="57"/>
    </row>
    <row r="613" customFormat="false" ht="12.75" hidden="false" customHeight="false" outlineLevel="0" collapsed="false">
      <c r="A613" s="55"/>
      <c r="B613" s="23"/>
      <c r="C613" s="23"/>
      <c r="D613" s="23"/>
      <c r="E613" s="23"/>
      <c r="F613" s="3"/>
      <c r="G613" s="60"/>
      <c r="H613" s="57"/>
      <c r="I613" s="57"/>
      <c r="J613" s="57"/>
      <c r="K613" s="57"/>
      <c r="L613" s="57"/>
      <c r="M613" s="57"/>
      <c r="N613" s="57"/>
    </row>
    <row r="614" customFormat="false" ht="12.75" hidden="false" customHeight="false" outlineLevel="0" collapsed="false">
      <c r="A614" s="55"/>
      <c r="B614" s="23"/>
      <c r="C614" s="23"/>
      <c r="D614" s="23"/>
      <c r="E614" s="23"/>
      <c r="F614" s="3"/>
      <c r="G614" s="60"/>
      <c r="H614" s="57"/>
      <c r="I614" s="57"/>
      <c r="J614" s="57"/>
      <c r="K614" s="57"/>
      <c r="L614" s="57"/>
      <c r="M614" s="57"/>
      <c r="N614" s="57"/>
    </row>
    <row r="615" customFormat="false" ht="12.75" hidden="false" customHeight="false" outlineLevel="0" collapsed="false">
      <c r="A615" s="55"/>
      <c r="B615" s="23"/>
      <c r="C615" s="23"/>
      <c r="D615" s="23"/>
      <c r="E615" s="23"/>
      <c r="F615" s="3"/>
      <c r="G615" s="60"/>
      <c r="H615" s="57"/>
      <c r="I615" s="57"/>
      <c r="J615" s="57"/>
      <c r="K615" s="57"/>
      <c r="L615" s="57"/>
      <c r="M615" s="57"/>
      <c r="N615" s="57"/>
    </row>
    <row r="616" customFormat="false" ht="12.75" hidden="false" customHeight="false" outlineLevel="0" collapsed="false">
      <c r="A616" s="55"/>
      <c r="B616" s="23"/>
      <c r="C616" s="23"/>
      <c r="D616" s="23"/>
      <c r="E616" s="23"/>
      <c r="F616" s="3"/>
      <c r="G616" s="60"/>
      <c r="H616" s="57"/>
      <c r="I616" s="57"/>
      <c r="J616" s="57"/>
      <c r="K616" s="57"/>
      <c r="L616" s="57"/>
      <c r="M616" s="57"/>
      <c r="N616" s="57"/>
    </row>
    <row r="617" customFormat="false" ht="12.75" hidden="false" customHeight="false" outlineLevel="0" collapsed="false">
      <c r="A617" s="55"/>
      <c r="B617" s="23"/>
      <c r="C617" s="23"/>
      <c r="D617" s="23"/>
      <c r="E617" s="23"/>
      <c r="F617" s="3"/>
      <c r="G617" s="60"/>
      <c r="H617" s="57"/>
      <c r="I617" s="57"/>
      <c r="J617" s="57"/>
      <c r="K617" s="57"/>
      <c r="L617" s="57"/>
      <c r="M617" s="57"/>
      <c r="N617" s="57"/>
    </row>
    <row r="618" customFormat="false" ht="12.75" hidden="false" customHeight="false" outlineLevel="0" collapsed="false">
      <c r="A618" s="55"/>
      <c r="B618" s="23"/>
      <c r="C618" s="23"/>
      <c r="D618" s="23"/>
      <c r="E618" s="23"/>
      <c r="F618" s="3"/>
      <c r="G618" s="60"/>
      <c r="H618" s="57"/>
      <c r="I618" s="57"/>
      <c r="J618" s="57"/>
      <c r="K618" s="57"/>
      <c r="L618" s="57"/>
      <c r="M618" s="57"/>
      <c r="N618" s="57"/>
    </row>
    <row r="619" customFormat="false" ht="12.75" hidden="false" customHeight="false" outlineLevel="0" collapsed="false">
      <c r="A619" s="55"/>
      <c r="B619" s="23"/>
      <c r="C619" s="23"/>
      <c r="D619" s="23"/>
      <c r="E619" s="23"/>
      <c r="F619" s="3"/>
      <c r="G619" s="60"/>
      <c r="H619" s="57"/>
      <c r="I619" s="57"/>
      <c r="J619" s="57"/>
      <c r="K619" s="57"/>
      <c r="L619" s="57"/>
      <c r="M619" s="57"/>
      <c r="N619" s="57"/>
    </row>
    <row r="620" customFormat="false" ht="12.75" hidden="false" customHeight="false" outlineLevel="0" collapsed="false">
      <c r="A620" s="55"/>
      <c r="B620" s="23"/>
      <c r="C620" s="23"/>
      <c r="D620" s="23"/>
      <c r="E620" s="23"/>
      <c r="F620" s="3"/>
      <c r="G620" s="60"/>
      <c r="H620" s="57"/>
      <c r="I620" s="57"/>
      <c r="J620" s="57"/>
      <c r="K620" s="57"/>
      <c r="L620" s="57"/>
      <c r="M620" s="57"/>
      <c r="N620" s="57"/>
    </row>
    <row r="621" customFormat="false" ht="12.75" hidden="false" customHeight="false" outlineLevel="0" collapsed="false">
      <c r="A621" s="55"/>
      <c r="B621" s="23"/>
      <c r="C621" s="23"/>
      <c r="D621" s="23"/>
      <c r="E621" s="23"/>
      <c r="F621" s="3"/>
      <c r="G621" s="60"/>
      <c r="H621" s="57"/>
      <c r="I621" s="57"/>
      <c r="J621" s="57"/>
      <c r="K621" s="57"/>
      <c r="L621" s="57"/>
      <c r="M621" s="57"/>
      <c r="N621" s="57"/>
    </row>
    <row r="622" customFormat="false" ht="12.75" hidden="false" customHeight="false" outlineLevel="0" collapsed="false">
      <c r="A622" s="55"/>
      <c r="B622" s="23"/>
      <c r="C622" s="23"/>
      <c r="D622" s="23"/>
      <c r="E622" s="23"/>
      <c r="F622" s="3"/>
      <c r="G622" s="60"/>
      <c r="H622" s="57"/>
      <c r="I622" s="57"/>
      <c r="J622" s="57"/>
      <c r="K622" s="57"/>
      <c r="L622" s="57"/>
      <c r="M622" s="57"/>
      <c r="N622" s="57"/>
    </row>
    <row r="623" customFormat="false" ht="12.75" hidden="false" customHeight="false" outlineLevel="0" collapsed="false">
      <c r="A623" s="55"/>
      <c r="B623" s="23"/>
      <c r="C623" s="23"/>
      <c r="D623" s="23"/>
      <c r="E623" s="23"/>
      <c r="F623" s="3"/>
      <c r="G623" s="60"/>
      <c r="H623" s="57"/>
      <c r="I623" s="57"/>
      <c r="J623" s="57"/>
      <c r="K623" s="57"/>
      <c r="L623" s="57"/>
      <c r="M623" s="57"/>
      <c r="N623" s="57"/>
    </row>
    <row r="624" customFormat="false" ht="12.75" hidden="false" customHeight="false" outlineLevel="0" collapsed="false">
      <c r="A624" s="55"/>
      <c r="B624" s="23"/>
      <c r="C624" s="23"/>
      <c r="D624" s="23"/>
      <c r="E624" s="23"/>
      <c r="F624" s="3"/>
      <c r="G624" s="60"/>
      <c r="H624" s="57"/>
      <c r="I624" s="57"/>
      <c r="J624" s="57"/>
      <c r="K624" s="57"/>
      <c r="L624" s="57"/>
      <c r="M624" s="57"/>
      <c r="N624" s="57"/>
    </row>
    <row r="625" customFormat="false" ht="12.75" hidden="false" customHeight="false" outlineLevel="0" collapsed="false">
      <c r="A625" s="55"/>
      <c r="B625" s="23"/>
      <c r="C625" s="23"/>
      <c r="D625" s="23"/>
      <c r="E625" s="23"/>
      <c r="F625" s="3"/>
      <c r="G625" s="60"/>
      <c r="H625" s="57"/>
      <c r="I625" s="57"/>
      <c r="J625" s="57"/>
      <c r="K625" s="57"/>
      <c r="L625" s="57"/>
      <c r="M625" s="57"/>
      <c r="N625" s="57"/>
    </row>
    <row r="626" customFormat="false" ht="12.75" hidden="false" customHeight="false" outlineLevel="0" collapsed="false">
      <c r="A626" s="55"/>
      <c r="B626" s="23"/>
      <c r="C626" s="23"/>
      <c r="D626" s="23"/>
      <c r="E626" s="23"/>
      <c r="F626" s="3"/>
      <c r="G626" s="60"/>
      <c r="H626" s="57"/>
      <c r="I626" s="57"/>
      <c r="J626" s="57"/>
      <c r="K626" s="57"/>
      <c r="L626" s="57"/>
      <c r="M626" s="57"/>
      <c r="N626" s="57"/>
    </row>
    <row r="627" customFormat="false" ht="12.75" hidden="false" customHeight="false" outlineLevel="0" collapsed="false">
      <c r="A627" s="55"/>
      <c r="B627" s="23"/>
      <c r="C627" s="23"/>
      <c r="D627" s="23"/>
      <c r="E627" s="23"/>
      <c r="F627" s="3"/>
      <c r="G627" s="60"/>
      <c r="H627" s="57"/>
      <c r="I627" s="57"/>
      <c r="J627" s="57"/>
      <c r="K627" s="57"/>
      <c r="L627" s="57"/>
      <c r="M627" s="57"/>
      <c r="N627" s="57"/>
    </row>
    <row r="628" customFormat="false" ht="12.75" hidden="false" customHeight="false" outlineLevel="0" collapsed="false">
      <c r="A628" s="55"/>
      <c r="B628" s="23"/>
      <c r="C628" s="23"/>
      <c r="D628" s="23"/>
      <c r="E628" s="23"/>
      <c r="F628" s="3"/>
      <c r="G628" s="60"/>
      <c r="H628" s="57"/>
      <c r="I628" s="57"/>
      <c r="J628" s="57"/>
      <c r="K628" s="57"/>
      <c r="L628" s="57"/>
      <c r="M628" s="57"/>
      <c r="N628" s="57"/>
    </row>
    <row r="629" customFormat="false" ht="12.75" hidden="false" customHeight="false" outlineLevel="0" collapsed="false">
      <c r="A629" s="55"/>
      <c r="B629" s="23"/>
      <c r="C629" s="23"/>
      <c r="D629" s="23"/>
      <c r="E629" s="23"/>
      <c r="F629" s="3"/>
      <c r="G629" s="60"/>
      <c r="H629" s="57"/>
      <c r="I629" s="57"/>
      <c r="J629" s="57"/>
      <c r="K629" s="57"/>
      <c r="L629" s="57"/>
      <c r="M629" s="57"/>
      <c r="N629" s="57"/>
    </row>
    <row r="630" customFormat="false" ht="12.75" hidden="false" customHeight="false" outlineLevel="0" collapsed="false">
      <c r="A630" s="55"/>
      <c r="B630" s="23"/>
      <c r="C630" s="23"/>
      <c r="D630" s="23"/>
      <c r="E630" s="23"/>
      <c r="F630" s="3"/>
      <c r="G630" s="60"/>
      <c r="H630" s="57"/>
      <c r="I630" s="57"/>
      <c r="J630" s="57"/>
      <c r="K630" s="57"/>
      <c r="L630" s="57"/>
      <c r="M630" s="57"/>
      <c r="N630" s="57"/>
    </row>
    <row r="631" customFormat="false" ht="12.75" hidden="false" customHeight="false" outlineLevel="0" collapsed="false">
      <c r="A631" s="55"/>
      <c r="B631" s="23"/>
      <c r="C631" s="23"/>
      <c r="D631" s="23"/>
      <c r="E631" s="23"/>
      <c r="F631" s="3"/>
      <c r="G631" s="60"/>
      <c r="H631" s="57"/>
      <c r="I631" s="57"/>
      <c r="J631" s="57"/>
      <c r="K631" s="57"/>
      <c r="L631" s="57"/>
      <c r="M631" s="57"/>
      <c r="N631" s="57"/>
    </row>
    <row r="632" customFormat="false" ht="12.75" hidden="false" customHeight="false" outlineLevel="0" collapsed="false">
      <c r="A632" s="55"/>
      <c r="B632" s="23"/>
      <c r="C632" s="23"/>
      <c r="D632" s="23"/>
      <c r="E632" s="23"/>
      <c r="F632" s="3"/>
      <c r="G632" s="60"/>
      <c r="H632" s="57"/>
      <c r="I632" s="57"/>
      <c r="J632" s="57"/>
      <c r="K632" s="57"/>
      <c r="L632" s="57"/>
      <c r="M632" s="57"/>
      <c r="N632" s="57"/>
    </row>
    <row r="633" customFormat="false" ht="12.75" hidden="false" customHeight="false" outlineLevel="0" collapsed="false">
      <c r="A633" s="55"/>
      <c r="B633" s="23"/>
      <c r="C633" s="23"/>
      <c r="D633" s="23"/>
      <c r="E633" s="23"/>
      <c r="F633" s="3"/>
      <c r="G633" s="60"/>
      <c r="H633" s="57"/>
      <c r="I633" s="57"/>
      <c r="J633" s="57"/>
      <c r="K633" s="57"/>
      <c r="L633" s="57"/>
      <c r="M633" s="57"/>
      <c r="N633" s="57"/>
    </row>
    <row r="634" customFormat="false" ht="12.75" hidden="false" customHeight="false" outlineLevel="0" collapsed="false">
      <c r="A634" s="55"/>
      <c r="B634" s="23"/>
      <c r="C634" s="23"/>
      <c r="D634" s="23"/>
      <c r="E634" s="23"/>
      <c r="F634" s="3"/>
      <c r="G634" s="60"/>
      <c r="H634" s="57"/>
      <c r="I634" s="57"/>
      <c r="J634" s="57"/>
      <c r="K634" s="57"/>
      <c r="L634" s="57"/>
      <c r="M634" s="57"/>
      <c r="N634" s="57"/>
    </row>
    <row r="635" customFormat="false" ht="12.75" hidden="false" customHeight="false" outlineLevel="0" collapsed="false">
      <c r="A635" s="55"/>
      <c r="B635" s="23"/>
      <c r="C635" s="23"/>
      <c r="D635" s="23"/>
      <c r="E635" s="23"/>
      <c r="F635" s="3"/>
      <c r="G635" s="60"/>
      <c r="H635" s="57"/>
      <c r="I635" s="57"/>
      <c r="J635" s="57"/>
      <c r="K635" s="57"/>
      <c r="L635" s="57"/>
      <c r="M635" s="57"/>
      <c r="N635" s="57"/>
    </row>
    <row r="636" customFormat="false" ht="12.75" hidden="false" customHeight="false" outlineLevel="0" collapsed="false">
      <c r="A636" s="55"/>
      <c r="B636" s="23"/>
      <c r="C636" s="23"/>
      <c r="D636" s="23"/>
      <c r="E636" s="23"/>
      <c r="F636" s="3"/>
      <c r="G636" s="60"/>
      <c r="H636" s="57"/>
      <c r="I636" s="57"/>
      <c r="J636" s="57"/>
      <c r="K636" s="57"/>
      <c r="L636" s="57"/>
      <c r="M636" s="57"/>
      <c r="N636" s="57"/>
    </row>
    <row r="637" customFormat="false" ht="12.75" hidden="false" customHeight="false" outlineLevel="0" collapsed="false">
      <c r="A637" s="55"/>
      <c r="B637" s="23"/>
      <c r="C637" s="23"/>
      <c r="D637" s="23"/>
      <c r="E637" s="23"/>
      <c r="F637" s="3"/>
      <c r="G637" s="60"/>
      <c r="H637" s="57"/>
      <c r="I637" s="57"/>
      <c r="J637" s="57"/>
      <c r="K637" s="57"/>
      <c r="L637" s="57"/>
      <c r="M637" s="57"/>
      <c r="N637" s="57"/>
    </row>
    <row r="638" customFormat="false" ht="12.75" hidden="false" customHeight="false" outlineLevel="0" collapsed="false">
      <c r="A638" s="55"/>
      <c r="B638" s="23"/>
      <c r="C638" s="23"/>
      <c r="D638" s="23"/>
      <c r="E638" s="23"/>
      <c r="F638" s="3"/>
      <c r="G638" s="60"/>
      <c r="H638" s="57"/>
      <c r="I638" s="57"/>
      <c r="J638" s="57"/>
      <c r="K638" s="57"/>
      <c r="L638" s="57"/>
      <c r="M638" s="57"/>
      <c r="N638" s="57"/>
    </row>
    <row r="639" customFormat="false" ht="12.75" hidden="false" customHeight="false" outlineLevel="0" collapsed="false">
      <c r="A639" s="55"/>
      <c r="B639" s="23"/>
      <c r="C639" s="23"/>
      <c r="D639" s="23"/>
      <c r="E639" s="23"/>
      <c r="F639" s="3"/>
      <c r="G639" s="60"/>
      <c r="H639" s="57"/>
      <c r="I639" s="57"/>
      <c r="J639" s="57"/>
      <c r="K639" s="57"/>
      <c r="L639" s="57"/>
      <c r="M639" s="57"/>
      <c r="N639" s="57"/>
    </row>
    <row r="640" customFormat="false" ht="12.75" hidden="false" customHeight="false" outlineLevel="0" collapsed="false">
      <c r="A640" s="55"/>
      <c r="B640" s="23"/>
      <c r="C640" s="23"/>
      <c r="D640" s="23"/>
      <c r="E640" s="23"/>
      <c r="F640" s="3"/>
      <c r="G640" s="60"/>
      <c r="H640" s="57"/>
      <c r="I640" s="57"/>
      <c r="J640" s="57"/>
      <c r="K640" s="57"/>
      <c r="L640" s="57"/>
      <c r="M640" s="57"/>
      <c r="N640" s="57"/>
    </row>
    <row r="641" customFormat="false" ht="12.75" hidden="false" customHeight="false" outlineLevel="0" collapsed="false">
      <c r="A641" s="55"/>
      <c r="B641" s="23"/>
      <c r="C641" s="23"/>
      <c r="D641" s="23"/>
      <c r="E641" s="23"/>
      <c r="F641" s="3"/>
      <c r="G641" s="60"/>
      <c r="H641" s="57"/>
      <c r="I641" s="57"/>
      <c r="J641" s="57"/>
      <c r="K641" s="57"/>
      <c r="L641" s="57"/>
      <c r="M641" s="57"/>
      <c r="N641" s="57"/>
    </row>
    <row r="642" customFormat="false" ht="12.75" hidden="false" customHeight="false" outlineLevel="0" collapsed="false">
      <c r="A642" s="55"/>
      <c r="B642" s="23"/>
      <c r="C642" s="23"/>
      <c r="D642" s="23"/>
      <c r="E642" s="23"/>
      <c r="F642" s="3"/>
      <c r="G642" s="60"/>
      <c r="H642" s="57"/>
      <c r="I642" s="57"/>
      <c r="J642" s="57"/>
      <c r="K642" s="57"/>
      <c r="L642" s="57"/>
      <c r="M642" s="57"/>
      <c r="N642" s="57"/>
    </row>
    <row r="643" customFormat="false" ht="12.75" hidden="false" customHeight="false" outlineLevel="0" collapsed="false">
      <c r="A643" s="55"/>
      <c r="B643" s="23"/>
      <c r="C643" s="23"/>
      <c r="D643" s="23"/>
      <c r="E643" s="23"/>
      <c r="F643" s="3"/>
      <c r="G643" s="60"/>
      <c r="H643" s="57"/>
      <c r="I643" s="57"/>
      <c r="J643" s="57"/>
      <c r="K643" s="57"/>
      <c r="L643" s="57"/>
      <c r="M643" s="57"/>
      <c r="N643" s="57"/>
    </row>
    <row r="644" customFormat="false" ht="12.75" hidden="false" customHeight="false" outlineLevel="0" collapsed="false">
      <c r="A644" s="55"/>
      <c r="B644" s="23"/>
      <c r="C644" s="23"/>
      <c r="D644" s="23"/>
      <c r="E644" s="23"/>
      <c r="F644" s="3"/>
      <c r="G644" s="60"/>
      <c r="H644" s="57"/>
      <c r="I644" s="57"/>
      <c r="J644" s="57"/>
      <c r="K644" s="57"/>
      <c r="L644" s="57"/>
      <c r="M644" s="57"/>
      <c r="N644" s="57"/>
    </row>
    <row r="645" customFormat="false" ht="12.75" hidden="false" customHeight="false" outlineLevel="0" collapsed="false">
      <c r="A645" s="55"/>
      <c r="B645" s="23"/>
      <c r="C645" s="23"/>
      <c r="D645" s="23"/>
      <c r="E645" s="23"/>
      <c r="F645" s="3"/>
      <c r="G645" s="60"/>
      <c r="H645" s="57"/>
      <c r="I645" s="57"/>
      <c r="J645" s="57"/>
      <c r="K645" s="57"/>
      <c r="L645" s="57"/>
      <c r="M645" s="57"/>
      <c r="N645" s="57"/>
    </row>
    <row r="646" customFormat="false" ht="12.75" hidden="false" customHeight="false" outlineLevel="0" collapsed="false">
      <c r="A646" s="55"/>
      <c r="B646" s="23"/>
      <c r="C646" s="23"/>
      <c r="D646" s="23"/>
      <c r="E646" s="23"/>
      <c r="F646" s="3"/>
      <c r="G646" s="60"/>
      <c r="H646" s="57"/>
      <c r="I646" s="57"/>
      <c r="J646" s="57"/>
      <c r="K646" s="57"/>
      <c r="L646" s="57"/>
      <c r="M646" s="57"/>
      <c r="N646" s="57"/>
    </row>
    <row r="647" customFormat="false" ht="12.75" hidden="false" customHeight="false" outlineLevel="0" collapsed="false">
      <c r="A647" s="55"/>
      <c r="B647" s="23"/>
      <c r="C647" s="23"/>
      <c r="D647" s="23"/>
      <c r="E647" s="23"/>
      <c r="F647" s="3"/>
      <c r="G647" s="60"/>
      <c r="H647" s="57"/>
      <c r="I647" s="57"/>
      <c r="J647" s="57"/>
      <c r="K647" s="57"/>
      <c r="L647" s="57"/>
      <c r="M647" s="57"/>
      <c r="N647" s="57"/>
    </row>
    <row r="648" customFormat="false" ht="12.75" hidden="false" customHeight="false" outlineLevel="0" collapsed="false">
      <c r="A648" s="55"/>
      <c r="B648" s="23"/>
      <c r="C648" s="23"/>
      <c r="D648" s="23"/>
      <c r="E648" s="23"/>
      <c r="F648" s="3"/>
      <c r="G648" s="60"/>
      <c r="H648" s="57"/>
      <c r="I648" s="57"/>
      <c r="J648" s="57"/>
      <c r="K648" s="57"/>
      <c r="L648" s="57"/>
      <c r="M648" s="57"/>
      <c r="N648" s="57"/>
    </row>
    <row r="649" customFormat="false" ht="12.75" hidden="false" customHeight="false" outlineLevel="0" collapsed="false">
      <c r="A649" s="55"/>
      <c r="B649" s="23"/>
      <c r="C649" s="23"/>
      <c r="D649" s="23"/>
      <c r="E649" s="23"/>
      <c r="F649" s="3"/>
      <c r="G649" s="60"/>
      <c r="H649" s="57"/>
      <c r="I649" s="57"/>
      <c r="J649" s="57"/>
      <c r="K649" s="57"/>
      <c r="L649" s="57"/>
      <c r="M649" s="57"/>
      <c r="N649" s="57"/>
    </row>
    <row r="650" customFormat="false" ht="12.75" hidden="false" customHeight="false" outlineLevel="0" collapsed="false">
      <c r="A650" s="55"/>
      <c r="B650" s="23"/>
      <c r="C650" s="23"/>
      <c r="D650" s="23"/>
      <c r="E650" s="23"/>
      <c r="F650" s="3"/>
      <c r="G650" s="60"/>
      <c r="H650" s="57"/>
      <c r="I650" s="57"/>
      <c r="J650" s="57"/>
      <c r="K650" s="57"/>
      <c r="L650" s="57"/>
      <c r="M650" s="57"/>
      <c r="N650" s="57"/>
    </row>
    <row r="651" customFormat="false" ht="12.75" hidden="false" customHeight="false" outlineLevel="0" collapsed="false">
      <c r="A651" s="55"/>
      <c r="B651" s="23"/>
      <c r="C651" s="23"/>
      <c r="D651" s="23"/>
      <c r="E651" s="23"/>
      <c r="F651" s="3"/>
      <c r="G651" s="60"/>
      <c r="H651" s="57"/>
      <c r="I651" s="57"/>
      <c r="J651" s="57"/>
      <c r="K651" s="57"/>
      <c r="L651" s="57"/>
      <c r="M651" s="57"/>
      <c r="N651" s="57"/>
    </row>
    <row r="652" customFormat="false" ht="12.75" hidden="false" customHeight="false" outlineLevel="0" collapsed="false">
      <c r="A652" s="55"/>
      <c r="B652" s="23"/>
      <c r="C652" s="23"/>
      <c r="D652" s="23"/>
      <c r="E652" s="23"/>
      <c r="F652" s="3"/>
      <c r="G652" s="60"/>
      <c r="H652" s="57"/>
      <c r="I652" s="57"/>
      <c r="J652" s="57"/>
      <c r="K652" s="57"/>
      <c r="L652" s="57"/>
      <c r="M652" s="57"/>
      <c r="N652" s="57"/>
    </row>
    <row r="653" customFormat="false" ht="12.75" hidden="false" customHeight="false" outlineLevel="0" collapsed="false">
      <c r="A653" s="55"/>
      <c r="B653" s="23"/>
      <c r="C653" s="23"/>
      <c r="D653" s="23"/>
      <c r="E653" s="23"/>
      <c r="F653" s="3"/>
      <c r="G653" s="60"/>
      <c r="H653" s="57"/>
      <c r="I653" s="57"/>
      <c r="J653" s="57"/>
      <c r="K653" s="57"/>
      <c r="L653" s="57"/>
      <c r="M653" s="57"/>
      <c r="N653" s="57"/>
    </row>
    <row r="654" customFormat="false" ht="12.75" hidden="false" customHeight="false" outlineLevel="0" collapsed="false">
      <c r="A654" s="55"/>
      <c r="B654" s="23"/>
      <c r="C654" s="23"/>
      <c r="D654" s="23"/>
      <c r="E654" s="23"/>
      <c r="F654" s="3"/>
      <c r="G654" s="60"/>
      <c r="H654" s="57"/>
      <c r="I654" s="57"/>
      <c r="J654" s="57"/>
      <c r="K654" s="57"/>
      <c r="L654" s="57"/>
      <c r="M654" s="57"/>
      <c r="N654" s="57"/>
    </row>
    <row r="655" customFormat="false" ht="12.75" hidden="false" customHeight="false" outlineLevel="0" collapsed="false">
      <c r="A655" s="55"/>
      <c r="B655" s="23"/>
      <c r="C655" s="23"/>
      <c r="D655" s="23"/>
      <c r="E655" s="23"/>
      <c r="F655" s="3"/>
      <c r="G655" s="60"/>
      <c r="H655" s="57"/>
      <c r="I655" s="57"/>
      <c r="J655" s="57"/>
      <c r="K655" s="57"/>
      <c r="L655" s="57"/>
      <c r="M655" s="57"/>
      <c r="N655" s="57"/>
    </row>
    <row r="656" customFormat="false" ht="12.75" hidden="false" customHeight="false" outlineLevel="0" collapsed="false">
      <c r="A656" s="55"/>
      <c r="B656" s="23"/>
      <c r="C656" s="23"/>
      <c r="D656" s="23"/>
      <c r="E656" s="23"/>
      <c r="F656" s="3"/>
      <c r="G656" s="60"/>
      <c r="H656" s="57"/>
      <c r="I656" s="57"/>
      <c r="J656" s="57"/>
      <c r="K656" s="57"/>
      <c r="L656" s="57"/>
      <c r="M656" s="57"/>
      <c r="N656" s="57"/>
    </row>
    <row r="657" customFormat="false" ht="12.75" hidden="false" customHeight="false" outlineLevel="0" collapsed="false">
      <c r="A657" s="55"/>
      <c r="B657" s="23"/>
      <c r="C657" s="23"/>
      <c r="D657" s="23"/>
      <c r="E657" s="23"/>
      <c r="F657" s="3"/>
      <c r="G657" s="60"/>
      <c r="H657" s="57"/>
      <c r="I657" s="57"/>
      <c r="J657" s="57"/>
      <c r="K657" s="57"/>
      <c r="L657" s="57"/>
      <c r="M657" s="57"/>
      <c r="N657" s="57"/>
    </row>
    <row r="658" customFormat="false" ht="12.75" hidden="false" customHeight="false" outlineLevel="0" collapsed="false">
      <c r="A658" s="55"/>
      <c r="B658" s="23"/>
      <c r="C658" s="23"/>
      <c r="D658" s="23"/>
      <c r="E658" s="23"/>
      <c r="F658" s="3"/>
      <c r="G658" s="60"/>
      <c r="H658" s="57"/>
      <c r="I658" s="57"/>
      <c r="J658" s="57"/>
      <c r="K658" s="57"/>
      <c r="L658" s="57"/>
      <c r="M658" s="57"/>
      <c r="N658" s="57"/>
    </row>
    <row r="659" customFormat="false" ht="12.75" hidden="false" customHeight="false" outlineLevel="0" collapsed="false">
      <c r="A659" s="55"/>
      <c r="B659" s="23"/>
      <c r="C659" s="23"/>
      <c r="D659" s="23"/>
      <c r="E659" s="23"/>
      <c r="F659" s="3"/>
      <c r="G659" s="60"/>
      <c r="H659" s="57"/>
      <c r="I659" s="57"/>
      <c r="J659" s="57"/>
      <c r="K659" s="57"/>
      <c r="L659" s="57"/>
      <c r="M659" s="57"/>
      <c r="N659" s="57"/>
    </row>
    <row r="660" customFormat="false" ht="12.75" hidden="false" customHeight="false" outlineLevel="0" collapsed="false">
      <c r="A660" s="55"/>
      <c r="B660" s="23"/>
      <c r="C660" s="23"/>
      <c r="D660" s="23"/>
      <c r="E660" s="23"/>
      <c r="F660" s="3"/>
      <c r="G660" s="60"/>
      <c r="H660" s="57"/>
      <c r="I660" s="57"/>
      <c r="J660" s="57"/>
      <c r="K660" s="57"/>
      <c r="L660" s="57"/>
      <c r="M660" s="57"/>
      <c r="N660" s="57"/>
    </row>
    <row r="661" customFormat="false" ht="12.75" hidden="false" customHeight="false" outlineLevel="0" collapsed="false">
      <c r="A661" s="55"/>
      <c r="B661" s="23"/>
      <c r="C661" s="23"/>
      <c r="D661" s="23"/>
      <c r="E661" s="23"/>
      <c r="F661" s="3"/>
      <c r="G661" s="60"/>
      <c r="H661" s="57"/>
      <c r="I661" s="57"/>
      <c r="J661" s="57"/>
      <c r="K661" s="57"/>
      <c r="L661" s="57"/>
      <c r="M661" s="57"/>
      <c r="N661" s="57"/>
    </row>
    <row r="662" customFormat="false" ht="12.75" hidden="false" customHeight="false" outlineLevel="0" collapsed="false">
      <c r="A662" s="55"/>
      <c r="B662" s="23"/>
      <c r="C662" s="23"/>
      <c r="D662" s="23"/>
      <c r="E662" s="23"/>
      <c r="F662" s="3"/>
      <c r="G662" s="60"/>
      <c r="H662" s="57"/>
      <c r="I662" s="57"/>
      <c r="J662" s="57"/>
      <c r="K662" s="57"/>
      <c r="L662" s="57"/>
      <c r="M662" s="57"/>
      <c r="N662" s="57"/>
    </row>
    <row r="663" customFormat="false" ht="12.75" hidden="false" customHeight="false" outlineLevel="0" collapsed="false">
      <c r="A663" s="55"/>
      <c r="B663" s="23"/>
      <c r="C663" s="23"/>
      <c r="D663" s="23"/>
      <c r="E663" s="23"/>
      <c r="F663" s="3"/>
      <c r="G663" s="60"/>
      <c r="H663" s="57"/>
      <c r="I663" s="57"/>
      <c r="J663" s="57"/>
      <c r="K663" s="57"/>
      <c r="L663" s="57"/>
      <c r="M663" s="57"/>
      <c r="N663" s="57"/>
    </row>
    <row r="664" customFormat="false" ht="12.75" hidden="false" customHeight="false" outlineLevel="0" collapsed="false">
      <c r="A664" s="55"/>
      <c r="B664" s="23"/>
      <c r="C664" s="23"/>
      <c r="D664" s="23"/>
      <c r="E664" s="23"/>
      <c r="F664" s="3"/>
      <c r="G664" s="60"/>
      <c r="H664" s="57"/>
      <c r="I664" s="57"/>
      <c r="J664" s="57"/>
      <c r="K664" s="57"/>
      <c r="L664" s="57"/>
      <c r="M664" s="57"/>
      <c r="N664" s="57"/>
    </row>
    <row r="665" customFormat="false" ht="12.75" hidden="false" customHeight="false" outlineLevel="0" collapsed="false">
      <c r="A665" s="55"/>
      <c r="B665" s="23"/>
      <c r="C665" s="23"/>
      <c r="D665" s="23"/>
      <c r="E665" s="23"/>
      <c r="F665" s="3"/>
      <c r="G665" s="60"/>
      <c r="H665" s="57"/>
      <c r="I665" s="57"/>
      <c r="J665" s="57"/>
      <c r="K665" s="57"/>
      <c r="L665" s="57"/>
      <c r="M665" s="57"/>
      <c r="N665" s="57"/>
    </row>
    <row r="666" customFormat="false" ht="12.75" hidden="false" customHeight="false" outlineLevel="0" collapsed="false">
      <c r="A666" s="55"/>
      <c r="B666" s="23"/>
      <c r="C666" s="23"/>
      <c r="D666" s="23"/>
      <c r="E666" s="23"/>
      <c r="F666" s="3"/>
      <c r="G666" s="60"/>
      <c r="H666" s="57"/>
      <c r="I666" s="57"/>
      <c r="J666" s="57"/>
      <c r="K666" s="57"/>
      <c r="L666" s="57"/>
      <c r="M666" s="57"/>
      <c r="N666" s="57"/>
    </row>
    <row r="667" customFormat="false" ht="12.75" hidden="false" customHeight="false" outlineLevel="0" collapsed="false">
      <c r="A667" s="55"/>
      <c r="B667" s="23"/>
      <c r="C667" s="23"/>
      <c r="D667" s="23"/>
      <c r="E667" s="23"/>
      <c r="F667" s="3"/>
      <c r="G667" s="60"/>
      <c r="H667" s="57"/>
      <c r="I667" s="57"/>
      <c r="J667" s="57"/>
      <c r="K667" s="57"/>
      <c r="L667" s="57"/>
      <c r="M667" s="57"/>
      <c r="N667" s="57"/>
    </row>
    <row r="668" customFormat="false" ht="12.75" hidden="false" customHeight="false" outlineLevel="0" collapsed="false">
      <c r="A668" s="55"/>
      <c r="B668" s="23"/>
      <c r="C668" s="23"/>
      <c r="D668" s="23"/>
      <c r="E668" s="23"/>
      <c r="F668" s="3"/>
      <c r="G668" s="60"/>
      <c r="H668" s="57"/>
      <c r="I668" s="57"/>
      <c r="J668" s="57"/>
      <c r="K668" s="57"/>
      <c r="L668" s="57"/>
      <c r="M668" s="57"/>
      <c r="N668" s="57"/>
    </row>
    <row r="669" customFormat="false" ht="12.75" hidden="false" customHeight="false" outlineLevel="0" collapsed="false">
      <c r="A669" s="55"/>
      <c r="B669" s="23"/>
      <c r="C669" s="23"/>
      <c r="D669" s="23"/>
      <c r="E669" s="23"/>
      <c r="F669" s="3"/>
      <c r="G669" s="60"/>
      <c r="H669" s="57"/>
      <c r="I669" s="57"/>
      <c r="J669" s="57"/>
      <c r="K669" s="57"/>
      <c r="L669" s="57"/>
      <c r="M669" s="57"/>
      <c r="N669" s="57"/>
    </row>
    <row r="670" customFormat="false" ht="12.75" hidden="false" customHeight="false" outlineLevel="0" collapsed="false">
      <c r="A670" s="55"/>
      <c r="B670" s="23"/>
      <c r="C670" s="23"/>
      <c r="D670" s="23"/>
      <c r="E670" s="23"/>
      <c r="F670" s="3"/>
      <c r="G670" s="60"/>
      <c r="H670" s="57"/>
      <c r="I670" s="57"/>
      <c r="J670" s="57"/>
      <c r="K670" s="57"/>
      <c r="L670" s="57"/>
      <c r="M670" s="57"/>
      <c r="N670" s="57"/>
    </row>
    <row r="671" customFormat="false" ht="12.75" hidden="false" customHeight="false" outlineLevel="0" collapsed="false">
      <c r="A671" s="55"/>
      <c r="B671" s="23"/>
      <c r="C671" s="23"/>
      <c r="D671" s="23"/>
      <c r="E671" s="23"/>
      <c r="F671" s="3"/>
      <c r="G671" s="60"/>
      <c r="H671" s="57"/>
      <c r="I671" s="57"/>
      <c r="J671" s="57"/>
      <c r="K671" s="57"/>
      <c r="L671" s="57"/>
      <c r="M671" s="57"/>
      <c r="N671" s="57"/>
    </row>
    <row r="672" customFormat="false" ht="12.75" hidden="false" customHeight="false" outlineLevel="0" collapsed="false">
      <c r="A672" s="55"/>
      <c r="B672" s="23"/>
      <c r="C672" s="23"/>
      <c r="D672" s="23"/>
      <c r="E672" s="23"/>
      <c r="F672" s="3"/>
      <c r="G672" s="60"/>
      <c r="H672" s="57"/>
      <c r="I672" s="57"/>
      <c r="J672" s="57"/>
      <c r="K672" s="57"/>
      <c r="L672" s="57"/>
      <c r="M672" s="57"/>
      <c r="N672" s="57"/>
    </row>
    <row r="673" customFormat="false" ht="12.75" hidden="false" customHeight="false" outlineLevel="0" collapsed="false">
      <c r="A673" s="55"/>
      <c r="B673" s="23"/>
      <c r="C673" s="23"/>
      <c r="D673" s="23"/>
      <c r="E673" s="23"/>
      <c r="F673" s="3"/>
      <c r="G673" s="60"/>
      <c r="H673" s="57"/>
      <c r="I673" s="57"/>
      <c r="J673" s="57"/>
      <c r="K673" s="57"/>
      <c r="L673" s="57"/>
      <c r="M673" s="57"/>
      <c r="N673" s="57"/>
    </row>
    <row r="674" customFormat="false" ht="12.75" hidden="false" customHeight="false" outlineLevel="0" collapsed="false">
      <c r="A674" s="55"/>
      <c r="B674" s="23"/>
      <c r="C674" s="23"/>
      <c r="D674" s="23"/>
      <c r="E674" s="23"/>
      <c r="F674" s="3"/>
      <c r="G674" s="60"/>
      <c r="H674" s="57"/>
      <c r="I674" s="57"/>
      <c r="J674" s="57"/>
      <c r="K674" s="57"/>
      <c r="L674" s="57"/>
      <c r="M674" s="57"/>
      <c r="N674" s="57"/>
    </row>
    <row r="675" customFormat="false" ht="12.75" hidden="false" customHeight="false" outlineLevel="0" collapsed="false">
      <c r="A675" s="55"/>
      <c r="B675" s="23"/>
      <c r="C675" s="23"/>
      <c r="D675" s="23"/>
      <c r="E675" s="23"/>
      <c r="F675" s="3"/>
      <c r="G675" s="60"/>
      <c r="H675" s="57"/>
      <c r="I675" s="57"/>
      <c r="J675" s="57"/>
      <c r="K675" s="57"/>
      <c r="L675" s="57"/>
      <c r="M675" s="57"/>
      <c r="N675" s="57"/>
    </row>
    <row r="676" customFormat="false" ht="12.75" hidden="false" customHeight="false" outlineLevel="0" collapsed="false">
      <c r="A676" s="55"/>
      <c r="B676" s="23"/>
      <c r="C676" s="23"/>
      <c r="D676" s="23"/>
      <c r="E676" s="23"/>
      <c r="F676" s="3"/>
      <c r="G676" s="60"/>
      <c r="H676" s="57"/>
      <c r="I676" s="57"/>
      <c r="J676" s="57"/>
      <c r="K676" s="57"/>
      <c r="L676" s="57"/>
      <c r="M676" s="57"/>
      <c r="N676" s="57"/>
    </row>
    <row r="677" customFormat="false" ht="12.75" hidden="false" customHeight="false" outlineLevel="0" collapsed="false">
      <c r="A677" s="55"/>
      <c r="B677" s="23"/>
      <c r="C677" s="23"/>
      <c r="D677" s="23"/>
      <c r="E677" s="23"/>
      <c r="F677" s="3"/>
      <c r="G677" s="60"/>
      <c r="H677" s="57"/>
      <c r="I677" s="57"/>
      <c r="J677" s="57"/>
      <c r="K677" s="57"/>
      <c r="L677" s="57"/>
      <c r="M677" s="57"/>
      <c r="N677" s="57"/>
    </row>
    <row r="678" customFormat="false" ht="12.75" hidden="false" customHeight="false" outlineLevel="0" collapsed="false">
      <c r="A678" s="55"/>
      <c r="B678" s="23"/>
      <c r="C678" s="23"/>
      <c r="D678" s="23"/>
      <c r="E678" s="23"/>
      <c r="F678" s="3"/>
      <c r="G678" s="60"/>
      <c r="H678" s="57"/>
      <c r="I678" s="57"/>
      <c r="J678" s="57"/>
      <c r="K678" s="57"/>
      <c r="L678" s="57"/>
      <c r="M678" s="57"/>
      <c r="N678" s="57"/>
    </row>
    <row r="679" customFormat="false" ht="12.75" hidden="false" customHeight="false" outlineLevel="0" collapsed="false">
      <c r="A679" s="55"/>
      <c r="B679" s="23"/>
      <c r="C679" s="23"/>
      <c r="D679" s="23"/>
      <c r="E679" s="23"/>
      <c r="F679" s="3"/>
      <c r="G679" s="60"/>
      <c r="H679" s="57"/>
      <c r="I679" s="57"/>
      <c r="J679" s="57"/>
      <c r="K679" s="57"/>
      <c r="L679" s="57"/>
      <c r="M679" s="57"/>
      <c r="N679" s="57"/>
    </row>
    <row r="680" customFormat="false" ht="12.75" hidden="false" customHeight="false" outlineLevel="0" collapsed="false">
      <c r="A680" s="55"/>
      <c r="B680" s="23"/>
      <c r="C680" s="23"/>
      <c r="D680" s="23"/>
      <c r="E680" s="23"/>
      <c r="F680" s="3"/>
      <c r="G680" s="60"/>
      <c r="H680" s="57"/>
      <c r="I680" s="57"/>
      <c r="J680" s="57"/>
      <c r="K680" s="57"/>
      <c r="L680" s="57"/>
      <c r="M680" s="57"/>
      <c r="N680" s="57"/>
    </row>
    <row r="681" customFormat="false" ht="12.75" hidden="false" customHeight="false" outlineLevel="0" collapsed="false">
      <c r="A681" s="55"/>
      <c r="B681" s="23"/>
      <c r="C681" s="23"/>
      <c r="D681" s="23"/>
      <c r="E681" s="23"/>
      <c r="F681" s="3"/>
      <c r="G681" s="60"/>
      <c r="H681" s="57"/>
      <c r="I681" s="57"/>
      <c r="J681" s="57"/>
      <c r="K681" s="57"/>
      <c r="L681" s="57"/>
      <c r="M681" s="57"/>
      <c r="N681" s="57"/>
    </row>
    <row r="682" customFormat="false" ht="12.75" hidden="false" customHeight="false" outlineLevel="0" collapsed="false">
      <c r="A682" s="55"/>
      <c r="B682" s="23"/>
      <c r="C682" s="23"/>
      <c r="D682" s="23"/>
      <c r="E682" s="23"/>
      <c r="F682" s="3"/>
      <c r="G682" s="60"/>
      <c r="H682" s="57"/>
      <c r="I682" s="57"/>
      <c r="J682" s="57"/>
      <c r="K682" s="57"/>
      <c r="L682" s="57"/>
      <c r="M682" s="57"/>
      <c r="N682" s="57"/>
    </row>
    <row r="683" customFormat="false" ht="12.75" hidden="false" customHeight="false" outlineLevel="0" collapsed="false">
      <c r="A683" s="55"/>
      <c r="B683" s="23"/>
      <c r="C683" s="23"/>
      <c r="D683" s="23"/>
      <c r="E683" s="23"/>
      <c r="F683" s="3"/>
      <c r="G683" s="60"/>
      <c r="H683" s="57"/>
      <c r="I683" s="57"/>
      <c r="J683" s="57"/>
      <c r="K683" s="57"/>
      <c r="L683" s="57"/>
      <c r="M683" s="57"/>
      <c r="N683" s="57"/>
    </row>
    <row r="684" customFormat="false" ht="12.75" hidden="false" customHeight="false" outlineLevel="0" collapsed="false">
      <c r="A684" s="55"/>
      <c r="B684" s="23"/>
      <c r="C684" s="23"/>
      <c r="D684" s="23"/>
      <c r="E684" s="23"/>
      <c r="F684" s="3"/>
      <c r="G684" s="60"/>
      <c r="H684" s="57"/>
      <c r="I684" s="57"/>
      <c r="J684" s="57"/>
      <c r="K684" s="57"/>
      <c r="L684" s="57"/>
      <c r="M684" s="57"/>
      <c r="N684" s="57"/>
    </row>
    <row r="685" customFormat="false" ht="12.75" hidden="false" customHeight="false" outlineLevel="0" collapsed="false">
      <c r="A685" s="55"/>
      <c r="B685" s="23"/>
      <c r="C685" s="23"/>
      <c r="D685" s="23"/>
      <c r="E685" s="23"/>
      <c r="F685" s="3"/>
      <c r="G685" s="60"/>
      <c r="H685" s="57"/>
      <c r="I685" s="57"/>
      <c r="J685" s="57"/>
      <c r="K685" s="57"/>
      <c r="L685" s="57"/>
      <c r="M685" s="57"/>
      <c r="N685" s="57"/>
    </row>
    <row r="686" customFormat="false" ht="12.75" hidden="false" customHeight="false" outlineLevel="0" collapsed="false">
      <c r="A686" s="55"/>
      <c r="B686" s="23"/>
      <c r="C686" s="23"/>
      <c r="D686" s="23"/>
      <c r="E686" s="23"/>
      <c r="F686" s="3"/>
      <c r="G686" s="60"/>
      <c r="H686" s="57"/>
      <c r="I686" s="57"/>
      <c r="J686" s="57"/>
      <c r="K686" s="57"/>
      <c r="L686" s="57"/>
      <c r="M686" s="57"/>
      <c r="N686" s="57"/>
    </row>
    <row r="687" customFormat="false" ht="12.75" hidden="false" customHeight="false" outlineLevel="0" collapsed="false">
      <c r="A687" s="55"/>
      <c r="B687" s="23"/>
      <c r="C687" s="23"/>
      <c r="D687" s="23"/>
      <c r="E687" s="23"/>
      <c r="F687" s="3"/>
      <c r="G687" s="60"/>
      <c r="H687" s="57"/>
      <c r="I687" s="57"/>
      <c r="J687" s="57"/>
      <c r="K687" s="57"/>
      <c r="L687" s="57"/>
      <c r="M687" s="57"/>
      <c r="N687" s="57"/>
    </row>
    <row r="688" customFormat="false" ht="12.75" hidden="false" customHeight="false" outlineLevel="0" collapsed="false">
      <c r="A688" s="55"/>
      <c r="B688" s="23"/>
      <c r="C688" s="23"/>
      <c r="D688" s="23"/>
      <c r="E688" s="23"/>
      <c r="F688" s="3"/>
      <c r="G688" s="60"/>
      <c r="H688" s="57"/>
      <c r="I688" s="57"/>
      <c r="J688" s="57"/>
      <c r="K688" s="57"/>
      <c r="L688" s="57"/>
      <c r="M688" s="57"/>
      <c r="N688" s="57"/>
    </row>
    <row r="689" customFormat="false" ht="12.75" hidden="false" customHeight="false" outlineLevel="0" collapsed="false">
      <c r="A689" s="55"/>
      <c r="B689" s="23"/>
      <c r="C689" s="23"/>
      <c r="D689" s="23"/>
      <c r="E689" s="23"/>
      <c r="F689" s="3"/>
      <c r="G689" s="60"/>
      <c r="H689" s="57"/>
      <c r="I689" s="57"/>
      <c r="J689" s="57"/>
      <c r="K689" s="57"/>
      <c r="L689" s="57"/>
      <c r="M689" s="57"/>
      <c r="N689" s="57"/>
    </row>
    <row r="690" customFormat="false" ht="12.75" hidden="false" customHeight="false" outlineLevel="0" collapsed="false">
      <c r="A690" s="55"/>
      <c r="B690" s="23"/>
      <c r="C690" s="23"/>
      <c r="D690" s="23"/>
      <c r="E690" s="23"/>
      <c r="F690" s="3"/>
      <c r="G690" s="60"/>
      <c r="H690" s="57"/>
      <c r="I690" s="57"/>
      <c r="J690" s="57"/>
      <c r="K690" s="57"/>
      <c r="L690" s="57"/>
      <c r="M690" s="57"/>
      <c r="N690" s="57"/>
    </row>
    <row r="691" customFormat="false" ht="12.75" hidden="false" customHeight="false" outlineLevel="0" collapsed="false">
      <c r="A691" s="55"/>
      <c r="B691" s="23"/>
      <c r="C691" s="23"/>
      <c r="D691" s="23"/>
      <c r="E691" s="23"/>
      <c r="F691" s="3"/>
      <c r="G691" s="60"/>
      <c r="H691" s="57"/>
      <c r="I691" s="57"/>
      <c r="J691" s="57"/>
      <c r="K691" s="57"/>
      <c r="L691" s="57"/>
      <c r="M691" s="57"/>
      <c r="N691" s="57"/>
    </row>
    <row r="692" customFormat="false" ht="12.75" hidden="false" customHeight="false" outlineLevel="0" collapsed="false">
      <c r="A692" s="55"/>
      <c r="B692" s="23"/>
      <c r="C692" s="23"/>
      <c r="D692" s="23"/>
      <c r="E692" s="23"/>
      <c r="F692" s="3"/>
      <c r="G692" s="60"/>
      <c r="H692" s="57"/>
      <c r="I692" s="57"/>
      <c r="J692" s="57"/>
      <c r="K692" s="57"/>
      <c r="L692" s="57"/>
      <c r="M692" s="57"/>
      <c r="N692" s="57"/>
    </row>
    <row r="693" customFormat="false" ht="12.75" hidden="false" customHeight="false" outlineLevel="0" collapsed="false">
      <c r="A693" s="55"/>
      <c r="B693" s="23"/>
      <c r="C693" s="23"/>
      <c r="D693" s="23"/>
      <c r="E693" s="23"/>
      <c r="F693" s="3"/>
      <c r="G693" s="60"/>
      <c r="H693" s="57"/>
      <c r="I693" s="57"/>
      <c r="J693" s="57"/>
      <c r="K693" s="57"/>
      <c r="L693" s="57"/>
      <c r="M693" s="57"/>
      <c r="N693" s="57"/>
    </row>
    <row r="694" customFormat="false" ht="12.75" hidden="false" customHeight="false" outlineLevel="0" collapsed="false">
      <c r="A694" s="55"/>
      <c r="B694" s="23"/>
      <c r="C694" s="23"/>
      <c r="D694" s="23"/>
      <c r="E694" s="23"/>
      <c r="F694" s="3"/>
      <c r="G694" s="60"/>
      <c r="H694" s="57"/>
      <c r="I694" s="57"/>
      <c r="J694" s="57"/>
      <c r="K694" s="57"/>
      <c r="L694" s="57"/>
      <c r="M694" s="57"/>
      <c r="N694" s="57"/>
    </row>
    <row r="695" customFormat="false" ht="12.75" hidden="false" customHeight="false" outlineLevel="0" collapsed="false">
      <c r="A695" s="55"/>
      <c r="B695" s="23"/>
      <c r="C695" s="23"/>
      <c r="D695" s="23"/>
      <c r="E695" s="23"/>
      <c r="F695" s="3"/>
      <c r="G695" s="60"/>
      <c r="H695" s="57"/>
      <c r="I695" s="57"/>
      <c r="J695" s="57"/>
      <c r="K695" s="57"/>
      <c r="L695" s="57"/>
      <c r="M695" s="57"/>
      <c r="N695" s="57"/>
    </row>
    <row r="696" customFormat="false" ht="12.75" hidden="false" customHeight="false" outlineLevel="0" collapsed="false">
      <c r="A696" s="55"/>
      <c r="B696" s="23"/>
      <c r="C696" s="23"/>
      <c r="D696" s="23"/>
      <c r="E696" s="23"/>
      <c r="F696" s="3"/>
      <c r="G696" s="60"/>
      <c r="H696" s="57"/>
      <c r="I696" s="57"/>
      <c r="J696" s="57"/>
      <c r="K696" s="57"/>
      <c r="L696" s="57"/>
      <c r="M696" s="57"/>
      <c r="N696" s="57"/>
    </row>
    <row r="697" customFormat="false" ht="12.75" hidden="false" customHeight="false" outlineLevel="0" collapsed="false">
      <c r="A697" s="55"/>
      <c r="B697" s="23"/>
      <c r="C697" s="23"/>
      <c r="D697" s="23"/>
      <c r="E697" s="23"/>
      <c r="F697" s="3"/>
      <c r="G697" s="60"/>
      <c r="H697" s="57"/>
      <c r="I697" s="57"/>
      <c r="J697" s="57"/>
      <c r="K697" s="57"/>
      <c r="L697" s="57"/>
      <c r="M697" s="57"/>
      <c r="N697" s="57"/>
    </row>
    <row r="698" customFormat="false" ht="12.75" hidden="false" customHeight="false" outlineLevel="0" collapsed="false">
      <c r="A698" s="55"/>
      <c r="B698" s="23"/>
      <c r="C698" s="23"/>
      <c r="D698" s="23"/>
      <c r="E698" s="23"/>
      <c r="F698" s="3"/>
      <c r="G698" s="60"/>
      <c r="H698" s="57"/>
      <c r="I698" s="57"/>
      <c r="J698" s="57"/>
      <c r="K698" s="57"/>
      <c r="L698" s="57"/>
      <c r="M698" s="57"/>
      <c r="N698" s="57"/>
    </row>
    <row r="699" customFormat="false" ht="12.75" hidden="false" customHeight="false" outlineLevel="0" collapsed="false">
      <c r="A699" s="55"/>
      <c r="B699" s="23"/>
      <c r="C699" s="23"/>
      <c r="D699" s="23"/>
      <c r="E699" s="23"/>
      <c r="F699" s="3"/>
      <c r="G699" s="60"/>
      <c r="H699" s="57"/>
      <c r="I699" s="57"/>
      <c r="J699" s="57"/>
      <c r="K699" s="57"/>
      <c r="L699" s="57"/>
      <c r="M699" s="57"/>
      <c r="N699" s="57"/>
    </row>
    <row r="700" customFormat="false" ht="12.75" hidden="false" customHeight="false" outlineLevel="0" collapsed="false">
      <c r="A700" s="55"/>
      <c r="B700" s="23"/>
      <c r="C700" s="23"/>
      <c r="D700" s="23"/>
      <c r="E700" s="23"/>
      <c r="F700" s="3"/>
      <c r="G700" s="60"/>
      <c r="H700" s="57"/>
      <c r="I700" s="57"/>
      <c r="J700" s="57"/>
      <c r="K700" s="57"/>
      <c r="L700" s="57"/>
      <c r="M700" s="57"/>
      <c r="N700" s="57"/>
    </row>
    <row r="701" customFormat="false" ht="12.75" hidden="false" customHeight="false" outlineLevel="0" collapsed="false">
      <c r="A701" s="55"/>
      <c r="B701" s="23"/>
      <c r="C701" s="23"/>
      <c r="D701" s="23"/>
      <c r="E701" s="23"/>
      <c r="F701" s="3"/>
      <c r="G701" s="60"/>
      <c r="H701" s="57"/>
      <c r="I701" s="57"/>
      <c r="J701" s="57"/>
      <c r="K701" s="57"/>
      <c r="L701" s="57"/>
      <c r="M701" s="57"/>
      <c r="N701" s="57"/>
    </row>
    <row r="702" customFormat="false" ht="12.75" hidden="false" customHeight="false" outlineLevel="0" collapsed="false">
      <c r="A702" s="55"/>
      <c r="B702" s="23"/>
      <c r="C702" s="23"/>
      <c r="D702" s="23"/>
      <c r="E702" s="23"/>
      <c r="F702" s="3"/>
      <c r="G702" s="60"/>
      <c r="H702" s="57"/>
      <c r="I702" s="57"/>
      <c r="J702" s="57"/>
      <c r="K702" s="57"/>
      <c r="L702" s="57"/>
      <c r="M702" s="57"/>
      <c r="N702" s="57"/>
    </row>
    <row r="703" customFormat="false" ht="12.75" hidden="false" customHeight="false" outlineLevel="0" collapsed="false">
      <c r="A703" s="55"/>
      <c r="B703" s="23"/>
      <c r="C703" s="23"/>
      <c r="D703" s="23"/>
      <c r="E703" s="23"/>
      <c r="F703" s="3"/>
      <c r="G703" s="60"/>
      <c r="H703" s="57"/>
      <c r="I703" s="57"/>
      <c r="J703" s="57"/>
      <c r="K703" s="57"/>
      <c r="L703" s="57"/>
      <c r="M703" s="57"/>
      <c r="N703" s="57"/>
    </row>
    <row r="704" customFormat="false" ht="12.75" hidden="false" customHeight="false" outlineLevel="0" collapsed="false">
      <c r="A704" s="55"/>
      <c r="B704" s="23"/>
      <c r="C704" s="23"/>
      <c r="D704" s="23"/>
      <c r="E704" s="23"/>
      <c r="F704" s="3"/>
      <c r="G704" s="60"/>
      <c r="H704" s="57"/>
      <c r="I704" s="57"/>
      <c r="J704" s="57"/>
      <c r="K704" s="57"/>
      <c r="L704" s="57"/>
      <c r="M704" s="57"/>
      <c r="N704" s="57"/>
    </row>
    <row r="705" customFormat="false" ht="12.75" hidden="false" customHeight="false" outlineLevel="0" collapsed="false">
      <c r="A705" s="55"/>
      <c r="B705" s="23"/>
      <c r="C705" s="23"/>
      <c r="D705" s="23"/>
      <c r="E705" s="23"/>
      <c r="F705" s="3"/>
      <c r="G705" s="60"/>
      <c r="H705" s="57"/>
      <c r="I705" s="57"/>
      <c r="J705" s="57"/>
      <c r="K705" s="57"/>
      <c r="L705" s="57"/>
      <c r="M705" s="57"/>
      <c r="N705" s="57"/>
    </row>
    <row r="706" customFormat="false" ht="12.75" hidden="false" customHeight="false" outlineLevel="0" collapsed="false">
      <c r="A706" s="55"/>
      <c r="B706" s="23"/>
      <c r="C706" s="23"/>
      <c r="D706" s="23"/>
      <c r="E706" s="23"/>
      <c r="F706" s="3"/>
      <c r="G706" s="60"/>
      <c r="H706" s="57"/>
      <c r="I706" s="57"/>
      <c r="J706" s="57"/>
      <c r="K706" s="57"/>
      <c r="L706" s="57"/>
      <c r="M706" s="57"/>
      <c r="N706" s="57"/>
    </row>
    <row r="707" customFormat="false" ht="12.75" hidden="false" customHeight="false" outlineLevel="0" collapsed="false">
      <c r="A707" s="55"/>
      <c r="B707" s="23"/>
      <c r="C707" s="23"/>
      <c r="D707" s="23"/>
      <c r="E707" s="23"/>
      <c r="F707" s="3"/>
      <c r="G707" s="60"/>
      <c r="H707" s="57"/>
      <c r="I707" s="57"/>
      <c r="J707" s="57"/>
      <c r="K707" s="57"/>
      <c r="L707" s="57"/>
      <c r="M707" s="57"/>
      <c r="N707" s="57"/>
    </row>
    <row r="708" customFormat="false" ht="12.75" hidden="false" customHeight="false" outlineLevel="0" collapsed="false">
      <c r="A708" s="55"/>
      <c r="B708" s="23"/>
      <c r="C708" s="23"/>
      <c r="D708" s="23"/>
      <c r="E708" s="23"/>
      <c r="F708" s="3"/>
      <c r="G708" s="60"/>
      <c r="H708" s="57"/>
      <c r="I708" s="57"/>
      <c r="J708" s="57"/>
      <c r="K708" s="57"/>
      <c r="L708" s="57"/>
      <c r="M708" s="57"/>
      <c r="N708" s="57"/>
    </row>
    <row r="709" customFormat="false" ht="12.75" hidden="false" customHeight="false" outlineLevel="0" collapsed="false">
      <c r="A709" s="55"/>
      <c r="B709" s="23"/>
      <c r="C709" s="23"/>
      <c r="D709" s="23"/>
      <c r="E709" s="23"/>
      <c r="F709" s="3"/>
      <c r="G709" s="60"/>
      <c r="H709" s="57"/>
      <c r="I709" s="57"/>
      <c r="J709" s="57"/>
      <c r="K709" s="57"/>
      <c r="L709" s="57"/>
      <c r="M709" s="57"/>
      <c r="N709" s="57"/>
    </row>
    <row r="710" customFormat="false" ht="12.75" hidden="false" customHeight="false" outlineLevel="0" collapsed="false">
      <c r="A710" s="55"/>
      <c r="B710" s="23"/>
      <c r="C710" s="23"/>
      <c r="D710" s="23"/>
      <c r="E710" s="23"/>
      <c r="F710" s="3"/>
      <c r="G710" s="60"/>
      <c r="H710" s="57"/>
      <c r="I710" s="57"/>
      <c r="J710" s="57"/>
      <c r="K710" s="57"/>
      <c r="L710" s="57"/>
      <c r="M710" s="57"/>
      <c r="N710" s="57"/>
    </row>
    <row r="711" customFormat="false" ht="12.75" hidden="false" customHeight="false" outlineLevel="0" collapsed="false">
      <c r="A711" s="55"/>
      <c r="B711" s="23"/>
      <c r="C711" s="23"/>
      <c r="D711" s="23"/>
      <c r="E711" s="23"/>
      <c r="F711" s="3"/>
      <c r="G711" s="60"/>
      <c r="H711" s="57"/>
      <c r="I711" s="57"/>
      <c r="J711" s="57"/>
      <c r="K711" s="57"/>
      <c r="L711" s="57"/>
      <c r="M711" s="57"/>
      <c r="N711" s="57"/>
    </row>
    <row r="712" customFormat="false" ht="12.75" hidden="false" customHeight="false" outlineLevel="0" collapsed="false">
      <c r="A712" s="55"/>
      <c r="B712" s="23"/>
      <c r="C712" s="23"/>
      <c r="D712" s="23"/>
      <c r="E712" s="23"/>
      <c r="F712" s="3"/>
      <c r="G712" s="60"/>
      <c r="H712" s="57"/>
      <c r="I712" s="57"/>
      <c r="J712" s="57"/>
      <c r="K712" s="57"/>
      <c r="L712" s="57"/>
      <c r="M712" s="57"/>
      <c r="N712" s="57"/>
    </row>
    <row r="713" customFormat="false" ht="12.75" hidden="false" customHeight="false" outlineLevel="0" collapsed="false">
      <c r="A713" s="55"/>
      <c r="B713" s="23"/>
      <c r="C713" s="23"/>
      <c r="D713" s="23"/>
      <c r="E713" s="23"/>
      <c r="F713" s="3"/>
      <c r="G713" s="60"/>
      <c r="H713" s="57"/>
      <c r="I713" s="57"/>
      <c r="J713" s="57"/>
      <c r="K713" s="57"/>
      <c r="L713" s="57"/>
      <c r="M713" s="57"/>
      <c r="N713" s="57"/>
    </row>
    <row r="714" customFormat="false" ht="12.75" hidden="false" customHeight="false" outlineLevel="0" collapsed="false">
      <c r="A714" s="55"/>
      <c r="B714" s="23"/>
      <c r="C714" s="23"/>
      <c r="D714" s="23"/>
      <c r="E714" s="23"/>
      <c r="F714" s="3"/>
      <c r="G714" s="60"/>
      <c r="H714" s="57"/>
      <c r="I714" s="57"/>
      <c r="J714" s="57"/>
      <c r="K714" s="57"/>
      <c r="L714" s="57"/>
      <c r="M714" s="57"/>
      <c r="N714" s="57"/>
    </row>
    <row r="715" customFormat="false" ht="12.75" hidden="false" customHeight="false" outlineLevel="0" collapsed="false">
      <c r="A715" s="55"/>
      <c r="B715" s="23"/>
      <c r="C715" s="23"/>
      <c r="D715" s="23"/>
      <c r="E715" s="23"/>
      <c r="F715" s="3"/>
      <c r="G715" s="60"/>
      <c r="H715" s="57"/>
      <c r="I715" s="57"/>
      <c r="J715" s="57"/>
      <c r="K715" s="57"/>
      <c r="L715" s="57"/>
      <c r="M715" s="57"/>
      <c r="N715" s="57"/>
    </row>
    <row r="716" customFormat="false" ht="12.75" hidden="false" customHeight="false" outlineLevel="0" collapsed="false">
      <c r="A716" s="55"/>
      <c r="B716" s="23"/>
      <c r="C716" s="23"/>
      <c r="D716" s="23"/>
      <c r="E716" s="23"/>
      <c r="F716" s="3"/>
      <c r="G716" s="60"/>
      <c r="H716" s="57"/>
      <c r="I716" s="57"/>
      <c r="J716" s="57"/>
      <c r="K716" s="57"/>
      <c r="L716" s="57"/>
      <c r="M716" s="57"/>
      <c r="N716" s="57"/>
    </row>
    <row r="717" customFormat="false" ht="12.75" hidden="false" customHeight="false" outlineLevel="0" collapsed="false">
      <c r="A717" s="55"/>
      <c r="B717" s="23"/>
      <c r="C717" s="23"/>
      <c r="D717" s="23"/>
      <c r="E717" s="23"/>
      <c r="F717" s="3"/>
      <c r="G717" s="60"/>
      <c r="H717" s="57"/>
      <c r="I717" s="57"/>
      <c r="J717" s="57"/>
      <c r="K717" s="57"/>
      <c r="L717" s="57"/>
      <c r="M717" s="57"/>
      <c r="N717" s="57"/>
    </row>
    <row r="718" customFormat="false" ht="12.75" hidden="false" customHeight="false" outlineLevel="0" collapsed="false">
      <c r="A718" s="55"/>
      <c r="B718" s="23"/>
      <c r="C718" s="23"/>
      <c r="D718" s="23"/>
      <c r="E718" s="23"/>
      <c r="F718" s="3"/>
      <c r="G718" s="60"/>
      <c r="H718" s="57"/>
      <c r="I718" s="57"/>
      <c r="J718" s="57"/>
      <c r="K718" s="57"/>
      <c r="L718" s="57"/>
      <c r="M718" s="57"/>
      <c r="N718" s="57"/>
    </row>
    <row r="719" customFormat="false" ht="12.75" hidden="false" customHeight="false" outlineLevel="0" collapsed="false">
      <c r="A719" s="55"/>
      <c r="B719" s="23"/>
      <c r="C719" s="23"/>
      <c r="D719" s="23"/>
      <c r="E719" s="23"/>
      <c r="F719" s="3"/>
      <c r="G719" s="60"/>
      <c r="H719" s="57"/>
      <c r="I719" s="57"/>
      <c r="J719" s="57"/>
      <c r="K719" s="57"/>
      <c r="L719" s="57"/>
      <c r="M719" s="57"/>
      <c r="N719" s="57"/>
    </row>
    <row r="720" customFormat="false" ht="12.75" hidden="false" customHeight="false" outlineLevel="0" collapsed="false">
      <c r="A720" s="55"/>
      <c r="B720" s="23"/>
      <c r="C720" s="23"/>
      <c r="D720" s="23"/>
      <c r="E720" s="23"/>
      <c r="F720" s="3"/>
      <c r="G720" s="60"/>
      <c r="H720" s="57"/>
      <c r="I720" s="57"/>
      <c r="J720" s="57"/>
      <c r="K720" s="57"/>
      <c r="L720" s="57"/>
      <c r="M720" s="57"/>
      <c r="N720" s="57"/>
    </row>
    <row r="721" customFormat="false" ht="12.75" hidden="false" customHeight="false" outlineLevel="0" collapsed="false">
      <c r="A721" s="55"/>
      <c r="B721" s="23"/>
      <c r="C721" s="23"/>
      <c r="D721" s="23"/>
      <c r="E721" s="23"/>
      <c r="F721" s="3"/>
      <c r="G721" s="60"/>
      <c r="H721" s="57"/>
      <c r="I721" s="57"/>
      <c r="J721" s="57"/>
      <c r="K721" s="57"/>
      <c r="L721" s="57"/>
      <c r="M721" s="57"/>
      <c r="N721" s="57"/>
    </row>
    <row r="722" customFormat="false" ht="12.75" hidden="false" customHeight="false" outlineLevel="0" collapsed="false">
      <c r="A722" s="55"/>
      <c r="B722" s="23"/>
      <c r="C722" s="23"/>
      <c r="D722" s="23"/>
      <c r="E722" s="23"/>
      <c r="F722" s="3"/>
      <c r="G722" s="60"/>
      <c r="H722" s="57"/>
      <c r="I722" s="57"/>
      <c r="J722" s="57"/>
      <c r="K722" s="57"/>
      <c r="L722" s="57"/>
      <c r="M722" s="57"/>
      <c r="N722" s="57"/>
    </row>
    <row r="723" customFormat="false" ht="12.75" hidden="false" customHeight="false" outlineLevel="0" collapsed="false">
      <c r="A723" s="55"/>
      <c r="B723" s="23"/>
      <c r="C723" s="23"/>
      <c r="D723" s="23"/>
      <c r="E723" s="23"/>
      <c r="F723" s="3"/>
      <c r="G723" s="60"/>
      <c r="H723" s="57"/>
      <c r="I723" s="57"/>
      <c r="J723" s="57"/>
      <c r="K723" s="57"/>
      <c r="L723" s="57"/>
      <c r="M723" s="57"/>
      <c r="N723" s="57"/>
    </row>
    <row r="724" customFormat="false" ht="12.75" hidden="false" customHeight="false" outlineLevel="0" collapsed="false">
      <c r="A724" s="55"/>
      <c r="B724" s="23"/>
      <c r="C724" s="23"/>
      <c r="D724" s="23"/>
      <c r="E724" s="23"/>
      <c r="F724" s="3"/>
      <c r="G724" s="60"/>
      <c r="H724" s="57"/>
      <c r="I724" s="57"/>
      <c r="J724" s="57"/>
      <c r="K724" s="57"/>
      <c r="L724" s="57"/>
      <c r="M724" s="57"/>
      <c r="N724" s="57"/>
    </row>
    <row r="725" customFormat="false" ht="12.75" hidden="false" customHeight="false" outlineLevel="0" collapsed="false">
      <c r="A725" s="55"/>
      <c r="B725" s="23"/>
      <c r="C725" s="23"/>
      <c r="D725" s="23"/>
      <c r="E725" s="23"/>
      <c r="F725" s="3"/>
      <c r="G725" s="60"/>
      <c r="H725" s="57"/>
      <c r="I725" s="57"/>
      <c r="J725" s="57"/>
      <c r="K725" s="57"/>
      <c r="L725" s="57"/>
      <c r="M725" s="57"/>
      <c r="N725" s="57"/>
    </row>
    <row r="726" customFormat="false" ht="12.75" hidden="false" customHeight="false" outlineLevel="0" collapsed="false">
      <c r="A726" s="55"/>
      <c r="B726" s="23"/>
      <c r="C726" s="23"/>
      <c r="D726" s="23"/>
      <c r="E726" s="23"/>
      <c r="F726" s="3"/>
      <c r="G726" s="60"/>
      <c r="H726" s="57"/>
      <c r="I726" s="57"/>
      <c r="J726" s="57"/>
      <c r="K726" s="57"/>
      <c r="L726" s="57"/>
      <c r="M726" s="57"/>
      <c r="N726" s="57"/>
    </row>
    <row r="727" customFormat="false" ht="12.75" hidden="false" customHeight="false" outlineLevel="0" collapsed="false">
      <c r="A727" s="55"/>
      <c r="B727" s="23"/>
      <c r="C727" s="23"/>
      <c r="D727" s="23"/>
      <c r="E727" s="23"/>
      <c r="F727" s="3"/>
      <c r="G727" s="60"/>
      <c r="H727" s="57"/>
      <c r="I727" s="57"/>
      <c r="J727" s="57"/>
      <c r="K727" s="57"/>
      <c r="L727" s="57"/>
      <c r="M727" s="57"/>
      <c r="N727" s="57"/>
    </row>
    <row r="728" customFormat="false" ht="12.75" hidden="false" customHeight="false" outlineLevel="0" collapsed="false">
      <c r="A728" s="55"/>
      <c r="B728" s="23"/>
      <c r="C728" s="23"/>
      <c r="D728" s="23"/>
      <c r="E728" s="23"/>
      <c r="F728" s="3"/>
      <c r="G728" s="60"/>
      <c r="H728" s="57"/>
      <c r="I728" s="57"/>
      <c r="J728" s="57"/>
      <c r="K728" s="57"/>
      <c r="L728" s="57"/>
      <c r="M728" s="57"/>
      <c r="N728" s="57"/>
    </row>
    <row r="729" customFormat="false" ht="12.75" hidden="false" customHeight="false" outlineLevel="0" collapsed="false">
      <c r="A729" s="55"/>
      <c r="B729" s="23"/>
      <c r="C729" s="23"/>
      <c r="D729" s="23"/>
      <c r="E729" s="23"/>
      <c r="F729" s="3"/>
      <c r="G729" s="60"/>
      <c r="H729" s="57"/>
      <c r="I729" s="57"/>
      <c r="J729" s="57"/>
      <c r="K729" s="57"/>
      <c r="L729" s="57"/>
      <c r="M729" s="57"/>
      <c r="N729" s="57"/>
    </row>
    <row r="730" customFormat="false" ht="12.75" hidden="false" customHeight="false" outlineLevel="0" collapsed="false">
      <c r="A730" s="55"/>
      <c r="B730" s="23"/>
      <c r="C730" s="23"/>
      <c r="D730" s="23"/>
      <c r="E730" s="23"/>
      <c r="F730" s="3"/>
      <c r="G730" s="60"/>
      <c r="H730" s="57"/>
      <c r="I730" s="57"/>
      <c r="J730" s="57"/>
      <c r="K730" s="57"/>
      <c r="L730" s="57"/>
      <c r="M730" s="57"/>
      <c r="N730" s="57"/>
    </row>
    <row r="731" customFormat="false" ht="12.75" hidden="false" customHeight="false" outlineLevel="0" collapsed="false">
      <c r="A731" s="55"/>
      <c r="B731" s="23"/>
      <c r="C731" s="23"/>
      <c r="D731" s="23"/>
      <c r="E731" s="23"/>
      <c r="F731" s="3"/>
      <c r="G731" s="60"/>
      <c r="H731" s="57"/>
      <c r="I731" s="57"/>
      <c r="J731" s="57"/>
      <c r="K731" s="57"/>
      <c r="L731" s="57"/>
      <c r="M731" s="57"/>
      <c r="N731" s="57"/>
    </row>
    <row r="732" customFormat="false" ht="12.75" hidden="false" customHeight="false" outlineLevel="0" collapsed="false">
      <c r="A732" s="55"/>
      <c r="B732" s="23"/>
      <c r="C732" s="23"/>
      <c r="D732" s="23"/>
      <c r="E732" s="23"/>
      <c r="F732" s="3"/>
      <c r="G732" s="60"/>
      <c r="H732" s="57"/>
      <c r="I732" s="57"/>
      <c r="J732" s="57"/>
      <c r="K732" s="57"/>
      <c r="L732" s="57"/>
      <c r="M732" s="57"/>
      <c r="N732" s="57"/>
    </row>
    <row r="733" customFormat="false" ht="12.75" hidden="false" customHeight="false" outlineLevel="0" collapsed="false">
      <c r="A733" s="55"/>
      <c r="B733" s="23"/>
      <c r="C733" s="23"/>
      <c r="D733" s="23"/>
      <c r="E733" s="23"/>
      <c r="F733" s="3"/>
      <c r="G733" s="60"/>
      <c r="H733" s="57"/>
      <c r="I733" s="57"/>
      <c r="J733" s="57"/>
      <c r="K733" s="57"/>
      <c r="L733" s="57"/>
      <c r="M733" s="57"/>
      <c r="N733" s="57"/>
    </row>
    <row r="734" customFormat="false" ht="12.75" hidden="false" customHeight="false" outlineLevel="0" collapsed="false">
      <c r="A734" s="55"/>
      <c r="B734" s="23"/>
      <c r="C734" s="23"/>
      <c r="D734" s="23"/>
      <c r="E734" s="23"/>
      <c r="F734" s="3"/>
      <c r="G734" s="60"/>
      <c r="H734" s="57"/>
      <c r="I734" s="57"/>
      <c r="J734" s="57"/>
      <c r="K734" s="57"/>
      <c r="L734" s="57"/>
      <c r="M734" s="57"/>
      <c r="N734" s="57"/>
    </row>
    <row r="735" customFormat="false" ht="12.75" hidden="false" customHeight="false" outlineLevel="0" collapsed="false">
      <c r="A735" s="55"/>
      <c r="B735" s="23"/>
      <c r="C735" s="23"/>
      <c r="D735" s="23"/>
      <c r="E735" s="23"/>
      <c r="F735" s="3"/>
      <c r="G735" s="60"/>
      <c r="H735" s="57"/>
      <c r="I735" s="57"/>
      <c r="J735" s="57"/>
      <c r="K735" s="57"/>
      <c r="L735" s="57"/>
      <c r="M735" s="57"/>
      <c r="N735" s="57"/>
    </row>
    <row r="736" customFormat="false" ht="12.75" hidden="false" customHeight="false" outlineLevel="0" collapsed="false">
      <c r="A736" s="55"/>
      <c r="B736" s="23"/>
      <c r="C736" s="23"/>
      <c r="D736" s="23"/>
      <c r="E736" s="23"/>
      <c r="F736" s="3"/>
      <c r="G736" s="60"/>
      <c r="H736" s="57"/>
      <c r="I736" s="57"/>
      <c r="J736" s="57"/>
      <c r="K736" s="57"/>
      <c r="L736" s="57"/>
      <c r="M736" s="57"/>
      <c r="N736" s="57"/>
    </row>
    <row r="737" customFormat="false" ht="12.75" hidden="false" customHeight="false" outlineLevel="0" collapsed="false">
      <c r="A737" s="55"/>
      <c r="B737" s="23"/>
      <c r="C737" s="23"/>
      <c r="D737" s="23"/>
      <c r="E737" s="23"/>
      <c r="F737" s="3"/>
      <c r="G737" s="60"/>
      <c r="H737" s="57"/>
      <c r="I737" s="57"/>
      <c r="J737" s="57"/>
      <c r="K737" s="57"/>
      <c r="L737" s="57"/>
      <c r="M737" s="57"/>
      <c r="N737" s="57"/>
    </row>
    <row r="738" customFormat="false" ht="12.75" hidden="false" customHeight="false" outlineLevel="0" collapsed="false">
      <c r="A738" s="55"/>
      <c r="B738" s="23"/>
      <c r="C738" s="23"/>
      <c r="D738" s="23"/>
      <c r="E738" s="23"/>
      <c r="F738" s="3"/>
      <c r="G738" s="60"/>
      <c r="H738" s="57"/>
      <c r="I738" s="57"/>
      <c r="J738" s="57"/>
      <c r="K738" s="57"/>
      <c r="L738" s="57"/>
      <c r="M738" s="57"/>
      <c r="N738" s="57"/>
    </row>
    <row r="739" customFormat="false" ht="12.75" hidden="false" customHeight="false" outlineLevel="0" collapsed="false">
      <c r="A739" s="55"/>
      <c r="B739" s="23"/>
      <c r="C739" s="23"/>
      <c r="D739" s="23"/>
      <c r="E739" s="23"/>
      <c r="F739" s="3"/>
      <c r="G739" s="60"/>
      <c r="H739" s="57"/>
      <c r="I739" s="57"/>
      <c r="J739" s="57"/>
      <c r="K739" s="57"/>
      <c r="L739" s="57"/>
      <c r="M739" s="57"/>
      <c r="N739" s="57"/>
    </row>
    <row r="740" customFormat="false" ht="12.75" hidden="false" customHeight="false" outlineLevel="0" collapsed="false">
      <c r="A740" s="55"/>
      <c r="B740" s="23"/>
      <c r="C740" s="23"/>
      <c r="D740" s="23"/>
      <c r="E740" s="23"/>
      <c r="F740" s="3"/>
      <c r="G740" s="60"/>
      <c r="H740" s="57"/>
      <c r="I740" s="57"/>
      <c r="J740" s="57"/>
      <c r="K740" s="57"/>
      <c r="L740" s="57"/>
      <c r="M740" s="57"/>
      <c r="N740" s="57"/>
    </row>
    <row r="741" customFormat="false" ht="12.75" hidden="false" customHeight="false" outlineLevel="0" collapsed="false">
      <c r="A741" s="55"/>
      <c r="B741" s="23"/>
      <c r="C741" s="23"/>
      <c r="D741" s="23"/>
      <c r="E741" s="23"/>
      <c r="F741" s="3"/>
      <c r="G741" s="60"/>
      <c r="H741" s="57"/>
      <c r="I741" s="57"/>
      <c r="J741" s="57"/>
      <c r="K741" s="57"/>
      <c r="L741" s="57"/>
      <c r="M741" s="57"/>
      <c r="N741" s="57"/>
    </row>
    <row r="742" customFormat="false" ht="12.75" hidden="false" customHeight="false" outlineLevel="0" collapsed="false">
      <c r="A742" s="55"/>
      <c r="B742" s="23"/>
      <c r="C742" s="23"/>
      <c r="D742" s="23"/>
      <c r="E742" s="23"/>
      <c r="F742" s="3"/>
      <c r="G742" s="60"/>
      <c r="H742" s="57"/>
      <c r="I742" s="57"/>
      <c r="J742" s="57"/>
      <c r="K742" s="57"/>
      <c r="L742" s="57"/>
      <c r="M742" s="57"/>
      <c r="N742" s="57"/>
    </row>
    <row r="743" customFormat="false" ht="12.75" hidden="false" customHeight="false" outlineLevel="0" collapsed="false">
      <c r="A743" s="55"/>
      <c r="B743" s="23"/>
      <c r="C743" s="23"/>
      <c r="D743" s="23"/>
      <c r="E743" s="23"/>
      <c r="F743" s="3"/>
      <c r="G743" s="60"/>
      <c r="H743" s="57"/>
      <c r="I743" s="57"/>
      <c r="J743" s="57"/>
      <c r="K743" s="57"/>
      <c r="L743" s="57"/>
      <c r="M743" s="57"/>
      <c r="N743" s="57"/>
    </row>
    <row r="744" customFormat="false" ht="12.75" hidden="false" customHeight="false" outlineLevel="0" collapsed="false">
      <c r="A744" s="55"/>
      <c r="B744" s="23"/>
      <c r="C744" s="23"/>
      <c r="D744" s="23"/>
      <c r="E744" s="23"/>
      <c r="F744" s="3"/>
      <c r="G744" s="60"/>
      <c r="H744" s="57"/>
      <c r="I744" s="57"/>
      <c r="J744" s="57"/>
      <c r="K744" s="57"/>
      <c r="L744" s="57"/>
      <c r="M744" s="57"/>
      <c r="N744" s="57"/>
    </row>
    <row r="745" customFormat="false" ht="12.75" hidden="false" customHeight="false" outlineLevel="0" collapsed="false">
      <c r="A745" s="55"/>
      <c r="B745" s="23"/>
      <c r="C745" s="23"/>
      <c r="D745" s="23"/>
      <c r="E745" s="23"/>
      <c r="F745" s="3"/>
      <c r="G745" s="60"/>
      <c r="H745" s="57"/>
      <c r="I745" s="57"/>
      <c r="J745" s="57"/>
      <c r="K745" s="57"/>
      <c r="L745" s="57"/>
      <c r="M745" s="57"/>
      <c r="N745" s="57"/>
    </row>
    <row r="746" customFormat="false" ht="12.75" hidden="false" customHeight="false" outlineLevel="0" collapsed="false">
      <c r="A746" s="55"/>
      <c r="B746" s="23"/>
      <c r="C746" s="23"/>
      <c r="D746" s="23"/>
      <c r="E746" s="23"/>
      <c r="F746" s="3"/>
      <c r="G746" s="60"/>
      <c r="H746" s="57"/>
      <c r="I746" s="57"/>
      <c r="J746" s="57"/>
      <c r="K746" s="57"/>
      <c r="L746" s="57"/>
      <c r="M746" s="57"/>
      <c r="N746" s="57"/>
    </row>
    <row r="747" customFormat="false" ht="12.75" hidden="false" customHeight="false" outlineLevel="0" collapsed="false">
      <c r="A747" s="55"/>
      <c r="B747" s="23"/>
      <c r="C747" s="23"/>
      <c r="D747" s="23"/>
      <c r="E747" s="23"/>
      <c r="F747" s="3"/>
      <c r="G747" s="60"/>
      <c r="H747" s="57"/>
      <c r="I747" s="57"/>
      <c r="J747" s="57"/>
      <c r="K747" s="57"/>
      <c r="L747" s="57"/>
      <c r="M747" s="57"/>
      <c r="N747" s="57"/>
    </row>
    <row r="748" customFormat="false" ht="12.75" hidden="false" customHeight="false" outlineLevel="0" collapsed="false">
      <c r="A748" s="55"/>
      <c r="B748" s="23"/>
      <c r="C748" s="23"/>
      <c r="D748" s="23"/>
      <c r="E748" s="23"/>
      <c r="F748" s="3"/>
      <c r="G748" s="60"/>
      <c r="H748" s="57"/>
      <c r="I748" s="57"/>
      <c r="J748" s="57"/>
      <c r="K748" s="57"/>
      <c r="L748" s="57"/>
      <c r="M748" s="57"/>
      <c r="N748" s="57"/>
    </row>
    <row r="749" customFormat="false" ht="12.75" hidden="false" customHeight="false" outlineLevel="0" collapsed="false">
      <c r="A749" s="55"/>
      <c r="B749" s="23"/>
      <c r="C749" s="23"/>
      <c r="D749" s="23"/>
      <c r="E749" s="23"/>
      <c r="F749" s="3"/>
      <c r="G749" s="60"/>
      <c r="H749" s="57"/>
      <c r="I749" s="57"/>
      <c r="J749" s="57"/>
      <c r="K749" s="57"/>
      <c r="L749" s="57"/>
      <c r="M749" s="57"/>
      <c r="N749" s="57"/>
    </row>
    <row r="750" customFormat="false" ht="12.75" hidden="false" customHeight="false" outlineLevel="0" collapsed="false">
      <c r="A750" s="55"/>
      <c r="B750" s="23"/>
      <c r="C750" s="23"/>
      <c r="D750" s="23"/>
      <c r="E750" s="23"/>
      <c r="F750" s="3"/>
      <c r="G750" s="60"/>
      <c r="H750" s="57"/>
      <c r="I750" s="57"/>
      <c r="J750" s="57"/>
      <c r="K750" s="57"/>
      <c r="L750" s="57"/>
      <c r="M750" s="57"/>
      <c r="N750" s="57"/>
    </row>
    <row r="751" customFormat="false" ht="12.75" hidden="false" customHeight="false" outlineLevel="0" collapsed="false">
      <c r="A751" s="55"/>
      <c r="B751" s="23"/>
      <c r="C751" s="23"/>
      <c r="D751" s="23"/>
      <c r="E751" s="23"/>
      <c r="F751" s="3"/>
      <c r="G751" s="60"/>
      <c r="H751" s="57"/>
      <c r="I751" s="57"/>
      <c r="J751" s="57"/>
      <c r="K751" s="57"/>
      <c r="L751" s="57"/>
      <c r="M751" s="57"/>
      <c r="N751" s="57"/>
    </row>
    <row r="752" customFormat="false" ht="12.75" hidden="false" customHeight="false" outlineLevel="0" collapsed="false">
      <c r="A752" s="55"/>
      <c r="B752" s="23"/>
      <c r="C752" s="23"/>
      <c r="D752" s="23"/>
      <c r="E752" s="23"/>
      <c r="F752" s="3"/>
      <c r="G752" s="60"/>
      <c r="H752" s="57"/>
      <c r="I752" s="57"/>
      <c r="J752" s="57"/>
      <c r="K752" s="57"/>
      <c r="L752" s="57"/>
      <c r="M752" s="57"/>
      <c r="N752" s="57"/>
    </row>
    <row r="753" customFormat="false" ht="12.75" hidden="false" customHeight="false" outlineLevel="0" collapsed="false">
      <c r="A753" s="55"/>
      <c r="B753" s="23"/>
      <c r="C753" s="23"/>
      <c r="D753" s="23"/>
      <c r="E753" s="23"/>
      <c r="F753" s="3"/>
      <c r="G753" s="60"/>
      <c r="H753" s="57"/>
      <c r="I753" s="57"/>
      <c r="J753" s="57"/>
      <c r="K753" s="57"/>
      <c r="L753" s="57"/>
      <c r="M753" s="57"/>
      <c r="N753" s="57"/>
    </row>
    <row r="754" customFormat="false" ht="12.75" hidden="false" customHeight="false" outlineLevel="0" collapsed="false">
      <c r="A754" s="55"/>
      <c r="B754" s="23"/>
      <c r="C754" s="23"/>
      <c r="D754" s="23"/>
      <c r="E754" s="23"/>
      <c r="F754" s="3"/>
      <c r="G754" s="60"/>
      <c r="H754" s="57"/>
      <c r="I754" s="57"/>
      <c r="J754" s="57"/>
      <c r="K754" s="57"/>
      <c r="L754" s="57"/>
      <c r="M754" s="57"/>
      <c r="N754" s="57"/>
    </row>
    <row r="755" customFormat="false" ht="12.75" hidden="false" customHeight="false" outlineLevel="0" collapsed="false">
      <c r="A755" s="55"/>
      <c r="B755" s="23"/>
      <c r="C755" s="23"/>
      <c r="D755" s="23"/>
      <c r="E755" s="23"/>
      <c r="F755" s="3"/>
      <c r="G755" s="60"/>
      <c r="H755" s="57"/>
      <c r="I755" s="57"/>
      <c r="J755" s="57"/>
      <c r="K755" s="57"/>
      <c r="L755" s="57"/>
      <c r="M755" s="57"/>
      <c r="N755" s="57"/>
    </row>
    <row r="756" customFormat="false" ht="12.75" hidden="false" customHeight="false" outlineLevel="0" collapsed="false">
      <c r="A756" s="55"/>
      <c r="B756" s="23"/>
      <c r="C756" s="23"/>
      <c r="D756" s="23"/>
      <c r="E756" s="23"/>
      <c r="F756" s="3"/>
      <c r="G756" s="60"/>
      <c r="H756" s="57"/>
      <c r="I756" s="57"/>
      <c r="J756" s="57"/>
      <c r="K756" s="57"/>
      <c r="L756" s="57"/>
      <c r="M756" s="57"/>
      <c r="N756" s="57"/>
    </row>
    <row r="757" customFormat="false" ht="12.75" hidden="false" customHeight="false" outlineLevel="0" collapsed="false">
      <c r="A757" s="55"/>
      <c r="B757" s="23"/>
      <c r="C757" s="23"/>
      <c r="D757" s="23"/>
      <c r="E757" s="23"/>
      <c r="F757" s="3"/>
      <c r="G757" s="60"/>
      <c r="H757" s="57"/>
      <c r="I757" s="57"/>
      <c r="J757" s="57"/>
      <c r="K757" s="57"/>
      <c r="L757" s="57"/>
      <c r="M757" s="57"/>
      <c r="N757" s="57"/>
    </row>
    <row r="758" customFormat="false" ht="12.75" hidden="false" customHeight="false" outlineLevel="0" collapsed="false">
      <c r="A758" s="55"/>
      <c r="B758" s="23"/>
      <c r="C758" s="23"/>
      <c r="D758" s="23"/>
      <c r="E758" s="23"/>
      <c r="F758" s="3"/>
      <c r="G758" s="60"/>
      <c r="H758" s="57"/>
      <c r="I758" s="57"/>
      <c r="J758" s="57"/>
      <c r="K758" s="57"/>
      <c r="L758" s="57"/>
      <c r="M758" s="57"/>
      <c r="N758" s="57"/>
    </row>
    <row r="759" customFormat="false" ht="12.75" hidden="false" customHeight="false" outlineLevel="0" collapsed="false">
      <c r="A759" s="55"/>
      <c r="B759" s="23"/>
      <c r="C759" s="23"/>
      <c r="D759" s="23"/>
      <c r="E759" s="23"/>
      <c r="F759" s="3"/>
      <c r="G759" s="60"/>
      <c r="H759" s="57"/>
      <c r="I759" s="57"/>
      <c r="J759" s="57"/>
      <c r="K759" s="57"/>
      <c r="L759" s="57"/>
      <c r="M759" s="57"/>
      <c r="N759" s="57"/>
    </row>
    <row r="760" customFormat="false" ht="12.75" hidden="false" customHeight="false" outlineLevel="0" collapsed="false">
      <c r="A760" s="55"/>
      <c r="B760" s="23"/>
      <c r="C760" s="23"/>
      <c r="D760" s="23"/>
      <c r="E760" s="23"/>
      <c r="F760" s="3"/>
      <c r="G760" s="60"/>
      <c r="H760" s="57"/>
      <c r="I760" s="57"/>
      <c r="J760" s="57"/>
      <c r="K760" s="57"/>
      <c r="L760" s="57"/>
      <c r="M760" s="57"/>
      <c r="N760" s="57"/>
    </row>
    <row r="761" customFormat="false" ht="12.75" hidden="false" customHeight="false" outlineLevel="0" collapsed="false">
      <c r="A761" s="55"/>
      <c r="B761" s="23"/>
      <c r="C761" s="23"/>
      <c r="D761" s="23"/>
      <c r="E761" s="23"/>
      <c r="F761" s="3"/>
      <c r="G761" s="60"/>
      <c r="H761" s="57"/>
      <c r="I761" s="57"/>
      <c r="J761" s="57"/>
      <c r="K761" s="57"/>
      <c r="L761" s="57"/>
      <c r="M761" s="57"/>
      <c r="N761" s="57"/>
    </row>
    <row r="762" customFormat="false" ht="12.75" hidden="false" customHeight="false" outlineLevel="0" collapsed="false">
      <c r="A762" s="55"/>
      <c r="B762" s="23"/>
      <c r="C762" s="23"/>
      <c r="D762" s="23"/>
      <c r="E762" s="23"/>
      <c r="F762" s="3"/>
      <c r="G762" s="60"/>
      <c r="H762" s="57"/>
      <c r="I762" s="57"/>
      <c r="J762" s="57"/>
      <c r="K762" s="57"/>
      <c r="L762" s="57"/>
      <c r="M762" s="57"/>
      <c r="N762" s="57"/>
    </row>
    <row r="763" customFormat="false" ht="12.75" hidden="false" customHeight="false" outlineLevel="0" collapsed="false">
      <c r="A763" s="55"/>
      <c r="B763" s="23"/>
      <c r="C763" s="23"/>
      <c r="D763" s="23"/>
      <c r="E763" s="23"/>
      <c r="F763" s="3"/>
      <c r="G763" s="60"/>
      <c r="H763" s="57"/>
      <c r="I763" s="57"/>
      <c r="J763" s="57"/>
      <c r="K763" s="57"/>
      <c r="L763" s="57"/>
      <c r="M763" s="57"/>
      <c r="N763" s="57"/>
    </row>
    <row r="764" customFormat="false" ht="12.75" hidden="false" customHeight="false" outlineLevel="0" collapsed="false">
      <c r="A764" s="55"/>
      <c r="B764" s="23"/>
      <c r="C764" s="23"/>
      <c r="D764" s="23"/>
      <c r="E764" s="23"/>
      <c r="F764" s="3"/>
      <c r="G764" s="60"/>
      <c r="H764" s="57"/>
      <c r="I764" s="57"/>
      <c r="J764" s="57"/>
      <c r="K764" s="57"/>
      <c r="L764" s="57"/>
      <c r="M764" s="57"/>
      <c r="N764" s="57"/>
    </row>
    <row r="765" customFormat="false" ht="12.75" hidden="false" customHeight="false" outlineLevel="0" collapsed="false">
      <c r="A765" s="55"/>
      <c r="B765" s="23"/>
      <c r="C765" s="23"/>
      <c r="D765" s="23"/>
      <c r="E765" s="23"/>
      <c r="F765" s="3"/>
      <c r="G765" s="60"/>
      <c r="H765" s="57"/>
      <c r="I765" s="57"/>
      <c r="J765" s="57"/>
      <c r="K765" s="57"/>
      <c r="L765" s="57"/>
      <c r="M765" s="57"/>
      <c r="N765" s="57"/>
    </row>
    <row r="766" customFormat="false" ht="12.75" hidden="false" customHeight="false" outlineLevel="0" collapsed="false">
      <c r="A766" s="55"/>
      <c r="B766" s="23"/>
      <c r="C766" s="23"/>
      <c r="D766" s="23"/>
      <c r="E766" s="23"/>
      <c r="F766" s="3"/>
      <c r="G766" s="60"/>
      <c r="H766" s="57"/>
      <c r="I766" s="57"/>
      <c r="J766" s="57"/>
      <c r="K766" s="57"/>
      <c r="L766" s="57"/>
      <c r="M766" s="57"/>
      <c r="N766" s="57"/>
    </row>
    <row r="767" customFormat="false" ht="12.75" hidden="false" customHeight="false" outlineLevel="0" collapsed="false">
      <c r="A767" s="55"/>
      <c r="B767" s="23"/>
      <c r="C767" s="23"/>
      <c r="D767" s="23"/>
      <c r="E767" s="23"/>
      <c r="F767" s="3"/>
      <c r="G767" s="60"/>
      <c r="H767" s="57"/>
      <c r="I767" s="57"/>
      <c r="J767" s="57"/>
      <c r="K767" s="57"/>
      <c r="L767" s="57"/>
      <c r="M767" s="57"/>
      <c r="N767" s="57"/>
    </row>
    <row r="768" customFormat="false" ht="12.75" hidden="false" customHeight="false" outlineLevel="0" collapsed="false">
      <c r="A768" s="55"/>
      <c r="B768" s="23"/>
      <c r="C768" s="23"/>
      <c r="D768" s="23"/>
      <c r="E768" s="23"/>
      <c r="F768" s="3"/>
      <c r="G768" s="60"/>
      <c r="H768" s="57"/>
      <c r="I768" s="57"/>
      <c r="J768" s="57"/>
      <c r="K768" s="57"/>
      <c r="L768" s="57"/>
      <c r="M768" s="57"/>
      <c r="N768" s="57"/>
    </row>
    <row r="769" customFormat="false" ht="12.75" hidden="false" customHeight="false" outlineLevel="0" collapsed="false">
      <c r="A769" s="55"/>
      <c r="B769" s="23"/>
      <c r="C769" s="23"/>
      <c r="D769" s="23"/>
      <c r="E769" s="23"/>
      <c r="F769" s="3"/>
      <c r="G769" s="60"/>
      <c r="H769" s="57"/>
      <c r="I769" s="57"/>
      <c r="J769" s="57"/>
      <c r="K769" s="57"/>
      <c r="L769" s="57"/>
      <c r="M769" s="57"/>
      <c r="N769" s="57"/>
    </row>
    <row r="770" customFormat="false" ht="12.75" hidden="false" customHeight="false" outlineLevel="0" collapsed="false">
      <c r="A770" s="55"/>
      <c r="B770" s="23"/>
      <c r="C770" s="23"/>
      <c r="D770" s="23"/>
      <c r="E770" s="23"/>
      <c r="F770" s="3"/>
      <c r="G770" s="60"/>
      <c r="H770" s="57"/>
      <c r="I770" s="57"/>
      <c r="J770" s="57"/>
      <c r="K770" s="57"/>
      <c r="L770" s="57"/>
      <c r="M770" s="57"/>
      <c r="N770" s="57"/>
    </row>
    <row r="771" customFormat="false" ht="12.75" hidden="false" customHeight="false" outlineLevel="0" collapsed="false">
      <c r="A771" s="55"/>
      <c r="B771" s="23"/>
      <c r="C771" s="23"/>
      <c r="D771" s="23"/>
      <c r="E771" s="23"/>
      <c r="F771" s="3"/>
      <c r="G771" s="60"/>
      <c r="H771" s="57"/>
      <c r="I771" s="57"/>
      <c r="J771" s="57"/>
      <c r="K771" s="57"/>
      <c r="L771" s="57"/>
      <c r="M771" s="57"/>
      <c r="N771" s="57"/>
    </row>
    <row r="772" customFormat="false" ht="12.75" hidden="false" customHeight="false" outlineLevel="0" collapsed="false">
      <c r="A772" s="55"/>
      <c r="B772" s="23"/>
      <c r="C772" s="23"/>
      <c r="D772" s="23"/>
      <c r="E772" s="23"/>
      <c r="F772" s="3"/>
      <c r="G772" s="60"/>
      <c r="H772" s="57"/>
      <c r="I772" s="57"/>
      <c r="J772" s="57"/>
      <c r="K772" s="57"/>
      <c r="L772" s="57"/>
      <c r="M772" s="57"/>
      <c r="N772" s="57"/>
    </row>
    <row r="773" customFormat="false" ht="12.75" hidden="false" customHeight="false" outlineLevel="0" collapsed="false">
      <c r="A773" s="55"/>
      <c r="B773" s="23"/>
      <c r="C773" s="23"/>
      <c r="D773" s="23"/>
      <c r="E773" s="23"/>
      <c r="F773" s="3"/>
      <c r="G773" s="60"/>
      <c r="H773" s="57"/>
      <c r="I773" s="57"/>
      <c r="J773" s="57"/>
      <c r="K773" s="57"/>
      <c r="L773" s="57"/>
      <c r="M773" s="57"/>
      <c r="N773" s="57"/>
    </row>
    <row r="774" customFormat="false" ht="12.75" hidden="false" customHeight="false" outlineLevel="0" collapsed="false">
      <c r="A774" s="55"/>
      <c r="B774" s="23"/>
      <c r="C774" s="23"/>
      <c r="D774" s="23"/>
      <c r="E774" s="23"/>
      <c r="F774" s="3"/>
      <c r="G774" s="60"/>
      <c r="H774" s="57"/>
      <c r="I774" s="57"/>
      <c r="J774" s="57"/>
      <c r="K774" s="57"/>
      <c r="L774" s="57"/>
      <c r="M774" s="57"/>
      <c r="N774" s="57"/>
    </row>
    <row r="775" customFormat="false" ht="12.75" hidden="false" customHeight="false" outlineLevel="0" collapsed="false">
      <c r="A775" s="55"/>
      <c r="B775" s="23"/>
      <c r="C775" s="23"/>
      <c r="D775" s="23"/>
      <c r="E775" s="23"/>
      <c r="F775" s="3"/>
      <c r="G775" s="60"/>
      <c r="H775" s="57"/>
      <c r="I775" s="57"/>
      <c r="J775" s="57"/>
      <c r="K775" s="57"/>
      <c r="L775" s="57"/>
      <c r="M775" s="57"/>
      <c r="N775" s="57"/>
    </row>
    <row r="776" customFormat="false" ht="12.75" hidden="false" customHeight="false" outlineLevel="0" collapsed="false">
      <c r="A776" s="55"/>
      <c r="B776" s="23"/>
      <c r="C776" s="23"/>
      <c r="D776" s="23"/>
      <c r="E776" s="23"/>
      <c r="F776" s="3"/>
      <c r="G776" s="60"/>
      <c r="H776" s="57"/>
      <c r="I776" s="57"/>
      <c r="J776" s="57"/>
      <c r="K776" s="57"/>
      <c r="L776" s="57"/>
      <c r="M776" s="57"/>
      <c r="N776" s="57"/>
    </row>
    <row r="777" customFormat="false" ht="12.75" hidden="false" customHeight="false" outlineLevel="0" collapsed="false">
      <c r="A777" s="55"/>
      <c r="B777" s="23"/>
      <c r="C777" s="23"/>
      <c r="D777" s="23"/>
      <c r="E777" s="23"/>
      <c r="F777" s="3"/>
      <c r="G777" s="60"/>
      <c r="H777" s="57"/>
      <c r="I777" s="57"/>
      <c r="J777" s="57"/>
      <c r="K777" s="57"/>
      <c r="L777" s="57"/>
      <c r="M777" s="57"/>
      <c r="N777" s="57"/>
    </row>
    <row r="778" customFormat="false" ht="12.75" hidden="false" customHeight="false" outlineLevel="0" collapsed="false">
      <c r="A778" s="55"/>
      <c r="B778" s="23"/>
      <c r="C778" s="23"/>
      <c r="D778" s="23"/>
      <c r="E778" s="23"/>
      <c r="F778" s="3"/>
      <c r="G778" s="60"/>
      <c r="H778" s="57"/>
      <c r="I778" s="57"/>
      <c r="J778" s="57"/>
      <c r="K778" s="57"/>
      <c r="L778" s="57"/>
      <c r="M778" s="57"/>
      <c r="N778" s="57"/>
    </row>
    <row r="779" customFormat="false" ht="12.75" hidden="false" customHeight="false" outlineLevel="0" collapsed="false">
      <c r="A779" s="55"/>
      <c r="B779" s="23"/>
      <c r="C779" s="23"/>
      <c r="D779" s="23"/>
      <c r="E779" s="23"/>
      <c r="F779" s="3"/>
      <c r="G779" s="60"/>
      <c r="H779" s="57"/>
      <c r="I779" s="57"/>
      <c r="J779" s="57"/>
      <c r="K779" s="57"/>
      <c r="L779" s="57"/>
      <c r="M779" s="57"/>
      <c r="N779" s="57"/>
    </row>
    <row r="780" customFormat="false" ht="12.75" hidden="false" customHeight="false" outlineLevel="0" collapsed="false">
      <c r="A780" s="55"/>
      <c r="B780" s="23"/>
      <c r="C780" s="23"/>
      <c r="D780" s="23"/>
      <c r="E780" s="23"/>
      <c r="F780" s="3"/>
      <c r="G780" s="60"/>
      <c r="H780" s="57"/>
      <c r="I780" s="57"/>
      <c r="J780" s="57"/>
      <c r="K780" s="57"/>
      <c r="L780" s="57"/>
      <c r="M780" s="57"/>
      <c r="N780" s="57"/>
    </row>
    <row r="781" customFormat="false" ht="12.75" hidden="false" customHeight="false" outlineLevel="0" collapsed="false">
      <c r="A781" s="55"/>
      <c r="B781" s="23"/>
      <c r="C781" s="23"/>
      <c r="D781" s="23"/>
      <c r="E781" s="23"/>
      <c r="F781" s="3"/>
      <c r="G781" s="60"/>
      <c r="H781" s="57"/>
      <c r="I781" s="57"/>
      <c r="J781" s="57"/>
      <c r="K781" s="57"/>
      <c r="L781" s="57"/>
      <c r="M781" s="57"/>
      <c r="N781" s="57"/>
    </row>
    <row r="782" customFormat="false" ht="12.75" hidden="false" customHeight="false" outlineLevel="0" collapsed="false">
      <c r="A782" s="55"/>
      <c r="B782" s="23"/>
      <c r="C782" s="23"/>
      <c r="D782" s="23"/>
      <c r="E782" s="23"/>
      <c r="F782" s="3"/>
      <c r="G782" s="60"/>
      <c r="H782" s="57"/>
      <c r="I782" s="57"/>
      <c r="J782" s="57"/>
      <c r="K782" s="57"/>
      <c r="L782" s="57"/>
      <c r="M782" s="57"/>
      <c r="N782" s="57"/>
    </row>
    <row r="783" customFormat="false" ht="12.75" hidden="false" customHeight="false" outlineLevel="0" collapsed="false">
      <c r="A783" s="55"/>
      <c r="B783" s="23"/>
      <c r="C783" s="23"/>
      <c r="D783" s="23"/>
      <c r="E783" s="23"/>
      <c r="F783" s="3"/>
      <c r="G783" s="60"/>
      <c r="H783" s="57"/>
      <c r="I783" s="57"/>
      <c r="J783" s="57"/>
      <c r="K783" s="57"/>
      <c r="L783" s="57"/>
      <c r="M783" s="57"/>
      <c r="N783" s="57"/>
    </row>
    <row r="784" customFormat="false" ht="12.75" hidden="false" customHeight="false" outlineLevel="0" collapsed="false">
      <c r="A784" s="55"/>
      <c r="B784" s="23"/>
      <c r="C784" s="23"/>
      <c r="D784" s="23"/>
      <c r="E784" s="23"/>
      <c r="F784" s="3"/>
      <c r="G784" s="60"/>
      <c r="H784" s="57"/>
      <c r="I784" s="57"/>
      <c r="J784" s="57"/>
      <c r="K784" s="57"/>
      <c r="L784" s="57"/>
      <c r="M784" s="57"/>
      <c r="N784" s="57"/>
    </row>
    <row r="785" customFormat="false" ht="12.75" hidden="false" customHeight="false" outlineLevel="0" collapsed="false">
      <c r="A785" s="55"/>
      <c r="B785" s="23"/>
      <c r="C785" s="23"/>
      <c r="D785" s="23"/>
      <c r="E785" s="23"/>
      <c r="F785" s="3"/>
      <c r="G785" s="60"/>
      <c r="H785" s="57"/>
      <c r="I785" s="57"/>
      <c r="J785" s="57"/>
      <c r="K785" s="57"/>
      <c r="L785" s="57"/>
      <c r="M785" s="57"/>
      <c r="N785" s="57"/>
    </row>
    <row r="786" customFormat="false" ht="12.75" hidden="false" customHeight="false" outlineLevel="0" collapsed="false">
      <c r="A786" s="55"/>
      <c r="B786" s="23"/>
      <c r="C786" s="23"/>
      <c r="D786" s="23"/>
      <c r="E786" s="23"/>
      <c r="F786" s="3"/>
      <c r="G786" s="60"/>
      <c r="H786" s="57"/>
      <c r="I786" s="57"/>
      <c r="J786" s="57"/>
      <c r="K786" s="57"/>
      <c r="L786" s="57"/>
      <c r="M786" s="57"/>
      <c r="N786" s="57"/>
    </row>
    <row r="787" customFormat="false" ht="12.75" hidden="false" customHeight="false" outlineLevel="0" collapsed="false">
      <c r="A787" s="55"/>
      <c r="B787" s="23"/>
      <c r="C787" s="23"/>
      <c r="D787" s="23"/>
      <c r="E787" s="23"/>
      <c r="F787" s="3"/>
      <c r="G787" s="60"/>
      <c r="H787" s="57"/>
      <c r="I787" s="57"/>
      <c r="J787" s="57"/>
      <c r="K787" s="57"/>
      <c r="L787" s="57"/>
      <c r="M787" s="57"/>
      <c r="N787" s="57"/>
    </row>
    <row r="788" customFormat="false" ht="12.75" hidden="false" customHeight="false" outlineLevel="0" collapsed="false">
      <c r="A788" s="55"/>
      <c r="B788" s="23"/>
      <c r="C788" s="23"/>
      <c r="D788" s="23"/>
      <c r="E788" s="23"/>
      <c r="F788" s="3"/>
      <c r="G788" s="60"/>
      <c r="H788" s="57"/>
      <c r="I788" s="57"/>
      <c r="J788" s="57"/>
      <c r="K788" s="57"/>
      <c r="L788" s="57"/>
      <c r="M788" s="57"/>
      <c r="N788" s="57"/>
    </row>
    <row r="789" customFormat="false" ht="12.75" hidden="false" customHeight="false" outlineLevel="0" collapsed="false">
      <c r="A789" s="55"/>
      <c r="B789" s="23"/>
      <c r="C789" s="23"/>
      <c r="D789" s="23"/>
      <c r="E789" s="23"/>
      <c r="F789" s="3"/>
      <c r="G789" s="60"/>
      <c r="H789" s="57"/>
      <c r="I789" s="57"/>
      <c r="J789" s="57"/>
      <c r="K789" s="57"/>
      <c r="L789" s="57"/>
      <c r="M789" s="57"/>
      <c r="N789" s="57"/>
    </row>
    <row r="790" customFormat="false" ht="12.75" hidden="false" customHeight="false" outlineLevel="0" collapsed="false">
      <c r="A790" s="55"/>
      <c r="B790" s="23"/>
      <c r="C790" s="23"/>
      <c r="D790" s="23"/>
      <c r="E790" s="23"/>
      <c r="F790" s="3"/>
      <c r="G790" s="60"/>
      <c r="H790" s="57"/>
      <c r="I790" s="57"/>
      <c r="J790" s="57"/>
      <c r="K790" s="57"/>
      <c r="L790" s="57"/>
      <c r="M790" s="57"/>
      <c r="N790" s="57"/>
    </row>
    <row r="791" customFormat="false" ht="12.75" hidden="false" customHeight="false" outlineLevel="0" collapsed="false">
      <c r="A791" s="55"/>
      <c r="B791" s="23"/>
      <c r="C791" s="23"/>
      <c r="D791" s="23"/>
      <c r="E791" s="23"/>
      <c r="F791" s="3"/>
      <c r="G791" s="60"/>
      <c r="H791" s="57"/>
      <c r="I791" s="57"/>
      <c r="J791" s="57"/>
      <c r="K791" s="57"/>
      <c r="L791" s="57"/>
      <c r="M791" s="57"/>
      <c r="N791" s="57"/>
    </row>
    <row r="792" customFormat="false" ht="12.75" hidden="false" customHeight="false" outlineLevel="0" collapsed="false">
      <c r="A792" s="55"/>
      <c r="B792" s="23"/>
      <c r="C792" s="23"/>
      <c r="D792" s="23"/>
      <c r="E792" s="23"/>
      <c r="F792" s="3"/>
      <c r="G792" s="60"/>
      <c r="H792" s="57"/>
      <c r="I792" s="57"/>
      <c r="J792" s="57"/>
      <c r="K792" s="57"/>
      <c r="L792" s="57"/>
      <c r="M792" s="57"/>
      <c r="N792" s="57"/>
    </row>
    <row r="793" customFormat="false" ht="12.75" hidden="false" customHeight="false" outlineLevel="0" collapsed="false">
      <c r="A793" s="55"/>
      <c r="B793" s="23"/>
      <c r="C793" s="23"/>
      <c r="D793" s="23"/>
      <c r="E793" s="23"/>
      <c r="F793" s="3"/>
      <c r="G793" s="60"/>
      <c r="H793" s="57"/>
      <c r="I793" s="57"/>
      <c r="J793" s="57"/>
      <c r="K793" s="57"/>
      <c r="L793" s="57"/>
      <c r="M793" s="57"/>
      <c r="N793" s="57"/>
    </row>
    <row r="794" customFormat="false" ht="12.75" hidden="false" customHeight="false" outlineLevel="0" collapsed="false">
      <c r="A794" s="55"/>
      <c r="B794" s="23"/>
      <c r="C794" s="23"/>
      <c r="D794" s="23"/>
      <c r="E794" s="23"/>
      <c r="F794" s="3"/>
      <c r="G794" s="60"/>
      <c r="H794" s="57"/>
      <c r="I794" s="57"/>
      <c r="J794" s="57"/>
      <c r="K794" s="57"/>
      <c r="L794" s="57"/>
      <c r="M794" s="57"/>
      <c r="N794" s="57"/>
    </row>
    <row r="795" customFormat="false" ht="12.75" hidden="false" customHeight="false" outlineLevel="0" collapsed="false">
      <c r="A795" s="55"/>
      <c r="B795" s="23"/>
      <c r="C795" s="23"/>
      <c r="D795" s="23"/>
      <c r="E795" s="23"/>
      <c r="F795" s="3"/>
      <c r="G795" s="60"/>
      <c r="H795" s="57"/>
      <c r="I795" s="57"/>
      <c r="J795" s="57"/>
      <c r="K795" s="57"/>
      <c r="L795" s="57"/>
      <c r="M795" s="57"/>
      <c r="N795" s="57"/>
    </row>
    <row r="796" customFormat="false" ht="12.75" hidden="false" customHeight="false" outlineLevel="0" collapsed="false">
      <c r="A796" s="55"/>
      <c r="B796" s="23"/>
      <c r="C796" s="23"/>
      <c r="D796" s="23"/>
      <c r="E796" s="23"/>
      <c r="F796" s="3"/>
      <c r="G796" s="60"/>
      <c r="H796" s="57"/>
      <c r="I796" s="57"/>
      <c r="J796" s="57"/>
      <c r="K796" s="57"/>
      <c r="L796" s="57"/>
      <c r="M796" s="57"/>
      <c r="N796" s="57"/>
    </row>
    <row r="797" customFormat="false" ht="12.75" hidden="false" customHeight="false" outlineLevel="0" collapsed="false">
      <c r="A797" s="55"/>
      <c r="B797" s="23"/>
      <c r="C797" s="23"/>
      <c r="D797" s="23"/>
      <c r="E797" s="23"/>
      <c r="F797" s="3"/>
      <c r="G797" s="60"/>
      <c r="H797" s="57"/>
      <c r="I797" s="57"/>
      <c r="J797" s="57"/>
      <c r="K797" s="57"/>
      <c r="L797" s="57"/>
      <c r="M797" s="57"/>
      <c r="N797" s="57"/>
    </row>
    <row r="798" customFormat="false" ht="12.75" hidden="false" customHeight="false" outlineLevel="0" collapsed="false">
      <c r="A798" s="55"/>
      <c r="B798" s="23"/>
      <c r="C798" s="23"/>
      <c r="D798" s="23"/>
      <c r="E798" s="23"/>
      <c r="F798" s="3"/>
      <c r="G798" s="60"/>
      <c r="H798" s="57"/>
      <c r="I798" s="57"/>
      <c r="J798" s="57"/>
      <c r="K798" s="57"/>
      <c r="L798" s="57"/>
      <c r="M798" s="57"/>
      <c r="N798" s="57"/>
    </row>
    <row r="799" customFormat="false" ht="12.75" hidden="false" customHeight="false" outlineLevel="0" collapsed="false">
      <c r="A799" s="55"/>
      <c r="B799" s="23"/>
      <c r="C799" s="23"/>
      <c r="D799" s="23"/>
      <c r="E799" s="23"/>
      <c r="F799" s="3"/>
      <c r="G799" s="60"/>
      <c r="H799" s="57"/>
      <c r="I799" s="57"/>
      <c r="J799" s="57"/>
      <c r="K799" s="57"/>
      <c r="L799" s="57"/>
      <c r="M799" s="57"/>
      <c r="N799" s="57"/>
    </row>
    <row r="800" customFormat="false" ht="12.75" hidden="false" customHeight="false" outlineLevel="0" collapsed="false">
      <c r="A800" s="55"/>
      <c r="B800" s="23"/>
      <c r="C800" s="23"/>
      <c r="D800" s="23"/>
      <c r="E800" s="23"/>
      <c r="F800" s="3"/>
      <c r="G800" s="60"/>
      <c r="H800" s="57"/>
      <c r="I800" s="57"/>
      <c r="J800" s="57"/>
      <c r="K800" s="57"/>
      <c r="L800" s="57"/>
      <c r="M800" s="57"/>
      <c r="N800" s="57"/>
    </row>
    <row r="801" customFormat="false" ht="12.75" hidden="false" customHeight="false" outlineLevel="0" collapsed="false">
      <c r="A801" s="55"/>
      <c r="B801" s="23"/>
      <c r="C801" s="23"/>
      <c r="D801" s="23"/>
      <c r="E801" s="23"/>
      <c r="F801" s="3"/>
      <c r="G801" s="60"/>
      <c r="H801" s="57"/>
      <c r="I801" s="57"/>
      <c r="J801" s="57"/>
      <c r="K801" s="57"/>
      <c r="L801" s="57"/>
      <c r="M801" s="57"/>
      <c r="N801" s="57"/>
    </row>
    <row r="802" customFormat="false" ht="12.75" hidden="false" customHeight="false" outlineLevel="0" collapsed="false">
      <c r="A802" s="55"/>
      <c r="B802" s="23"/>
      <c r="C802" s="23"/>
      <c r="D802" s="23"/>
      <c r="E802" s="23"/>
      <c r="F802" s="3"/>
      <c r="G802" s="60"/>
      <c r="H802" s="57"/>
      <c r="I802" s="57"/>
      <c r="J802" s="57"/>
      <c r="K802" s="57"/>
      <c r="L802" s="57"/>
      <c r="M802" s="57"/>
      <c r="N802" s="57"/>
    </row>
    <row r="803" customFormat="false" ht="12.75" hidden="false" customHeight="false" outlineLevel="0" collapsed="false">
      <c r="A803" s="55"/>
      <c r="B803" s="23"/>
      <c r="C803" s="23"/>
      <c r="D803" s="23"/>
      <c r="E803" s="23"/>
      <c r="F803" s="3"/>
      <c r="G803" s="60"/>
      <c r="H803" s="57"/>
      <c r="I803" s="57"/>
      <c r="J803" s="57"/>
      <c r="K803" s="57"/>
      <c r="L803" s="57"/>
      <c r="M803" s="57"/>
      <c r="N803" s="57"/>
    </row>
    <row r="804" customFormat="false" ht="12.75" hidden="false" customHeight="false" outlineLevel="0" collapsed="false">
      <c r="A804" s="55"/>
      <c r="B804" s="23"/>
      <c r="C804" s="23"/>
      <c r="D804" s="23"/>
      <c r="E804" s="23"/>
      <c r="F804" s="3"/>
      <c r="G804" s="60"/>
      <c r="H804" s="57"/>
      <c r="I804" s="57"/>
      <c r="J804" s="57"/>
      <c r="K804" s="57"/>
      <c r="L804" s="57"/>
      <c r="M804" s="57"/>
      <c r="N804" s="57"/>
    </row>
    <row r="805" customFormat="false" ht="12.75" hidden="false" customHeight="false" outlineLevel="0" collapsed="false">
      <c r="A805" s="55"/>
      <c r="B805" s="23"/>
      <c r="C805" s="23"/>
      <c r="D805" s="23"/>
      <c r="E805" s="23"/>
      <c r="F805" s="3"/>
      <c r="G805" s="60"/>
      <c r="H805" s="57"/>
      <c r="I805" s="57"/>
      <c r="J805" s="57"/>
      <c r="K805" s="57"/>
      <c r="L805" s="57"/>
      <c r="M805" s="57"/>
      <c r="N805" s="57"/>
    </row>
    <row r="806" customFormat="false" ht="12.75" hidden="false" customHeight="false" outlineLevel="0" collapsed="false">
      <c r="A806" s="55"/>
      <c r="B806" s="23"/>
      <c r="C806" s="23"/>
      <c r="D806" s="23"/>
      <c r="E806" s="23"/>
      <c r="F806" s="3"/>
      <c r="G806" s="60"/>
      <c r="H806" s="57"/>
      <c r="I806" s="57"/>
      <c r="J806" s="57"/>
      <c r="K806" s="57"/>
      <c r="L806" s="57"/>
      <c r="M806" s="57"/>
      <c r="N806" s="57"/>
    </row>
    <row r="807" customFormat="false" ht="12.75" hidden="false" customHeight="false" outlineLevel="0" collapsed="false">
      <c r="A807" s="55"/>
      <c r="B807" s="23"/>
      <c r="C807" s="23"/>
      <c r="D807" s="23"/>
      <c r="E807" s="23"/>
      <c r="F807" s="3"/>
      <c r="G807" s="60"/>
      <c r="H807" s="57"/>
      <c r="I807" s="57"/>
      <c r="J807" s="57"/>
      <c r="K807" s="57"/>
      <c r="L807" s="57"/>
      <c r="M807" s="57"/>
      <c r="N807" s="57"/>
    </row>
    <row r="808" customFormat="false" ht="12.75" hidden="false" customHeight="false" outlineLevel="0" collapsed="false">
      <c r="A808" s="55"/>
      <c r="B808" s="23"/>
      <c r="C808" s="23"/>
      <c r="D808" s="23"/>
      <c r="E808" s="23"/>
      <c r="F808" s="3"/>
      <c r="G808" s="60"/>
      <c r="H808" s="57"/>
      <c r="I808" s="57"/>
      <c r="J808" s="57"/>
      <c r="K808" s="57"/>
      <c r="L808" s="57"/>
      <c r="M808" s="57"/>
      <c r="N808" s="57"/>
    </row>
    <row r="809" customFormat="false" ht="12.75" hidden="false" customHeight="false" outlineLevel="0" collapsed="false">
      <c r="A809" s="55"/>
      <c r="B809" s="23"/>
      <c r="C809" s="23"/>
      <c r="D809" s="23"/>
      <c r="E809" s="23"/>
      <c r="F809" s="3"/>
      <c r="G809" s="60"/>
      <c r="H809" s="57"/>
      <c r="I809" s="57"/>
      <c r="J809" s="57"/>
      <c r="K809" s="57"/>
      <c r="L809" s="57"/>
      <c r="M809" s="57"/>
      <c r="N809" s="57"/>
    </row>
    <row r="810" customFormat="false" ht="12.75" hidden="false" customHeight="false" outlineLevel="0" collapsed="false">
      <c r="A810" s="55"/>
      <c r="B810" s="23"/>
      <c r="C810" s="23"/>
      <c r="D810" s="23"/>
      <c r="E810" s="23"/>
      <c r="F810" s="3"/>
      <c r="G810" s="60"/>
      <c r="H810" s="57"/>
      <c r="I810" s="57"/>
      <c r="J810" s="57"/>
      <c r="K810" s="57"/>
      <c r="L810" s="57"/>
      <c r="M810" s="57"/>
      <c r="N810" s="57"/>
    </row>
    <row r="811" customFormat="false" ht="12.75" hidden="false" customHeight="false" outlineLevel="0" collapsed="false">
      <c r="A811" s="55"/>
      <c r="B811" s="23"/>
      <c r="C811" s="23"/>
      <c r="D811" s="23"/>
      <c r="E811" s="23"/>
      <c r="F811" s="3"/>
      <c r="G811" s="60"/>
      <c r="H811" s="57"/>
      <c r="I811" s="57"/>
      <c r="J811" s="57"/>
      <c r="K811" s="57"/>
      <c r="L811" s="57"/>
      <c r="M811" s="57"/>
      <c r="N811" s="57"/>
    </row>
    <row r="812" customFormat="false" ht="12.75" hidden="false" customHeight="false" outlineLevel="0" collapsed="false">
      <c r="A812" s="55"/>
      <c r="B812" s="23"/>
      <c r="C812" s="23"/>
      <c r="D812" s="23"/>
      <c r="E812" s="23"/>
      <c r="F812" s="3"/>
      <c r="G812" s="60"/>
      <c r="H812" s="57"/>
      <c r="I812" s="57"/>
      <c r="J812" s="57"/>
      <c r="K812" s="57"/>
      <c r="L812" s="57"/>
      <c r="M812" s="57"/>
      <c r="N812" s="57"/>
    </row>
    <row r="813" customFormat="false" ht="12.75" hidden="false" customHeight="false" outlineLevel="0" collapsed="false">
      <c r="A813" s="55"/>
      <c r="B813" s="23"/>
      <c r="C813" s="23"/>
      <c r="D813" s="23"/>
      <c r="E813" s="23"/>
      <c r="F813" s="3"/>
      <c r="G813" s="60"/>
      <c r="H813" s="57"/>
      <c r="I813" s="57"/>
      <c r="J813" s="57"/>
      <c r="K813" s="57"/>
      <c r="L813" s="57"/>
      <c r="M813" s="57"/>
      <c r="N813" s="57"/>
    </row>
    <row r="814" customFormat="false" ht="12.75" hidden="false" customHeight="false" outlineLevel="0" collapsed="false">
      <c r="A814" s="55"/>
      <c r="B814" s="23"/>
      <c r="C814" s="23"/>
      <c r="D814" s="23"/>
      <c r="E814" s="23"/>
      <c r="F814" s="3"/>
      <c r="G814" s="60"/>
      <c r="H814" s="57"/>
      <c r="I814" s="57"/>
      <c r="J814" s="57"/>
      <c r="K814" s="57"/>
      <c r="L814" s="57"/>
      <c r="M814" s="57"/>
      <c r="N814" s="57"/>
    </row>
    <row r="815" customFormat="false" ht="12.75" hidden="false" customHeight="false" outlineLevel="0" collapsed="false">
      <c r="A815" s="55"/>
      <c r="B815" s="23"/>
      <c r="C815" s="23"/>
      <c r="D815" s="23"/>
      <c r="E815" s="23"/>
      <c r="F815" s="3"/>
      <c r="G815" s="60"/>
      <c r="H815" s="57"/>
      <c r="I815" s="57"/>
      <c r="J815" s="57"/>
      <c r="K815" s="57"/>
      <c r="L815" s="57"/>
      <c r="M815" s="57"/>
      <c r="N815" s="57"/>
    </row>
    <row r="816" customFormat="false" ht="12.75" hidden="false" customHeight="false" outlineLevel="0" collapsed="false">
      <c r="A816" s="55"/>
      <c r="B816" s="23"/>
      <c r="C816" s="23"/>
      <c r="D816" s="23"/>
      <c r="E816" s="23"/>
      <c r="F816" s="3"/>
      <c r="G816" s="60"/>
      <c r="H816" s="57"/>
      <c r="I816" s="57"/>
      <c r="J816" s="57"/>
      <c r="K816" s="57"/>
      <c r="L816" s="57"/>
      <c r="M816" s="57"/>
      <c r="N816" s="57"/>
    </row>
    <row r="817" customFormat="false" ht="12.75" hidden="false" customHeight="false" outlineLevel="0" collapsed="false">
      <c r="A817" s="55"/>
      <c r="B817" s="23"/>
      <c r="C817" s="23"/>
      <c r="D817" s="23"/>
      <c r="E817" s="23"/>
      <c r="F817" s="3"/>
      <c r="G817" s="60"/>
      <c r="H817" s="57"/>
      <c r="I817" s="57"/>
      <c r="J817" s="57"/>
      <c r="K817" s="57"/>
      <c r="L817" s="57"/>
      <c r="M817" s="57"/>
      <c r="N817" s="57"/>
    </row>
    <row r="818" customFormat="false" ht="12.75" hidden="false" customHeight="false" outlineLevel="0" collapsed="false">
      <c r="A818" s="55"/>
      <c r="B818" s="23"/>
      <c r="C818" s="23"/>
      <c r="D818" s="23"/>
      <c r="E818" s="23"/>
      <c r="F818" s="3"/>
      <c r="G818" s="60"/>
      <c r="H818" s="57"/>
      <c r="I818" s="57"/>
      <c r="J818" s="57"/>
      <c r="K818" s="57"/>
      <c r="L818" s="57"/>
      <c r="M818" s="57"/>
      <c r="N818" s="57"/>
    </row>
    <row r="819" customFormat="false" ht="12.75" hidden="false" customHeight="false" outlineLevel="0" collapsed="false">
      <c r="A819" s="55"/>
      <c r="B819" s="23"/>
      <c r="C819" s="23"/>
      <c r="D819" s="23"/>
      <c r="E819" s="23"/>
      <c r="F819" s="3"/>
      <c r="G819" s="60"/>
      <c r="H819" s="57"/>
      <c r="I819" s="57"/>
      <c r="J819" s="57"/>
      <c r="K819" s="57"/>
      <c r="L819" s="57"/>
      <c r="M819" s="57"/>
      <c r="N819" s="57"/>
    </row>
    <row r="820" customFormat="false" ht="12.75" hidden="false" customHeight="false" outlineLevel="0" collapsed="false">
      <c r="A820" s="55"/>
      <c r="B820" s="23"/>
      <c r="C820" s="23"/>
      <c r="D820" s="23"/>
      <c r="E820" s="23"/>
      <c r="F820" s="3"/>
      <c r="G820" s="60"/>
      <c r="H820" s="57"/>
      <c r="I820" s="57"/>
      <c r="J820" s="57"/>
      <c r="K820" s="57"/>
      <c r="L820" s="57"/>
      <c r="M820" s="57"/>
      <c r="N820" s="57"/>
    </row>
    <row r="821" customFormat="false" ht="12.75" hidden="false" customHeight="false" outlineLevel="0" collapsed="false">
      <c r="A821" s="55"/>
      <c r="B821" s="23"/>
      <c r="C821" s="23"/>
      <c r="D821" s="23"/>
      <c r="E821" s="23"/>
      <c r="F821" s="3"/>
      <c r="G821" s="60"/>
      <c r="H821" s="57"/>
      <c r="I821" s="57"/>
      <c r="J821" s="57"/>
      <c r="K821" s="57"/>
      <c r="L821" s="57"/>
      <c r="M821" s="57"/>
      <c r="N821" s="57"/>
    </row>
    <row r="822" customFormat="false" ht="12.75" hidden="false" customHeight="false" outlineLevel="0" collapsed="false">
      <c r="A822" s="55"/>
      <c r="B822" s="23"/>
      <c r="C822" s="23"/>
      <c r="D822" s="23"/>
      <c r="E822" s="23"/>
      <c r="F822" s="3"/>
      <c r="G822" s="60"/>
      <c r="H822" s="57"/>
      <c r="I822" s="57"/>
      <c r="J822" s="57"/>
      <c r="K822" s="57"/>
      <c r="L822" s="57"/>
      <c r="M822" s="57"/>
      <c r="N822" s="57"/>
    </row>
    <row r="823" customFormat="false" ht="12.75" hidden="false" customHeight="false" outlineLevel="0" collapsed="false">
      <c r="A823" s="55"/>
      <c r="B823" s="23"/>
      <c r="C823" s="23"/>
      <c r="D823" s="23"/>
      <c r="E823" s="23"/>
      <c r="F823" s="3"/>
      <c r="G823" s="60"/>
      <c r="H823" s="57"/>
      <c r="I823" s="57"/>
      <c r="J823" s="57"/>
      <c r="K823" s="57"/>
      <c r="L823" s="57"/>
      <c r="M823" s="57"/>
      <c r="N823" s="57"/>
    </row>
    <row r="824" customFormat="false" ht="12.75" hidden="false" customHeight="false" outlineLevel="0" collapsed="false">
      <c r="A824" s="55"/>
      <c r="B824" s="23"/>
      <c r="C824" s="23"/>
      <c r="D824" s="23"/>
      <c r="E824" s="23"/>
      <c r="F824" s="3"/>
      <c r="G824" s="60"/>
      <c r="H824" s="57"/>
      <c r="I824" s="57"/>
      <c r="J824" s="57"/>
      <c r="K824" s="57"/>
      <c r="L824" s="57"/>
      <c r="M824" s="57"/>
      <c r="N824" s="57"/>
    </row>
    <row r="825" customFormat="false" ht="12.75" hidden="false" customHeight="false" outlineLevel="0" collapsed="false">
      <c r="A825" s="55"/>
      <c r="B825" s="23"/>
      <c r="C825" s="23"/>
      <c r="D825" s="23"/>
      <c r="E825" s="23"/>
      <c r="F825" s="3"/>
      <c r="G825" s="60"/>
      <c r="H825" s="57"/>
      <c r="I825" s="57"/>
      <c r="J825" s="57"/>
      <c r="K825" s="57"/>
      <c r="L825" s="57"/>
      <c r="M825" s="57"/>
      <c r="N825" s="57"/>
    </row>
    <row r="826" customFormat="false" ht="12.75" hidden="false" customHeight="false" outlineLevel="0" collapsed="false">
      <c r="A826" s="55"/>
      <c r="B826" s="23"/>
      <c r="C826" s="23"/>
      <c r="D826" s="23"/>
      <c r="E826" s="23"/>
      <c r="F826" s="3"/>
      <c r="G826" s="60"/>
      <c r="H826" s="57"/>
      <c r="I826" s="57"/>
      <c r="J826" s="57"/>
      <c r="K826" s="57"/>
      <c r="L826" s="57"/>
      <c r="M826" s="57"/>
      <c r="N826" s="57"/>
    </row>
    <row r="827" customFormat="false" ht="12.75" hidden="false" customHeight="false" outlineLevel="0" collapsed="false">
      <c r="A827" s="55"/>
      <c r="B827" s="23"/>
      <c r="C827" s="23"/>
      <c r="D827" s="23"/>
      <c r="E827" s="23"/>
      <c r="F827" s="3"/>
      <c r="G827" s="60"/>
      <c r="H827" s="57"/>
      <c r="I827" s="57"/>
      <c r="J827" s="57"/>
      <c r="K827" s="57"/>
      <c r="L827" s="57"/>
      <c r="M827" s="57"/>
      <c r="N827" s="57"/>
    </row>
    <row r="828" customFormat="false" ht="12.75" hidden="false" customHeight="false" outlineLevel="0" collapsed="false">
      <c r="A828" s="55"/>
      <c r="B828" s="23"/>
      <c r="C828" s="23"/>
      <c r="D828" s="23"/>
      <c r="E828" s="23"/>
      <c r="F828" s="3"/>
      <c r="G828" s="60"/>
      <c r="H828" s="57"/>
      <c r="I828" s="57"/>
      <c r="J828" s="57"/>
      <c r="K828" s="57"/>
      <c r="L828" s="57"/>
      <c r="M828" s="57"/>
      <c r="N828" s="57"/>
    </row>
    <row r="829" customFormat="false" ht="12.75" hidden="false" customHeight="false" outlineLevel="0" collapsed="false">
      <c r="A829" s="55"/>
      <c r="B829" s="23"/>
      <c r="C829" s="23"/>
      <c r="D829" s="23"/>
      <c r="E829" s="23"/>
      <c r="F829" s="3"/>
      <c r="G829" s="60"/>
      <c r="H829" s="57"/>
      <c r="I829" s="57"/>
      <c r="J829" s="57"/>
      <c r="K829" s="57"/>
      <c r="L829" s="57"/>
      <c r="M829" s="57"/>
      <c r="N829" s="57"/>
    </row>
    <row r="830" customFormat="false" ht="12.75" hidden="false" customHeight="false" outlineLevel="0" collapsed="false">
      <c r="A830" s="55"/>
      <c r="B830" s="23"/>
      <c r="C830" s="23"/>
      <c r="D830" s="23"/>
      <c r="E830" s="23"/>
      <c r="F830" s="3"/>
      <c r="G830" s="60"/>
      <c r="H830" s="57"/>
      <c r="I830" s="57"/>
      <c r="J830" s="57"/>
      <c r="K830" s="57"/>
      <c r="L830" s="57"/>
      <c r="M830" s="57"/>
      <c r="N830" s="57"/>
    </row>
    <row r="831" customFormat="false" ht="12.75" hidden="false" customHeight="false" outlineLevel="0" collapsed="false">
      <c r="A831" s="55"/>
      <c r="B831" s="23"/>
      <c r="C831" s="23"/>
      <c r="D831" s="23"/>
      <c r="E831" s="23"/>
      <c r="F831" s="3"/>
      <c r="G831" s="60"/>
      <c r="H831" s="57"/>
      <c r="I831" s="57"/>
      <c r="J831" s="57"/>
      <c r="K831" s="57"/>
      <c r="L831" s="57"/>
      <c r="M831" s="57"/>
      <c r="N831" s="57"/>
    </row>
    <row r="832" customFormat="false" ht="12.75" hidden="false" customHeight="false" outlineLevel="0" collapsed="false">
      <c r="A832" s="55"/>
      <c r="B832" s="23"/>
      <c r="C832" s="23"/>
      <c r="D832" s="23"/>
      <c r="E832" s="23"/>
      <c r="F832" s="3"/>
      <c r="G832" s="60"/>
      <c r="H832" s="57"/>
      <c r="I832" s="57"/>
      <c r="J832" s="57"/>
      <c r="K832" s="57"/>
      <c r="L832" s="57"/>
      <c r="M832" s="57"/>
      <c r="N832" s="57"/>
    </row>
    <row r="833" customFormat="false" ht="12.75" hidden="false" customHeight="false" outlineLevel="0" collapsed="false">
      <c r="A833" s="55"/>
      <c r="B833" s="23"/>
      <c r="C833" s="23"/>
      <c r="D833" s="23"/>
      <c r="E833" s="23"/>
      <c r="F833" s="3"/>
      <c r="G833" s="60"/>
      <c r="H833" s="57"/>
      <c r="I833" s="57"/>
      <c r="J833" s="57"/>
      <c r="K833" s="57"/>
      <c r="L833" s="57"/>
      <c r="M833" s="57"/>
      <c r="N833" s="57"/>
    </row>
    <row r="834" customFormat="false" ht="12.75" hidden="false" customHeight="false" outlineLevel="0" collapsed="false">
      <c r="A834" s="55"/>
      <c r="B834" s="23"/>
      <c r="C834" s="23"/>
      <c r="D834" s="23"/>
      <c r="E834" s="23"/>
      <c r="F834" s="3"/>
      <c r="G834" s="60"/>
      <c r="H834" s="57"/>
      <c r="I834" s="57"/>
      <c r="J834" s="57"/>
      <c r="K834" s="57"/>
      <c r="L834" s="57"/>
      <c r="M834" s="57"/>
      <c r="N834" s="57"/>
    </row>
    <row r="835" customFormat="false" ht="12.75" hidden="false" customHeight="false" outlineLevel="0" collapsed="false">
      <c r="A835" s="55"/>
      <c r="B835" s="23"/>
      <c r="C835" s="23"/>
      <c r="D835" s="23"/>
      <c r="E835" s="23"/>
      <c r="F835" s="3"/>
      <c r="G835" s="60"/>
      <c r="H835" s="57"/>
      <c r="I835" s="57"/>
      <c r="J835" s="57"/>
      <c r="K835" s="57"/>
      <c r="L835" s="57"/>
      <c r="M835" s="57"/>
      <c r="N835" s="57"/>
    </row>
    <row r="836" customFormat="false" ht="12.75" hidden="false" customHeight="false" outlineLevel="0" collapsed="false">
      <c r="A836" s="55"/>
      <c r="B836" s="23"/>
      <c r="C836" s="23"/>
      <c r="D836" s="23"/>
      <c r="E836" s="23"/>
      <c r="F836" s="3"/>
      <c r="G836" s="60"/>
      <c r="H836" s="57"/>
      <c r="I836" s="57"/>
      <c r="J836" s="57"/>
      <c r="K836" s="57"/>
      <c r="L836" s="57"/>
      <c r="M836" s="57"/>
      <c r="N836" s="57"/>
    </row>
    <row r="837" customFormat="false" ht="12.75" hidden="false" customHeight="false" outlineLevel="0" collapsed="false">
      <c r="A837" s="55"/>
      <c r="B837" s="23"/>
      <c r="C837" s="23"/>
      <c r="D837" s="23"/>
      <c r="E837" s="23"/>
      <c r="F837" s="3"/>
      <c r="G837" s="60"/>
      <c r="H837" s="57"/>
      <c r="I837" s="57"/>
      <c r="J837" s="57"/>
      <c r="K837" s="57"/>
      <c r="L837" s="57"/>
      <c r="M837" s="57"/>
      <c r="N837" s="57"/>
    </row>
    <row r="838" customFormat="false" ht="12.75" hidden="false" customHeight="false" outlineLevel="0" collapsed="false">
      <c r="A838" s="55"/>
      <c r="B838" s="23"/>
      <c r="C838" s="23"/>
      <c r="D838" s="23"/>
      <c r="E838" s="23"/>
      <c r="F838" s="3"/>
      <c r="G838" s="60"/>
      <c r="H838" s="57"/>
      <c r="I838" s="57"/>
      <c r="J838" s="57"/>
      <c r="K838" s="57"/>
      <c r="L838" s="57"/>
      <c r="M838" s="57"/>
      <c r="N838" s="57"/>
    </row>
    <row r="839" customFormat="false" ht="12.75" hidden="false" customHeight="false" outlineLevel="0" collapsed="false">
      <c r="A839" s="55"/>
      <c r="B839" s="23"/>
      <c r="C839" s="23"/>
      <c r="D839" s="23"/>
      <c r="E839" s="23"/>
      <c r="F839" s="3"/>
      <c r="G839" s="60"/>
      <c r="H839" s="57"/>
      <c r="I839" s="57"/>
      <c r="J839" s="57"/>
      <c r="K839" s="57"/>
      <c r="L839" s="57"/>
      <c r="M839" s="57"/>
      <c r="N839" s="57"/>
    </row>
    <row r="840" customFormat="false" ht="12.75" hidden="false" customHeight="false" outlineLevel="0" collapsed="false">
      <c r="A840" s="55"/>
      <c r="B840" s="23"/>
      <c r="C840" s="23"/>
      <c r="D840" s="23"/>
      <c r="E840" s="23"/>
      <c r="F840" s="3"/>
      <c r="G840" s="60"/>
      <c r="H840" s="57"/>
      <c r="I840" s="57"/>
      <c r="J840" s="57"/>
      <c r="K840" s="57"/>
      <c r="L840" s="57"/>
      <c r="M840" s="57"/>
      <c r="N840" s="57"/>
    </row>
    <row r="841" customFormat="false" ht="12.75" hidden="false" customHeight="false" outlineLevel="0" collapsed="false">
      <c r="A841" s="55"/>
      <c r="B841" s="23"/>
      <c r="C841" s="23"/>
      <c r="D841" s="23"/>
      <c r="E841" s="23"/>
      <c r="F841" s="3"/>
      <c r="G841" s="60"/>
      <c r="H841" s="57"/>
      <c r="I841" s="57"/>
      <c r="J841" s="57"/>
      <c r="K841" s="57"/>
      <c r="L841" s="57"/>
      <c r="M841" s="57"/>
      <c r="N841" s="57"/>
    </row>
    <row r="842" customFormat="false" ht="12.75" hidden="false" customHeight="false" outlineLevel="0" collapsed="false">
      <c r="A842" s="55"/>
      <c r="B842" s="23"/>
      <c r="C842" s="23"/>
      <c r="D842" s="23"/>
      <c r="E842" s="23"/>
      <c r="F842" s="3"/>
      <c r="G842" s="60"/>
      <c r="H842" s="57"/>
      <c r="I842" s="57"/>
      <c r="J842" s="57"/>
      <c r="K842" s="57"/>
      <c r="L842" s="57"/>
      <c r="M842" s="57"/>
      <c r="N842" s="57"/>
    </row>
    <row r="843" customFormat="false" ht="12.75" hidden="false" customHeight="false" outlineLevel="0" collapsed="false">
      <c r="A843" s="55"/>
      <c r="B843" s="23"/>
      <c r="C843" s="23"/>
      <c r="D843" s="23"/>
      <c r="E843" s="23"/>
      <c r="F843" s="3"/>
      <c r="G843" s="60"/>
      <c r="H843" s="57"/>
      <c r="I843" s="57"/>
      <c r="J843" s="57"/>
      <c r="K843" s="57"/>
      <c r="L843" s="57"/>
      <c r="M843" s="57"/>
      <c r="N843" s="57"/>
    </row>
    <row r="844" customFormat="false" ht="12.75" hidden="false" customHeight="false" outlineLevel="0" collapsed="false">
      <c r="A844" s="55"/>
      <c r="B844" s="23"/>
      <c r="C844" s="23"/>
      <c r="D844" s="23"/>
      <c r="E844" s="23"/>
      <c r="F844" s="3"/>
      <c r="G844" s="60"/>
      <c r="H844" s="57"/>
      <c r="I844" s="57"/>
      <c r="J844" s="57"/>
      <c r="K844" s="57"/>
      <c r="L844" s="57"/>
      <c r="M844" s="57"/>
      <c r="N844" s="57"/>
    </row>
    <row r="845" customFormat="false" ht="12.75" hidden="false" customHeight="false" outlineLevel="0" collapsed="false">
      <c r="A845" s="55"/>
      <c r="B845" s="23"/>
      <c r="C845" s="23"/>
      <c r="D845" s="23"/>
      <c r="E845" s="23"/>
      <c r="F845" s="3"/>
      <c r="G845" s="60"/>
      <c r="H845" s="57"/>
      <c r="I845" s="57"/>
      <c r="J845" s="57"/>
      <c r="K845" s="57"/>
      <c r="L845" s="57"/>
      <c r="M845" s="57"/>
      <c r="N845" s="57"/>
    </row>
    <row r="846" customFormat="false" ht="12.75" hidden="false" customHeight="false" outlineLevel="0" collapsed="false">
      <c r="A846" s="55"/>
      <c r="B846" s="23"/>
      <c r="C846" s="23"/>
      <c r="D846" s="23"/>
      <c r="E846" s="23"/>
      <c r="F846" s="3"/>
      <c r="G846" s="60"/>
      <c r="H846" s="57"/>
      <c r="I846" s="57"/>
      <c r="J846" s="57"/>
      <c r="K846" s="57"/>
      <c r="L846" s="57"/>
      <c r="M846" s="57"/>
      <c r="N846" s="57"/>
    </row>
    <row r="847" customFormat="false" ht="12.75" hidden="false" customHeight="false" outlineLevel="0" collapsed="false">
      <c r="A847" s="55"/>
      <c r="B847" s="23"/>
      <c r="C847" s="23"/>
      <c r="D847" s="23"/>
      <c r="E847" s="23"/>
      <c r="F847" s="3"/>
      <c r="G847" s="60"/>
      <c r="H847" s="57"/>
      <c r="I847" s="57"/>
      <c r="J847" s="57"/>
      <c r="K847" s="57"/>
      <c r="L847" s="57"/>
      <c r="M847" s="57"/>
      <c r="N847" s="57"/>
    </row>
    <row r="848" customFormat="false" ht="12.75" hidden="false" customHeight="false" outlineLevel="0" collapsed="false">
      <c r="A848" s="55"/>
      <c r="B848" s="23"/>
      <c r="C848" s="23"/>
      <c r="D848" s="23"/>
      <c r="E848" s="23"/>
      <c r="F848" s="3"/>
      <c r="G848" s="60"/>
      <c r="H848" s="57"/>
      <c r="I848" s="57"/>
      <c r="J848" s="57"/>
      <c r="K848" s="57"/>
      <c r="L848" s="57"/>
      <c r="M848" s="57"/>
      <c r="N848" s="57"/>
    </row>
    <row r="849" customFormat="false" ht="12.75" hidden="false" customHeight="false" outlineLevel="0" collapsed="false">
      <c r="A849" s="55"/>
      <c r="B849" s="23"/>
      <c r="C849" s="23"/>
      <c r="D849" s="23"/>
      <c r="E849" s="23"/>
      <c r="F849" s="3"/>
      <c r="G849" s="60"/>
      <c r="H849" s="57"/>
      <c r="I849" s="57"/>
      <c r="J849" s="57"/>
      <c r="K849" s="57"/>
      <c r="L849" s="57"/>
      <c r="M849" s="57"/>
      <c r="N849" s="57"/>
    </row>
    <row r="850" customFormat="false" ht="12.75" hidden="false" customHeight="false" outlineLevel="0" collapsed="false">
      <c r="A850" s="55"/>
      <c r="B850" s="23"/>
      <c r="C850" s="23"/>
      <c r="D850" s="23"/>
      <c r="E850" s="23"/>
      <c r="F850" s="3"/>
      <c r="G850" s="60"/>
      <c r="H850" s="57"/>
      <c r="I850" s="57"/>
      <c r="J850" s="57"/>
      <c r="K850" s="57"/>
      <c r="L850" s="57"/>
      <c r="M850" s="57"/>
      <c r="N850" s="57"/>
    </row>
    <row r="851" customFormat="false" ht="12.75" hidden="false" customHeight="false" outlineLevel="0" collapsed="false">
      <c r="A851" s="55"/>
      <c r="B851" s="23"/>
      <c r="C851" s="23"/>
      <c r="D851" s="23"/>
      <c r="E851" s="23"/>
      <c r="F851" s="3"/>
      <c r="G851" s="60"/>
      <c r="H851" s="57"/>
      <c r="I851" s="57"/>
      <c r="J851" s="57"/>
      <c r="K851" s="57"/>
      <c r="L851" s="57"/>
      <c r="M851" s="57"/>
      <c r="N851" s="57"/>
    </row>
    <row r="852" customFormat="false" ht="12.75" hidden="false" customHeight="false" outlineLevel="0" collapsed="false">
      <c r="A852" s="55"/>
      <c r="B852" s="23"/>
      <c r="C852" s="23"/>
      <c r="D852" s="23"/>
      <c r="E852" s="23"/>
      <c r="F852" s="3"/>
      <c r="G852" s="60"/>
      <c r="H852" s="57"/>
      <c r="I852" s="57"/>
      <c r="J852" s="57"/>
      <c r="K852" s="57"/>
      <c r="L852" s="57"/>
      <c r="M852" s="57"/>
      <c r="N852" s="57"/>
    </row>
    <row r="853" customFormat="false" ht="12.75" hidden="false" customHeight="false" outlineLevel="0" collapsed="false">
      <c r="A853" s="55"/>
      <c r="B853" s="23"/>
      <c r="C853" s="23"/>
      <c r="D853" s="23"/>
      <c r="E853" s="23"/>
      <c r="F853" s="3"/>
      <c r="G853" s="60"/>
      <c r="H853" s="57"/>
      <c r="I853" s="57"/>
      <c r="J853" s="57"/>
      <c r="K853" s="57"/>
      <c r="L853" s="57"/>
      <c r="M853" s="57"/>
      <c r="N853" s="57"/>
    </row>
    <row r="854" customFormat="false" ht="12.75" hidden="false" customHeight="false" outlineLevel="0" collapsed="false">
      <c r="A854" s="55"/>
      <c r="B854" s="23"/>
      <c r="C854" s="23"/>
      <c r="D854" s="23"/>
      <c r="E854" s="23"/>
      <c r="F854" s="3"/>
      <c r="G854" s="60"/>
      <c r="H854" s="57"/>
      <c r="I854" s="57"/>
      <c r="J854" s="57"/>
      <c r="K854" s="57"/>
      <c r="L854" s="57"/>
      <c r="M854" s="57"/>
      <c r="N854" s="57"/>
    </row>
    <row r="855" customFormat="false" ht="12.75" hidden="false" customHeight="false" outlineLevel="0" collapsed="false">
      <c r="A855" s="55"/>
      <c r="B855" s="23"/>
      <c r="C855" s="23"/>
      <c r="D855" s="23"/>
      <c r="E855" s="23"/>
      <c r="F855" s="3"/>
      <c r="G855" s="60"/>
      <c r="H855" s="57"/>
      <c r="I855" s="57"/>
      <c r="J855" s="57"/>
      <c r="K855" s="57"/>
      <c r="L855" s="57"/>
      <c r="M855" s="57"/>
      <c r="N855" s="57"/>
    </row>
    <row r="856" customFormat="false" ht="12.75" hidden="false" customHeight="false" outlineLevel="0" collapsed="false">
      <c r="A856" s="55"/>
      <c r="B856" s="23"/>
      <c r="C856" s="23"/>
      <c r="D856" s="23"/>
      <c r="E856" s="23"/>
      <c r="F856" s="3"/>
      <c r="G856" s="60"/>
      <c r="H856" s="57"/>
      <c r="I856" s="57"/>
      <c r="J856" s="57"/>
      <c r="K856" s="57"/>
      <c r="L856" s="57"/>
      <c r="M856" s="57"/>
      <c r="N856" s="57"/>
    </row>
    <row r="857" customFormat="false" ht="12.75" hidden="false" customHeight="false" outlineLevel="0" collapsed="false">
      <c r="A857" s="55"/>
      <c r="B857" s="23"/>
      <c r="C857" s="23"/>
      <c r="D857" s="23"/>
      <c r="E857" s="23"/>
      <c r="F857" s="3"/>
      <c r="G857" s="60"/>
      <c r="H857" s="57"/>
      <c r="I857" s="57"/>
      <c r="J857" s="57"/>
      <c r="K857" s="57"/>
      <c r="L857" s="57"/>
      <c r="M857" s="57"/>
      <c r="N857" s="57"/>
    </row>
    <row r="858" customFormat="false" ht="12.75" hidden="false" customHeight="false" outlineLevel="0" collapsed="false">
      <c r="A858" s="55"/>
      <c r="B858" s="23"/>
      <c r="C858" s="23"/>
      <c r="D858" s="23"/>
      <c r="E858" s="23"/>
      <c r="F858" s="3"/>
      <c r="G858" s="60"/>
      <c r="H858" s="57"/>
      <c r="I858" s="57"/>
      <c r="J858" s="57"/>
      <c r="K858" s="57"/>
      <c r="L858" s="57"/>
      <c r="M858" s="57"/>
      <c r="N858" s="57"/>
    </row>
    <row r="859" customFormat="false" ht="12.75" hidden="false" customHeight="false" outlineLevel="0" collapsed="false">
      <c r="A859" s="55"/>
      <c r="B859" s="23"/>
      <c r="C859" s="23"/>
      <c r="D859" s="23"/>
      <c r="E859" s="23"/>
      <c r="F859" s="3"/>
      <c r="G859" s="60"/>
      <c r="H859" s="57"/>
      <c r="I859" s="57"/>
      <c r="J859" s="57"/>
      <c r="K859" s="57"/>
      <c r="L859" s="57"/>
      <c r="M859" s="57"/>
      <c r="N859" s="57"/>
    </row>
    <row r="860" customFormat="false" ht="12.75" hidden="false" customHeight="false" outlineLevel="0" collapsed="false">
      <c r="A860" s="55"/>
      <c r="B860" s="23"/>
      <c r="C860" s="23"/>
      <c r="D860" s="23"/>
      <c r="E860" s="23"/>
      <c r="F860" s="3"/>
      <c r="G860" s="60"/>
      <c r="H860" s="57"/>
      <c r="I860" s="57"/>
      <c r="J860" s="57"/>
      <c r="K860" s="57"/>
      <c r="L860" s="57"/>
      <c r="M860" s="57"/>
      <c r="N860" s="57"/>
    </row>
    <row r="861" customFormat="false" ht="12.75" hidden="false" customHeight="false" outlineLevel="0" collapsed="false">
      <c r="A861" s="55"/>
      <c r="B861" s="23"/>
      <c r="C861" s="23"/>
      <c r="D861" s="23"/>
      <c r="E861" s="23"/>
      <c r="F861" s="3"/>
      <c r="G861" s="60"/>
      <c r="H861" s="57"/>
      <c r="I861" s="57"/>
      <c r="J861" s="57"/>
      <c r="K861" s="57"/>
      <c r="L861" s="57"/>
      <c r="M861" s="57"/>
      <c r="N861" s="57"/>
    </row>
    <row r="862" customFormat="false" ht="12.75" hidden="false" customHeight="false" outlineLevel="0" collapsed="false">
      <c r="A862" s="55"/>
      <c r="B862" s="23"/>
      <c r="C862" s="23"/>
      <c r="D862" s="23"/>
      <c r="E862" s="23"/>
      <c r="F862" s="3"/>
      <c r="G862" s="60"/>
      <c r="H862" s="57"/>
      <c r="I862" s="57"/>
      <c r="J862" s="57"/>
      <c r="K862" s="57"/>
      <c r="L862" s="57"/>
      <c r="M862" s="57"/>
      <c r="N862" s="57"/>
    </row>
    <row r="863" customFormat="false" ht="12.75" hidden="false" customHeight="false" outlineLevel="0" collapsed="false">
      <c r="A863" s="55"/>
      <c r="B863" s="23"/>
      <c r="C863" s="23"/>
      <c r="D863" s="23"/>
      <c r="E863" s="23"/>
      <c r="F863" s="3"/>
      <c r="G863" s="60"/>
      <c r="H863" s="57"/>
      <c r="I863" s="57"/>
      <c r="J863" s="57"/>
      <c r="K863" s="57"/>
      <c r="L863" s="57"/>
      <c r="M863" s="57"/>
      <c r="N863" s="57"/>
    </row>
    <row r="864" customFormat="false" ht="12.75" hidden="false" customHeight="false" outlineLevel="0" collapsed="false">
      <c r="A864" s="55"/>
      <c r="B864" s="23"/>
      <c r="C864" s="23"/>
      <c r="D864" s="23"/>
      <c r="E864" s="23"/>
      <c r="F864" s="3"/>
      <c r="G864" s="60"/>
      <c r="H864" s="57"/>
      <c r="I864" s="57"/>
      <c r="J864" s="57"/>
      <c r="K864" s="57"/>
      <c r="L864" s="57"/>
      <c r="M864" s="57"/>
      <c r="N864" s="57"/>
    </row>
    <row r="865" customFormat="false" ht="12.75" hidden="false" customHeight="false" outlineLevel="0" collapsed="false">
      <c r="A865" s="55"/>
      <c r="B865" s="23"/>
      <c r="C865" s="23"/>
      <c r="D865" s="23"/>
      <c r="E865" s="23"/>
      <c r="F865" s="3"/>
      <c r="G865" s="60"/>
      <c r="H865" s="57"/>
      <c r="I865" s="57"/>
      <c r="J865" s="57"/>
      <c r="K865" s="57"/>
      <c r="L865" s="57"/>
      <c r="M865" s="57"/>
      <c r="N865" s="57"/>
    </row>
    <row r="866" customFormat="false" ht="12.75" hidden="false" customHeight="false" outlineLevel="0" collapsed="false">
      <c r="A866" s="55"/>
      <c r="B866" s="23"/>
      <c r="C866" s="23"/>
      <c r="D866" s="23"/>
      <c r="E866" s="23"/>
      <c r="F866" s="3"/>
      <c r="G866" s="60"/>
      <c r="H866" s="57"/>
      <c r="I866" s="57"/>
      <c r="J866" s="57"/>
      <c r="K866" s="57"/>
      <c r="L866" s="57"/>
      <c r="M866" s="57"/>
      <c r="N866" s="57"/>
    </row>
    <row r="867" customFormat="false" ht="12.75" hidden="false" customHeight="false" outlineLevel="0" collapsed="false">
      <c r="A867" s="55"/>
      <c r="B867" s="23"/>
      <c r="C867" s="23"/>
      <c r="D867" s="23"/>
      <c r="E867" s="23"/>
      <c r="F867" s="3"/>
      <c r="G867" s="60"/>
      <c r="H867" s="57"/>
      <c r="I867" s="57"/>
      <c r="J867" s="57"/>
      <c r="K867" s="57"/>
      <c r="L867" s="57"/>
      <c r="M867" s="57"/>
      <c r="N867" s="57"/>
    </row>
    <row r="868" customFormat="false" ht="12.75" hidden="false" customHeight="false" outlineLevel="0" collapsed="false">
      <c r="A868" s="55"/>
      <c r="B868" s="23"/>
      <c r="C868" s="23"/>
      <c r="D868" s="23"/>
      <c r="E868" s="23"/>
      <c r="F868" s="3"/>
      <c r="G868" s="60"/>
      <c r="H868" s="57"/>
      <c r="I868" s="57"/>
      <c r="J868" s="57"/>
      <c r="K868" s="57"/>
      <c r="L868" s="57"/>
      <c r="M868" s="57"/>
      <c r="N868" s="57"/>
    </row>
    <row r="869" customFormat="false" ht="12.75" hidden="false" customHeight="false" outlineLevel="0" collapsed="false">
      <c r="A869" s="55"/>
      <c r="B869" s="23"/>
      <c r="C869" s="23"/>
      <c r="D869" s="23"/>
      <c r="E869" s="23"/>
      <c r="F869" s="3"/>
      <c r="G869" s="60"/>
      <c r="H869" s="57"/>
      <c r="I869" s="57"/>
      <c r="J869" s="57"/>
      <c r="K869" s="57"/>
      <c r="L869" s="57"/>
      <c r="M869" s="57"/>
      <c r="N869" s="57"/>
    </row>
    <row r="870" customFormat="false" ht="12.75" hidden="false" customHeight="false" outlineLevel="0" collapsed="false">
      <c r="A870" s="55"/>
      <c r="B870" s="23"/>
      <c r="C870" s="23"/>
      <c r="D870" s="23"/>
      <c r="E870" s="23"/>
      <c r="F870" s="3"/>
      <c r="G870" s="60"/>
      <c r="H870" s="57"/>
      <c r="I870" s="57"/>
      <c r="J870" s="57"/>
      <c r="K870" s="57"/>
      <c r="L870" s="57"/>
      <c r="M870" s="57"/>
      <c r="N870" s="57"/>
    </row>
    <row r="871" customFormat="false" ht="12.75" hidden="false" customHeight="false" outlineLevel="0" collapsed="false">
      <c r="A871" s="55"/>
      <c r="B871" s="23"/>
      <c r="C871" s="23"/>
      <c r="D871" s="23"/>
      <c r="E871" s="23"/>
      <c r="F871" s="3"/>
      <c r="G871" s="60"/>
      <c r="H871" s="57"/>
      <c r="I871" s="57"/>
      <c r="J871" s="57"/>
      <c r="K871" s="57"/>
      <c r="L871" s="57"/>
      <c r="M871" s="57"/>
      <c r="N871" s="57"/>
    </row>
    <row r="872" customFormat="false" ht="12.75" hidden="false" customHeight="false" outlineLevel="0" collapsed="false">
      <c r="A872" s="55"/>
      <c r="B872" s="23"/>
      <c r="C872" s="23"/>
      <c r="D872" s="23"/>
      <c r="E872" s="23"/>
      <c r="F872" s="3"/>
      <c r="G872" s="60"/>
      <c r="H872" s="57"/>
      <c r="I872" s="57"/>
      <c r="J872" s="57"/>
      <c r="K872" s="57"/>
      <c r="L872" s="57"/>
      <c r="M872" s="57"/>
      <c r="N872" s="57"/>
    </row>
    <row r="873" customFormat="false" ht="12.75" hidden="false" customHeight="false" outlineLevel="0" collapsed="false">
      <c r="A873" s="55"/>
      <c r="B873" s="23"/>
      <c r="C873" s="23"/>
      <c r="D873" s="23"/>
      <c r="E873" s="23"/>
      <c r="F873" s="3"/>
      <c r="G873" s="60"/>
      <c r="H873" s="57"/>
      <c r="I873" s="57"/>
      <c r="J873" s="57"/>
      <c r="K873" s="57"/>
      <c r="L873" s="57"/>
      <c r="M873" s="57"/>
      <c r="N873" s="57"/>
    </row>
    <row r="874" customFormat="false" ht="12.75" hidden="false" customHeight="false" outlineLevel="0" collapsed="false">
      <c r="A874" s="55"/>
      <c r="B874" s="23"/>
      <c r="C874" s="23"/>
      <c r="D874" s="23"/>
      <c r="E874" s="23"/>
      <c r="F874" s="3"/>
      <c r="G874" s="60"/>
      <c r="H874" s="57"/>
      <c r="I874" s="57"/>
      <c r="J874" s="57"/>
      <c r="K874" s="57"/>
      <c r="L874" s="57"/>
      <c r="M874" s="57"/>
      <c r="N874" s="57"/>
    </row>
    <row r="875" customFormat="false" ht="12.75" hidden="false" customHeight="false" outlineLevel="0" collapsed="false">
      <c r="A875" s="55"/>
      <c r="B875" s="23"/>
      <c r="C875" s="23"/>
      <c r="D875" s="23"/>
      <c r="E875" s="23"/>
      <c r="F875" s="3"/>
      <c r="G875" s="60"/>
      <c r="H875" s="57"/>
      <c r="I875" s="57"/>
      <c r="J875" s="57"/>
      <c r="K875" s="57"/>
      <c r="L875" s="57"/>
      <c r="M875" s="57"/>
      <c r="N875" s="57"/>
    </row>
    <row r="876" customFormat="false" ht="12.75" hidden="false" customHeight="false" outlineLevel="0" collapsed="false">
      <c r="A876" s="55"/>
      <c r="B876" s="23"/>
      <c r="C876" s="23"/>
      <c r="D876" s="23"/>
      <c r="E876" s="23"/>
      <c r="F876" s="3"/>
      <c r="G876" s="60"/>
      <c r="H876" s="57"/>
      <c r="I876" s="57"/>
      <c r="J876" s="57"/>
      <c r="K876" s="57"/>
      <c r="L876" s="57"/>
      <c r="M876" s="57"/>
      <c r="N876" s="57"/>
    </row>
    <row r="877" customFormat="false" ht="12.75" hidden="false" customHeight="false" outlineLevel="0" collapsed="false">
      <c r="A877" s="55"/>
      <c r="B877" s="23"/>
      <c r="C877" s="23"/>
      <c r="D877" s="23"/>
      <c r="E877" s="23"/>
      <c r="F877" s="3"/>
      <c r="G877" s="60"/>
      <c r="H877" s="57"/>
      <c r="I877" s="57"/>
      <c r="J877" s="57"/>
      <c r="K877" s="57"/>
      <c r="L877" s="57"/>
      <c r="M877" s="57"/>
      <c r="N877" s="57"/>
    </row>
    <row r="878" customFormat="false" ht="12.75" hidden="false" customHeight="false" outlineLevel="0" collapsed="false">
      <c r="A878" s="55"/>
      <c r="B878" s="23"/>
      <c r="C878" s="23"/>
      <c r="D878" s="23"/>
      <c r="E878" s="23"/>
      <c r="F878" s="3"/>
      <c r="G878" s="60"/>
      <c r="H878" s="57"/>
      <c r="I878" s="57"/>
      <c r="J878" s="57"/>
      <c r="K878" s="57"/>
      <c r="L878" s="57"/>
      <c r="M878" s="57"/>
      <c r="N878" s="57"/>
    </row>
    <row r="879" customFormat="false" ht="12.75" hidden="false" customHeight="false" outlineLevel="0" collapsed="false">
      <c r="A879" s="55"/>
      <c r="B879" s="23"/>
      <c r="C879" s="23"/>
      <c r="D879" s="23"/>
      <c r="E879" s="23"/>
      <c r="F879" s="3"/>
      <c r="G879" s="60"/>
      <c r="H879" s="57"/>
      <c r="I879" s="57"/>
      <c r="J879" s="57"/>
      <c r="K879" s="57"/>
      <c r="L879" s="57"/>
      <c r="M879" s="57"/>
      <c r="N879" s="57"/>
    </row>
    <row r="880" customFormat="false" ht="12.75" hidden="false" customHeight="false" outlineLevel="0" collapsed="false">
      <c r="A880" s="55"/>
      <c r="B880" s="23"/>
      <c r="C880" s="23"/>
      <c r="D880" s="23"/>
      <c r="E880" s="23"/>
      <c r="F880" s="3"/>
      <c r="G880" s="60"/>
      <c r="H880" s="57"/>
      <c r="I880" s="57"/>
      <c r="J880" s="57"/>
      <c r="K880" s="57"/>
      <c r="L880" s="57"/>
      <c r="M880" s="57"/>
      <c r="N880" s="57"/>
    </row>
    <row r="881" customFormat="false" ht="12.75" hidden="false" customHeight="false" outlineLevel="0" collapsed="false">
      <c r="A881" s="55"/>
      <c r="B881" s="23"/>
      <c r="C881" s="23"/>
      <c r="D881" s="23"/>
      <c r="E881" s="23"/>
      <c r="F881" s="3"/>
      <c r="G881" s="60"/>
      <c r="H881" s="57"/>
      <c r="I881" s="57"/>
      <c r="J881" s="57"/>
      <c r="K881" s="57"/>
      <c r="L881" s="57"/>
      <c r="M881" s="57"/>
      <c r="N881" s="57"/>
    </row>
    <row r="882" customFormat="false" ht="12.75" hidden="false" customHeight="false" outlineLevel="0" collapsed="false">
      <c r="A882" s="55"/>
      <c r="B882" s="23"/>
      <c r="C882" s="23"/>
      <c r="D882" s="23"/>
      <c r="E882" s="23"/>
      <c r="F882" s="3"/>
      <c r="G882" s="60"/>
      <c r="H882" s="57"/>
      <c r="I882" s="57"/>
      <c r="J882" s="57"/>
      <c r="K882" s="57"/>
      <c r="L882" s="57"/>
      <c r="M882" s="57"/>
      <c r="N882" s="57"/>
    </row>
    <row r="883" customFormat="false" ht="12.75" hidden="false" customHeight="false" outlineLevel="0" collapsed="false">
      <c r="A883" s="55"/>
      <c r="B883" s="23"/>
      <c r="C883" s="23"/>
      <c r="D883" s="23"/>
      <c r="E883" s="23"/>
      <c r="F883" s="3"/>
      <c r="G883" s="60"/>
      <c r="H883" s="57"/>
      <c r="I883" s="57"/>
      <c r="J883" s="57"/>
      <c r="K883" s="57"/>
      <c r="L883" s="57"/>
      <c r="M883" s="57"/>
      <c r="N883" s="57"/>
    </row>
    <row r="884" customFormat="false" ht="12.75" hidden="false" customHeight="false" outlineLevel="0" collapsed="false">
      <c r="A884" s="55"/>
      <c r="B884" s="23"/>
      <c r="C884" s="23"/>
      <c r="D884" s="23"/>
      <c r="E884" s="23"/>
      <c r="F884" s="3"/>
      <c r="G884" s="60"/>
      <c r="H884" s="57"/>
      <c r="I884" s="57"/>
      <c r="J884" s="57"/>
      <c r="K884" s="57"/>
      <c r="L884" s="57"/>
      <c r="M884" s="57"/>
      <c r="N884" s="57"/>
    </row>
    <row r="885" customFormat="false" ht="12.75" hidden="false" customHeight="false" outlineLevel="0" collapsed="false">
      <c r="A885" s="55"/>
      <c r="B885" s="23"/>
      <c r="C885" s="23"/>
      <c r="D885" s="23"/>
      <c r="E885" s="23"/>
      <c r="F885" s="3"/>
      <c r="G885" s="60"/>
      <c r="H885" s="57"/>
      <c r="I885" s="57"/>
      <c r="J885" s="57"/>
      <c r="K885" s="57"/>
      <c r="L885" s="57"/>
      <c r="M885" s="57"/>
      <c r="N885" s="57"/>
    </row>
    <row r="886" customFormat="false" ht="12.75" hidden="false" customHeight="false" outlineLevel="0" collapsed="false">
      <c r="A886" s="55"/>
      <c r="B886" s="23"/>
      <c r="C886" s="23"/>
      <c r="D886" s="23"/>
      <c r="E886" s="23"/>
      <c r="F886" s="3"/>
      <c r="G886" s="60"/>
      <c r="H886" s="57"/>
      <c r="I886" s="57"/>
      <c r="J886" s="57"/>
      <c r="K886" s="57"/>
      <c r="L886" s="57"/>
      <c r="M886" s="57"/>
      <c r="N886" s="57"/>
    </row>
    <row r="887" customFormat="false" ht="12.75" hidden="false" customHeight="false" outlineLevel="0" collapsed="false">
      <c r="A887" s="55"/>
      <c r="B887" s="23"/>
      <c r="C887" s="23"/>
      <c r="D887" s="23"/>
      <c r="E887" s="23"/>
      <c r="F887" s="3"/>
      <c r="G887" s="60"/>
      <c r="H887" s="57"/>
      <c r="I887" s="57"/>
      <c r="J887" s="57"/>
      <c r="K887" s="57"/>
      <c r="L887" s="57"/>
      <c r="M887" s="57"/>
      <c r="N887" s="57"/>
    </row>
    <row r="888" customFormat="false" ht="12.75" hidden="false" customHeight="false" outlineLevel="0" collapsed="false">
      <c r="A888" s="55"/>
      <c r="B888" s="23"/>
      <c r="C888" s="23"/>
      <c r="D888" s="23"/>
      <c r="E888" s="23"/>
      <c r="F888" s="3"/>
      <c r="G888" s="60"/>
      <c r="H888" s="57"/>
      <c r="I888" s="57"/>
      <c r="J888" s="57"/>
      <c r="K888" s="57"/>
      <c r="L888" s="57"/>
      <c r="M888" s="57"/>
      <c r="N888" s="57"/>
    </row>
    <row r="889" customFormat="false" ht="12.75" hidden="false" customHeight="false" outlineLevel="0" collapsed="false">
      <c r="A889" s="55"/>
      <c r="B889" s="23"/>
      <c r="C889" s="23"/>
      <c r="D889" s="23"/>
      <c r="E889" s="23"/>
      <c r="F889" s="3"/>
      <c r="G889" s="60"/>
      <c r="H889" s="57"/>
      <c r="I889" s="57"/>
      <c r="J889" s="57"/>
      <c r="K889" s="57"/>
      <c r="L889" s="57"/>
      <c r="M889" s="57"/>
      <c r="N889" s="57"/>
    </row>
    <row r="890" customFormat="false" ht="12.75" hidden="false" customHeight="false" outlineLevel="0" collapsed="false">
      <c r="A890" s="55"/>
      <c r="B890" s="23"/>
      <c r="C890" s="23"/>
      <c r="D890" s="23"/>
      <c r="E890" s="23"/>
      <c r="F890" s="3"/>
      <c r="G890" s="60"/>
      <c r="H890" s="57"/>
      <c r="I890" s="57"/>
      <c r="J890" s="57"/>
      <c r="K890" s="57"/>
      <c r="L890" s="57"/>
      <c r="M890" s="57"/>
      <c r="N890" s="57"/>
    </row>
    <row r="891" customFormat="false" ht="12.75" hidden="false" customHeight="false" outlineLevel="0" collapsed="false">
      <c r="A891" s="55"/>
      <c r="B891" s="23"/>
      <c r="C891" s="23"/>
      <c r="D891" s="23"/>
      <c r="E891" s="23"/>
      <c r="F891" s="3"/>
      <c r="G891" s="60"/>
      <c r="H891" s="57"/>
      <c r="I891" s="57"/>
      <c r="J891" s="57"/>
      <c r="K891" s="57"/>
      <c r="L891" s="57"/>
      <c r="M891" s="57"/>
      <c r="N891" s="57"/>
    </row>
    <row r="892" customFormat="false" ht="12.75" hidden="false" customHeight="false" outlineLevel="0" collapsed="false">
      <c r="A892" s="55"/>
      <c r="B892" s="23"/>
      <c r="C892" s="23"/>
      <c r="D892" s="23"/>
      <c r="E892" s="23"/>
      <c r="F892" s="3"/>
      <c r="G892" s="60"/>
      <c r="H892" s="57"/>
      <c r="I892" s="57"/>
      <c r="J892" s="57"/>
      <c r="K892" s="57"/>
      <c r="L892" s="57"/>
      <c r="M892" s="57"/>
      <c r="N892" s="57"/>
    </row>
    <row r="893" customFormat="false" ht="12.75" hidden="false" customHeight="false" outlineLevel="0" collapsed="false">
      <c r="A893" s="55"/>
      <c r="B893" s="23"/>
      <c r="C893" s="23"/>
      <c r="D893" s="23"/>
      <c r="E893" s="23"/>
      <c r="F893" s="3"/>
      <c r="G893" s="60"/>
      <c r="H893" s="57"/>
      <c r="I893" s="57"/>
      <c r="J893" s="57"/>
      <c r="K893" s="57"/>
      <c r="L893" s="57"/>
      <c r="M893" s="57"/>
      <c r="N893" s="57"/>
    </row>
    <row r="894" customFormat="false" ht="12.75" hidden="false" customHeight="false" outlineLevel="0" collapsed="false">
      <c r="A894" s="55"/>
      <c r="B894" s="23"/>
      <c r="C894" s="23"/>
      <c r="D894" s="23"/>
      <c r="E894" s="23"/>
      <c r="F894" s="3"/>
      <c r="G894" s="60"/>
      <c r="H894" s="57"/>
      <c r="I894" s="57"/>
      <c r="J894" s="57"/>
      <c r="K894" s="57"/>
      <c r="L894" s="57"/>
      <c r="M894" s="57"/>
      <c r="N894" s="57"/>
    </row>
    <row r="895" customFormat="false" ht="12.75" hidden="false" customHeight="false" outlineLevel="0" collapsed="false">
      <c r="A895" s="55"/>
      <c r="B895" s="23"/>
      <c r="C895" s="23"/>
      <c r="D895" s="23"/>
      <c r="E895" s="23"/>
      <c r="F895" s="3"/>
      <c r="G895" s="60"/>
      <c r="H895" s="57"/>
      <c r="I895" s="57"/>
      <c r="J895" s="57"/>
      <c r="K895" s="57"/>
      <c r="L895" s="57"/>
      <c r="M895" s="57"/>
      <c r="N895" s="57"/>
    </row>
    <row r="896" customFormat="false" ht="12.75" hidden="false" customHeight="false" outlineLevel="0" collapsed="false">
      <c r="A896" s="55"/>
      <c r="B896" s="23"/>
      <c r="C896" s="23"/>
      <c r="D896" s="23"/>
      <c r="E896" s="23"/>
      <c r="F896" s="3"/>
      <c r="G896" s="60"/>
      <c r="H896" s="57"/>
      <c r="I896" s="57"/>
      <c r="J896" s="57"/>
      <c r="K896" s="57"/>
      <c r="L896" s="57"/>
      <c r="M896" s="57"/>
      <c r="N896" s="57"/>
    </row>
    <row r="897" customFormat="false" ht="12.75" hidden="false" customHeight="false" outlineLevel="0" collapsed="false">
      <c r="A897" s="55"/>
      <c r="B897" s="23"/>
      <c r="C897" s="23"/>
      <c r="D897" s="23"/>
      <c r="E897" s="23"/>
      <c r="F897" s="3"/>
      <c r="G897" s="60"/>
      <c r="H897" s="57"/>
      <c r="I897" s="57"/>
      <c r="J897" s="57"/>
      <c r="K897" s="57"/>
      <c r="L897" s="57"/>
      <c r="M897" s="57"/>
      <c r="N897" s="57"/>
    </row>
    <row r="898" customFormat="false" ht="12.75" hidden="false" customHeight="false" outlineLevel="0" collapsed="false">
      <c r="A898" s="55"/>
      <c r="B898" s="23"/>
      <c r="C898" s="23"/>
      <c r="D898" s="23"/>
      <c r="E898" s="23"/>
      <c r="F898" s="3"/>
      <c r="G898" s="60"/>
      <c r="H898" s="57"/>
      <c r="I898" s="57"/>
      <c r="J898" s="57"/>
      <c r="K898" s="57"/>
      <c r="L898" s="57"/>
      <c r="M898" s="57"/>
      <c r="N898" s="57"/>
    </row>
    <row r="899" customFormat="false" ht="12.75" hidden="false" customHeight="false" outlineLevel="0" collapsed="false">
      <c r="A899" s="55"/>
      <c r="B899" s="23"/>
      <c r="C899" s="23"/>
      <c r="D899" s="23"/>
      <c r="E899" s="23"/>
      <c r="F899" s="3"/>
      <c r="G899" s="60"/>
      <c r="H899" s="57"/>
      <c r="I899" s="57"/>
      <c r="J899" s="57"/>
      <c r="K899" s="57"/>
      <c r="L899" s="57"/>
      <c r="M899" s="57"/>
      <c r="N899" s="57"/>
    </row>
    <row r="900" customFormat="false" ht="12.75" hidden="false" customHeight="false" outlineLevel="0" collapsed="false">
      <c r="A900" s="55"/>
      <c r="B900" s="23"/>
      <c r="C900" s="23"/>
      <c r="D900" s="23"/>
      <c r="E900" s="23"/>
      <c r="F900" s="3"/>
      <c r="G900" s="60"/>
      <c r="H900" s="57"/>
      <c r="I900" s="57"/>
      <c r="J900" s="57"/>
      <c r="K900" s="57"/>
      <c r="L900" s="57"/>
      <c r="M900" s="57"/>
      <c r="N900" s="57"/>
    </row>
    <row r="901" customFormat="false" ht="12.75" hidden="false" customHeight="false" outlineLevel="0" collapsed="false">
      <c r="A901" s="55"/>
      <c r="B901" s="23"/>
      <c r="C901" s="23"/>
      <c r="D901" s="23"/>
      <c r="E901" s="23"/>
      <c r="F901" s="3"/>
      <c r="G901" s="60"/>
      <c r="H901" s="57"/>
      <c r="I901" s="57"/>
      <c r="J901" s="57"/>
      <c r="K901" s="57"/>
      <c r="L901" s="57"/>
      <c r="M901" s="57"/>
      <c r="N901" s="57"/>
    </row>
    <row r="902" customFormat="false" ht="12.75" hidden="false" customHeight="false" outlineLevel="0" collapsed="false">
      <c r="A902" s="55"/>
      <c r="B902" s="23"/>
      <c r="C902" s="23"/>
      <c r="D902" s="23"/>
      <c r="E902" s="23"/>
      <c r="F902" s="3"/>
      <c r="G902" s="60"/>
      <c r="H902" s="57"/>
      <c r="I902" s="57"/>
      <c r="J902" s="57"/>
      <c r="K902" s="57"/>
      <c r="L902" s="57"/>
      <c r="M902" s="57"/>
      <c r="N902" s="57"/>
    </row>
    <row r="903" customFormat="false" ht="12.75" hidden="false" customHeight="false" outlineLevel="0" collapsed="false">
      <c r="A903" s="55"/>
      <c r="B903" s="23"/>
      <c r="C903" s="23"/>
      <c r="D903" s="23"/>
      <c r="E903" s="23"/>
      <c r="F903" s="3"/>
      <c r="G903" s="60"/>
      <c r="H903" s="57"/>
      <c r="I903" s="57"/>
      <c r="J903" s="57"/>
      <c r="K903" s="57"/>
      <c r="L903" s="57"/>
      <c r="M903" s="57"/>
      <c r="N903" s="57"/>
    </row>
    <row r="904" customFormat="false" ht="12.75" hidden="false" customHeight="false" outlineLevel="0" collapsed="false">
      <c r="A904" s="55"/>
      <c r="B904" s="23"/>
      <c r="C904" s="23"/>
      <c r="D904" s="23"/>
      <c r="E904" s="23"/>
      <c r="F904" s="3"/>
      <c r="G904" s="60"/>
      <c r="H904" s="57"/>
      <c r="I904" s="57"/>
      <c r="J904" s="57"/>
      <c r="K904" s="57"/>
      <c r="L904" s="57"/>
      <c r="M904" s="57"/>
      <c r="N904" s="57"/>
    </row>
    <row r="905" customFormat="false" ht="12.75" hidden="false" customHeight="false" outlineLevel="0" collapsed="false">
      <c r="A905" s="55"/>
      <c r="B905" s="23"/>
      <c r="C905" s="23"/>
      <c r="D905" s="23"/>
      <c r="E905" s="23"/>
      <c r="F905" s="3"/>
      <c r="G905" s="60"/>
      <c r="H905" s="57"/>
      <c r="I905" s="57"/>
      <c r="J905" s="57"/>
      <c r="K905" s="57"/>
      <c r="L905" s="57"/>
      <c r="M905" s="57"/>
      <c r="N905" s="57"/>
    </row>
    <row r="906" customFormat="false" ht="12.75" hidden="false" customHeight="false" outlineLevel="0" collapsed="false">
      <c r="A906" s="55"/>
      <c r="B906" s="23"/>
      <c r="C906" s="23"/>
      <c r="D906" s="23"/>
      <c r="E906" s="23"/>
      <c r="F906" s="3"/>
      <c r="G906" s="60"/>
      <c r="H906" s="57"/>
      <c r="I906" s="57"/>
      <c r="J906" s="57"/>
      <c r="K906" s="57"/>
      <c r="L906" s="57"/>
      <c r="M906" s="57"/>
      <c r="N906" s="57"/>
    </row>
    <row r="907" customFormat="false" ht="12.75" hidden="false" customHeight="false" outlineLevel="0" collapsed="false">
      <c r="A907" s="55"/>
      <c r="B907" s="23"/>
      <c r="C907" s="23"/>
      <c r="D907" s="23"/>
      <c r="E907" s="23"/>
      <c r="F907" s="3"/>
      <c r="G907" s="60"/>
      <c r="H907" s="57"/>
      <c r="I907" s="57"/>
      <c r="J907" s="57"/>
      <c r="K907" s="57"/>
      <c r="L907" s="57"/>
      <c r="M907" s="57"/>
      <c r="N907" s="57"/>
    </row>
    <row r="908" customFormat="false" ht="12.75" hidden="false" customHeight="false" outlineLevel="0" collapsed="false">
      <c r="A908" s="55"/>
      <c r="B908" s="23"/>
      <c r="C908" s="23"/>
      <c r="D908" s="23"/>
      <c r="E908" s="23"/>
      <c r="F908" s="3"/>
      <c r="G908" s="60"/>
      <c r="H908" s="57"/>
      <c r="I908" s="57"/>
      <c r="J908" s="57"/>
      <c r="K908" s="57"/>
      <c r="L908" s="57"/>
      <c r="M908" s="57"/>
      <c r="N908" s="57"/>
    </row>
    <row r="909" customFormat="false" ht="12.75" hidden="false" customHeight="false" outlineLevel="0" collapsed="false">
      <c r="A909" s="55"/>
      <c r="B909" s="23"/>
      <c r="C909" s="23"/>
      <c r="D909" s="23"/>
      <c r="E909" s="23"/>
      <c r="F909" s="3"/>
      <c r="G909" s="60"/>
      <c r="H909" s="57"/>
      <c r="I909" s="57"/>
      <c r="J909" s="57"/>
      <c r="K909" s="57"/>
      <c r="L909" s="57"/>
      <c r="M909" s="57"/>
      <c r="N909" s="57"/>
    </row>
    <row r="910" customFormat="false" ht="12.75" hidden="false" customHeight="false" outlineLevel="0" collapsed="false">
      <c r="A910" s="55"/>
      <c r="B910" s="23"/>
      <c r="C910" s="23"/>
      <c r="D910" s="23"/>
      <c r="E910" s="23"/>
      <c r="F910" s="3"/>
      <c r="G910" s="60"/>
      <c r="H910" s="57"/>
      <c r="I910" s="57"/>
      <c r="J910" s="57"/>
      <c r="K910" s="57"/>
      <c r="L910" s="57"/>
      <c r="M910" s="57"/>
      <c r="N910" s="57"/>
    </row>
    <row r="911" customFormat="false" ht="12.75" hidden="false" customHeight="false" outlineLevel="0" collapsed="false">
      <c r="A911" s="55"/>
      <c r="B911" s="23"/>
      <c r="C911" s="23"/>
      <c r="D911" s="23"/>
      <c r="E911" s="23"/>
      <c r="F911" s="3"/>
      <c r="G911" s="60"/>
      <c r="H911" s="57"/>
      <c r="I911" s="57"/>
      <c r="J911" s="57"/>
      <c r="K911" s="57"/>
      <c r="L911" s="57"/>
      <c r="M911" s="57"/>
      <c r="N911" s="57"/>
    </row>
    <row r="912" customFormat="false" ht="12.75" hidden="false" customHeight="false" outlineLevel="0" collapsed="false">
      <c r="A912" s="55"/>
      <c r="B912" s="23"/>
      <c r="C912" s="23"/>
      <c r="D912" s="23"/>
      <c r="E912" s="23"/>
      <c r="F912" s="3"/>
      <c r="G912" s="60"/>
      <c r="H912" s="57"/>
      <c r="I912" s="57"/>
      <c r="J912" s="57"/>
      <c r="K912" s="57"/>
      <c r="L912" s="57"/>
      <c r="M912" s="57"/>
      <c r="N912" s="57"/>
    </row>
    <row r="913" customFormat="false" ht="12.75" hidden="false" customHeight="false" outlineLevel="0" collapsed="false">
      <c r="A913" s="55"/>
      <c r="B913" s="23"/>
      <c r="C913" s="23"/>
      <c r="D913" s="23"/>
      <c r="E913" s="23"/>
      <c r="F913" s="3"/>
      <c r="G913" s="60"/>
      <c r="H913" s="57"/>
      <c r="I913" s="57"/>
      <c r="J913" s="57"/>
      <c r="K913" s="57"/>
      <c r="L913" s="57"/>
      <c r="M913" s="57"/>
      <c r="N913" s="57"/>
    </row>
    <row r="914" customFormat="false" ht="12.75" hidden="false" customHeight="false" outlineLevel="0" collapsed="false">
      <c r="A914" s="55"/>
      <c r="B914" s="23"/>
      <c r="C914" s="23"/>
      <c r="D914" s="23"/>
      <c r="E914" s="23"/>
      <c r="F914" s="3"/>
      <c r="G914" s="60"/>
      <c r="H914" s="57"/>
      <c r="I914" s="57"/>
      <c r="J914" s="57"/>
      <c r="K914" s="57"/>
      <c r="L914" s="57"/>
      <c r="M914" s="57"/>
      <c r="N914" s="57"/>
    </row>
    <row r="915" customFormat="false" ht="12.75" hidden="false" customHeight="false" outlineLevel="0" collapsed="false">
      <c r="A915" s="55"/>
      <c r="B915" s="23"/>
      <c r="C915" s="23"/>
      <c r="D915" s="23"/>
      <c r="E915" s="23"/>
      <c r="F915" s="3"/>
      <c r="G915" s="60"/>
      <c r="H915" s="57"/>
      <c r="I915" s="57"/>
      <c r="J915" s="57"/>
      <c r="K915" s="57"/>
      <c r="L915" s="57"/>
      <c r="M915" s="57"/>
      <c r="N915" s="57"/>
    </row>
    <row r="916" customFormat="false" ht="12.75" hidden="false" customHeight="false" outlineLevel="0" collapsed="false">
      <c r="A916" s="55"/>
      <c r="B916" s="23"/>
      <c r="C916" s="23"/>
      <c r="D916" s="23"/>
      <c r="E916" s="23"/>
      <c r="F916" s="3"/>
      <c r="G916" s="60"/>
      <c r="H916" s="57"/>
      <c r="I916" s="57"/>
      <c r="J916" s="57"/>
      <c r="K916" s="57"/>
      <c r="L916" s="57"/>
      <c r="M916" s="57"/>
      <c r="N916" s="57"/>
    </row>
    <row r="917" customFormat="false" ht="12.75" hidden="false" customHeight="false" outlineLevel="0" collapsed="false">
      <c r="A917" s="55"/>
      <c r="B917" s="23"/>
      <c r="C917" s="23"/>
      <c r="D917" s="23"/>
      <c r="E917" s="23"/>
      <c r="F917" s="3"/>
      <c r="G917" s="60"/>
      <c r="H917" s="57"/>
      <c r="I917" s="57"/>
      <c r="J917" s="57"/>
      <c r="K917" s="57"/>
      <c r="L917" s="57"/>
      <c r="M917" s="57"/>
      <c r="N917" s="57"/>
    </row>
    <row r="918" customFormat="false" ht="12.75" hidden="false" customHeight="false" outlineLevel="0" collapsed="false">
      <c r="A918" s="55"/>
      <c r="B918" s="23"/>
      <c r="C918" s="23"/>
      <c r="D918" s="23"/>
      <c r="E918" s="23"/>
      <c r="F918" s="3"/>
      <c r="G918" s="60"/>
      <c r="H918" s="57"/>
      <c r="I918" s="57"/>
      <c r="J918" s="57"/>
      <c r="K918" s="57"/>
      <c r="L918" s="57"/>
      <c r="M918" s="57"/>
      <c r="N918" s="57"/>
    </row>
    <row r="919" customFormat="false" ht="12.75" hidden="false" customHeight="false" outlineLevel="0" collapsed="false">
      <c r="A919" s="55"/>
      <c r="B919" s="23"/>
      <c r="C919" s="23"/>
      <c r="D919" s="23"/>
      <c r="E919" s="23"/>
      <c r="F919" s="3"/>
      <c r="G919" s="60"/>
      <c r="H919" s="57"/>
      <c r="I919" s="57"/>
      <c r="J919" s="57"/>
      <c r="K919" s="57"/>
      <c r="L919" s="57"/>
      <c r="M919" s="57"/>
      <c r="N919" s="57"/>
    </row>
    <row r="920" customFormat="false" ht="12.75" hidden="false" customHeight="false" outlineLevel="0" collapsed="false">
      <c r="A920" s="55"/>
      <c r="B920" s="23"/>
      <c r="C920" s="23"/>
      <c r="D920" s="23"/>
      <c r="E920" s="23"/>
      <c r="F920" s="3"/>
      <c r="G920" s="60"/>
      <c r="H920" s="57"/>
      <c r="I920" s="57"/>
      <c r="J920" s="57"/>
      <c r="K920" s="57"/>
      <c r="L920" s="57"/>
      <c r="M920" s="57"/>
      <c r="N920" s="57"/>
    </row>
    <row r="921" customFormat="false" ht="12.75" hidden="false" customHeight="false" outlineLevel="0" collapsed="false">
      <c r="A921" s="55"/>
      <c r="B921" s="23"/>
      <c r="C921" s="23"/>
      <c r="D921" s="23"/>
      <c r="E921" s="23"/>
      <c r="F921" s="3"/>
      <c r="G921" s="60"/>
      <c r="H921" s="57"/>
      <c r="I921" s="57"/>
      <c r="J921" s="57"/>
      <c r="K921" s="57"/>
      <c r="L921" s="57"/>
      <c r="M921" s="57"/>
      <c r="N921" s="57"/>
    </row>
    <row r="922" customFormat="false" ht="12.75" hidden="false" customHeight="false" outlineLevel="0" collapsed="false">
      <c r="A922" s="55"/>
      <c r="B922" s="23"/>
      <c r="C922" s="23"/>
      <c r="D922" s="23"/>
      <c r="E922" s="23"/>
      <c r="F922" s="3"/>
      <c r="G922" s="60"/>
      <c r="H922" s="57"/>
      <c r="I922" s="57"/>
      <c r="J922" s="57"/>
      <c r="K922" s="57"/>
      <c r="L922" s="57"/>
      <c r="M922" s="57"/>
      <c r="N922" s="57"/>
    </row>
    <row r="923" customFormat="false" ht="12.75" hidden="false" customHeight="false" outlineLevel="0" collapsed="false">
      <c r="A923" s="55"/>
      <c r="B923" s="23"/>
      <c r="C923" s="23"/>
      <c r="D923" s="23"/>
      <c r="E923" s="23"/>
      <c r="F923" s="3"/>
      <c r="G923" s="60"/>
      <c r="H923" s="57"/>
      <c r="I923" s="57"/>
      <c r="J923" s="57"/>
      <c r="K923" s="57"/>
      <c r="L923" s="57"/>
      <c r="M923" s="57"/>
      <c r="N923" s="57"/>
    </row>
    <row r="924" customFormat="false" ht="12.75" hidden="false" customHeight="false" outlineLevel="0" collapsed="false">
      <c r="A924" s="55"/>
      <c r="B924" s="23"/>
      <c r="C924" s="23"/>
      <c r="D924" s="23"/>
      <c r="E924" s="23"/>
      <c r="F924" s="3"/>
      <c r="G924" s="60"/>
      <c r="H924" s="57"/>
      <c r="I924" s="57"/>
      <c r="J924" s="57"/>
      <c r="K924" s="57"/>
      <c r="L924" s="57"/>
      <c r="M924" s="57"/>
      <c r="N924" s="57"/>
    </row>
    <row r="925" customFormat="false" ht="12.75" hidden="false" customHeight="false" outlineLevel="0" collapsed="false">
      <c r="A925" s="55"/>
      <c r="B925" s="23"/>
      <c r="C925" s="23"/>
      <c r="D925" s="23"/>
      <c r="E925" s="23"/>
      <c r="F925" s="3"/>
      <c r="G925" s="60"/>
      <c r="H925" s="57"/>
      <c r="I925" s="57"/>
      <c r="J925" s="57"/>
      <c r="K925" s="57"/>
      <c r="L925" s="57"/>
      <c r="M925" s="57"/>
      <c r="N925" s="57"/>
    </row>
    <row r="926" customFormat="false" ht="12.75" hidden="false" customHeight="false" outlineLevel="0" collapsed="false">
      <c r="A926" s="55"/>
      <c r="B926" s="23"/>
      <c r="C926" s="23"/>
      <c r="D926" s="23"/>
      <c r="E926" s="23"/>
      <c r="F926" s="3"/>
      <c r="G926" s="60"/>
      <c r="H926" s="57"/>
      <c r="I926" s="57"/>
      <c r="J926" s="57"/>
      <c r="K926" s="57"/>
      <c r="L926" s="57"/>
      <c r="M926" s="57"/>
      <c r="N926" s="57"/>
    </row>
    <row r="927" customFormat="false" ht="12.75" hidden="false" customHeight="false" outlineLevel="0" collapsed="false">
      <c r="A927" s="55"/>
      <c r="B927" s="23"/>
      <c r="C927" s="23"/>
      <c r="D927" s="23"/>
      <c r="E927" s="23"/>
      <c r="F927" s="3"/>
      <c r="G927" s="60"/>
      <c r="H927" s="57"/>
      <c r="I927" s="57"/>
      <c r="J927" s="57"/>
      <c r="K927" s="57"/>
      <c r="L927" s="57"/>
      <c r="M927" s="57"/>
      <c r="N927" s="57"/>
    </row>
    <row r="928" customFormat="false" ht="12.75" hidden="false" customHeight="false" outlineLevel="0" collapsed="false">
      <c r="A928" s="55"/>
      <c r="B928" s="23"/>
      <c r="C928" s="23"/>
      <c r="D928" s="23"/>
      <c r="E928" s="23"/>
      <c r="F928" s="3"/>
      <c r="G928" s="60"/>
      <c r="H928" s="57"/>
      <c r="I928" s="57"/>
      <c r="J928" s="57"/>
      <c r="K928" s="57"/>
      <c r="L928" s="57"/>
      <c r="M928" s="57"/>
      <c r="N928" s="57"/>
    </row>
    <row r="929" customFormat="false" ht="12.75" hidden="false" customHeight="false" outlineLevel="0" collapsed="false">
      <c r="A929" s="55"/>
      <c r="B929" s="23"/>
      <c r="C929" s="23"/>
      <c r="D929" s="23"/>
      <c r="E929" s="23"/>
      <c r="F929" s="3"/>
      <c r="G929" s="60"/>
      <c r="H929" s="57"/>
      <c r="I929" s="57"/>
      <c r="J929" s="57"/>
      <c r="K929" s="57"/>
      <c r="L929" s="57"/>
      <c r="M929" s="57"/>
      <c r="N929" s="57"/>
    </row>
    <row r="930" customFormat="false" ht="12.75" hidden="false" customHeight="false" outlineLevel="0" collapsed="false">
      <c r="A930" s="55"/>
      <c r="B930" s="23"/>
      <c r="C930" s="23"/>
      <c r="D930" s="23"/>
      <c r="E930" s="23"/>
      <c r="F930" s="3"/>
      <c r="G930" s="60"/>
      <c r="H930" s="57"/>
      <c r="I930" s="57"/>
      <c r="J930" s="57"/>
      <c r="K930" s="57"/>
      <c r="L930" s="57"/>
      <c r="M930" s="57"/>
      <c r="N930" s="57"/>
    </row>
    <row r="931" customFormat="false" ht="12.75" hidden="false" customHeight="false" outlineLevel="0" collapsed="false">
      <c r="A931" s="55"/>
      <c r="B931" s="23"/>
      <c r="C931" s="23"/>
      <c r="D931" s="23"/>
      <c r="E931" s="23"/>
      <c r="F931" s="3"/>
      <c r="G931" s="60"/>
      <c r="H931" s="57"/>
      <c r="I931" s="57"/>
      <c r="J931" s="57"/>
      <c r="K931" s="57"/>
      <c r="L931" s="57"/>
      <c r="M931" s="57"/>
      <c r="N931" s="57"/>
    </row>
    <row r="932" customFormat="false" ht="12.75" hidden="false" customHeight="false" outlineLevel="0" collapsed="false">
      <c r="A932" s="55"/>
      <c r="B932" s="23"/>
      <c r="C932" s="23"/>
      <c r="D932" s="23"/>
      <c r="E932" s="23"/>
      <c r="F932" s="3"/>
      <c r="G932" s="60"/>
      <c r="H932" s="57"/>
      <c r="I932" s="57"/>
      <c r="J932" s="57"/>
      <c r="K932" s="57"/>
      <c r="L932" s="57"/>
      <c r="M932" s="57"/>
      <c r="N932" s="57"/>
    </row>
    <row r="933" customFormat="false" ht="12.75" hidden="false" customHeight="false" outlineLevel="0" collapsed="false">
      <c r="A933" s="55"/>
      <c r="B933" s="23"/>
      <c r="C933" s="23"/>
      <c r="D933" s="23"/>
      <c r="E933" s="23"/>
      <c r="F933" s="3"/>
      <c r="G933" s="60"/>
      <c r="H933" s="57"/>
      <c r="I933" s="57"/>
      <c r="J933" s="57"/>
      <c r="K933" s="57"/>
      <c r="L933" s="57"/>
      <c r="M933" s="57"/>
      <c r="N933" s="57"/>
    </row>
    <row r="934" customFormat="false" ht="12.75" hidden="false" customHeight="false" outlineLevel="0" collapsed="false">
      <c r="A934" s="55"/>
      <c r="B934" s="23"/>
      <c r="C934" s="23"/>
      <c r="D934" s="23"/>
      <c r="E934" s="23"/>
      <c r="F934" s="3"/>
      <c r="G934" s="60"/>
      <c r="H934" s="57"/>
      <c r="I934" s="57"/>
      <c r="J934" s="57"/>
      <c r="K934" s="57"/>
      <c r="L934" s="57"/>
      <c r="M934" s="57"/>
      <c r="N934" s="57"/>
    </row>
    <row r="935" customFormat="false" ht="12.75" hidden="false" customHeight="false" outlineLevel="0" collapsed="false">
      <c r="A935" s="55"/>
      <c r="B935" s="23"/>
      <c r="C935" s="23"/>
      <c r="D935" s="23"/>
      <c r="E935" s="23"/>
      <c r="F935" s="3"/>
      <c r="G935" s="60"/>
      <c r="H935" s="57"/>
      <c r="I935" s="57"/>
      <c r="J935" s="57"/>
      <c r="K935" s="57"/>
      <c r="L935" s="57"/>
      <c r="M935" s="57"/>
      <c r="N935" s="57"/>
    </row>
    <row r="936" customFormat="false" ht="12.75" hidden="false" customHeight="false" outlineLevel="0" collapsed="false">
      <c r="A936" s="55"/>
      <c r="B936" s="23"/>
      <c r="C936" s="23"/>
      <c r="D936" s="23"/>
      <c r="E936" s="23"/>
      <c r="F936" s="3"/>
      <c r="G936" s="60"/>
      <c r="H936" s="57"/>
      <c r="I936" s="57"/>
      <c r="J936" s="57"/>
      <c r="K936" s="57"/>
      <c r="L936" s="57"/>
      <c r="M936" s="57"/>
      <c r="N936" s="57"/>
    </row>
    <row r="937" customFormat="false" ht="12.75" hidden="false" customHeight="false" outlineLevel="0" collapsed="false">
      <c r="A937" s="55"/>
      <c r="B937" s="23"/>
      <c r="C937" s="23"/>
      <c r="D937" s="23"/>
      <c r="E937" s="23"/>
      <c r="F937" s="3"/>
      <c r="G937" s="60"/>
      <c r="H937" s="57"/>
      <c r="I937" s="57"/>
      <c r="J937" s="57"/>
      <c r="K937" s="57"/>
      <c r="L937" s="57"/>
      <c r="M937" s="57"/>
      <c r="N937" s="57"/>
    </row>
    <row r="938" customFormat="false" ht="12.75" hidden="false" customHeight="false" outlineLevel="0" collapsed="false">
      <c r="A938" s="55"/>
      <c r="B938" s="23"/>
      <c r="C938" s="23"/>
      <c r="D938" s="23"/>
      <c r="E938" s="23"/>
      <c r="F938" s="3"/>
      <c r="G938" s="60"/>
      <c r="H938" s="57"/>
      <c r="I938" s="57"/>
      <c r="J938" s="57"/>
      <c r="K938" s="57"/>
      <c r="L938" s="57"/>
      <c r="M938" s="57"/>
      <c r="N938" s="57"/>
    </row>
    <row r="939" customFormat="false" ht="12.75" hidden="false" customHeight="false" outlineLevel="0" collapsed="false">
      <c r="A939" s="55"/>
      <c r="B939" s="23"/>
      <c r="C939" s="23"/>
      <c r="D939" s="23"/>
      <c r="E939" s="23"/>
      <c r="F939" s="3"/>
      <c r="G939" s="60"/>
      <c r="H939" s="57"/>
      <c r="I939" s="57"/>
      <c r="J939" s="57"/>
      <c r="K939" s="57"/>
      <c r="L939" s="57"/>
      <c r="M939" s="57"/>
      <c r="N939" s="57"/>
    </row>
    <row r="940" customFormat="false" ht="12.75" hidden="false" customHeight="false" outlineLevel="0" collapsed="false">
      <c r="A940" s="55"/>
      <c r="B940" s="23"/>
      <c r="C940" s="23"/>
      <c r="D940" s="23"/>
      <c r="E940" s="23"/>
      <c r="F940" s="3"/>
      <c r="G940" s="60"/>
      <c r="H940" s="57"/>
      <c r="I940" s="57"/>
      <c r="J940" s="57"/>
      <c r="K940" s="57"/>
      <c r="L940" s="57"/>
      <c r="M940" s="57"/>
      <c r="N940" s="57"/>
    </row>
    <row r="941" customFormat="false" ht="12.75" hidden="false" customHeight="false" outlineLevel="0" collapsed="false">
      <c r="A941" s="55"/>
      <c r="B941" s="23"/>
      <c r="C941" s="23"/>
      <c r="D941" s="23"/>
      <c r="E941" s="23"/>
      <c r="F941" s="3"/>
      <c r="G941" s="60"/>
      <c r="H941" s="57"/>
      <c r="I941" s="57"/>
      <c r="J941" s="57"/>
      <c r="K941" s="57"/>
      <c r="L941" s="57"/>
      <c r="M941" s="57"/>
      <c r="N941" s="57"/>
    </row>
    <row r="942" customFormat="false" ht="12.75" hidden="false" customHeight="false" outlineLevel="0" collapsed="false">
      <c r="A942" s="55"/>
      <c r="B942" s="23"/>
      <c r="C942" s="23"/>
      <c r="D942" s="23"/>
      <c r="E942" s="23"/>
      <c r="F942" s="3"/>
      <c r="G942" s="60"/>
      <c r="H942" s="57"/>
      <c r="I942" s="57"/>
      <c r="J942" s="57"/>
      <c r="K942" s="57"/>
      <c r="L942" s="57"/>
      <c r="M942" s="57"/>
      <c r="N942" s="57"/>
    </row>
    <row r="943" customFormat="false" ht="12.75" hidden="false" customHeight="false" outlineLevel="0" collapsed="false">
      <c r="A943" s="55"/>
      <c r="B943" s="23"/>
      <c r="C943" s="23"/>
      <c r="D943" s="23"/>
      <c r="E943" s="23"/>
      <c r="F943" s="3"/>
      <c r="G943" s="60"/>
      <c r="H943" s="57"/>
      <c r="I943" s="57"/>
      <c r="J943" s="57"/>
      <c r="K943" s="57"/>
      <c r="L943" s="57"/>
      <c r="M943" s="57"/>
      <c r="N943" s="57"/>
    </row>
    <row r="944" customFormat="false" ht="12.75" hidden="false" customHeight="false" outlineLevel="0" collapsed="false">
      <c r="A944" s="55"/>
      <c r="B944" s="23"/>
      <c r="C944" s="23"/>
      <c r="D944" s="23"/>
      <c r="E944" s="23"/>
      <c r="F944" s="3"/>
      <c r="G944" s="60"/>
      <c r="H944" s="57"/>
      <c r="I944" s="57"/>
      <c r="J944" s="57"/>
      <c r="K944" s="57"/>
      <c r="L944" s="57"/>
      <c r="M944" s="57"/>
      <c r="N944" s="57"/>
    </row>
    <row r="945" customFormat="false" ht="12.75" hidden="false" customHeight="false" outlineLevel="0" collapsed="false">
      <c r="A945" s="55"/>
      <c r="B945" s="23"/>
      <c r="C945" s="23"/>
      <c r="D945" s="23"/>
      <c r="E945" s="23"/>
      <c r="F945" s="3"/>
      <c r="G945" s="60"/>
      <c r="H945" s="57"/>
      <c r="I945" s="57"/>
      <c r="J945" s="57"/>
      <c r="K945" s="57"/>
      <c r="L945" s="57"/>
      <c r="M945" s="57"/>
      <c r="N945" s="57"/>
    </row>
    <row r="946" customFormat="false" ht="12.75" hidden="false" customHeight="false" outlineLevel="0" collapsed="false">
      <c r="A946" s="55"/>
      <c r="B946" s="23"/>
      <c r="C946" s="23"/>
      <c r="D946" s="23"/>
      <c r="E946" s="23"/>
      <c r="F946" s="3"/>
      <c r="G946" s="60"/>
      <c r="H946" s="57"/>
      <c r="I946" s="57"/>
      <c r="J946" s="57"/>
      <c r="K946" s="57"/>
      <c r="L946" s="57"/>
      <c r="M946" s="57"/>
      <c r="N946" s="57"/>
    </row>
    <row r="947" customFormat="false" ht="12.75" hidden="false" customHeight="false" outlineLevel="0" collapsed="false">
      <c r="A947" s="55"/>
      <c r="B947" s="23"/>
      <c r="C947" s="23"/>
      <c r="D947" s="23"/>
      <c r="E947" s="23"/>
      <c r="F947" s="3"/>
      <c r="G947" s="60"/>
      <c r="H947" s="57"/>
      <c r="I947" s="57"/>
      <c r="J947" s="57"/>
      <c r="K947" s="57"/>
      <c r="L947" s="57"/>
      <c r="M947" s="57"/>
      <c r="N947" s="57"/>
    </row>
    <row r="948" customFormat="false" ht="12.75" hidden="false" customHeight="false" outlineLevel="0" collapsed="false">
      <c r="A948" s="55"/>
      <c r="B948" s="23"/>
      <c r="C948" s="23"/>
      <c r="D948" s="23"/>
      <c r="E948" s="23"/>
      <c r="F948" s="3"/>
      <c r="G948" s="60"/>
      <c r="H948" s="57"/>
      <c r="I948" s="57"/>
      <c r="J948" s="57"/>
      <c r="K948" s="57"/>
      <c r="L948" s="57"/>
      <c r="M948" s="57"/>
      <c r="N948" s="57"/>
    </row>
    <row r="949" customFormat="false" ht="12.75" hidden="false" customHeight="false" outlineLevel="0" collapsed="false">
      <c r="A949" s="55"/>
      <c r="B949" s="23"/>
      <c r="C949" s="23"/>
      <c r="D949" s="23"/>
      <c r="E949" s="23"/>
      <c r="F949" s="3"/>
      <c r="G949" s="60"/>
      <c r="H949" s="57"/>
      <c r="I949" s="57"/>
      <c r="J949" s="57"/>
      <c r="K949" s="57"/>
      <c r="L949" s="57"/>
      <c r="M949" s="57"/>
      <c r="N949" s="57"/>
    </row>
    <row r="950" customFormat="false" ht="12.75" hidden="false" customHeight="false" outlineLevel="0" collapsed="false">
      <c r="A950" s="55"/>
      <c r="B950" s="23"/>
      <c r="C950" s="23"/>
      <c r="D950" s="23"/>
      <c r="E950" s="23"/>
      <c r="F950" s="3"/>
      <c r="G950" s="60"/>
      <c r="H950" s="57"/>
      <c r="I950" s="57"/>
      <c r="J950" s="57"/>
      <c r="K950" s="57"/>
      <c r="L950" s="57"/>
      <c r="M950" s="57"/>
      <c r="N950" s="57"/>
    </row>
    <row r="951" customFormat="false" ht="12.75" hidden="false" customHeight="false" outlineLevel="0" collapsed="false">
      <c r="A951" s="55"/>
      <c r="B951" s="23"/>
      <c r="C951" s="23"/>
      <c r="D951" s="23"/>
      <c r="E951" s="23"/>
      <c r="F951" s="3"/>
      <c r="G951" s="60"/>
      <c r="H951" s="57"/>
      <c r="I951" s="57"/>
      <c r="J951" s="57"/>
      <c r="K951" s="57"/>
      <c r="L951" s="57"/>
      <c r="M951" s="57"/>
      <c r="N951" s="57"/>
    </row>
    <row r="952" customFormat="false" ht="12.75" hidden="false" customHeight="false" outlineLevel="0" collapsed="false">
      <c r="A952" s="55"/>
      <c r="B952" s="23"/>
      <c r="C952" s="23"/>
      <c r="D952" s="23"/>
      <c r="E952" s="23"/>
      <c r="F952" s="3"/>
      <c r="G952" s="60"/>
      <c r="H952" s="57"/>
      <c r="I952" s="57"/>
      <c r="J952" s="57"/>
      <c r="K952" s="57"/>
      <c r="L952" s="57"/>
      <c r="M952" s="57"/>
      <c r="N952" s="57"/>
    </row>
    <row r="953" customFormat="false" ht="12.75" hidden="false" customHeight="false" outlineLevel="0" collapsed="false">
      <c r="A953" s="55"/>
      <c r="B953" s="23"/>
      <c r="C953" s="23"/>
      <c r="D953" s="23"/>
      <c r="E953" s="23"/>
      <c r="F953" s="3"/>
      <c r="G953" s="60"/>
      <c r="H953" s="57"/>
      <c r="I953" s="57"/>
      <c r="J953" s="57"/>
      <c r="K953" s="57"/>
      <c r="L953" s="57"/>
      <c r="M953" s="57"/>
      <c r="N953" s="57"/>
    </row>
    <row r="954" customFormat="false" ht="12.75" hidden="false" customHeight="false" outlineLevel="0" collapsed="false">
      <c r="A954" s="55"/>
      <c r="B954" s="23"/>
      <c r="C954" s="23"/>
      <c r="D954" s="23"/>
      <c r="E954" s="23"/>
      <c r="F954" s="3"/>
      <c r="G954" s="60"/>
      <c r="H954" s="57"/>
      <c r="I954" s="57"/>
      <c r="J954" s="57"/>
      <c r="K954" s="57"/>
      <c r="L954" s="57"/>
      <c r="M954" s="57"/>
      <c r="N954" s="57"/>
    </row>
    <row r="955" customFormat="false" ht="12.75" hidden="false" customHeight="false" outlineLevel="0" collapsed="false">
      <c r="A955" s="55"/>
      <c r="B955" s="23"/>
      <c r="C955" s="23"/>
      <c r="D955" s="23"/>
      <c r="E955" s="23"/>
      <c r="F955" s="3"/>
      <c r="G955" s="60"/>
      <c r="H955" s="57"/>
      <c r="I955" s="57"/>
      <c r="J955" s="57"/>
      <c r="K955" s="57"/>
      <c r="L955" s="57"/>
      <c r="M955" s="57"/>
      <c r="N955" s="57"/>
    </row>
    <row r="956" customFormat="false" ht="12.75" hidden="false" customHeight="false" outlineLevel="0" collapsed="false">
      <c r="A956" s="55"/>
      <c r="B956" s="23"/>
      <c r="C956" s="23"/>
      <c r="D956" s="23"/>
      <c r="E956" s="23"/>
      <c r="F956" s="3"/>
      <c r="G956" s="60"/>
      <c r="H956" s="57"/>
      <c r="I956" s="57"/>
      <c r="J956" s="57"/>
      <c r="K956" s="57"/>
      <c r="L956" s="57"/>
      <c r="M956" s="57"/>
      <c r="N956" s="57"/>
    </row>
    <row r="957" customFormat="false" ht="12.75" hidden="false" customHeight="false" outlineLevel="0" collapsed="false">
      <c r="A957" s="55"/>
      <c r="B957" s="23"/>
      <c r="C957" s="23"/>
      <c r="D957" s="23"/>
      <c r="E957" s="23"/>
      <c r="F957" s="3"/>
      <c r="G957" s="60"/>
      <c r="H957" s="57"/>
      <c r="I957" s="57"/>
      <c r="J957" s="57"/>
      <c r="K957" s="57"/>
      <c r="L957" s="57"/>
      <c r="M957" s="57"/>
      <c r="N957" s="57"/>
    </row>
    <row r="958" customFormat="false" ht="12.75" hidden="false" customHeight="false" outlineLevel="0" collapsed="false">
      <c r="A958" s="55"/>
      <c r="B958" s="23"/>
      <c r="C958" s="23"/>
      <c r="D958" s="23"/>
      <c r="E958" s="23"/>
      <c r="F958" s="3"/>
      <c r="G958" s="60"/>
      <c r="H958" s="57"/>
      <c r="I958" s="57"/>
      <c r="J958" s="57"/>
      <c r="K958" s="57"/>
      <c r="L958" s="57"/>
      <c r="M958" s="57"/>
      <c r="N958" s="57"/>
    </row>
    <row r="959" customFormat="false" ht="12.75" hidden="false" customHeight="false" outlineLevel="0" collapsed="false">
      <c r="A959" s="55"/>
      <c r="B959" s="23"/>
      <c r="C959" s="23"/>
      <c r="D959" s="23"/>
      <c r="E959" s="23"/>
      <c r="F959" s="3"/>
      <c r="G959" s="60"/>
      <c r="H959" s="57"/>
      <c r="I959" s="57"/>
      <c r="J959" s="57"/>
      <c r="K959" s="57"/>
      <c r="L959" s="57"/>
      <c r="M959" s="57"/>
      <c r="N959" s="57"/>
    </row>
    <row r="960" customFormat="false" ht="12.75" hidden="false" customHeight="false" outlineLevel="0" collapsed="false">
      <c r="A960" s="55"/>
      <c r="B960" s="23"/>
      <c r="C960" s="23"/>
      <c r="D960" s="23"/>
      <c r="E960" s="23"/>
      <c r="F960" s="3"/>
      <c r="G960" s="60"/>
      <c r="H960" s="57"/>
      <c r="I960" s="57"/>
      <c r="J960" s="57"/>
      <c r="K960" s="57"/>
      <c r="L960" s="57"/>
      <c r="M960" s="57"/>
      <c r="N960" s="57"/>
    </row>
    <row r="961" customFormat="false" ht="12.75" hidden="false" customHeight="false" outlineLevel="0" collapsed="false">
      <c r="A961" s="55"/>
      <c r="B961" s="23"/>
      <c r="C961" s="23"/>
      <c r="D961" s="23"/>
      <c r="E961" s="23"/>
      <c r="F961" s="3"/>
      <c r="G961" s="60"/>
      <c r="H961" s="57"/>
      <c r="I961" s="57"/>
      <c r="J961" s="57"/>
      <c r="K961" s="57"/>
      <c r="L961" s="57"/>
      <c r="M961" s="57"/>
      <c r="N961" s="57"/>
    </row>
    <row r="962" customFormat="false" ht="12.75" hidden="false" customHeight="false" outlineLevel="0" collapsed="false">
      <c r="A962" s="55"/>
      <c r="B962" s="23"/>
      <c r="C962" s="23"/>
      <c r="D962" s="23"/>
      <c r="E962" s="23"/>
      <c r="F962" s="3"/>
      <c r="G962" s="60"/>
      <c r="H962" s="57"/>
      <c r="I962" s="57"/>
      <c r="J962" s="57"/>
      <c r="K962" s="57"/>
      <c r="L962" s="57"/>
      <c r="M962" s="57"/>
      <c r="N962" s="57"/>
    </row>
    <row r="963" customFormat="false" ht="12.75" hidden="false" customHeight="false" outlineLevel="0" collapsed="false">
      <c r="A963" s="55"/>
      <c r="B963" s="23"/>
      <c r="C963" s="23"/>
      <c r="D963" s="23"/>
      <c r="E963" s="23"/>
      <c r="F963" s="3"/>
      <c r="G963" s="60"/>
      <c r="H963" s="57"/>
      <c r="I963" s="57"/>
      <c r="J963" s="57"/>
      <c r="K963" s="57"/>
      <c r="L963" s="57"/>
      <c r="M963" s="57"/>
      <c r="N963" s="57"/>
    </row>
    <row r="964" customFormat="false" ht="12.75" hidden="false" customHeight="false" outlineLevel="0" collapsed="false">
      <c r="A964" s="55"/>
      <c r="B964" s="23"/>
      <c r="C964" s="23"/>
      <c r="D964" s="23"/>
      <c r="E964" s="23"/>
      <c r="F964" s="3"/>
      <c r="G964" s="60"/>
      <c r="H964" s="57"/>
      <c r="I964" s="57"/>
      <c r="J964" s="57"/>
      <c r="K964" s="57"/>
      <c r="L964" s="57"/>
      <c r="M964" s="57"/>
      <c r="N964" s="57"/>
    </row>
    <row r="965" customFormat="false" ht="12.75" hidden="false" customHeight="false" outlineLevel="0" collapsed="false">
      <c r="A965" s="55"/>
      <c r="B965" s="23"/>
      <c r="C965" s="23"/>
      <c r="D965" s="23"/>
      <c r="E965" s="23"/>
      <c r="F965" s="3"/>
      <c r="G965" s="60"/>
      <c r="H965" s="57"/>
      <c r="I965" s="57"/>
      <c r="J965" s="57"/>
      <c r="K965" s="57"/>
      <c r="L965" s="57"/>
      <c r="M965" s="57"/>
      <c r="N965" s="57"/>
    </row>
    <row r="966" customFormat="false" ht="12.75" hidden="false" customHeight="false" outlineLevel="0" collapsed="false">
      <c r="A966" s="55"/>
      <c r="B966" s="23"/>
      <c r="C966" s="23"/>
      <c r="D966" s="23"/>
      <c r="E966" s="23"/>
      <c r="F966" s="3"/>
      <c r="G966" s="60"/>
      <c r="H966" s="57"/>
      <c r="I966" s="57"/>
      <c r="J966" s="57"/>
      <c r="K966" s="57"/>
      <c r="L966" s="57"/>
      <c r="M966" s="57"/>
      <c r="N966" s="57"/>
    </row>
    <row r="967" customFormat="false" ht="12.75" hidden="false" customHeight="false" outlineLevel="0" collapsed="false">
      <c r="A967" s="55"/>
      <c r="B967" s="23"/>
      <c r="C967" s="23"/>
      <c r="D967" s="23"/>
      <c r="E967" s="23"/>
      <c r="F967" s="3"/>
      <c r="G967" s="60"/>
      <c r="H967" s="57"/>
      <c r="I967" s="57"/>
      <c r="J967" s="57"/>
      <c r="K967" s="57"/>
      <c r="L967" s="57"/>
      <c r="M967" s="57"/>
      <c r="N967" s="57"/>
    </row>
    <row r="968" customFormat="false" ht="12.75" hidden="false" customHeight="false" outlineLevel="0" collapsed="false">
      <c r="A968" s="55"/>
      <c r="B968" s="23"/>
      <c r="C968" s="23"/>
      <c r="D968" s="23"/>
      <c r="E968" s="23"/>
      <c r="F968" s="3"/>
      <c r="G968" s="60"/>
      <c r="H968" s="57"/>
      <c r="I968" s="57"/>
      <c r="J968" s="57"/>
      <c r="K968" s="57"/>
      <c r="L968" s="57"/>
      <c r="M968" s="57"/>
      <c r="N968" s="57"/>
    </row>
    <row r="969" customFormat="false" ht="12.75" hidden="false" customHeight="false" outlineLevel="0" collapsed="false">
      <c r="A969" s="55"/>
      <c r="B969" s="23"/>
      <c r="C969" s="23"/>
      <c r="D969" s="23"/>
      <c r="E969" s="23"/>
      <c r="F969" s="3"/>
      <c r="G969" s="60"/>
      <c r="H969" s="57"/>
      <c r="I969" s="57"/>
      <c r="J969" s="57"/>
      <c r="K969" s="57"/>
      <c r="L969" s="57"/>
      <c r="M969" s="57"/>
      <c r="N969" s="57"/>
    </row>
    <row r="970" customFormat="false" ht="12.75" hidden="false" customHeight="false" outlineLevel="0" collapsed="false">
      <c r="A970" s="55"/>
      <c r="B970" s="23"/>
      <c r="C970" s="23"/>
      <c r="D970" s="23"/>
      <c r="E970" s="23"/>
      <c r="F970" s="3"/>
      <c r="G970" s="60"/>
      <c r="H970" s="57"/>
      <c r="I970" s="57"/>
      <c r="J970" s="57"/>
      <c r="K970" s="57"/>
      <c r="L970" s="57"/>
      <c r="M970" s="57"/>
      <c r="N970" s="57"/>
    </row>
    <row r="971" customFormat="false" ht="12.75" hidden="false" customHeight="false" outlineLevel="0" collapsed="false">
      <c r="A971" s="55"/>
      <c r="B971" s="23"/>
      <c r="C971" s="23"/>
      <c r="D971" s="23"/>
      <c r="E971" s="23"/>
      <c r="F971" s="3"/>
      <c r="G971" s="60"/>
      <c r="H971" s="57"/>
      <c r="I971" s="57"/>
      <c r="J971" s="57"/>
      <c r="K971" s="57"/>
      <c r="L971" s="57"/>
      <c r="M971" s="57"/>
      <c r="N971" s="57"/>
    </row>
    <row r="972" customFormat="false" ht="12.75" hidden="false" customHeight="false" outlineLevel="0" collapsed="false">
      <c r="A972" s="55"/>
      <c r="B972" s="23"/>
      <c r="C972" s="23"/>
      <c r="D972" s="23"/>
      <c r="E972" s="23"/>
      <c r="F972" s="3"/>
      <c r="G972" s="60"/>
      <c r="H972" s="57"/>
      <c r="I972" s="57"/>
      <c r="J972" s="57"/>
      <c r="K972" s="57"/>
      <c r="L972" s="57"/>
      <c r="M972" s="57"/>
      <c r="N972" s="57"/>
    </row>
    <row r="973" customFormat="false" ht="12.75" hidden="false" customHeight="false" outlineLevel="0" collapsed="false">
      <c r="A973" s="55"/>
      <c r="B973" s="23"/>
      <c r="C973" s="23"/>
      <c r="D973" s="23"/>
      <c r="E973" s="23"/>
      <c r="F973" s="3"/>
      <c r="G973" s="60"/>
      <c r="H973" s="57"/>
      <c r="I973" s="57"/>
      <c r="J973" s="57"/>
      <c r="K973" s="57"/>
      <c r="L973" s="57"/>
      <c r="M973" s="57"/>
      <c r="N973" s="57"/>
    </row>
    <row r="974" customFormat="false" ht="12.75" hidden="false" customHeight="false" outlineLevel="0" collapsed="false">
      <c r="A974" s="55"/>
      <c r="B974" s="23"/>
      <c r="C974" s="23"/>
      <c r="D974" s="23"/>
      <c r="E974" s="23"/>
      <c r="F974" s="3"/>
      <c r="G974" s="60"/>
      <c r="H974" s="57"/>
      <c r="I974" s="57"/>
      <c r="J974" s="57"/>
      <c r="K974" s="57"/>
      <c r="L974" s="57"/>
      <c r="M974" s="57"/>
      <c r="N974" s="57"/>
    </row>
    <row r="975" customFormat="false" ht="12.75" hidden="false" customHeight="false" outlineLevel="0" collapsed="false">
      <c r="A975" s="55"/>
      <c r="B975" s="23"/>
      <c r="C975" s="23"/>
      <c r="D975" s="23"/>
      <c r="E975" s="23"/>
      <c r="F975" s="3"/>
      <c r="G975" s="60"/>
      <c r="H975" s="57"/>
      <c r="I975" s="57"/>
      <c r="J975" s="57"/>
      <c r="K975" s="57"/>
      <c r="L975" s="57"/>
      <c r="M975" s="57"/>
      <c r="N975" s="57"/>
    </row>
    <row r="976" customFormat="false" ht="12.75" hidden="false" customHeight="false" outlineLevel="0" collapsed="false">
      <c r="A976" s="55"/>
      <c r="B976" s="23"/>
      <c r="C976" s="23"/>
      <c r="D976" s="23"/>
      <c r="E976" s="23"/>
      <c r="F976" s="3"/>
      <c r="G976" s="60"/>
      <c r="H976" s="57"/>
      <c r="I976" s="57"/>
      <c r="J976" s="57"/>
      <c r="K976" s="57"/>
      <c r="L976" s="57"/>
      <c r="M976" s="57"/>
      <c r="N976" s="57"/>
    </row>
    <row r="977" customFormat="false" ht="12.75" hidden="false" customHeight="false" outlineLevel="0" collapsed="false">
      <c r="A977" s="55"/>
      <c r="B977" s="23"/>
      <c r="C977" s="23"/>
      <c r="D977" s="23"/>
      <c r="E977" s="23"/>
      <c r="F977" s="3"/>
      <c r="G977" s="60"/>
      <c r="H977" s="57"/>
      <c r="I977" s="57"/>
      <c r="J977" s="57"/>
      <c r="K977" s="57"/>
      <c r="L977" s="57"/>
      <c r="M977" s="57"/>
      <c r="N977" s="57"/>
    </row>
    <row r="978" customFormat="false" ht="12.75" hidden="false" customHeight="false" outlineLevel="0" collapsed="false">
      <c r="A978" s="55"/>
      <c r="B978" s="23"/>
      <c r="C978" s="23"/>
      <c r="D978" s="23"/>
      <c r="E978" s="23"/>
      <c r="F978" s="3"/>
      <c r="G978" s="60"/>
      <c r="H978" s="57"/>
      <c r="I978" s="57"/>
      <c r="J978" s="57"/>
      <c r="K978" s="57"/>
      <c r="L978" s="57"/>
      <c r="M978" s="57"/>
      <c r="N978" s="57"/>
    </row>
    <row r="979" customFormat="false" ht="12.75" hidden="false" customHeight="false" outlineLevel="0" collapsed="false">
      <c r="A979" s="55"/>
      <c r="B979" s="23"/>
      <c r="C979" s="23"/>
      <c r="D979" s="23"/>
      <c r="E979" s="23"/>
      <c r="F979" s="3"/>
      <c r="G979" s="60"/>
      <c r="H979" s="57"/>
      <c r="I979" s="57"/>
      <c r="J979" s="57"/>
      <c r="K979" s="57"/>
      <c r="L979" s="57"/>
      <c r="M979" s="57"/>
      <c r="N979" s="57"/>
    </row>
    <row r="980" customFormat="false" ht="12.75" hidden="false" customHeight="false" outlineLevel="0" collapsed="false">
      <c r="A980" s="55"/>
      <c r="B980" s="23"/>
      <c r="C980" s="23"/>
      <c r="D980" s="23"/>
      <c r="E980" s="23"/>
      <c r="F980" s="3"/>
      <c r="G980" s="60"/>
      <c r="H980" s="57"/>
      <c r="I980" s="57"/>
      <c r="J980" s="57"/>
      <c r="K980" s="57"/>
      <c r="L980" s="57"/>
      <c r="M980" s="57"/>
      <c r="N980" s="57"/>
    </row>
    <row r="981" customFormat="false" ht="12.75" hidden="false" customHeight="false" outlineLevel="0" collapsed="false">
      <c r="A981" s="55"/>
      <c r="B981" s="23"/>
      <c r="C981" s="23"/>
      <c r="D981" s="23"/>
      <c r="E981" s="23"/>
      <c r="F981" s="3"/>
      <c r="G981" s="60"/>
      <c r="H981" s="57"/>
      <c r="I981" s="57"/>
      <c r="J981" s="57"/>
      <c r="K981" s="57"/>
      <c r="L981" s="57"/>
      <c r="M981" s="57"/>
      <c r="N981" s="57"/>
    </row>
    <row r="982" customFormat="false" ht="12.75" hidden="false" customHeight="false" outlineLevel="0" collapsed="false">
      <c r="A982" s="55"/>
      <c r="B982" s="23"/>
      <c r="C982" s="23"/>
      <c r="D982" s="23"/>
      <c r="E982" s="23"/>
      <c r="F982" s="3"/>
      <c r="G982" s="60"/>
      <c r="H982" s="57"/>
      <c r="I982" s="57"/>
      <c r="J982" s="57"/>
      <c r="K982" s="57"/>
      <c r="L982" s="57"/>
      <c r="M982" s="57"/>
      <c r="N982" s="57"/>
    </row>
    <row r="983" customFormat="false" ht="12.75" hidden="false" customHeight="false" outlineLevel="0" collapsed="false">
      <c r="A983" s="55"/>
      <c r="B983" s="23"/>
      <c r="C983" s="23"/>
      <c r="D983" s="23"/>
      <c r="E983" s="23"/>
      <c r="F983" s="3"/>
      <c r="G983" s="60"/>
      <c r="H983" s="57"/>
      <c r="I983" s="57"/>
      <c r="J983" s="57"/>
      <c r="K983" s="57"/>
      <c r="L983" s="57"/>
      <c r="M983" s="57"/>
      <c r="N983" s="57"/>
    </row>
    <row r="984" customFormat="false" ht="12.75" hidden="false" customHeight="false" outlineLevel="0" collapsed="false">
      <c r="A984" s="55"/>
      <c r="B984" s="23"/>
      <c r="C984" s="23"/>
      <c r="D984" s="23"/>
      <c r="E984" s="23"/>
      <c r="F984" s="3"/>
      <c r="G984" s="60"/>
      <c r="H984" s="57"/>
      <c r="I984" s="57"/>
      <c r="J984" s="57"/>
      <c r="K984" s="57"/>
      <c r="L984" s="57"/>
      <c r="M984" s="57"/>
      <c r="N984" s="57"/>
    </row>
    <row r="985" customFormat="false" ht="12.75" hidden="false" customHeight="false" outlineLevel="0" collapsed="false">
      <c r="A985" s="55"/>
      <c r="B985" s="23"/>
      <c r="C985" s="23"/>
      <c r="D985" s="23"/>
      <c r="E985" s="23"/>
      <c r="F985" s="3"/>
      <c r="G985" s="60"/>
      <c r="H985" s="57"/>
      <c r="I985" s="57"/>
      <c r="J985" s="57"/>
      <c r="K985" s="57"/>
      <c r="L985" s="57"/>
      <c r="M985" s="57"/>
      <c r="N985" s="57"/>
    </row>
    <row r="986" customFormat="false" ht="12.75" hidden="false" customHeight="false" outlineLevel="0" collapsed="false">
      <c r="A986" s="55"/>
      <c r="B986" s="23"/>
      <c r="C986" s="23"/>
      <c r="D986" s="23"/>
      <c r="E986" s="23"/>
      <c r="F986" s="3"/>
      <c r="G986" s="60"/>
      <c r="H986" s="57"/>
      <c r="I986" s="57"/>
      <c r="J986" s="57"/>
      <c r="K986" s="57"/>
      <c r="L986" s="57"/>
      <c r="M986" s="57"/>
      <c r="N986" s="57"/>
    </row>
    <row r="987" customFormat="false" ht="12.75" hidden="false" customHeight="false" outlineLevel="0" collapsed="false">
      <c r="A987" s="55"/>
      <c r="B987" s="23"/>
      <c r="C987" s="23"/>
      <c r="D987" s="23"/>
      <c r="E987" s="23"/>
      <c r="F987" s="3"/>
      <c r="G987" s="60"/>
      <c r="H987" s="57"/>
      <c r="I987" s="57"/>
      <c r="J987" s="57"/>
      <c r="K987" s="57"/>
      <c r="L987" s="57"/>
      <c r="M987" s="57"/>
      <c r="N987" s="57"/>
    </row>
    <row r="988" customFormat="false" ht="12.75" hidden="false" customHeight="false" outlineLevel="0" collapsed="false">
      <c r="A988" s="55"/>
      <c r="B988" s="23"/>
      <c r="C988" s="23"/>
      <c r="D988" s="23"/>
      <c r="E988" s="23"/>
      <c r="F988" s="3"/>
      <c r="G988" s="60"/>
      <c r="H988" s="57"/>
      <c r="I988" s="57"/>
      <c r="J988" s="57"/>
      <c r="K988" s="57"/>
      <c r="L988" s="57"/>
      <c r="M988" s="57"/>
      <c r="N988" s="57"/>
    </row>
    <row r="989" customFormat="false" ht="12.75" hidden="false" customHeight="false" outlineLevel="0" collapsed="false">
      <c r="A989" s="55"/>
      <c r="B989" s="23"/>
      <c r="C989" s="23"/>
      <c r="D989" s="23"/>
      <c r="E989" s="23"/>
      <c r="F989" s="3"/>
      <c r="G989" s="60"/>
      <c r="H989" s="57"/>
      <c r="I989" s="57"/>
      <c r="J989" s="57"/>
      <c r="K989" s="57"/>
      <c r="L989" s="57"/>
      <c r="M989" s="57"/>
      <c r="N989" s="57"/>
    </row>
    <row r="990" customFormat="false" ht="12.75" hidden="false" customHeight="false" outlineLevel="0" collapsed="false">
      <c r="A990" s="55"/>
      <c r="B990" s="23"/>
      <c r="C990" s="23"/>
      <c r="D990" s="23"/>
      <c r="E990" s="23"/>
      <c r="F990" s="3"/>
      <c r="G990" s="60"/>
      <c r="H990" s="57"/>
      <c r="I990" s="57"/>
      <c r="J990" s="57"/>
      <c r="K990" s="57"/>
      <c r="L990" s="57"/>
      <c r="M990" s="57"/>
      <c r="N990" s="57"/>
    </row>
    <row r="991" customFormat="false" ht="12.75" hidden="false" customHeight="false" outlineLevel="0" collapsed="false">
      <c r="A991" s="55"/>
      <c r="B991" s="23"/>
      <c r="C991" s="23"/>
      <c r="D991" s="23"/>
      <c r="E991" s="23"/>
      <c r="F991" s="3"/>
      <c r="G991" s="60"/>
      <c r="H991" s="57"/>
      <c r="I991" s="57"/>
      <c r="J991" s="57"/>
      <c r="K991" s="57"/>
      <c r="L991" s="57"/>
      <c r="M991" s="57"/>
      <c r="N991" s="57"/>
    </row>
    <row r="992" customFormat="false" ht="12.75" hidden="false" customHeight="false" outlineLevel="0" collapsed="false">
      <c r="A992" s="55"/>
      <c r="B992" s="23"/>
      <c r="C992" s="23"/>
      <c r="D992" s="23"/>
      <c r="E992" s="23"/>
      <c r="F992" s="3"/>
      <c r="G992" s="60"/>
      <c r="H992" s="57"/>
      <c r="I992" s="57"/>
      <c r="J992" s="57"/>
      <c r="K992" s="57"/>
      <c r="L992" s="57"/>
      <c r="M992" s="57"/>
      <c r="N992" s="57"/>
    </row>
    <row r="993" customFormat="false" ht="12.75" hidden="false" customHeight="false" outlineLevel="0" collapsed="false">
      <c r="A993" s="55"/>
      <c r="B993" s="23"/>
      <c r="C993" s="23"/>
      <c r="D993" s="23"/>
      <c r="E993" s="23"/>
      <c r="F993" s="3"/>
      <c r="G993" s="60"/>
      <c r="H993" s="57"/>
      <c r="I993" s="57"/>
      <c r="J993" s="57"/>
      <c r="K993" s="57"/>
      <c r="L993" s="57"/>
      <c r="M993" s="57"/>
      <c r="N993" s="57"/>
    </row>
    <row r="994" customFormat="false" ht="12.75" hidden="false" customHeight="false" outlineLevel="0" collapsed="false">
      <c r="A994" s="55"/>
      <c r="B994" s="23"/>
      <c r="C994" s="23"/>
      <c r="D994" s="23"/>
      <c r="E994" s="23"/>
      <c r="F994" s="3"/>
      <c r="G994" s="60"/>
      <c r="H994" s="57"/>
      <c r="I994" s="57"/>
      <c r="J994" s="57"/>
      <c r="K994" s="57"/>
      <c r="L994" s="57"/>
      <c r="M994" s="57"/>
      <c r="N994" s="57"/>
    </row>
    <row r="995" customFormat="false" ht="12.75" hidden="false" customHeight="false" outlineLevel="0" collapsed="false">
      <c r="A995" s="55"/>
      <c r="B995" s="23"/>
      <c r="C995" s="23"/>
      <c r="D995" s="23"/>
      <c r="E995" s="23"/>
      <c r="F995" s="3"/>
      <c r="G995" s="60"/>
      <c r="H995" s="57"/>
      <c r="I995" s="57"/>
      <c r="J995" s="57"/>
      <c r="K995" s="57"/>
      <c r="L995" s="57"/>
      <c r="M995" s="57"/>
      <c r="N995" s="57"/>
    </row>
    <row r="996" customFormat="false" ht="12.75" hidden="false" customHeight="false" outlineLevel="0" collapsed="false">
      <c r="A996" s="55"/>
      <c r="B996" s="23"/>
      <c r="C996" s="23"/>
      <c r="D996" s="23"/>
      <c r="E996" s="23"/>
      <c r="F996" s="3"/>
      <c r="G996" s="60"/>
      <c r="H996" s="57"/>
      <c r="I996" s="57"/>
      <c r="J996" s="57"/>
      <c r="K996" s="57"/>
      <c r="L996" s="57"/>
      <c r="M996" s="57"/>
      <c r="N996" s="57"/>
    </row>
    <row r="997" customFormat="false" ht="12.75" hidden="false" customHeight="false" outlineLevel="0" collapsed="false">
      <c r="A997" s="55"/>
      <c r="B997" s="23"/>
      <c r="C997" s="23"/>
      <c r="D997" s="23"/>
      <c r="E997" s="23"/>
      <c r="F997" s="3"/>
      <c r="G997" s="60"/>
      <c r="H997" s="57"/>
      <c r="I997" s="57"/>
      <c r="J997" s="57"/>
      <c r="K997" s="57"/>
      <c r="L997" s="57"/>
      <c r="M997" s="57"/>
      <c r="N997" s="57"/>
    </row>
    <row r="998" customFormat="false" ht="12.75" hidden="false" customHeight="false" outlineLevel="0" collapsed="false">
      <c r="A998" s="55"/>
      <c r="B998" s="23"/>
      <c r="C998" s="23"/>
      <c r="D998" s="23"/>
      <c r="E998" s="23"/>
      <c r="F998" s="3"/>
      <c r="G998" s="60"/>
      <c r="H998" s="57"/>
      <c r="I998" s="57"/>
      <c r="J998" s="57"/>
      <c r="K998" s="57"/>
      <c r="L998" s="57"/>
      <c r="M998" s="57"/>
      <c r="N998" s="57"/>
    </row>
    <row r="999" customFormat="false" ht="12.75" hidden="false" customHeight="false" outlineLevel="0" collapsed="false">
      <c r="A999" s="55"/>
      <c r="B999" s="23"/>
      <c r="C999" s="23"/>
      <c r="D999" s="23"/>
      <c r="E999" s="23"/>
      <c r="F999" s="3"/>
      <c r="G999" s="60"/>
      <c r="H999" s="57"/>
      <c r="I999" s="57"/>
      <c r="J999" s="57"/>
      <c r="K999" s="57"/>
      <c r="L999" s="57"/>
      <c r="M999" s="57"/>
      <c r="N999" s="57"/>
    </row>
    <row r="1000" customFormat="false" ht="12.75" hidden="false" customHeight="false" outlineLevel="0" collapsed="false">
      <c r="A1000" s="55"/>
      <c r="B1000" s="23"/>
      <c r="C1000" s="23"/>
      <c r="D1000" s="23"/>
      <c r="E1000" s="23"/>
      <c r="F1000" s="3"/>
      <c r="G1000" s="60"/>
      <c r="H1000" s="57"/>
      <c r="I1000" s="57"/>
      <c r="J1000" s="57"/>
      <c r="K1000" s="57"/>
      <c r="L1000" s="57"/>
      <c r="M1000" s="57"/>
      <c r="N1000" s="57"/>
    </row>
    <row r="1001" customFormat="false" ht="12.75" hidden="false" customHeight="false" outlineLevel="0" collapsed="false">
      <c r="A1001" s="55"/>
      <c r="B1001" s="23"/>
      <c r="C1001" s="23"/>
      <c r="D1001" s="23"/>
      <c r="E1001" s="23"/>
      <c r="F1001" s="3"/>
      <c r="G1001" s="60"/>
      <c r="H1001" s="57"/>
      <c r="I1001" s="57"/>
      <c r="J1001" s="57"/>
      <c r="K1001" s="57"/>
      <c r="L1001" s="57"/>
      <c r="M1001" s="57"/>
      <c r="N1001" s="57"/>
    </row>
    <row r="1002" customFormat="false" ht="12.75" hidden="false" customHeight="false" outlineLevel="0" collapsed="false">
      <c r="A1002" s="55"/>
      <c r="B1002" s="23"/>
      <c r="C1002" s="23"/>
      <c r="D1002" s="23"/>
      <c r="E1002" s="23"/>
      <c r="F1002" s="3"/>
      <c r="G1002" s="60"/>
      <c r="H1002" s="57"/>
      <c r="I1002" s="57"/>
      <c r="J1002" s="57"/>
      <c r="K1002" s="57"/>
      <c r="L1002" s="57"/>
      <c r="M1002" s="57"/>
      <c r="N1002" s="57"/>
    </row>
    <row r="1003" customFormat="false" ht="12.75" hidden="false" customHeight="false" outlineLevel="0" collapsed="false">
      <c r="A1003" s="55"/>
      <c r="B1003" s="23"/>
      <c r="C1003" s="23"/>
      <c r="D1003" s="23"/>
      <c r="E1003" s="23"/>
      <c r="F1003" s="3"/>
      <c r="G1003" s="60"/>
      <c r="H1003" s="57"/>
      <c r="I1003" s="57"/>
      <c r="J1003" s="57"/>
      <c r="K1003" s="57"/>
      <c r="L1003" s="57"/>
      <c r="M1003" s="57"/>
      <c r="N1003" s="57"/>
    </row>
    <row r="1004" customFormat="false" ht="12.75" hidden="false" customHeight="false" outlineLevel="0" collapsed="false">
      <c r="A1004" s="55"/>
      <c r="B1004" s="23"/>
      <c r="C1004" s="23"/>
      <c r="D1004" s="23"/>
      <c r="E1004" s="23"/>
      <c r="F1004" s="3"/>
      <c r="G1004" s="60"/>
      <c r="H1004" s="57"/>
      <c r="I1004" s="57"/>
      <c r="J1004" s="57"/>
      <c r="K1004" s="57"/>
      <c r="L1004" s="57"/>
      <c r="M1004" s="57"/>
      <c r="N1004" s="57"/>
    </row>
    <row r="1005" customFormat="false" ht="12.75" hidden="false" customHeight="false" outlineLevel="0" collapsed="false">
      <c r="A1005" s="55"/>
      <c r="B1005" s="23"/>
      <c r="C1005" s="23"/>
      <c r="D1005" s="23"/>
      <c r="E1005" s="23"/>
      <c r="F1005" s="3"/>
      <c r="G1005" s="60"/>
      <c r="H1005" s="57"/>
      <c r="I1005" s="57"/>
      <c r="J1005" s="57"/>
      <c r="K1005" s="57"/>
      <c r="L1005" s="57"/>
      <c r="M1005" s="57"/>
      <c r="N1005" s="57"/>
    </row>
    <row r="1006" customFormat="false" ht="12.75" hidden="false" customHeight="false" outlineLevel="0" collapsed="false">
      <c r="A1006" s="55"/>
      <c r="B1006" s="23"/>
      <c r="C1006" s="23"/>
      <c r="D1006" s="23"/>
      <c r="E1006" s="23"/>
      <c r="F1006" s="3"/>
      <c r="G1006" s="60"/>
      <c r="H1006" s="57"/>
      <c r="I1006" s="57"/>
      <c r="J1006" s="57"/>
      <c r="K1006" s="57"/>
      <c r="L1006" s="57"/>
      <c r="M1006" s="57"/>
      <c r="N1006" s="57"/>
    </row>
    <row r="1007" customFormat="false" ht="12.75" hidden="false" customHeight="false" outlineLevel="0" collapsed="false">
      <c r="A1007" s="55"/>
      <c r="B1007" s="23"/>
      <c r="C1007" s="23"/>
      <c r="D1007" s="23"/>
      <c r="E1007" s="23"/>
      <c r="F1007" s="3"/>
      <c r="G1007" s="60"/>
      <c r="H1007" s="57"/>
      <c r="I1007" s="57"/>
      <c r="J1007" s="57"/>
      <c r="K1007" s="57"/>
      <c r="L1007" s="57"/>
      <c r="M1007" s="57"/>
      <c r="N1007" s="57"/>
    </row>
    <row r="1008" customFormat="false" ht="12.75" hidden="false" customHeight="false" outlineLevel="0" collapsed="false">
      <c r="A1008" s="55"/>
      <c r="B1008" s="23"/>
      <c r="C1008" s="23"/>
      <c r="D1008" s="23"/>
      <c r="E1008" s="23"/>
      <c r="F1008" s="3"/>
      <c r="G1008" s="60"/>
      <c r="H1008" s="57"/>
      <c r="I1008" s="57"/>
      <c r="J1008" s="57"/>
      <c r="K1008" s="57"/>
      <c r="L1008" s="57"/>
      <c r="M1008" s="57"/>
      <c r="N1008" s="57"/>
    </row>
    <row r="1009" customFormat="false" ht="12.75" hidden="false" customHeight="false" outlineLevel="0" collapsed="false">
      <c r="A1009" s="55"/>
      <c r="B1009" s="23"/>
      <c r="C1009" s="23"/>
      <c r="D1009" s="23"/>
      <c r="E1009" s="23"/>
      <c r="F1009" s="3"/>
      <c r="G1009" s="60"/>
      <c r="H1009" s="57"/>
      <c r="I1009" s="57"/>
      <c r="J1009" s="57"/>
      <c r="K1009" s="57"/>
      <c r="L1009" s="57"/>
      <c r="M1009" s="57"/>
      <c r="N1009" s="57"/>
    </row>
    <row r="1010" customFormat="false" ht="12.75" hidden="false" customHeight="false" outlineLevel="0" collapsed="false">
      <c r="A1010" s="55"/>
      <c r="B1010" s="23"/>
      <c r="C1010" s="23"/>
      <c r="D1010" s="23"/>
      <c r="E1010" s="23"/>
      <c r="F1010" s="3"/>
      <c r="G1010" s="60"/>
      <c r="H1010" s="57"/>
      <c r="I1010" s="57"/>
      <c r="J1010" s="57"/>
      <c r="K1010" s="57"/>
      <c r="L1010" s="57"/>
      <c r="M1010" s="57"/>
      <c r="N1010" s="57"/>
    </row>
    <row r="1011" customFormat="false" ht="12.75" hidden="false" customHeight="false" outlineLevel="0" collapsed="false">
      <c r="A1011" s="55"/>
      <c r="B1011" s="23"/>
      <c r="C1011" s="23"/>
      <c r="D1011" s="23"/>
      <c r="E1011" s="23"/>
      <c r="F1011" s="3"/>
      <c r="G1011" s="60"/>
      <c r="H1011" s="57"/>
      <c r="I1011" s="57"/>
      <c r="J1011" s="57"/>
      <c r="K1011" s="57"/>
      <c r="L1011" s="57"/>
      <c r="M1011" s="57"/>
      <c r="N1011" s="57"/>
    </row>
    <row r="1012" customFormat="false" ht="12.75" hidden="false" customHeight="false" outlineLevel="0" collapsed="false">
      <c r="A1012" s="55"/>
      <c r="B1012" s="23"/>
      <c r="C1012" s="23"/>
      <c r="D1012" s="23"/>
      <c r="E1012" s="23"/>
      <c r="F1012" s="3"/>
      <c r="G1012" s="60"/>
      <c r="H1012" s="57"/>
      <c r="I1012" s="57"/>
      <c r="J1012" s="57"/>
      <c r="K1012" s="57"/>
      <c r="L1012" s="57"/>
      <c r="M1012" s="57"/>
      <c r="N1012" s="57"/>
    </row>
    <row r="1013" customFormat="false" ht="12.75" hidden="false" customHeight="false" outlineLevel="0" collapsed="false">
      <c r="A1013" s="55"/>
      <c r="B1013" s="23"/>
      <c r="C1013" s="23"/>
      <c r="D1013" s="23"/>
      <c r="E1013" s="23"/>
      <c r="F1013" s="3"/>
      <c r="G1013" s="60"/>
      <c r="H1013" s="57"/>
      <c r="I1013" s="57"/>
      <c r="J1013" s="57"/>
      <c r="K1013" s="57"/>
      <c r="L1013" s="57"/>
      <c r="M1013" s="57"/>
      <c r="N1013" s="57"/>
    </row>
    <row r="1014" customFormat="false" ht="12.75" hidden="false" customHeight="false" outlineLevel="0" collapsed="false">
      <c r="A1014" s="55"/>
      <c r="B1014" s="23"/>
      <c r="C1014" s="23"/>
      <c r="D1014" s="23"/>
      <c r="E1014" s="23"/>
      <c r="F1014" s="3"/>
      <c r="G1014" s="60"/>
      <c r="H1014" s="57"/>
      <c r="I1014" s="57"/>
      <c r="J1014" s="57"/>
      <c r="K1014" s="57"/>
      <c r="L1014" s="57"/>
      <c r="M1014" s="57"/>
      <c r="N1014" s="57"/>
    </row>
    <row r="1015" customFormat="false" ht="12.75" hidden="false" customHeight="false" outlineLevel="0" collapsed="false">
      <c r="A1015" s="55"/>
      <c r="B1015" s="23"/>
      <c r="C1015" s="23"/>
      <c r="D1015" s="23"/>
      <c r="E1015" s="23"/>
      <c r="F1015" s="3"/>
      <c r="G1015" s="60"/>
      <c r="H1015" s="57"/>
      <c r="I1015" s="57"/>
      <c r="J1015" s="57"/>
      <c r="K1015" s="57"/>
      <c r="L1015" s="57"/>
      <c r="M1015" s="57"/>
      <c r="N1015" s="57"/>
    </row>
    <row r="1016" customFormat="false" ht="12.75" hidden="false" customHeight="false" outlineLevel="0" collapsed="false">
      <c r="A1016" s="55"/>
      <c r="B1016" s="23"/>
      <c r="C1016" s="23"/>
      <c r="D1016" s="23"/>
      <c r="E1016" s="23"/>
      <c r="F1016" s="3"/>
      <c r="G1016" s="60"/>
      <c r="H1016" s="57"/>
      <c r="I1016" s="57"/>
      <c r="J1016" s="57"/>
      <c r="K1016" s="57"/>
      <c r="L1016" s="57"/>
      <c r="M1016" s="57"/>
      <c r="N1016" s="57"/>
    </row>
    <row r="1017" customFormat="false" ht="12.75" hidden="false" customHeight="false" outlineLevel="0" collapsed="false">
      <c r="A1017" s="55"/>
      <c r="B1017" s="23"/>
      <c r="C1017" s="23"/>
      <c r="D1017" s="23"/>
      <c r="E1017" s="23"/>
      <c r="F1017" s="3"/>
      <c r="G1017" s="60"/>
      <c r="H1017" s="57"/>
      <c r="I1017" s="57"/>
      <c r="J1017" s="57"/>
      <c r="K1017" s="57"/>
      <c r="L1017" s="57"/>
      <c r="M1017" s="57"/>
      <c r="N1017" s="57"/>
    </row>
    <row r="1018" customFormat="false" ht="12.75" hidden="false" customHeight="false" outlineLevel="0" collapsed="false">
      <c r="A1018" s="55"/>
      <c r="B1018" s="23"/>
      <c r="C1018" s="23"/>
      <c r="D1018" s="23"/>
      <c r="E1018" s="23"/>
      <c r="F1018" s="3"/>
      <c r="G1018" s="60"/>
      <c r="H1018" s="57"/>
      <c r="I1018" s="57"/>
      <c r="J1018" s="57"/>
      <c r="K1018" s="57"/>
      <c r="L1018" s="57"/>
      <c r="M1018" s="57"/>
      <c r="N1018" s="57"/>
    </row>
    <row r="1019" customFormat="false" ht="12.75" hidden="false" customHeight="false" outlineLevel="0" collapsed="false">
      <c r="A1019" s="55"/>
      <c r="B1019" s="23"/>
      <c r="C1019" s="23"/>
      <c r="D1019" s="23"/>
      <c r="E1019" s="23"/>
      <c r="F1019" s="3"/>
      <c r="G1019" s="60"/>
      <c r="H1019" s="57"/>
      <c r="I1019" s="57"/>
      <c r="J1019" s="57"/>
      <c r="K1019" s="57"/>
      <c r="L1019" s="57"/>
      <c r="M1019" s="57"/>
      <c r="N1019" s="57"/>
    </row>
    <row r="1020" customFormat="false" ht="12.75" hidden="false" customHeight="false" outlineLevel="0" collapsed="false">
      <c r="A1020" s="55"/>
      <c r="B1020" s="23"/>
      <c r="C1020" s="23"/>
      <c r="D1020" s="23"/>
      <c r="E1020" s="23"/>
      <c r="F1020" s="3"/>
      <c r="G1020" s="60"/>
      <c r="H1020" s="57"/>
      <c r="I1020" s="57"/>
      <c r="J1020" s="57"/>
      <c r="K1020" s="57"/>
      <c r="L1020" s="57"/>
      <c r="M1020" s="57"/>
      <c r="N1020" s="57"/>
    </row>
    <row r="1021" customFormat="false" ht="12.75" hidden="false" customHeight="false" outlineLevel="0" collapsed="false">
      <c r="A1021" s="55"/>
      <c r="B1021" s="23"/>
      <c r="C1021" s="23"/>
      <c r="D1021" s="23"/>
      <c r="E1021" s="23"/>
      <c r="F1021" s="3"/>
      <c r="G1021" s="60"/>
      <c r="H1021" s="57"/>
      <c r="I1021" s="57"/>
      <c r="J1021" s="57"/>
      <c r="K1021" s="57"/>
      <c r="L1021" s="57"/>
      <c r="M1021" s="57"/>
      <c r="N1021" s="57"/>
    </row>
    <row r="1022" customFormat="false" ht="12.75" hidden="false" customHeight="false" outlineLevel="0" collapsed="false">
      <c r="A1022" s="55"/>
      <c r="B1022" s="23"/>
      <c r="C1022" s="23"/>
      <c r="D1022" s="23"/>
      <c r="E1022" s="23"/>
      <c r="F1022" s="3"/>
      <c r="G1022" s="60"/>
      <c r="H1022" s="57"/>
      <c r="I1022" s="57"/>
      <c r="J1022" s="57"/>
      <c r="K1022" s="57"/>
      <c r="L1022" s="57"/>
      <c r="M1022" s="57"/>
      <c r="N1022" s="57"/>
    </row>
    <row r="1023" customFormat="false" ht="12.75" hidden="false" customHeight="false" outlineLevel="0" collapsed="false">
      <c r="A1023" s="55"/>
      <c r="B1023" s="23"/>
      <c r="C1023" s="23"/>
      <c r="D1023" s="23"/>
      <c r="E1023" s="23"/>
      <c r="F1023" s="3"/>
      <c r="G1023" s="60"/>
      <c r="H1023" s="57"/>
      <c r="I1023" s="57"/>
      <c r="J1023" s="57"/>
      <c r="K1023" s="57"/>
      <c r="L1023" s="57"/>
      <c r="M1023" s="57"/>
      <c r="N1023" s="57"/>
    </row>
    <row r="1024" customFormat="false" ht="12.75" hidden="false" customHeight="false" outlineLevel="0" collapsed="false">
      <c r="A1024" s="55"/>
      <c r="B1024" s="23"/>
      <c r="C1024" s="23"/>
      <c r="D1024" s="23"/>
      <c r="E1024" s="23"/>
      <c r="F1024" s="3"/>
      <c r="G1024" s="60"/>
      <c r="H1024" s="57"/>
      <c r="I1024" s="57"/>
      <c r="J1024" s="57"/>
      <c r="K1024" s="57"/>
      <c r="L1024" s="57"/>
      <c r="M1024" s="57"/>
      <c r="N1024" s="57"/>
    </row>
    <row r="1025" customFormat="false" ht="12.75" hidden="false" customHeight="false" outlineLevel="0" collapsed="false">
      <c r="A1025" s="55"/>
      <c r="B1025" s="23"/>
      <c r="C1025" s="23"/>
      <c r="D1025" s="23"/>
      <c r="E1025" s="23"/>
      <c r="F1025" s="3"/>
      <c r="G1025" s="60"/>
      <c r="H1025" s="57"/>
      <c r="I1025" s="57"/>
      <c r="J1025" s="57"/>
      <c r="K1025" s="57"/>
      <c r="L1025" s="57"/>
      <c r="M1025" s="57"/>
      <c r="N1025" s="57"/>
    </row>
    <row r="1026" customFormat="false" ht="12.75" hidden="false" customHeight="false" outlineLevel="0" collapsed="false">
      <c r="A1026" s="55"/>
      <c r="B1026" s="23"/>
      <c r="C1026" s="23"/>
      <c r="D1026" s="23"/>
      <c r="E1026" s="23"/>
      <c r="F1026" s="3"/>
      <c r="G1026" s="60"/>
      <c r="H1026" s="57"/>
      <c r="I1026" s="57"/>
      <c r="J1026" s="57"/>
      <c r="K1026" s="57"/>
      <c r="L1026" s="57"/>
      <c r="M1026" s="57"/>
      <c r="N1026" s="57"/>
    </row>
    <row r="1027" customFormat="false" ht="12.75" hidden="false" customHeight="false" outlineLevel="0" collapsed="false">
      <c r="A1027" s="55"/>
      <c r="B1027" s="23"/>
      <c r="C1027" s="23"/>
      <c r="D1027" s="23"/>
      <c r="E1027" s="23"/>
      <c r="F1027" s="3"/>
      <c r="G1027" s="60"/>
      <c r="H1027" s="57"/>
      <c r="I1027" s="57"/>
      <c r="J1027" s="57"/>
      <c r="K1027" s="57"/>
      <c r="L1027" s="57"/>
      <c r="M1027" s="57"/>
      <c r="N1027" s="57"/>
    </row>
    <row r="1028" customFormat="false" ht="12.75" hidden="false" customHeight="false" outlineLevel="0" collapsed="false">
      <c r="A1028" s="55"/>
      <c r="B1028" s="23"/>
      <c r="C1028" s="23"/>
      <c r="D1028" s="23"/>
      <c r="E1028" s="23"/>
      <c r="F1028" s="3"/>
      <c r="G1028" s="60"/>
      <c r="H1028" s="57"/>
      <c r="I1028" s="57"/>
      <c r="J1028" s="57"/>
      <c r="K1028" s="57"/>
      <c r="L1028" s="57"/>
      <c r="M1028" s="57"/>
      <c r="N1028" s="57"/>
    </row>
    <row r="1029" customFormat="false" ht="12.75" hidden="false" customHeight="false" outlineLevel="0" collapsed="false">
      <c r="A1029" s="55"/>
      <c r="B1029" s="23"/>
      <c r="C1029" s="23"/>
      <c r="D1029" s="23"/>
      <c r="E1029" s="23"/>
      <c r="F1029" s="3"/>
      <c r="G1029" s="60"/>
      <c r="H1029" s="57"/>
      <c r="I1029" s="57"/>
      <c r="J1029" s="57"/>
      <c r="K1029" s="57"/>
      <c r="L1029" s="57"/>
      <c r="M1029" s="57"/>
      <c r="N1029" s="57"/>
    </row>
    <row r="1030" customFormat="false" ht="12.75" hidden="false" customHeight="false" outlineLevel="0" collapsed="false">
      <c r="A1030" s="55"/>
      <c r="B1030" s="23"/>
      <c r="C1030" s="23"/>
      <c r="D1030" s="23"/>
      <c r="E1030" s="23"/>
      <c r="F1030" s="3"/>
      <c r="G1030" s="60"/>
      <c r="H1030" s="57"/>
      <c r="I1030" s="57"/>
      <c r="J1030" s="57"/>
      <c r="K1030" s="57"/>
      <c r="L1030" s="57"/>
      <c r="M1030" s="57"/>
      <c r="N1030" s="57"/>
    </row>
    <row r="1031" customFormat="false" ht="12.75" hidden="false" customHeight="false" outlineLevel="0" collapsed="false">
      <c r="A1031" s="55"/>
      <c r="B1031" s="23"/>
      <c r="C1031" s="23"/>
      <c r="D1031" s="23"/>
      <c r="E1031" s="23"/>
      <c r="F1031" s="3"/>
      <c r="G1031" s="60"/>
      <c r="H1031" s="57"/>
      <c r="I1031" s="57"/>
      <c r="J1031" s="57"/>
      <c r="K1031" s="57"/>
      <c r="L1031" s="57"/>
      <c r="M1031" s="57"/>
      <c r="N1031" s="57"/>
    </row>
    <row r="1032" customFormat="false" ht="12.75" hidden="false" customHeight="false" outlineLevel="0" collapsed="false">
      <c r="A1032" s="55"/>
      <c r="B1032" s="23"/>
      <c r="C1032" s="23"/>
      <c r="D1032" s="23"/>
      <c r="E1032" s="23"/>
      <c r="F1032" s="3"/>
      <c r="G1032" s="60"/>
      <c r="H1032" s="57"/>
      <c r="I1032" s="57"/>
      <c r="J1032" s="57"/>
      <c r="K1032" s="57"/>
      <c r="L1032" s="57"/>
      <c r="M1032" s="57"/>
      <c r="N1032" s="57"/>
    </row>
    <row r="1033" customFormat="false" ht="12.75" hidden="false" customHeight="false" outlineLevel="0" collapsed="false">
      <c r="A1033" s="55"/>
      <c r="B1033" s="23"/>
      <c r="C1033" s="23"/>
      <c r="D1033" s="23"/>
      <c r="E1033" s="23"/>
      <c r="F1033" s="3"/>
      <c r="G1033" s="60"/>
      <c r="H1033" s="57"/>
      <c r="I1033" s="57"/>
      <c r="J1033" s="57"/>
      <c r="K1033" s="57"/>
      <c r="L1033" s="57"/>
      <c r="M1033" s="57"/>
      <c r="N1033" s="57"/>
    </row>
    <row r="1034" customFormat="false" ht="12.75" hidden="false" customHeight="false" outlineLevel="0" collapsed="false">
      <c r="A1034" s="55"/>
      <c r="B1034" s="23"/>
      <c r="C1034" s="23"/>
      <c r="D1034" s="23"/>
      <c r="E1034" s="23"/>
      <c r="F1034" s="3"/>
      <c r="G1034" s="60"/>
      <c r="H1034" s="57"/>
      <c r="I1034" s="57"/>
      <c r="J1034" s="57"/>
      <c r="K1034" s="57"/>
      <c r="L1034" s="57"/>
      <c r="M1034" s="57"/>
      <c r="N1034" s="57"/>
    </row>
    <row r="1035" customFormat="false" ht="12.75" hidden="false" customHeight="false" outlineLevel="0" collapsed="false">
      <c r="A1035" s="55"/>
      <c r="B1035" s="23"/>
      <c r="C1035" s="23"/>
      <c r="D1035" s="23"/>
      <c r="E1035" s="23"/>
      <c r="F1035" s="3"/>
      <c r="G1035" s="60"/>
      <c r="H1035" s="57"/>
      <c r="I1035" s="57"/>
      <c r="J1035" s="57"/>
      <c r="K1035" s="57"/>
      <c r="L1035" s="57"/>
      <c r="M1035" s="57"/>
      <c r="N1035" s="57"/>
    </row>
    <row r="1036" customFormat="false" ht="12.75" hidden="false" customHeight="false" outlineLevel="0" collapsed="false">
      <c r="A1036" s="55"/>
      <c r="B1036" s="23"/>
      <c r="C1036" s="23"/>
      <c r="D1036" s="23"/>
      <c r="E1036" s="23"/>
      <c r="F1036" s="3"/>
      <c r="G1036" s="60"/>
      <c r="H1036" s="57"/>
      <c r="I1036" s="57"/>
      <c r="J1036" s="57"/>
      <c r="K1036" s="57"/>
      <c r="L1036" s="57"/>
      <c r="M1036" s="57"/>
      <c r="N1036" s="57"/>
    </row>
    <row r="1037" customFormat="false" ht="12.75" hidden="false" customHeight="false" outlineLevel="0" collapsed="false">
      <c r="A1037" s="55"/>
      <c r="B1037" s="23"/>
      <c r="C1037" s="23"/>
      <c r="D1037" s="23"/>
      <c r="E1037" s="23"/>
      <c r="F1037" s="3"/>
      <c r="G1037" s="60"/>
      <c r="H1037" s="57"/>
      <c r="I1037" s="57"/>
      <c r="J1037" s="57"/>
      <c r="K1037" s="57"/>
      <c r="L1037" s="57"/>
      <c r="M1037" s="57"/>
      <c r="N1037" s="57"/>
    </row>
    <row r="1038" customFormat="false" ht="12.75" hidden="false" customHeight="false" outlineLevel="0" collapsed="false">
      <c r="A1038" s="55"/>
      <c r="B1038" s="23"/>
      <c r="C1038" s="23"/>
      <c r="D1038" s="23"/>
      <c r="E1038" s="23"/>
      <c r="F1038" s="3"/>
      <c r="G1038" s="60"/>
      <c r="H1038" s="57"/>
      <c r="I1038" s="57"/>
      <c r="J1038" s="57"/>
      <c r="K1038" s="57"/>
      <c r="L1038" s="57"/>
      <c r="M1038" s="57"/>
      <c r="N1038" s="57"/>
    </row>
    <row r="1039" customFormat="false" ht="12.75" hidden="false" customHeight="false" outlineLevel="0" collapsed="false">
      <c r="A1039" s="55"/>
      <c r="B1039" s="23"/>
      <c r="C1039" s="23"/>
      <c r="D1039" s="23"/>
      <c r="E1039" s="23"/>
      <c r="F1039" s="3"/>
      <c r="G1039" s="60"/>
      <c r="H1039" s="57"/>
      <c r="I1039" s="57"/>
      <c r="J1039" s="57"/>
      <c r="K1039" s="57"/>
      <c r="L1039" s="57"/>
      <c r="M1039" s="57"/>
      <c r="N1039" s="57"/>
    </row>
    <row r="1040" customFormat="false" ht="12.75" hidden="false" customHeight="false" outlineLevel="0" collapsed="false">
      <c r="A1040" s="55"/>
      <c r="B1040" s="23"/>
      <c r="C1040" s="23"/>
      <c r="D1040" s="23"/>
      <c r="E1040" s="23"/>
      <c r="F1040" s="3"/>
      <c r="G1040" s="60"/>
      <c r="H1040" s="57"/>
      <c r="I1040" s="57"/>
      <c r="J1040" s="57"/>
      <c r="K1040" s="57"/>
      <c r="L1040" s="57"/>
      <c r="M1040" s="57"/>
      <c r="N1040" s="57"/>
    </row>
    <row r="1041" customFormat="false" ht="12.75" hidden="false" customHeight="false" outlineLevel="0" collapsed="false">
      <c r="A1041" s="55"/>
      <c r="B1041" s="23"/>
      <c r="C1041" s="23"/>
      <c r="D1041" s="23"/>
      <c r="E1041" s="23"/>
      <c r="F1041" s="3"/>
      <c r="G1041" s="60"/>
      <c r="H1041" s="57"/>
      <c r="I1041" s="57"/>
      <c r="J1041" s="57"/>
      <c r="K1041" s="57"/>
      <c r="L1041" s="57"/>
      <c r="M1041" s="57"/>
      <c r="N1041" s="57"/>
    </row>
    <row r="1042" customFormat="false" ht="12.75" hidden="false" customHeight="false" outlineLevel="0" collapsed="false">
      <c r="A1042" s="55"/>
      <c r="B1042" s="23"/>
      <c r="C1042" s="23"/>
      <c r="D1042" s="23"/>
      <c r="E1042" s="23"/>
      <c r="F1042" s="3"/>
      <c r="G1042" s="60"/>
      <c r="H1042" s="57"/>
      <c r="I1042" s="57"/>
      <c r="J1042" s="57"/>
      <c r="K1042" s="57"/>
      <c r="L1042" s="57"/>
      <c r="M1042" s="57"/>
      <c r="N1042" s="57"/>
    </row>
    <row r="1043" customFormat="false" ht="12.75" hidden="false" customHeight="false" outlineLevel="0" collapsed="false">
      <c r="A1043" s="55"/>
      <c r="B1043" s="23"/>
      <c r="C1043" s="23"/>
      <c r="D1043" s="23"/>
      <c r="E1043" s="23"/>
      <c r="F1043" s="3"/>
      <c r="G1043" s="60"/>
      <c r="H1043" s="57"/>
      <c r="I1043" s="57"/>
      <c r="J1043" s="57"/>
      <c r="K1043" s="57"/>
      <c r="L1043" s="57"/>
      <c r="M1043" s="57"/>
      <c r="N1043" s="57"/>
    </row>
    <row r="1044" customFormat="false" ht="12.75" hidden="false" customHeight="false" outlineLevel="0" collapsed="false">
      <c r="A1044" s="55"/>
      <c r="B1044" s="23"/>
      <c r="C1044" s="23"/>
      <c r="D1044" s="23"/>
      <c r="E1044" s="23"/>
      <c r="F1044" s="3"/>
      <c r="G1044" s="60"/>
      <c r="H1044" s="57"/>
      <c r="I1044" s="57"/>
      <c r="J1044" s="57"/>
      <c r="K1044" s="57"/>
      <c r="L1044" s="57"/>
      <c r="M1044" s="57"/>
      <c r="N1044" s="57"/>
    </row>
    <row r="1045" customFormat="false" ht="12.75" hidden="false" customHeight="false" outlineLevel="0" collapsed="false">
      <c r="A1045" s="55"/>
      <c r="B1045" s="23"/>
      <c r="C1045" s="23"/>
      <c r="D1045" s="23"/>
      <c r="E1045" s="23"/>
      <c r="F1045" s="3"/>
      <c r="G1045" s="60"/>
      <c r="H1045" s="57"/>
      <c r="I1045" s="57"/>
      <c r="J1045" s="57"/>
      <c r="K1045" s="57"/>
      <c r="L1045" s="57"/>
      <c r="M1045" s="57"/>
      <c r="N1045" s="57"/>
    </row>
    <row r="1046" customFormat="false" ht="12.75" hidden="false" customHeight="false" outlineLevel="0" collapsed="false">
      <c r="A1046" s="55"/>
      <c r="B1046" s="23"/>
      <c r="C1046" s="23"/>
      <c r="D1046" s="23"/>
      <c r="E1046" s="23"/>
      <c r="F1046" s="3"/>
      <c r="G1046" s="60"/>
      <c r="H1046" s="57"/>
      <c r="I1046" s="57"/>
      <c r="J1046" s="57"/>
      <c r="K1046" s="57"/>
      <c r="L1046" s="57"/>
      <c r="M1046" s="57"/>
      <c r="N1046" s="57"/>
    </row>
    <row r="1047" customFormat="false" ht="12.75" hidden="false" customHeight="false" outlineLevel="0" collapsed="false">
      <c r="A1047" s="55"/>
      <c r="B1047" s="23"/>
      <c r="C1047" s="23"/>
      <c r="D1047" s="23"/>
      <c r="E1047" s="23"/>
      <c r="F1047" s="3"/>
      <c r="G1047" s="60"/>
      <c r="H1047" s="57"/>
      <c r="I1047" s="57"/>
      <c r="J1047" s="57"/>
      <c r="K1047" s="57"/>
      <c r="L1047" s="57"/>
      <c r="M1047" s="57"/>
      <c r="N1047" s="57"/>
    </row>
    <row r="1048" customFormat="false" ht="12.75" hidden="false" customHeight="false" outlineLevel="0" collapsed="false">
      <c r="A1048" s="55"/>
      <c r="B1048" s="23"/>
      <c r="C1048" s="23"/>
      <c r="D1048" s="23"/>
      <c r="E1048" s="23"/>
      <c r="F1048" s="3"/>
      <c r="G1048" s="60"/>
      <c r="H1048" s="57"/>
      <c r="I1048" s="57"/>
      <c r="J1048" s="57"/>
      <c r="K1048" s="57"/>
      <c r="L1048" s="57"/>
      <c r="M1048" s="57"/>
      <c r="N1048" s="57"/>
    </row>
    <row r="1049" customFormat="false" ht="12.75" hidden="false" customHeight="false" outlineLevel="0" collapsed="false">
      <c r="A1049" s="55"/>
      <c r="B1049" s="23"/>
      <c r="C1049" s="23"/>
      <c r="D1049" s="23"/>
      <c r="E1049" s="23"/>
      <c r="F1049" s="3"/>
      <c r="G1049" s="60"/>
      <c r="H1049" s="57"/>
      <c r="I1049" s="57"/>
      <c r="J1049" s="57"/>
      <c r="K1049" s="57"/>
      <c r="L1049" s="57"/>
      <c r="M1049" s="57"/>
      <c r="N1049" s="57"/>
    </row>
    <row r="1050" customFormat="false" ht="12.75" hidden="false" customHeight="false" outlineLevel="0" collapsed="false">
      <c r="A1050" s="55"/>
      <c r="B1050" s="23"/>
      <c r="C1050" s="23"/>
      <c r="D1050" s="23"/>
      <c r="E1050" s="23"/>
      <c r="F1050" s="3"/>
      <c r="G1050" s="60"/>
      <c r="H1050" s="57"/>
      <c r="I1050" s="57"/>
      <c r="J1050" s="57"/>
      <c r="K1050" s="57"/>
      <c r="L1050" s="57"/>
      <c r="M1050" s="57"/>
      <c r="N1050" s="57"/>
    </row>
    <row r="1051" customFormat="false" ht="12.75" hidden="false" customHeight="false" outlineLevel="0" collapsed="false">
      <c r="A1051" s="55"/>
      <c r="B1051" s="23"/>
      <c r="C1051" s="23"/>
      <c r="D1051" s="23"/>
      <c r="E1051" s="23"/>
      <c r="F1051" s="3"/>
      <c r="G1051" s="60"/>
      <c r="H1051" s="57"/>
      <c r="I1051" s="57"/>
      <c r="J1051" s="57"/>
      <c r="K1051" s="57"/>
      <c r="L1051" s="57"/>
      <c r="M1051" s="57"/>
      <c r="N1051" s="57"/>
    </row>
    <row r="1052" customFormat="false" ht="12.75" hidden="false" customHeight="false" outlineLevel="0" collapsed="false">
      <c r="A1052" s="55"/>
      <c r="B1052" s="23"/>
      <c r="C1052" s="23"/>
      <c r="D1052" s="23"/>
      <c r="E1052" s="23"/>
      <c r="F1052" s="3"/>
      <c r="G1052" s="60"/>
      <c r="H1052" s="57"/>
      <c r="I1052" s="57"/>
      <c r="J1052" s="57"/>
      <c r="K1052" s="57"/>
      <c r="L1052" s="57"/>
      <c r="M1052" s="57"/>
      <c r="N1052" s="57"/>
    </row>
    <row r="1053" customFormat="false" ht="12.75" hidden="false" customHeight="false" outlineLevel="0" collapsed="false">
      <c r="A1053" s="55"/>
      <c r="B1053" s="23"/>
      <c r="C1053" s="23"/>
      <c r="D1053" s="23"/>
      <c r="E1053" s="23"/>
      <c r="F1053" s="3"/>
      <c r="G1053" s="60"/>
      <c r="H1053" s="57"/>
      <c r="I1053" s="57"/>
      <c r="J1053" s="57"/>
      <c r="K1053" s="57"/>
      <c r="L1053" s="57"/>
      <c r="M1053" s="57"/>
      <c r="N1053" s="57"/>
    </row>
    <row r="1054" customFormat="false" ht="12.75" hidden="false" customHeight="false" outlineLevel="0" collapsed="false">
      <c r="A1054" s="55"/>
      <c r="B1054" s="23"/>
      <c r="C1054" s="23"/>
      <c r="D1054" s="23"/>
      <c r="E1054" s="23"/>
      <c r="F1054" s="3"/>
      <c r="G1054" s="60"/>
      <c r="H1054" s="57"/>
      <c r="I1054" s="57"/>
      <c r="J1054" s="57"/>
      <c r="K1054" s="57"/>
      <c r="L1054" s="57"/>
      <c r="M1054" s="57"/>
      <c r="N1054" s="57"/>
    </row>
    <row r="1055" customFormat="false" ht="12.75" hidden="false" customHeight="false" outlineLevel="0" collapsed="false">
      <c r="A1055" s="55"/>
      <c r="B1055" s="23"/>
      <c r="C1055" s="23"/>
      <c r="D1055" s="23"/>
      <c r="E1055" s="23"/>
      <c r="F1055" s="3"/>
      <c r="G1055" s="60"/>
      <c r="H1055" s="57"/>
      <c r="I1055" s="57"/>
      <c r="J1055" s="57"/>
      <c r="K1055" s="57"/>
      <c r="L1055" s="57"/>
      <c r="M1055" s="57"/>
      <c r="N1055" s="57"/>
    </row>
    <row r="1056" customFormat="false" ht="12.75" hidden="false" customHeight="false" outlineLevel="0" collapsed="false">
      <c r="A1056" s="55"/>
      <c r="B1056" s="23"/>
      <c r="C1056" s="23"/>
      <c r="D1056" s="23"/>
      <c r="E1056" s="23"/>
      <c r="F1056" s="3"/>
      <c r="G1056" s="60"/>
      <c r="H1056" s="57"/>
      <c r="I1056" s="57"/>
      <c r="J1056" s="57"/>
      <c r="K1056" s="57"/>
      <c r="L1056" s="57"/>
      <c r="M1056" s="57"/>
      <c r="N1056" s="57"/>
    </row>
    <row r="1057" customFormat="false" ht="12.75" hidden="false" customHeight="false" outlineLevel="0" collapsed="false">
      <c r="A1057" s="55"/>
      <c r="B1057" s="23"/>
      <c r="C1057" s="23"/>
      <c r="D1057" s="23"/>
      <c r="E1057" s="23"/>
      <c r="F1057" s="3"/>
      <c r="G1057" s="60"/>
      <c r="H1057" s="57"/>
      <c r="I1057" s="57"/>
      <c r="J1057" s="57"/>
      <c r="K1057" s="57"/>
      <c r="L1057" s="57"/>
      <c r="M1057" s="57"/>
      <c r="N1057" s="57"/>
    </row>
    <row r="1058" customFormat="false" ht="12.75" hidden="false" customHeight="false" outlineLevel="0" collapsed="false">
      <c r="A1058" s="55"/>
      <c r="B1058" s="23"/>
      <c r="C1058" s="23"/>
      <c r="D1058" s="23"/>
      <c r="E1058" s="23"/>
      <c r="F1058" s="3"/>
      <c r="G1058" s="60"/>
      <c r="H1058" s="57"/>
      <c r="I1058" s="57"/>
      <c r="J1058" s="57"/>
      <c r="K1058" s="57"/>
      <c r="L1058" s="57"/>
      <c r="M1058" s="57"/>
      <c r="N1058" s="57"/>
    </row>
    <row r="1059" customFormat="false" ht="12.75" hidden="false" customHeight="false" outlineLevel="0" collapsed="false">
      <c r="A1059" s="55"/>
      <c r="B1059" s="23"/>
      <c r="C1059" s="23"/>
      <c r="D1059" s="23"/>
      <c r="E1059" s="23"/>
      <c r="F1059" s="3"/>
      <c r="G1059" s="60"/>
      <c r="H1059" s="57"/>
      <c r="I1059" s="57"/>
      <c r="J1059" s="57"/>
      <c r="K1059" s="57"/>
      <c r="L1059" s="57"/>
      <c r="M1059" s="57"/>
      <c r="N1059" s="57"/>
    </row>
    <row r="1060" customFormat="false" ht="12.75" hidden="false" customHeight="false" outlineLevel="0" collapsed="false">
      <c r="A1060" s="55"/>
      <c r="B1060" s="23"/>
      <c r="C1060" s="23"/>
      <c r="D1060" s="23"/>
      <c r="E1060" s="23"/>
      <c r="F1060" s="3"/>
      <c r="G1060" s="60"/>
      <c r="H1060" s="57"/>
      <c r="I1060" s="57"/>
      <c r="J1060" s="57"/>
      <c r="K1060" s="57"/>
      <c r="L1060" s="57"/>
      <c r="M1060" s="57"/>
      <c r="N1060" s="57"/>
    </row>
    <row r="1061" customFormat="false" ht="12.75" hidden="false" customHeight="false" outlineLevel="0" collapsed="false">
      <c r="A1061" s="55"/>
      <c r="B1061" s="23"/>
      <c r="C1061" s="23"/>
      <c r="D1061" s="23"/>
      <c r="E1061" s="23"/>
      <c r="F1061" s="3"/>
      <c r="G1061" s="60"/>
      <c r="H1061" s="57"/>
      <c r="I1061" s="57"/>
      <c r="J1061" s="57"/>
      <c r="K1061" s="57"/>
      <c r="L1061" s="57"/>
      <c r="M1061" s="57"/>
      <c r="N1061" s="57"/>
    </row>
    <row r="1062" customFormat="false" ht="12.75" hidden="false" customHeight="false" outlineLevel="0" collapsed="false">
      <c r="A1062" s="55"/>
      <c r="B1062" s="23"/>
      <c r="C1062" s="23"/>
      <c r="D1062" s="23"/>
      <c r="E1062" s="23"/>
      <c r="F1062" s="3"/>
      <c r="G1062" s="60"/>
      <c r="H1062" s="57"/>
      <c r="I1062" s="57"/>
      <c r="J1062" s="57"/>
      <c r="K1062" s="57"/>
      <c r="L1062" s="57"/>
      <c r="M1062" s="57"/>
      <c r="N1062" s="57"/>
    </row>
    <row r="1063" customFormat="false" ht="12.75" hidden="false" customHeight="false" outlineLevel="0" collapsed="false">
      <c r="A1063" s="55"/>
      <c r="B1063" s="23"/>
      <c r="C1063" s="23"/>
      <c r="D1063" s="23"/>
      <c r="E1063" s="23"/>
      <c r="F1063" s="3"/>
      <c r="G1063" s="60"/>
      <c r="H1063" s="57"/>
      <c r="I1063" s="57"/>
      <c r="J1063" s="57"/>
      <c r="K1063" s="57"/>
      <c r="L1063" s="57"/>
      <c r="M1063" s="57"/>
      <c r="N1063" s="57"/>
    </row>
    <row r="1064" customFormat="false" ht="12.75" hidden="false" customHeight="false" outlineLevel="0" collapsed="false">
      <c r="A1064" s="55"/>
      <c r="B1064" s="23"/>
      <c r="C1064" s="23"/>
      <c r="D1064" s="23"/>
      <c r="E1064" s="23"/>
      <c r="F1064" s="3"/>
      <c r="G1064" s="60"/>
      <c r="H1064" s="57"/>
      <c r="I1064" s="57"/>
      <c r="J1064" s="57"/>
      <c r="K1064" s="57"/>
      <c r="L1064" s="57"/>
      <c r="M1064" s="57"/>
      <c r="N1064" s="57"/>
    </row>
    <row r="1065" customFormat="false" ht="12.75" hidden="false" customHeight="false" outlineLevel="0" collapsed="false">
      <c r="A1065" s="55"/>
      <c r="B1065" s="23"/>
      <c r="C1065" s="23"/>
      <c r="D1065" s="23"/>
      <c r="E1065" s="23"/>
      <c r="F1065" s="3"/>
      <c r="G1065" s="60"/>
      <c r="H1065" s="57"/>
      <c r="I1065" s="57"/>
      <c r="J1065" s="57"/>
      <c r="K1065" s="57"/>
      <c r="L1065" s="57"/>
      <c r="M1065" s="57"/>
      <c r="N1065" s="57"/>
    </row>
    <row r="1066" customFormat="false" ht="12.75" hidden="false" customHeight="false" outlineLevel="0" collapsed="false">
      <c r="A1066" s="55"/>
      <c r="B1066" s="23"/>
      <c r="C1066" s="23"/>
      <c r="D1066" s="23"/>
      <c r="E1066" s="23"/>
      <c r="F1066" s="3"/>
      <c r="G1066" s="60"/>
      <c r="H1066" s="57"/>
      <c r="I1066" s="57"/>
      <c r="J1066" s="57"/>
      <c r="K1066" s="57"/>
      <c r="L1066" s="57"/>
      <c r="M1066" s="57"/>
      <c r="N1066" s="57"/>
    </row>
    <row r="1067" customFormat="false" ht="12.75" hidden="false" customHeight="false" outlineLevel="0" collapsed="false">
      <c r="A1067" s="55"/>
      <c r="B1067" s="23"/>
      <c r="C1067" s="23"/>
      <c r="D1067" s="23"/>
      <c r="E1067" s="23"/>
      <c r="F1067" s="3"/>
      <c r="G1067" s="60"/>
      <c r="H1067" s="57"/>
      <c r="I1067" s="57"/>
      <c r="J1067" s="57"/>
      <c r="K1067" s="57"/>
      <c r="L1067" s="57"/>
      <c r="M1067" s="57"/>
      <c r="N1067" s="57"/>
    </row>
    <row r="1068" customFormat="false" ht="12.75" hidden="false" customHeight="false" outlineLevel="0" collapsed="false">
      <c r="A1068" s="55"/>
      <c r="B1068" s="23"/>
      <c r="C1068" s="23"/>
      <c r="D1068" s="23"/>
      <c r="E1068" s="23"/>
      <c r="F1068" s="3"/>
      <c r="G1068" s="60"/>
      <c r="H1068" s="57"/>
      <c r="I1068" s="57"/>
      <c r="J1068" s="57"/>
      <c r="K1068" s="57"/>
      <c r="L1068" s="57"/>
      <c r="M1068" s="57"/>
      <c r="N1068" s="57"/>
    </row>
    <row r="1069" customFormat="false" ht="12.75" hidden="false" customHeight="false" outlineLevel="0" collapsed="false">
      <c r="A1069" s="55"/>
      <c r="B1069" s="23"/>
      <c r="C1069" s="23"/>
      <c r="D1069" s="23"/>
      <c r="E1069" s="23"/>
      <c r="F1069" s="3"/>
      <c r="G1069" s="60"/>
      <c r="H1069" s="57"/>
      <c r="I1069" s="57"/>
      <c r="J1069" s="57"/>
      <c r="K1069" s="57"/>
      <c r="L1069" s="57"/>
      <c r="M1069" s="57"/>
      <c r="N1069" s="57"/>
    </row>
    <row r="1070" customFormat="false" ht="12.75" hidden="false" customHeight="false" outlineLevel="0" collapsed="false">
      <c r="A1070" s="55"/>
      <c r="B1070" s="23"/>
      <c r="C1070" s="23"/>
      <c r="D1070" s="23"/>
      <c r="E1070" s="23"/>
      <c r="F1070" s="3"/>
      <c r="G1070" s="60"/>
      <c r="H1070" s="57"/>
      <c r="I1070" s="57"/>
      <c r="J1070" s="57"/>
      <c r="K1070" s="57"/>
      <c r="L1070" s="57"/>
      <c r="M1070" s="57"/>
      <c r="N1070" s="57"/>
    </row>
    <row r="1071" customFormat="false" ht="12.75" hidden="false" customHeight="false" outlineLevel="0" collapsed="false">
      <c r="A1071" s="55"/>
      <c r="B1071" s="23"/>
      <c r="C1071" s="23"/>
      <c r="D1071" s="23"/>
      <c r="E1071" s="23"/>
      <c r="F1071" s="3"/>
      <c r="G1071" s="60"/>
      <c r="H1071" s="57"/>
      <c r="I1071" s="57"/>
      <c r="J1071" s="57"/>
      <c r="K1071" s="57"/>
      <c r="L1071" s="57"/>
      <c r="M1071" s="57"/>
      <c r="N1071" s="57"/>
    </row>
    <row r="1072" customFormat="false" ht="12.75" hidden="false" customHeight="false" outlineLevel="0" collapsed="false">
      <c r="A1072" s="55"/>
      <c r="B1072" s="23"/>
      <c r="C1072" s="23"/>
      <c r="D1072" s="23"/>
      <c r="E1072" s="23"/>
      <c r="F1072" s="3"/>
      <c r="G1072" s="60"/>
      <c r="H1072" s="57"/>
      <c r="I1072" s="57"/>
      <c r="J1072" s="57"/>
      <c r="K1072" s="57"/>
      <c r="L1072" s="57"/>
      <c r="M1072" s="57"/>
      <c r="N1072" s="57"/>
    </row>
    <row r="1073" customFormat="false" ht="12.75" hidden="false" customHeight="false" outlineLevel="0" collapsed="false">
      <c r="A1073" s="55"/>
      <c r="B1073" s="23"/>
      <c r="C1073" s="23"/>
      <c r="D1073" s="23"/>
      <c r="E1073" s="23"/>
      <c r="F1073" s="3"/>
      <c r="G1073" s="60"/>
      <c r="H1073" s="57"/>
      <c r="I1073" s="57"/>
      <c r="J1073" s="57"/>
      <c r="K1073" s="57"/>
      <c r="L1073" s="57"/>
      <c r="M1073" s="57"/>
      <c r="N1073" s="57"/>
    </row>
    <row r="1074" customFormat="false" ht="12.75" hidden="false" customHeight="false" outlineLevel="0" collapsed="false">
      <c r="A1074" s="55"/>
      <c r="B1074" s="23"/>
      <c r="C1074" s="23"/>
      <c r="D1074" s="23"/>
      <c r="E1074" s="23"/>
      <c r="F1074" s="3"/>
      <c r="G1074" s="60"/>
      <c r="H1074" s="57"/>
      <c r="I1074" s="57"/>
      <c r="J1074" s="57"/>
      <c r="K1074" s="57"/>
      <c r="L1074" s="57"/>
      <c r="M1074" s="57"/>
      <c r="N1074" s="57"/>
    </row>
    <row r="1075" customFormat="false" ht="12.75" hidden="false" customHeight="false" outlineLevel="0" collapsed="false">
      <c r="A1075" s="55"/>
      <c r="B1075" s="23"/>
      <c r="C1075" s="23"/>
      <c r="D1075" s="23"/>
      <c r="E1075" s="23"/>
      <c r="F1075" s="3"/>
      <c r="G1075" s="60"/>
      <c r="H1075" s="57"/>
      <c r="I1075" s="57"/>
      <c r="J1075" s="57"/>
      <c r="K1075" s="57"/>
      <c r="L1075" s="57"/>
      <c r="M1075" s="57"/>
      <c r="N1075" s="57"/>
    </row>
    <row r="1076" customFormat="false" ht="12.75" hidden="false" customHeight="false" outlineLevel="0" collapsed="false">
      <c r="A1076" s="55"/>
      <c r="B1076" s="23"/>
      <c r="C1076" s="23"/>
      <c r="D1076" s="23"/>
      <c r="E1076" s="23"/>
      <c r="F1076" s="3"/>
      <c r="G1076" s="60"/>
      <c r="H1076" s="57"/>
      <c r="I1076" s="57"/>
      <c r="J1076" s="57"/>
      <c r="K1076" s="57"/>
      <c r="L1076" s="57"/>
      <c r="M1076" s="57"/>
      <c r="N1076" s="57"/>
    </row>
    <row r="1077" customFormat="false" ht="12.75" hidden="false" customHeight="false" outlineLevel="0" collapsed="false">
      <c r="A1077" s="55"/>
      <c r="B1077" s="23"/>
      <c r="C1077" s="23"/>
      <c r="D1077" s="23"/>
      <c r="E1077" s="23"/>
      <c r="F1077" s="3"/>
      <c r="G1077" s="60"/>
      <c r="H1077" s="57"/>
      <c r="I1077" s="57"/>
      <c r="J1077" s="57"/>
      <c r="K1077" s="57"/>
      <c r="L1077" s="57"/>
      <c r="M1077" s="57"/>
      <c r="N1077" s="57"/>
    </row>
    <row r="1078" customFormat="false" ht="12.75" hidden="false" customHeight="false" outlineLevel="0" collapsed="false">
      <c r="A1078" s="55"/>
      <c r="B1078" s="23"/>
      <c r="C1078" s="23"/>
      <c r="D1078" s="23"/>
      <c r="E1078" s="23"/>
      <c r="F1078" s="3"/>
      <c r="G1078" s="60"/>
      <c r="H1078" s="57"/>
      <c r="I1078" s="57"/>
      <c r="J1078" s="57"/>
      <c r="K1078" s="57"/>
      <c r="L1078" s="57"/>
      <c r="M1078" s="57"/>
      <c r="N1078" s="57"/>
    </row>
    <row r="1079" customFormat="false" ht="12.75" hidden="false" customHeight="false" outlineLevel="0" collapsed="false">
      <c r="A1079" s="55"/>
      <c r="B1079" s="23"/>
      <c r="C1079" s="23"/>
      <c r="D1079" s="23"/>
      <c r="E1079" s="23"/>
      <c r="F1079" s="3"/>
      <c r="G1079" s="60"/>
      <c r="H1079" s="57"/>
      <c r="I1079" s="57"/>
      <c r="J1079" s="57"/>
      <c r="K1079" s="57"/>
      <c r="L1079" s="57"/>
      <c r="M1079" s="57"/>
      <c r="N1079" s="57"/>
    </row>
    <row r="1080" customFormat="false" ht="12.75" hidden="false" customHeight="false" outlineLevel="0" collapsed="false">
      <c r="A1080" s="55"/>
      <c r="B1080" s="23"/>
      <c r="C1080" s="23"/>
      <c r="D1080" s="23"/>
      <c r="E1080" s="23"/>
      <c r="F1080" s="3"/>
      <c r="G1080" s="60"/>
      <c r="H1080" s="57"/>
      <c r="I1080" s="57"/>
      <c r="J1080" s="57"/>
      <c r="K1080" s="57"/>
      <c r="L1080" s="57"/>
      <c r="M1080" s="57"/>
      <c r="N1080" s="57"/>
    </row>
    <row r="1081" customFormat="false" ht="12.75" hidden="false" customHeight="false" outlineLevel="0" collapsed="false">
      <c r="A1081" s="55"/>
      <c r="B1081" s="23"/>
      <c r="C1081" s="23"/>
      <c r="D1081" s="23"/>
      <c r="E1081" s="23"/>
      <c r="F1081" s="3"/>
      <c r="G1081" s="60"/>
      <c r="H1081" s="57"/>
      <c r="I1081" s="57"/>
      <c r="J1081" s="57"/>
      <c r="K1081" s="57"/>
      <c r="L1081" s="57"/>
      <c r="M1081" s="57"/>
      <c r="N1081" s="57"/>
    </row>
    <row r="1082" customFormat="false" ht="12.75" hidden="false" customHeight="false" outlineLevel="0" collapsed="false">
      <c r="A1082" s="55"/>
      <c r="B1082" s="23"/>
      <c r="C1082" s="23"/>
      <c r="D1082" s="23"/>
      <c r="E1082" s="23"/>
      <c r="F1082" s="3"/>
      <c r="G1082" s="60"/>
      <c r="H1082" s="57"/>
      <c r="I1082" s="57"/>
      <c r="J1082" s="57"/>
      <c r="K1082" s="57"/>
      <c r="L1082" s="57"/>
      <c r="M1082" s="57"/>
      <c r="N1082" s="57"/>
    </row>
    <row r="1083" customFormat="false" ht="12.75" hidden="false" customHeight="false" outlineLevel="0" collapsed="false">
      <c r="A1083" s="55"/>
      <c r="B1083" s="23"/>
      <c r="C1083" s="23"/>
      <c r="D1083" s="23"/>
      <c r="E1083" s="23"/>
      <c r="F1083" s="3"/>
      <c r="G1083" s="60"/>
      <c r="H1083" s="57"/>
      <c r="I1083" s="57"/>
      <c r="J1083" s="57"/>
      <c r="K1083" s="57"/>
      <c r="L1083" s="57"/>
      <c r="M1083" s="57"/>
      <c r="N1083" s="57"/>
    </row>
    <row r="1084" customFormat="false" ht="12.75" hidden="false" customHeight="false" outlineLevel="0" collapsed="false">
      <c r="A1084" s="55"/>
      <c r="B1084" s="23"/>
      <c r="C1084" s="23"/>
      <c r="D1084" s="23"/>
      <c r="E1084" s="23"/>
      <c r="F1084" s="3"/>
      <c r="G1084" s="60"/>
      <c r="H1084" s="57"/>
      <c r="I1084" s="57"/>
      <c r="J1084" s="57"/>
      <c r="K1084" s="57"/>
      <c r="L1084" s="57"/>
      <c r="M1084" s="57"/>
      <c r="N1084" s="57"/>
    </row>
    <row r="1085" customFormat="false" ht="12.75" hidden="false" customHeight="false" outlineLevel="0" collapsed="false">
      <c r="A1085" s="55"/>
      <c r="B1085" s="23"/>
      <c r="C1085" s="23"/>
      <c r="D1085" s="23"/>
      <c r="E1085" s="23"/>
      <c r="F1085" s="3"/>
      <c r="G1085" s="60"/>
      <c r="H1085" s="57"/>
      <c r="I1085" s="57"/>
      <c r="J1085" s="57"/>
      <c r="K1085" s="57"/>
      <c r="L1085" s="57"/>
      <c r="M1085" s="57"/>
      <c r="N1085" s="57"/>
    </row>
    <row r="1086" customFormat="false" ht="12.75" hidden="false" customHeight="false" outlineLevel="0" collapsed="false">
      <c r="A1086" s="55"/>
      <c r="B1086" s="23"/>
      <c r="C1086" s="23"/>
      <c r="D1086" s="23"/>
      <c r="E1086" s="23"/>
      <c r="F1086" s="3"/>
      <c r="G1086" s="60"/>
      <c r="H1086" s="57"/>
      <c r="I1086" s="57"/>
      <c r="J1086" s="57"/>
      <c r="K1086" s="57"/>
      <c r="L1086" s="57"/>
      <c r="M1086" s="57"/>
      <c r="N1086" s="57"/>
    </row>
    <row r="1087" customFormat="false" ht="12.75" hidden="false" customHeight="false" outlineLevel="0" collapsed="false">
      <c r="A1087" s="55"/>
      <c r="B1087" s="23"/>
      <c r="C1087" s="23"/>
      <c r="D1087" s="23"/>
      <c r="E1087" s="23"/>
      <c r="F1087" s="3"/>
      <c r="G1087" s="60"/>
      <c r="H1087" s="57"/>
      <c r="I1087" s="57"/>
      <c r="J1087" s="57"/>
      <c r="K1087" s="57"/>
      <c r="L1087" s="57"/>
      <c r="M1087" s="57"/>
      <c r="N1087" s="57"/>
    </row>
    <row r="1088" customFormat="false" ht="12.75" hidden="false" customHeight="false" outlineLevel="0" collapsed="false">
      <c r="A1088" s="55"/>
      <c r="B1088" s="23"/>
      <c r="C1088" s="23"/>
      <c r="D1088" s="23"/>
      <c r="E1088" s="23"/>
      <c r="F1088" s="3"/>
      <c r="G1088" s="60"/>
      <c r="H1088" s="57"/>
      <c r="I1088" s="57"/>
      <c r="J1088" s="57"/>
      <c r="K1088" s="57"/>
      <c r="L1088" s="57"/>
      <c r="M1088" s="57"/>
      <c r="N1088" s="57"/>
    </row>
    <row r="1089" customFormat="false" ht="12.75" hidden="false" customHeight="false" outlineLevel="0" collapsed="false">
      <c r="A1089" s="55"/>
      <c r="B1089" s="23"/>
      <c r="C1089" s="23"/>
      <c r="D1089" s="23"/>
      <c r="E1089" s="23"/>
      <c r="F1089" s="3"/>
      <c r="G1089" s="60"/>
      <c r="H1089" s="57"/>
      <c r="I1089" s="57"/>
      <c r="J1089" s="57"/>
      <c r="K1089" s="57"/>
      <c r="L1089" s="57"/>
      <c r="M1089" s="57"/>
      <c r="N1089" s="57"/>
    </row>
    <row r="1090" customFormat="false" ht="12.75" hidden="false" customHeight="false" outlineLevel="0" collapsed="false">
      <c r="A1090" s="55"/>
      <c r="B1090" s="23"/>
      <c r="C1090" s="23"/>
      <c r="D1090" s="23"/>
      <c r="E1090" s="23"/>
      <c r="F1090" s="3"/>
      <c r="G1090" s="60"/>
      <c r="H1090" s="57"/>
      <c r="I1090" s="57"/>
      <c r="J1090" s="57"/>
      <c r="K1090" s="57"/>
      <c r="L1090" s="57"/>
      <c r="M1090" s="57"/>
      <c r="N1090" s="57"/>
    </row>
    <row r="1091" customFormat="false" ht="12.75" hidden="false" customHeight="false" outlineLevel="0" collapsed="false">
      <c r="A1091" s="55"/>
      <c r="B1091" s="23"/>
      <c r="C1091" s="23"/>
      <c r="D1091" s="23"/>
      <c r="E1091" s="23"/>
      <c r="F1091" s="3"/>
      <c r="G1091" s="60"/>
      <c r="H1091" s="57"/>
      <c r="I1091" s="57"/>
      <c r="J1091" s="57"/>
      <c r="K1091" s="57"/>
      <c r="L1091" s="57"/>
      <c r="M1091" s="57"/>
      <c r="N1091" s="57"/>
    </row>
    <row r="1092" customFormat="false" ht="12.75" hidden="false" customHeight="false" outlineLevel="0" collapsed="false">
      <c r="A1092" s="55"/>
      <c r="B1092" s="23"/>
      <c r="C1092" s="23"/>
      <c r="D1092" s="23"/>
      <c r="E1092" s="23"/>
      <c r="F1092" s="3"/>
      <c r="G1092" s="60"/>
      <c r="H1092" s="57"/>
      <c r="I1092" s="57"/>
      <c r="J1092" s="57"/>
      <c r="K1092" s="57"/>
      <c r="L1092" s="57"/>
      <c r="M1092" s="57"/>
      <c r="N1092" s="57"/>
    </row>
    <row r="1093" customFormat="false" ht="12.75" hidden="false" customHeight="false" outlineLevel="0" collapsed="false">
      <c r="A1093" s="55"/>
      <c r="B1093" s="23"/>
      <c r="C1093" s="23"/>
      <c r="D1093" s="23"/>
      <c r="E1093" s="23"/>
      <c r="F1093" s="3"/>
      <c r="G1093" s="60"/>
      <c r="H1093" s="57"/>
      <c r="I1093" s="57"/>
      <c r="J1093" s="57"/>
      <c r="K1093" s="57"/>
      <c r="L1093" s="57"/>
      <c r="M1093" s="57"/>
      <c r="N1093" s="57"/>
    </row>
    <row r="1094" customFormat="false" ht="12.75" hidden="false" customHeight="false" outlineLevel="0" collapsed="false">
      <c r="A1094" s="55"/>
      <c r="B1094" s="23"/>
      <c r="C1094" s="23"/>
      <c r="D1094" s="23"/>
      <c r="E1094" s="23"/>
      <c r="F1094" s="3"/>
      <c r="G1094" s="60"/>
      <c r="H1094" s="57"/>
      <c r="I1094" s="57"/>
      <c r="J1094" s="57"/>
      <c r="K1094" s="57"/>
      <c r="L1094" s="57"/>
      <c r="M1094" s="57"/>
      <c r="N1094" s="57"/>
    </row>
    <row r="1095" customFormat="false" ht="12.75" hidden="false" customHeight="false" outlineLevel="0" collapsed="false">
      <c r="A1095" s="55"/>
      <c r="B1095" s="23"/>
      <c r="C1095" s="23"/>
      <c r="D1095" s="23"/>
      <c r="E1095" s="23"/>
      <c r="F1095" s="3"/>
      <c r="G1095" s="60"/>
      <c r="H1095" s="57"/>
      <c r="I1095" s="57"/>
      <c r="J1095" s="57"/>
      <c r="K1095" s="57"/>
      <c r="L1095" s="57"/>
      <c r="M1095" s="57"/>
      <c r="N1095" s="57"/>
    </row>
    <row r="1096" customFormat="false" ht="12.75" hidden="false" customHeight="false" outlineLevel="0" collapsed="false">
      <c r="A1096" s="55"/>
      <c r="B1096" s="23"/>
      <c r="C1096" s="23"/>
      <c r="D1096" s="23"/>
      <c r="E1096" s="23"/>
      <c r="F1096" s="3"/>
      <c r="G1096" s="60"/>
      <c r="H1096" s="57"/>
      <c r="I1096" s="57"/>
      <c r="J1096" s="57"/>
      <c r="K1096" s="57"/>
      <c r="L1096" s="57"/>
      <c r="M1096" s="57"/>
      <c r="N1096" s="57"/>
    </row>
    <row r="1097" customFormat="false" ht="12.75" hidden="false" customHeight="false" outlineLevel="0" collapsed="false">
      <c r="A1097" s="55"/>
      <c r="B1097" s="23"/>
      <c r="C1097" s="23"/>
      <c r="D1097" s="23"/>
      <c r="E1097" s="23"/>
      <c r="F1097" s="3"/>
      <c r="G1097" s="60"/>
      <c r="H1097" s="57"/>
      <c r="I1097" s="57"/>
      <c r="J1097" s="57"/>
      <c r="K1097" s="57"/>
      <c r="L1097" s="57"/>
      <c r="M1097" s="57"/>
      <c r="N1097" s="57"/>
    </row>
    <row r="1098" customFormat="false" ht="12.75" hidden="false" customHeight="false" outlineLevel="0" collapsed="false">
      <c r="A1098" s="55"/>
      <c r="B1098" s="23"/>
      <c r="C1098" s="23"/>
      <c r="D1098" s="23"/>
      <c r="E1098" s="23"/>
      <c r="F1098" s="3"/>
      <c r="G1098" s="60"/>
      <c r="H1098" s="57"/>
      <c r="I1098" s="57"/>
      <c r="J1098" s="57"/>
      <c r="K1098" s="57"/>
      <c r="L1098" s="57"/>
      <c r="M1098" s="57"/>
      <c r="N1098" s="57"/>
    </row>
    <row r="1099" customFormat="false" ht="12.75" hidden="false" customHeight="false" outlineLevel="0" collapsed="false">
      <c r="A1099" s="55"/>
      <c r="B1099" s="23"/>
      <c r="C1099" s="23"/>
      <c r="D1099" s="23"/>
      <c r="E1099" s="23"/>
      <c r="F1099" s="3"/>
      <c r="G1099" s="60"/>
      <c r="H1099" s="57"/>
      <c r="I1099" s="57"/>
      <c r="J1099" s="57"/>
      <c r="K1099" s="57"/>
      <c r="L1099" s="57"/>
      <c r="M1099" s="57"/>
      <c r="N1099" s="57"/>
    </row>
    <row r="1100" customFormat="false" ht="12.75" hidden="false" customHeight="false" outlineLevel="0" collapsed="false">
      <c r="A1100" s="55"/>
      <c r="B1100" s="23"/>
      <c r="C1100" s="23"/>
      <c r="D1100" s="23"/>
      <c r="E1100" s="23"/>
      <c r="F1100" s="3"/>
      <c r="G1100" s="60"/>
      <c r="H1100" s="57"/>
      <c r="I1100" s="57"/>
      <c r="J1100" s="57"/>
      <c r="K1100" s="57"/>
      <c r="L1100" s="57"/>
      <c r="M1100" s="57"/>
      <c r="N1100" s="57"/>
    </row>
    <row r="1101" customFormat="false" ht="12.75" hidden="false" customHeight="false" outlineLevel="0" collapsed="false">
      <c r="A1101" s="55"/>
      <c r="B1101" s="23"/>
      <c r="C1101" s="23"/>
      <c r="D1101" s="23"/>
      <c r="E1101" s="23"/>
      <c r="F1101" s="3"/>
      <c r="G1101" s="60"/>
      <c r="H1101" s="57"/>
      <c r="I1101" s="57"/>
      <c r="J1101" s="57"/>
      <c r="K1101" s="57"/>
      <c r="L1101" s="57"/>
      <c r="M1101" s="57"/>
      <c r="N1101" s="57"/>
    </row>
    <row r="1102" customFormat="false" ht="12.75" hidden="false" customHeight="false" outlineLevel="0" collapsed="false">
      <c r="A1102" s="55"/>
      <c r="B1102" s="23"/>
      <c r="C1102" s="23"/>
      <c r="D1102" s="23"/>
      <c r="E1102" s="23"/>
      <c r="F1102" s="3"/>
      <c r="G1102" s="60"/>
      <c r="H1102" s="57"/>
      <c r="I1102" s="57"/>
      <c r="J1102" s="57"/>
      <c r="K1102" s="57"/>
      <c r="L1102" s="57"/>
      <c r="M1102" s="57"/>
      <c r="N1102" s="57"/>
    </row>
    <row r="1103" customFormat="false" ht="12.75" hidden="false" customHeight="false" outlineLevel="0" collapsed="false">
      <c r="A1103" s="55"/>
      <c r="B1103" s="23"/>
      <c r="C1103" s="23"/>
      <c r="D1103" s="23"/>
      <c r="E1103" s="23"/>
      <c r="F1103" s="3"/>
      <c r="G1103" s="60"/>
      <c r="H1103" s="57"/>
      <c r="I1103" s="57"/>
      <c r="J1103" s="57"/>
      <c r="K1103" s="57"/>
      <c r="L1103" s="57"/>
      <c r="M1103" s="57"/>
      <c r="N1103" s="57"/>
    </row>
    <row r="1104" customFormat="false" ht="12.75" hidden="false" customHeight="false" outlineLevel="0" collapsed="false">
      <c r="A1104" s="55"/>
      <c r="B1104" s="23"/>
      <c r="C1104" s="23"/>
      <c r="D1104" s="23"/>
      <c r="E1104" s="23"/>
      <c r="F1104" s="3"/>
      <c r="G1104" s="60"/>
      <c r="H1104" s="57"/>
      <c r="I1104" s="57"/>
      <c r="J1104" s="57"/>
      <c r="K1104" s="57"/>
      <c r="L1104" s="57"/>
      <c r="M1104" s="57"/>
      <c r="N1104" s="57"/>
    </row>
    <row r="1105" customFormat="false" ht="12.75" hidden="false" customHeight="false" outlineLevel="0" collapsed="false">
      <c r="A1105" s="55"/>
      <c r="B1105" s="23"/>
      <c r="C1105" s="23"/>
      <c r="D1105" s="23"/>
      <c r="E1105" s="23"/>
      <c r="F1105" s="3"/>
      <c r="G1105" s="60"/>
      <c r="H1105" s="57"/>
      <c r="I1105" s="57"/>
      <c r="J1105" s="57"/>
      <c r="K1105" s="57"/>
      <c r="L1105" s="57"/>
      <c r="M1105" s="57"/>
      <c r="N1105" s="57"/>
    </row>
    <row r="1106" customFormat="false" ht="12.75" hidden="false" customHeight="false" outlineLevel="0" collapsed="false">
      <c r="A1106" s="55"/>
      <c r="B1106" s="23"/>
      <c r="C1106" s="23"/>
      <c r="D1106" s="23"/>
      <c r="E1106" s="23"/>
      <c r="F1106" s="3"/>
      <c r="G1106" s="60"/>
      <c r="H1106" s="57"/>
      <c r="I1106" s="57"/>
      <c r="J1106" s="57"/>
      <c r="K1106" s="57"/>
      <c r="L1106" s="57"/>
      <c r="M1106" s="57"/>
      <c r="N1106" s="57"/>
    </row>
    <row r="1107" customFormat="false" ht="12.75" hidden="false" customHeight="false" outlineLevel="0" collapsed="false">
      <c r="A1107" s="55"/>
      <c r="B1107" s="23"/>
      <c r="C1107" s="23"/>
      <c r="D1107" s="23"/>
      <c r="E1107" s="23"/>
      <c r="F1107" s="3"/>
      <c r="G1107" s="60"/>
      <c r="H1107" s="57"/>
      <c r="I1107" s="57"/>
      <c r="J1107" s="57"/>
      <c r="K1107" s="57"/>
      <c r="L1107" s="57"/>
      <c r="M1107" s="57"/>
      <c r="N1107" s="57"/>
    </row>
    <row r="1108" customFormat="false" ht="12.75" hidden="false" customHeight="false" outlineLevel="0" collapsed="false">
      <c r="A1108" s="55"/>
      <c r="B1108" s="23"/>
      <c r="C1108" s="23"/>
      <c r="D1108" s="23"/>
      <c r="E1108" s="23"/>
      <c r="F1108" s="3"/>
      <c r="G1108" s="60"/>
      <c r="H1108" s="57"/>
      <c r="I1108" s="57"/>
      <c r="J1108" s="57"/>
      <c r="K1108" s="57"/>
      <c r="L1108" s="57"/>
      <c r="M1108" s="57"/>
      <c r="N1108" s="57"/>
    </row>
    <row r="1109" customFormat="false" ht="12.75" hidden="false" customHeight="false" outlineLevel="0" collapsed="false">
      <c r="A1109" s="55"/>
      <c r="B1109" s="23"/>
      <c r="C1109" s="23"/>
      <c r="D1109" s="23"/>
      <c r="E1109" s="23"/>
      <c r="F1109" s="3"/>
      <c r="G1109" s="60"/>
      <c r="H1109" s="57"/>
      <c r="I1109" s="57"/>
      <c r="J1109" s="57"/>
      <c r="K1109" s="57"/>
      <c r="L1109" s="57"/>
      <c r="M1109" s="57"/>
      <c r="N1109" s="57"/>
    </row>
    <row r="1110" customFormat="false" ht="12.75" hidden="false" customHeight="false" outlineLevel="0" collapsed="false">
      <c r="A1110" s="55"/>
      <c r="B1110" s="23"/>
      <c r="C1110" s="23"/>
      <c r="D1110" s="23"/>
      <c r="E1110" s="23"/>
      <c r="F1110" s="3"/>
      <c r="G1110" s="60"/>
      <c r="H1110" s="57"/>
      <c r="I1110" s="57"/>
      <c r="J1110" s="57"/>
      <c r="K1110" s="57"/>
      <c r="L1110" s="57"/>
      <c r="M1110" s="57"/>
      <c r="N1110" s="57"/>
    </row>
    <row r="1111" customFormat="false" ht="12.75" hidden="false" customHeight="false" outlineLevel="0" collapsed="false">
      <c r="A1111" s="55"/>
      <c r="B1111" s="23"/>
      <c r="C1111" s="23"/>
      <c r="D1111" s="23"/>
      <c r="E1111" s="23"/>
      <c r="F1111" s="3"/>
      <c r="G1111" s="60"/>
      <c r="H1111" s="57"/>
      <c r="I1111" s="57"/>
      <c r="J1111" s="57"/>
      <c r="K1111" s="57"/>
      <c r="L1111" s="57"/>
      <c r="M1111" s="57"/>
      <c r="N1111" s="57"/>
    </row>
    <row r="1112" customFormat="false" ht="12.75" hidden="false" customHeight="false" outlineLevel="0" collapsed="false">
      <c r="A1112" s="55"/>
      <c r="B1112" s="23"/>
      <c r="C1112" s="23"/>
      <c r="D1112" s="23"/>
      <c r="E1112" s="23"/>
      <c r="F1112" s="3"/>
      <c r="G1112" s="60"/>
      <c r="H1112" s="57"/>
      <c r="I1112" s="57"/>
      <c r="J1112" s="57"/>
      <c r="K1112" s="57"/>
      <c r="L1112" s="57"/>
      <c r="M1112" s="57"/>
      <c r="N1112" s="57"/>
    </row>
    <row r="1113" customFormat="false" ht="12.75" hidden="false" customHeight="false" outlineLevel="0" collapsed="false">
      <c r="A1113" s="55"/>
      <c r="B1113" s="23"/>
      <c r="C1113" s="23"/>
      <c r="D1113" s="23"/>
      <c r="E1113" s="23"/>
      <c r="F1113" s="3"/>
      <c r="G1113" s="60"/>
      <c r="H1113" s="57"/>
      <c r="I1113" s="57"/>
      <c r="J1113" s="57"/>
      <c r="K1113" s="57"/>
      <c r="L1113" s="57"/>
      <c r="M1113" s="57"/>
      <c r="N1113" s="57"/>
    </row>
    <row r="1114" customFormat="false" ht="12.75" hidden="false" customHeight="false" outlineLevel="0" collapsed="false">
      <c r="A1114" s="55"/>
      <c r="B1114" s="23"/>
      <c r="C1114" s="23"/>
      <c r="D1114" s="23"/>
      <c r="E1114" s="23"/>
      <c r="F1114" s="3"/>
      <c r="G1114" s="60"/>
      <c r="H1114" s="57"/>
      <c r="I1114" s="57"/>
      <c r="J1114" s="57"/>
      <c r="K1114" s="57"/>
      <c r="L1114" s="57"/>
      <c r="M1114" s="57"/>
      <c r="N1114" s="57"/>
    </row>
    <row r="1115" customFormat="false" ht="12.75" hidden="false" customHeight="false" outlineLevel="0" collapsed="false">
      <c r="A1115" s="55"/>
      <c r="B1115" s="23"/>
      <c r="C1115" s="23"/>
      <c r="D1115" s="23"/>
      <c r="E1115" s="23"/>
      <c r="F1115" s="3"/>
      <c r="G1115" s="60"/>
      <c r="H1115" s="57"/>
      <c r="I1115" s="57"/>
      <c r="J1115" s="57"/>
      <c r="K1115" s="57"/>
      <c r="L1115" s="57"/>
      <c r="M1115" s="57"/>
      <c r="N1115" s="57"/>
    </row>
    <row r="1116" customFormat="false" ht="12.75" hidden="false" customHeight="false" outlineLevel="0" collapsed="false">
      <c r="A1116" s="55"/>
      <c r="B1116" s="23"/>
      <c r="C1116" s="23"/>
      <c r="D1116" s="23"/>
      <c r="E1116" s="23"/>
      <c r="F1116" s="3"/>
      <c r="G1116" s="60"/>
      <c r="H1116" s="57"/>
      <c r="I1116" s="57"/>
      <c r="J1116" s="57"/>
      <c r="K1116" s="57"/>
      <c r="L1116" s="57"/>
      <c r="M1116" s="57"/>
      <c r="N1116" s="57"/>
    </row>
    <row r="1117" customFormat="false" ht="12.75" hidden="false" customHeight="false" outlineLevel="0" collapsed="false">
      <c r="A1117" s="55"/>
      <c r="B1117" s="23"/>
      <c r="C1117" s="23"/>
      <c r="D1117" s="23"/>
      <c r="E1117" s="23"/>
      <c r="F1117" s="3"/>
      <c r="G1117" s="60"/>
      <c r="H1117" s="57"/>
      <c r="I1117" s="57"/>
      <c r="J1117" s="57"/>
      <c r="K1117" s="57"/>
      <c r="L1117" s="57"/>
      <c r="M1117" s="57"/>
      <c r="N1117" s="57"/>
    </row>
    <row r="1118" customFormat="false" ht="12.75" hidden="false" customHeight="false" outlineLevel="0" collapsed="false">
      <c r="A1118" s="55"/>
      <c r="B1118" s="23"/>
      <c r="C1118" s="23"/>
      <c r="D1118" s="23"/>
      <c r="E1118" s="23"/>
      <c r="F1118" s="3"/>
      <c r="G1118" s="60"/>
      <c r="H1118" s="57"/>
      <c r="I1118" s="57"/>
      <c r="J1118" s="57"/>
      <c r="K1118" s="57"/>
      <c r="L1118" s="57"/>
      <c r="M1118" s="57"/>
      <c r="N1118" s="57"/>
    </row>
    <row r="1119" customFormat="false" ht="12.75" hidden="false" customHeight="false" outlineLevel="0" collapsed="false">
      <c r="A1119" s="55"/>
      <c r="B1119" s="23"/>
      <c r="C1119" s="23"/>
      <c r="D1119" s="23"/>
      <c r="E1119" s="23"/>
      <c r="F1119" s="3"/>
      <c r="G1119" s="60"/>
      <c r="H1119" s="57"/>
      <c r="I1119" s="57"/>
      <c r="J1119" s="57"/>
      <c r="K1119" s="57"/>
      <c r="L1119" s="57"/>
      <c r="M1119" s="57"/>
      <c r="N1119" s="57"/>
    </row>
    <row r="1120" customFormat="false" ht="12.75" hidden="false" customHeight="false" outlineLevel="0" collapsed="false">
      <c r="A1120" s="55"/>
      <c r="B1120" s="23"/>
      <c r="C1120" s="23"/>
      <c r="D1120" s="23"/>
      <c r="E1120" s="23"/>
      <c r="F1120" s="3"/>
      <c r="G1120" s="60"/>
      <c r="H1120" s="57"/>
      <c r="I1120" s="57"/>
      <c r="J1120" s="57"/>
      <c r="K1120" s="57"/>
      <c r="L1120" s="57"/>
      <c r="M1120" s="57"/>
      <c r="N1120" s="57"/>
    </row>
    <row r="1121" customFormat="false" ht="12.75" hidden="false" customHeight="false" outlineLevel="0" collapsed="false">
      <c r="A1121" s="55"/>
      <c r="B1121" s="23"/>
      <c r="C1121" s="23"/>
      <c r="D1121" s="23"/>
      <c r="E1121" s="23"/>
      <c r="F1121" s="3"/>
      <c r="G1121" s="60"/>
      <c r="H1121" s="57"/>
      <c r="I1121" s="57"/>
      <c r="J1121" s="57"/>
      <c r="K1121" s="57"/>
      <c r="L1121" s="57"/>
      <c r="M1121" s="57"/>
      <c r="N1121" s="57"/>
    </row>
    <row r="1122" customFormat="false" ht="12.75" hidden="false" customHeight="false" outlineLevel="0" collapsed="false">
      <c r="A1122" s="55"/>
      <c r="B1122" s="23"/>
      <c r="C1122" s="23"/>
      <c r="D1122" s="23"/>
      <c r="E1122" s="23"/>
      <c r="F1122" s="3"/>
      <c r="G1122" s="60"/>
      <c r="H1122" s="57"/>
      <c r="I1122" s="57"/>
      <c r="J1122" s="57"/>
      <c r="K1122" s="57"/>
      <c r="L1122" s="57"/>
      <c r="M1122" s="57"/>
      <c r="N1122" s="57"/>
    </row>
    <row r="1123" customFormat="false" ht="12.75" hidden="false" customHeight="false" outlineLevel="0" collapsed="false">
      <c r="A1123" s="55"/>
      <c r="B1123" s="23"/>
      <c r="C1123" s="23"/>
      <c r="D1123" s="23"/>
      <c r="E1123" s="23"/>
      <c r="F1123" s="3"/>
      <c r="G1123" s="60"/>
      <c r="H1123" s="57"/>
      <c r="I1123" s="57"/>
      <c r="J1123" s="57"/>
      <c r="K1123" s="57"/>
      <c r="L1123" s="57"/>
      <c r="M1123" s="57"/>
      <c r="N1123" s="57"/>
    </row>
    <row r="1124" customFormat="false" ht="12.75" hidden="false" customHeight="false" outlineLevel="0" collapsed="false">
      <c r="A1124" s="55"/>
      <c r="B1124" s="23"/>
      <c r="C1124" s="23"/>
      <c r="D1124" s="23"/>
      <c r="E1124" s="23"/>
      <c r="F1124" s="3"/>
      <c r="G1124" s="60"/>
      <c r="H1124" s="57"/>
      <c r="I1124" s="57"/>
      <c r="J1124" s="57"/>
      <c r="K1124" s="57"/>
      <c r="L1124" s="57"/>
      <c r="M1124" s="57"/>
      <c r="N1124" s="57"/>
    </row>
    <row r="1125" customFormat="false" ht="12.75" hidden="false" customHeight="false" outlineLevel="0" collapsed="false">
      <c r="A1125" s="55"/>
      <c r="B1125" s="23"/>
      <c r="C1125" s="23"/>
      <c r="D1125" s="23"/>
      <c r="E1125" s="23"/>
      <c r="F1125" s="3"/>
      <c r="G1125" s="60"/>
      <c r="H1125" s="57"/>
      <c r="I1125" s="57"/>
      <c r="J1125" s="57"/>
      <c r="K1125" s="57"/>
      <c r="L1125" s="57"/>
      <c r="M1125" s="57"/>
      <c r="N1125" s="57"/>
    </row>
    <row r="1126" customFormat="false" ht="12.75" hidden="false" customHeight="false" outlineLevel="0" collapsed="false">
      <c r="A1126" s="55"/>
      <c r="B1126" s="23"/>
      <c r="C1126" s="23"/>
      <c r="D1126" s="23"/>
      <c r="E1126" s="23"/>
      <c r="F1126" s="3"/>
      <c r="G1126" s="60"/>
      <c r="H1126" s="57"/>
      <c r="I1126" s="57"/>
      <c r="J1126" s="57"/>
      <c r="K1126" s="57"/>
      <c r="L1126" s="57"/>
      <c r="M1126" s="57"/>
      <c r="N1126" s="57"/>
    </row>
    <row r="1127" customFormat="false" ht="12.75" hidden="false" customHeight="false" outlineLevel="0" collapsed="false">
      <c r="A1127" s="55"/>
      <c r="B1127" s="23"/>
      <c r="C1127" s="23"/>
      <c r="D1127" s="23"/>
      <c r="E1127" s="23"/>
      <c r="F1127" s="3"/>
      <c r="G1127" s="60"/>
      <c r="H1127" s="57"/>
      <c r="I1127" s="57"/>
      <c r="J1127" s="57"/>
      <c r="K1127" s="57"/>
      <c r="L1127" s="57"/>
      <c r="M1127" s="57"/>
      <c r="N1127" s="57"/>
    </row>
    <row r="1128" customFormat="false" ht="12.75" hidden="false" customHeight="false" outlineLevel="0" collapsed="false">
      <c r="A1128" s="55"/>
      <c r="B1128" s="23"/>
      <c r="C1128" s="23"/>
      <c r="D1128" s="23"/>
      <c r="E1128" s="23"/>
      <c r="F1128" s="3"/>
      <c r="G1128" s="60"/>
      <c r="H1128" s="57"/>
      <c r="I1128" s="57"/>
      <c r="J1128" s="57"/>
      <c r="K1128" s="57"/>
      <c r="L1128" s="57"/>
      <c r="M1128" s="57"/>
      <c r="N1128" s="57"/>
    </row>
    <row r="1129" customFormat="false" ht="12.75" hidden="false" customHeight="false" outlineLevel="0" collapsed="false">
      <c r="A1129" s="55"/>
      <c r="B1129" s="23"/>
      <c r="C1129" s="23"/>
      <c r="D1129" s="23"/>
      <c r="E1129" s="23"/>
      <c r="F1129" s="3"/>
      <c r="G1129" s="60"/>
      <c r="H1129" s="57"/>
      <c r="I1129" s="57"/>
      <c r="J1129" s="57"/>
      <c r="K1129" s="57"/>
      <c r="L1129" s="57"/>
      <c r="M1129" s="57"/>
      <c r="N1129" s="57"/>
    </row>
    <row r="1130" customFormat="false" ht="12.75" hidden="false" customHeight="false" outlineLevel="0" collapsed="false">
      <c r="A1130" s="55"/>
      <c r="B1130" s="23"/>
      <c r="C1130" s="23"/>
      <c r="D1130" s="23"/>
      <c r="E1130" s="23"/>
      <c r="F1130" s="3"/>
      <c r="G1130" s="60"/>
      <c r="H1130" s="57"/>
      <c r="I1130" s="57"/>
      <c r="J1130" s="57"/>
      <c r="K1130" s="57"/>
      <c r="L1130" s="57"/>
      <c r="M1130" s="57"/>
      <c r="N1130" s="57"/>
    </row>
    <row r="1131" customFormat="false" ht="12.75" hidden="false" customHeight="false" outlineLevel="0" collapsed="false">
      <c r="A1131" s="55"/>
      <c r="B1131" s="23"/>
      <c r="C1131" s="23"/>
      <c r="D1131" s="23"/>
      <c r="E1131" s="23"/>
      <c r="F1131" s="3"/>
      <c r="G1131" s="60"/>
      <c r="H1131" s="57"/>
      <c r="I1131" s="57"/>
      <c r="J1131" s="57"/>
      <c r="K1131" s="57"/>
      <c r="L1131" s="57"/>
      <c r="M1131" s="57"/>
      <c r="N1131" s="57"/>
    </row>
    <row r="1132" customFormat="false" ht="12.75" hidden="false" customHeight="false" outlineLevel="0" collapsed="false">
      <c r="A1132" s="55"/>
      <c r="B1132" s="23"/>
      <c r="C1132" s="23"/>
      <c r="D1132" s="23"/>
      <c r="E1132" s="23"/>
      <c r="F1132" s="3"/>
      <c r="G1132" s="60"/>
      <c r="H1132" s="57"/>
      <c r="I1132" s="57"/>
      <c r="J1132" s="57"/>
      <c r="K1132" s="57"/>
      <c r="L1132" s="57"/>
      <c r="M1132" s="57"/>
      <c r="N1132" s="57"/>
    </row>
    <row r="1133" customFormat="false" ht="12.75" hidden="false" customHeight="false" outlineLevel="0" collapsed="false">
      <c r="A1133" s="55"/>
      <c r="B1133" s="23"/>
      <c r="C1133" s="23"/>
      <c r="D1133" s="23"/>
      <c r="E1133" s="23"/>
      <c r="F1133" s="3"/>
      <c r="G1133" s="60"/>
      <c r="H1133" s="57"/>
      <c r="I1133" s="57"/>
      <c r="J1133" s="57"/>
      <c r="K1133" s="57"/>
      <c r="L1133" s="57"/>
      <c r="M1133" s="57"/>
      <c r="N1133" s="57"/>
    </row>
    <row r="1134" customFormat="false" ht="12.75" hidden="false" customHeight="false" outlineLevel="0" collapsed="false">
      <c r="A1134" s="55"/>
      <c r="B1134" s="23"/>
      <c r="C1134" s="23"/>
      <c r="D1134" s="23"/>
      <c r="E1134" s="23"/>
      <c r="F1134" s="3"/>
      <c r="G1134" s="60"/>
      <c r="H1134" s="57"/>
      <c r="I1134" s="57"/>
      <c r="J1134" s="57"/>
      <c r="K1134" s="57"/>
      <c r="L1134" s="57"/>
      <c r="M1134" s="57"/>
      <c r="N1134" s="5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25"/>
  <sheetViews>
    <sheetView showFormulas="false" showGridLines="false" showRowColHeaders="true" showZeros="true" rightToLeft="false" tabSelected="false" showOutlineSymbols="true" defaultGridColor="true" view="normal" topLeftCell="A69" colorId="64" zoomScale="100" zoomScaleNormal="100" zoomScalePageLayoutView="100" workbookViewId="0">
      <selection pane="topLeft" activeCell="F95" activeCellId="0" sqref="F9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1" style="1" width="9.14"/>
    <col collapsed="false" customWidth="true" hidden="false" outlineLevel="0" max="4" min="4" style="3" width="12.56"/>
    <col collapsed="false" customWidth="true" hidden="false" outlineLevel="0" max="5" min="5" style="3" width="8.56"/>
    <col collapsed="false" customWidth="true" hidden="false" outlineLevel="0" max="6" min="6" style="1" width="6.56"/>
    <col collapsed="false" customWidth="true" hidden="false" outlineLevel="0" max="7" min="7" style="4" width="9.14"/>
  </cols>
  <sheetData>
    <row r="1" customFormat="false" ht="12.75" hidden="false" customHeight="false" outlineLevel="0" collapsed="false">
      <c r="A1" s="84" t="s">
        <v>30</v>
      </c>
      <c r="B1" s="3" t="s">
        <v>23</v>
      </c>
      <c r="C1" s="3" t="s">
        <v>38</v>
      </c>
      <c r="D1" s="3" t="s">
        <v>39</v>
      </c>
      <c r="E1" s="3" t="s">
        <v>40</v>
      </c>
      <c r="F1" s="0"/>
      <c r="G1" s="0"/>
    </row>
    <row r="2" customFormat="false" ht="12.75" hidden="false" customHeight="false" outlineLevel="0" collapsed="false">
      <c r="A2" s="84" t="n">
        <v>33725</v>
      </c>
      <c r="B2" s="3" t="n">
        <v>0.0434456928838953</v>
      </c>
      <c r="C2" s="3" t="n">
        <v>-0.00504345037678355</v>
      </c>
      <c r="D2" s="3" t="n">
        <v>0.0258136924803594</v>
      </c>
      <c r="E2" s="3" t="n">
        <v>0.024636058230683</v>
      </c>
      <c r="F2" s="77"/>
      <c r="G2" s="0"/>
    </row>
    <row r="3" customFormat="false" ht="12.75" hidden="false" customHeight="false" outlineLevel="0" collapsed="false">
      <c r="A3" s="84" t="n">
        <v>33756</v>
      </c>
      <c r="B3" s="3" t="n">
        <v>0.0387770320656229</v>
      </c>
      <c r="C3" s="3" t="n">
        <v>-0.0060806653188048</v>
      </c>
      <c r="D3" s="3" t="n">
        <v>0.024636058230683</v>
      </c>
      <c r="E3" s="3" t="n">
        <v>0.0269058295964124</v>
      </c>
      <c r="F3" s="77"/>
      <c r="G3" s="0"/>
    </row>
    <row r="4" customFormat="false" ht="12.75" hidden="false" customHeight="false" outlineLevel="0" collapsed="false">
      <c r="A4" s="84" t="n">
        <v>33786</v>
      </c>
      <c r="B4" s="3" t="n">
        <v>0.0373692077727952</v>
      </c>
      <c r="C4" s="3" t="n">
        <v>-0.00247270147703382</v>
      </c>
      <c r="D4" s="3" t="n">
        <v>0.0269058295964124</v>
      </c>
      <c r="E4" s="3" t="n">
        <v>0.026875699888018</v>
      </c>
      <c r="F4" s="77"/>
      <c r="G4" s="0"/>
    </row>
    <row r="5" customFormat="false" ht="12.75" hidden="false" customHeight="false" outlineLevel="0" collapsed="false">
      <c r="A5" s="84" t="n">
        <v>33817</v>
      </c>
      <c r="B5" s="3" t="n">
        <v>0.0357941834451903</v>
      </c>
      <c r="C5" s="3" t="n">
        <v>0.00106200740765861</v>
      </c>
      <c r="D5" s="3" t="n">
        <v>0.026875699888018</v>
      </c>
      <c r="E5" s="3" t="n">
        <v>0.0291806958473626</v>
      </c>
      <c r="F5" s="77"/>
      <c r="G5" s="0"/>
    </row>
    <row r="6" customFormat="false" ht="12.75" hidden="false" customHeight="false" outlineLevel="0" collapsed="false">
      <c r="A6" s="84" t="n">
        <v>33848</v>
      </c>
      <c r="B6" s="3" t="n">
        <v>0.035661218424963</v>
      </c>
      <c r="C6" s="3" t="n">
        <v>0.00454463761667956</v>
      </c>
      <c r="D6" s="3" t="n">
        <v>0.0291806958473626</v>
      </c>
      <c r="E6" s="3" t="n">
        <v>0.0280269058295963</v>
      </c>
      <c r="F6" s="77"/>
      <c r="G6" s="0"/>
    </row>
    <row r="7" customFormat="false" ht="12.75" hidden="false" customHeight="false" outlineLevel="0" collapsed="false">
      <c r="A7" s="84" t="n">
        <v>33878</v>
      </c>
      <c r="B7" s="3" t="n">
        <v>0.0355292376017766</v>
      </c>
      <c r="C7" s="3" t="n">
        <v>0.00112107623318392</v>
      </c>
      <c r="D7" s="3" t="n">
        <v>0.0280269058295963</v>
      </c>
      <c r="E7" s="3" t="n">
        <v>0.0257558790593504</v>
      </c>
      <c r="F7" s="77"/>
      <c r="G7" s="0"/>
    </row>
    <row r="8" customFormat="false" ht="12.75" hidden="false" customHeight="false" outlineLevel="0" collapsed="false">
      <c r="A8" s="84" t="n">
        <v>33909</v>
      </c>
      <c r="B8" s="3" t="n">
        <v>0.03023598820059</v>
      </c>
      <c r="C8" s="3" t="n">
        <v>-0.00111982082866757</v>
      </c>
      <c r="D8" s="3" t="n">
        <v>0.0257558790593504</v>
      </c>
      <c r="E8" s="3" t="n">
        <v>0.0268156424581005</v>
      </c>
      <c r="F8" s="77"/>
      <c r="G8" s="0"/>
    </row>
    <row r="9" customFormat="false" ht="12.75" hidden="false" customHeight="false" outlineLevel="0" collapsed="false">
      <c r="A9" s="84" t="n">
        <v>33939</v>
      </c>
      <c r="B9" s="3" t="n">
        <v>0.025792188651437</v>
      </c>
      <c r="C9" s="3" t="n">
        <v>-0.00236505338926207</v>
      </c>
      <c r="D9" s="3" t="n">
        <v>0.0268156424581005</v>
      </c>
      <c r="E9" s="3" t="n">
        <v>0.0290178571428572</v>
      </c>
      <c r="F9" s="77"/>
      <c r="G9" s="0"/>
    </row>
    <row r="10" customFormat="false" ht="12.75" hidden="false" customHeight="false" outlineLevel="0" collapsed="false">
      <c r="A10" s="84" t="n">
        <v>33970</v>
      </c>
      <c r="B10" s="3" t="n">
        <v>0.0169616519174043</v>
      </c>
      <c r="C10" s="3" t="n">
        <v>0.000990951313260879</v>
      </c>
      <c r="D10" s="3" t="n">
        <v>0.0290178571428572</v>
      </c>
      <c r="E10" s="3" t="n">
        <v>0.0288248337028825</v>
      </c>
      <c r="F10" s="77"/>
      <c r="G10" s="0"/>
    </row>
    <row r="11" customFormat="false" ht="12.75" hidden="false" customHeight="false" outlineLevel="0" collapsed="false">
      <c r="A11" s="84" t="n">
        <v>34001</v>
      </c>
      <c r="B11" s="3" t="n">
        <v>0.0183418928833456</v>
      </c>
      <c r="C11" s="3" t="n">
        <v>0.00306895464353207</v>
      </c>
      <c r="D11" s="3" t="n">
        <v>0.0288248337028825</v>
      </c>
      <c r="E11" s="3" t="n">
        <v>0.0298013245033113</v>
      </c>
      <c r="F11" s="77"/>
      <c r="G11" s="0"/>
    </row>
    <row r="12" customFormat="false" ht="12.75" hidden="false" customHeight="false" outlineLevel="0" collapsed="false">
      <c r="A12" s="84" t="n">
        <v>34029</v>
      </c>
      <c r="B12" s="3" t="n">
        <v>0.0190197512801757</v>
      </c>
      <c r="C12" s="3" t="n">
        <v>0.00298568204521077</v>
      </c>
      <c r="D12" s="3" t="n">
        <v>0.0298013245033113</v>
      </c>
      <c r="E12" s="3" t="n">
        <v>0.0296377607025247</v>
      </c>
      <c r="F12" s="77"/>
      <c r="G12" s="0"/>
    </row>
    <row r="13" customFormat="false" ht="12.75" hidden="false" customHeight="false" outlineLevel="0" collapsed="false">
      <c r="A13" s="84" t="n">
        <v>34060</v>
      </c>
      <c r="B13" s="3" t="n">
        <v>0.0129682997118155</v>
      </c>
      <c r="C13" s="3" t="n">
        <v>0.000619903559667456</v>
      </c>
      <c r="D13" s="3" t="n">
        <v>0.0296377607025247</v>
      </c>
      <c r="E13" s="3" t="n">
        <v>0.0306345733041575</v>
      </c>
      <c r="F13" s="77"/>
      <c r="G13" s="0"/>
    </row>
    <row r="14" customFormat="false" ht="12.75" hidden="false" customHeight="false" outlineLevel="0" collapsed="false">
      <c r="A14" s="84" t="n">
        <v>34090</v>
      </c>
      <c r="B14" s="3" t="n">
        <v>0.0129217516152189</v>
      </c>
      <c r="C14" s="3" t="n">
        <v>0.00180973960127506</v>
      </c>
      <c r="D14" s="3" t="n">
        <v>0.0306345733041575</v>
      </c>
      <c r="E14" s="3" t="n">
        <v>0.0316939890710384</v>
      </c>
      <c r="F14" s="77"/>
      <c r="G14" s="0"/>
    </row>
    <row r="15" customFormat="false" ht="12.75" hidden="false" customHeight="false" outlineLevel="0" collapsed="false">
      <c r="A15" s="84" t="n">
        <v>34121</v>
      </c>
      <c r="B15" s="3" t="n">
        <v>0.0122038765254844</v>
      </c>
      <c r="C15" s="3" t="n">
        <v>0.00189266456772708</v>
      </c>
      <c r="D15" s="3" t="n">
        <v>0.0316939890710384</v>
      </c>
      <c r="E15" s="3" t="n">
        <v>0.0316593886462884</v>
      </c>
      <c r="F15" s="77"/>
      <c r="G15" s="0"/>
    </row>
    <row r="16" customFormat="false" ht="12.75" hidden="false" customHeight="false" outlineLevel="0" collapsed="false">
      <c r="A16" s="84" t="n">
        <v>34151</v>
      </c>
      <c r="B16" s="3" t="n">
        <v>0.0136887608069163</v>
      </c>
      <c r="C16" s="3" t="n">
        <v>0.0020216279437637</v>
      </c>
      <c r="D16" s="3" t="n">
        <v>0.0316593886462884</v>
      </c>
      <c r="E16" s="3" t="n">
        <v>0.0316248636859322</v>
      </c>
      <c r="F16" s="77"/>
      <c r="G16" s="0"/>
    </row>
    <row r="17" customFormat="false" ht="12.75" hidden="false" customHeight="false" outlineLevel="0" collapsed="false">
      <c r="A17" s="84" t="n">
        <v>34182</v>
      </c>
      <c r="B17" s="3" t="n">
        <v>0.0172786177105833</v>
      </c>
      <c r="C17" s="3" t="n">
        <v>0.000990290381774672</v>
      </c>
      <c r="D17" s="3" t="n">
        <v>0.0316248636859322</v>
      </c>
      <c r="E17" s="3" t="n">
        <v>0.0316248636859322</v>
      </c>
      <c r="F17" s="77"/>
      <c r="G17" s="0"/>
    </row>
    <row r="18" customFormat="false" ht="12.75" hidden="false" customHeight="false" outlineLevel="0" collapsed="false">
      <c r="A18" s="84" t="n">
        <v>34213</v>
      </c>
      <c r="B18" s="3" t="n">
        <v>0.0179340028694404</v>
      </c>
      <c r="C18" s="3" t="n">
        <v>-6.91253851061724E-005</v>
      </c>
      <c r="D18" s="3" t="n">
        <v>0.0316248636859322</v>
      </c>
      <c r="E18" s="3" t="n">
        <v>0.0316248636859322</v>
      </c>
      <c r="F18" s="77"/>
      <c r="G18" s="0"/>
    </row>
    <row r="19" customFormat="false" ht="12.75" hidden="false" customHeight="false" outlineLevel="0" collapsed="false">
      <c r="A19" s="84" t="n">
        <v>34243</v>
      </c>
      <c r="B19" s="3" t="n">
        <v>0.0135811293781272</v>
      </c>
      <c r="C19" s="3" t="n">
        <v>-3.45249603561637E-005</v>
      </c>
      <c r="D19" s="3" t="n">
        <v>0.0316248636859322</v>
      </c>
      <c r="E19" s="3" t="n">
        <v>0.0338427947598254</v>
      </c>
      <c r="F19" s="77"/>
      <c r="G19" s="0"/>
    </row>
    <row r="20" customFormat="false" ht="12.75" hidden="false" customHeight="false" outlineLevel="0" collapsed="false">
      <c r="A20" s="84" t="n">
        <v>34274</v>
      </c>
      <c r="B20" s="3" t="n">
        <v>0.0136005726556907</v>
      </c>
      <c r="C20" s="3" t="n">
        <v>0.00221793107389323</v>
      </c>
      <c r="D20" s="3" t="n">
        <v>0.0338427947598254</v>
      </c>
      <c r="E20" s="3" t="n">
        <v>0.0315560391730141</v>
      </c>
      <c r="F20" s="77"/>
      <c r="G20" s="0"/>
    </row>
    <row r="21" customFormat="false" ht="12.75" hidden="false" customHeight="false" outlineLevel="0" collapsed="false">
      <c r="A21" s="84" t="n">
        <v>34304</v>
      </c>
      <c r="B21" s="3" t="n">
        <v>0.0193965517241381</v>
      </c>
      <c r="C21" s="3" t="n">
        <v>-6.88245129181198E-005</v>
      </c>
      <c r="D21" s="3" t="n">
        <v>0.0315560391730141</v>
      </c>
      <c r="E21" s="3" t="n">
        <v>0.0314533622559652</v>
      </c>
      <c r="F21" s="77"/>
      <c r="G21" s="0"/>
    </row>
    <row r="22" customFormat="false" ht="12.75" hidden="false" customHeight="false" outlineLevel="0" collapsed="false">
      <c r="A22" s="84" t="n">
        <v>34335</v>
      </c>
      <c r="B22" s="3" t="n">
        <v>0.0246555474981871</v>
      </c>
      <c r="C22" s="3" t="n">
        <v>-0.000171501429967025</v>
      </c>
      <c r="D22" s="3" t="n">
        <v>0.0314533622559652</v>
      </c>
      <c r="E22" s="3" t="n">
        <v>0.0269396551724137</v>
      </c>
      <c r="F22" s="77"/>
      <c r="G22" s="0"/>
    </row>
    <row r="23" customFormat="false" ht="12.75" hidden="false" customHeight="false" outlineLevel="0" collapsed="false">
      <c r="A23" s="84" t="n">
        <v>34366</v>
      </c>
      <c r="B23" s="3" t="n">
        <v>0.0237752161383284</v>
      </c>
      <c r="C23" s="3" t="n">
        <v>-0.00690313958741173</v>
      </c>
      <c r="D23" s="3" t="n">
        <v>0.0269396551724137</v>
      </c>
      <c r="E23" s="3" t="n">
        <v>0.0235798499464095</v>
      </c>
      <c r="F23" s="77"/>
      <c r="G23" s="0"/>
    </row>
    <row r="24" customFormat="false" ht="12.75" hidden="false" customHeight="false" outlineLevel="0" collapsed="false">
      <c r="A24" s="84" t="n">
        <v>34394</v>
      </c>
      <c r="B24" s="3" t="n">
        <v>0.0229720028715004</v>
      </c>
      <c r="C24" s="3" t="n">
        <v>-0.00797618922660459</v>
      </c>
      <c r="D24" s="3" t="n">
        <v>0.0235798499464095</v>
      </c>
      <c r="E24" s="3" t="n">
        <v>0.0191897654584221</v>
      </c>
      <c r="F24" s="77"/>
      <c r="G24" s="0"/>
    </row>
    <row r="25" customFormat="false" ht="12.75" hidden="false" customHeight="false" outlineLevel="0" collapsed="false">
      <c r="A25" s="84" t="n">
        <v>34425</v>
      </c>
      <c r="B25" s="3" t="n">
        <v>0.0256045519203414</v>
      </c>
      <c r="C25" s="3" t="n">
        <v>-0.0122635967975431</v>
      </c>
      <c r="D25" s="3" t="n">
        <v>0.0191897654584221</v>
      </c>
      <c r="E25" s="3" t="n">
        <v>0.0169851380042463</v>
      </c>
      <c r="F25" s="77"/>
      <c r="G25" s="0"/>
    </row>
    <row r="26" customFormat="false" ht="12.75" hidden="false" customHeight="false" outlineLevel="0" collapsed="false">
      <c r="A26" s="84" t="n">
        <v>34455</v>
      </c>
      <c r="B26" s="3" t="n">
        <v>0.0255138199858256</v>
      </c>
      <c r="C26" s="3" t="n">
        <v>-0.00995451716816742</v>
      </c>
      <c r="D26" s="3" t="n">
        <v>0.0169851380042463</v>
      </c>
      <c r="E26" s="3" t="n">
        <v>0.0190677966101696</v>
      </c>
      <c r="F26" s="77"/>
      <c r="G26" s="0"/>
    </row>
    <row r="27" customFormat="false" ht="12.75" hidden="false" customHeight="false" outlineLevel="0" collapsed="false">
      <c r="A27" s="84" t="n">
        <v>34486</v>
      </c>
      <c r="B27" s="3" t="n">
        <v>0.026241134751773</v>
      </c>
      <c r="C27" s="3" t="n">
        <v>-0.00451205333623994</v>
      </c>
      <c r="D27" s="3" t="n">
        <v>0.0190677966101696</v>
      </c>
      <c r="E27" s="3" t="n">
        <v>0.017989417989418</v>
      </c>
      <c r="F27" s="77"/>
      <c r="G27" s="0"/>
    </row>
    <row r="28" customFormat="false" ht="12.75" hidden="false" customHeight="false" outlineLevel="0" collapsed="false">
      <c r="A28" s="84" t="n">
        <v>34516</v>
      </c>
      <c r="B28" s="3" t="n">
        <v>0.023454157782516</v>
      </c>
      <c r="C28" s="3" t="n">
        <v>-0.0012003474690041</v>
      </c>
      <c r="D28" s="3" t="n">
        <v>0.017989417989418</v>
      </c>
      <c r="E28" s="3" t="n">
        <v>0.017970401691332</v>
      </c>
      <c r="F28" s="77"/>
      <c r="G28" s="0"/>
    </row>
    <row r="29" customFormat="false" ht="12.75" hidden="false" customHeight="false" outlineLevel="0" collapsed="false">
      <c r="A29" s="84" t="n">
        <v>34547</v>
      </c>
      <c r="B29" s="3" t="n">
        <v>0.0240622788393488</v>
      </c>
      <c r="C29" s="3" t="n">
        <v>0.000985263687085736</v>
      </c>
      <c r="D29" s="3" t="n">
        <v>0.017970401691332</v>
      </c>
      <c r="E29" s="3" t="n">
        <v>0.0190274841437634</v>
      </c>
      <c r="F29" s="77"/>
      <c r="G29" s="0"/>
    </row>
    <row r="30" customFormat="false" ht="12.75" hidden="false" customHeight="false" outlineLevel="0" collapsed="false">
      <c r="A30" s="84" t="n">
        <v>34578</v>
      </c>
      <c r="B30" s="3" t="n">
        <v>0.0218463706835799</v>
      </c>
      <c r="C30" s="3" t="n">
        <v>-4.03124664061227E-005</v>
      </c>
      <c r="D30" s="3" t="n">
        <v>0.0190274841437634</v>
      </c>
      <c r="E30" s="3" t="n">
        <v>0.0200845665961946</v>
      </c>
      <c r="F30" s="77"/>
      <c r="G30" s="0"/>
    </row>
    <row r="31" customFormat="false" ht="12.75" hidden="false" customHeight="false" outlineLevel="0" collapsed="false">
      <c r="A31" s="84" t="n">
        <v>34608</v>
      </c>
      <c r="B31" s="3" t="n">
        <v>0.0239774330042311</v>
      </c>
      <c r="C31" s="3" t="n">
        <v>0.00209514860677662</v>
      </c>
      <c r="D31" s="3" t="n">
        <v>0.0200845665961946</v>
      </c>
      <c r="E31" s="3" t="n">
        <v>0.0221752903907075</v>
      </c>
      <c r="F31" s="77"/>
      <c r="G31" s="0"/>
    </row>
    <row r="32" customFormat="false" ht="12.75" hidden="false" customHeight="false" outlineLevel="0" collapsed="false">
      <c r="A32" s="84" t="n">
        <v>34639</v>
      </c>
      <c r="B32" s="3" t="n">
        <v>0.026129943502825</v>
      </c>
      <c r="C32" s="3" t="n">
        <v>0.00420488869937552</v>
      </c>
      <c r="D32" s="3" t="n">
        <v>0.0221752903907075</v>
      </c>
      <c r="E32" s="3" t="n">
        <v>0.0232067510548524</v>
      </c>
      <c r="F32" s="77"/>
      <c r="G32" s="0"/>
    </row>
    <row r="33" customFormat="false" ht="12.75" hidden="false" customHeight="false" outlineLevel="0" collapsed="false">
      <c r="A33" s="84" t="n">
        <v>34669</v>
      </c>
      <c r="B33" s="3" t="n">
        <v>0.0288935870331219</v>
      </c>
      <c r="C33" s="3" t="n">
        <v>0.00417926691108894</v>
      </c>
      <c r="D33" s="3" t="n">
        <v>0.0232067510548524</v>
      </c>
      <c r="E33" s="3" t="n">
        <v>0.0241850683491063</v>
      </c>
      <c r="F33" s="77"/>
      <c r="G33" s="0"/>
    </row>
    <row r="34" customFormat="false" ht="12.75" hidden="false" customHeight="false" outlineLevel="0" collapsed="false">
      <c r="A34" s="84" t="n">
        <v>34700</v>
      </c>
      <c r="B34" s="3" t="n">
        <v>0.0332625619249822</v>
      </c>
      <c r="C34" s="3" t="n">
        <v>0.00410050175291166</v>
      </c>
      <c r="D34" s="3" t="n">
        <v>0.0241850683491063</v>
      </c>
      <c r="E34" s="3" t="n">
        <v>0.0346274921301153</v>
      </c>
      <c r="F34" s="77"/>
      <c r="G34" s="0"/>
    </row>
    <row r="35" customFormat="false" ht="12.75" hidden="false" customHeight="false" outlineLevel="0" collapsed="false">
      <c r="A35" s="84" t="n">
        <v>34731</v>
      </c>
      <c r="B35" s="3" t="n">
        <v>0.0337790288529205</v>
      </c>
      <c r="C35" s="3" t="n">
        <v>0.0124522017394078</v>
      </c>
      <c r="D35" s="3" t="n">
        <v>0.0346274921301153</v>
      </c>
      <c r="E35" s="3" t="n">
        <v>0.0356020942408377</v>
      </c>
      <c r="F35" s="77"/>
      <c r="G35" s="0"/>
    </row>
    <row r="36" customFormat="false" ht="12.75" hidden="false" customHeight="false" outlineLevel="0" collapsed="false">
      <c r="A36" s="84" t="n">
        <v>34759</v>
      </c>
      <c r="B36" s="3" t="n">
        <v>0.0350877192982457</v>
      </c>
      <c r="C36" s="3" t="n">
        <v>0.0123953431859853</v>
      </c>
      <c r="D36" s="3" t="n">
        <v>0.0356020942408377</v>
      </c>
      <c r="E36" s="3" t="n">
        <v>0.0366108786610879</v>
      </c>
      <c r="F36" s="77"/>
      <c r="G36" s="0"/>
    </row>
    <row r="37" customFormat="false" ht="12.75" hidden="false" customHeight="false" outlineLevel="0" collapsed="false">
      <c r="A37" s="84" t="n">
        <v>34790</v>
      </c>
      <c r="B37" s="3" t="n">
        <v>0.0332871012482663</v>
      </c>
      <c r="C37" s="3" t="n">
        <v>0.0124258103119816</v>
      </c>
      <c r="D37" s="3" t="n">
        <v>0.0366108786610879</v>
      </c>
      <c r="E37" s="3" t="n">
        <v>0.0386221294363258</v>
      </c>
      <c r="F37" s="77"/>
      <c r="G37" s="0"/>
    </row>
    <row r="38" customFormat="false" ht="12.75" hidden="false" customHeight="false" outlineLevel="0" collapsed="false">
      <c r="A38" s="84" t="n">
        <v>34820</v>
      </c>
      <c r="B38" s="3" t="n">
        <v>0.033863165169316</v>
      </c>
      <c r="C38" s="3" t="n">
        <v>0.00399463730621052</v>
      </c>
      <c r="D38" s="3" t="n">
        <v>0.0386221294363258</v>
      </c>
      <c r="E38" s="3" t="n">
        <v>0.0374220374220373</v>
      </c>
      <c r="F38" s="77"/>
      <c r="G38" s="0"/>
    </row>
    <row r="39" customFormat="false" ht="12.75" hidden="false" customHeight="false" outlineLevel="0" collapsed="false">
      <c r="A39" s="84" t="n">
        <v>34851</v>
      </c>
      <c r="B39" s="3" t="n">
        <v>0.0352453351762267</v>
      </c>
      <c r="C39" s="3" t="n">
        <v>0.0018199431811996</v>
      </c>
      <c r="D39" s="3" t="n">
        <v>0.0374220374220373</v>
      </c>
      <c r="E39" s="3" t="n">
        <v>0.0395010395010396</v>
      </c>
      <c r="F39" s="77"/>
      <c r="G39" s="0"/>
    </row>
    <row r="40" customFormat="false" ht="12.75" hidden="false" customHeight="false" outlineLevel="0" collapsed="false">
      <c r="A40" s="84" t="n">
        <v>34881</v>
      </c>
      <c r="B40" s="3" t="n">
        <v>0.0354166666666667</v>
      </c>
      <c r="C40" s="3" t="n">
        <v>0.00289016083995164</v>
      </c>
      <c r="D40" s="3" t="n">
        <v>0.0395010395010396</v>
      </c>
      <c r="E40" s="3" t="n">
        <v>0.0415368639667706</v>
      </c>
      <c r="F40" s="77"/>
      <c r="G40" s="0"/>
    </row>
    <row r="41" customFormat="false" ht="12.75" hidden="false" customHeight="false" outlineLevel="0" collapsed="false">
      <c r="A41" s="84" t="n">
        <v>34912</v>
      </c>
      <c r="B41" s="3" t="n">
        <v>0.0359364201796821</v>
      </c>
      <c r="C41" s="3" t="n">
        <v>0.00291473453044477</v>
      </c>
      <c r="D41" s="3" t="n">
        <v>0.0415368639667706</v>
      </c>
      <c r="E41" s="3" t="n">
        <v>0.0425311203319501</v>
      </c>
      <c r="F41" s="77"/>
      <c r="G41" s="0"/>
    </row>
    <row r="42" customFormat="false" ht="12.75" hidden="false" customHeight="false" outlineLevel="0" collapsed="false">
      <c r="A42" s="84" t="n">
        <v>34943</v>
      </c>
      <c r="B42" s="3" t="n">
        <v>0.0386206896551724</v>
      </c>
      <c r="C42" s="3" t="n">
        <v>0.00510908290991274</v>
      </c>
      <c r="D42" s="3" t="n">
        <v>0.0425311203319501</v>
      </c>
      <c r="E42" s="3" t="n">
        <v>0.0435233160621762</v>
      </c>
      <c r="F42" s="77"/>
      <c r="G42" s="0"/>
    </row>
    <row r="43" customFormat="false" ht="12.75" hidden="false" customHeight="false" outlineLevel="0" collapsed="false">
      <c r="A43" s="84" t="n">
        <v>34973</v>
      </c>
      <c r="B43" s="3" t="n">
        <v>0.03168044077135</v>
      </c>
      <c r="C43" s="3" t="n">
        <v>0.00402227656113663</v>
      </c>
      <c r="D43" s="3" t="n">
        <v>0.0435233160621762</v>
      </c>
      <c r="E43" s="3" t="n">
        <v>0.0423553719008265</v>
      </c>
      <c r="F43" s="77"/>
      <c r="G43" s="0"/>
    </row>
    <row r="44" customFormat="false" ht="12.75" hidden="false" customHeight="false" outlineLevel="0" collapsed="false">
      <c r="A44" s="84" t="n">
        <v>35004</v>
      </c>
      <c r="B44" s="3" t="n">
        <v>0.0309704060564349</v>
      </c>
      <c r="C44" s="3" t="n">
        <v>0.000818507934055912</v>
      </c>
      <c r="D44" s="3" t="n">
        <v>0.0423553719008265</v>
      </c>
      <c r="E44" s="3" t="n">
        <v>0.0381443298969073</v>
      </c>
      <c r="F44" s="77"/>
      <c r="G44" s="0"/>
    </row>
    <row r="45" customFormat="false" ht="12.75" hidden="false" customHeight="false" outlineLevel="0" collapsed="false">
      <c r="A45" s="84" t="n">
        <v>35034</v>
      </c>
      <c r="B45" s="3" t="n">
        <v>0.0321917808219177</v>
      </c>
      <c r="C45" s="3" t="n">
        <v>-0.00438679043504275</v>
      </c>
      <c r="D45" s="3" t="n">
        <v>0.0381443298969073</v>
      </c>
      <c r="E45" s="3" t="n">
        <v>0.0390143737166324</v>
      </c>
      <c r="F45" s="77"/>
      <c r="G45" s="0"/>
    </row>
    <row r="46" customFormat="false" ht="12.75" hidden="false" customHeight="false" outlineLevel="0" collapsed="false">
      <c r="A46" s="84" t="n">
        <v>35065</v>
      </c>
      <c r="B46" s="3" t="n">
        <v>0.0287671232876712</v>
      </c>
      <c r="C46" s="3" t="n">
        <v>-0.00450894234554378</v>
      </c>
      <c r="D46" s="3" t="n">
        <v>0.0390143737166324</v>
      </c>
      <c r="E46" s="3" t="n">
        <v>0.0314401622718055</v>
      </c>
      <c r="F46" s="77"/>
      <c r="G46" s="0"/>
    </row>
    <row r="47" customFormat="false" ht="12.75" hidden="false" customHeight="false" outlineLevel="0" collapsed="false">
      <c r="A47" s="84" t="n">
        <v>35096</v>
      </c>
      <c r="B47" s="3" t="n">
        <v>0.0272294077603812</v>
      </c>
      <c r="C47" s="3" t="n">
        <v>-0.010915209629021</v>
      </c>
      <c r="D47" s="3" t="n">
        <v>0.0314401622718055</v>
      </c>
      <c r="E47" s="3" t="n">
        <v>0.0313447927199191</v>
      </c>
      <c r="F47" s="77"/>
      <c r="G47" s="0"/>
    </row>
    <row r="48" customFormat="false" ht="12.75" hidden="false" customHeight="false" outlineLevel="0" collapsed="false">
      <c r="A48" s="84" t="n">
        <v>35125</v>
      </c>
      <c r="B48" s="3" t="n">
        <v>0.0271186440677966</v>
      </c>
      <c r="C48" s="3" t="n">
        <v>-0.00679953717698822</v>
      </c>
      <c r="D48" s="3" t="n">
        <v>0.0313447927199191</v>
      </c>
      <c r="E48" s="3" t="n">
        <v>0.0312815338042383</v>
      </c>
      <c r="F48" s="77"/>
      <c r="G48" s="0"/>
    </row>
    <row r="49" customFormat="false" ht="12.75" hidden="false" customHeight="false" outlineLevel="0" collapsed="false">
      <c r="A49" s="84" t="n">
        <v>35156</v>
      </c>
      <c r="B49" s="3" t="n">
        <v>0.0241610738255034</v>
      </c>
      <c r="C49" s="3" t="n">
        <v>-0.00773283991239415</v>
      </c>
      <c r="D49" s="3" t="n">
        <v>0.0312815338042383</v>
      </c>
      <c r="E49" s="3" t="n">
        <v>0.0301507537688441</v>
      </c>
      <c r="F49" s="77"/>
      <c r="G49" s="0"/>
    </row>
    <row r="50" customFormat="false" ht="12.75" hidden="false" customHeight="false" outlineLevel="0" collapsed="false">
      <c r="A50" s="84" t="n">
        <v>35186</v>
      </c>
      <c r="B50" s="3" t="n">
        <v>0.0220588235294119</v>
      </c>
      <c r="C50" s="3" t="n">
        <v>-0.00128940850296133</v>
      </c>
      <c r="D50" s="3" t="n">
        <v>0.0301507537688441</v>
      </c>
      <c r="E50" s="3" t="n">
        <v>0.0280561122244489</v>
      </c>
      <c r="F50" s="77"/>
      <c r="G50" s="0"/>
    </row>
    <row r="51" customFormat="false" ht="12.75" hidden="false" customHeight="false" outlineLevel="0" collapsed="false">
      <c r="A51" s="84" t="n">
        <v>35217</v>
      </c>
      <c r="B51" s="3" t="n">
        <v>0.0213618157543389</v>
      </c>
      <c r="C51" s="3" t="n">
        <v>-0.00328868049547015</v>
      </c>
      <c r="D51" s="3" t="n">
        <v>0.0280561122244489</v>
      </c>
      <c r="E51" s="3" t="n">
        <v>0.0249999999999999</v>
      </c>
      <c r="F51" s="77"/>
      <c r="G51" s="0"/>
    </row>
    <row r="52" customFormat="false" ht="12.75" hidden="false" customHeight="false" outlineLevel="0" collapsed="false">
      <c r="A52" s="84" t="n">
        <v>35247</v>
      </c>
      <c r="B52" s="3" t="n">
        <v>0.0221327967806841</v>
      </c>
      <c r="C52" s="3" t="n">
        <v>-0.00628153380423835</v>
      </c>
      <c r="D52" s="3" t="n">
        <v>0.0249999999999999</v>
      </c>
      <c r="E52" s="3" t="n">
        <v>0.0199401794616152</v>
      </c>
      <c r="F52" s="77"/>
      <c r="G52" s="0"/>
    </row>
    <row r="53" customFormat="false" ht="12.75" hidden="false" customHeight="false" outlineLevel="0" collapsed="false">
      <c r="A53" s="84" t="n">
        <v>35278</v>
      </c>
      <c r="B53" s="3" t="n">
        <v>0.0213475650433621</v>
      </c>
      <c r="C53" s="3" t="n">
        <v>-0.0102105743072289</v>
      </c>
      <c r="D53" s="3" t="n">
        <v>0.0199401794616152</v>
      </c>
      <c r="E53" s="3" t="n">
        <v>0.017910447761194</v>
      </c>
      <c r="F53" s="77"/>
      <c r="G53" s="0"/>
    </row>
    <row r="54" customFormat="false" ht="12.75" hidden="false" customHeight="false" outlineLevel="0" collapsed="false">
      <c r="A54" s="84" t="n">
        <v>35309</v>
      </c>
      <c r="B54" s="3" t="n">
        <v>0.0212483399734398</v>
      </c>
      <c r="C54" s="3" t="n">
        <v>-0.0101456644632549</v>
      </c>
      <c r="D54" s="3" t="n">
        <v>0.017910447761194</v>
      </c>
      <c r="E54" s="3" t="n">
        <v>0.0158887785501489</v>
      </c>
      <c r="F54" s="77"/>
      <c r="G54" s="0"/>
    </row>
    <row r="55" customFormat="false" ht="12.75" hidden="false" customHeight="false" outlineLevel="0" collapsed="false">
      <c r="A55" s="84" t="n">
        <v>35339</v>
      </c>
      <c r="B55" s="3" t="n">
        <v>0.026702269692924</v>
      </c>
      <c r="C55" s="3" t="n">
        <v>-0.00911122144985099</v>
      </c>
      <c r="D55" s="3" t="n">
        <v>0.0158887785501489</v>
      </c>
      <c r="E55" s="3" t="n">
        <v>0.0128840436075321</v>
      </c>
      <c r="F55" s="77"/>
      <c r="G55" s="0"/>
    </row>
    <row r="56" customFormat="false" ht="12.75" hidden="false" customHeight="false" outlineLevel="0" collapsed="false">
      <c r="A56" s="84" t="n">
        <v>35370</v>
      </c>
      <c r="B56" s="3" t="n">
        <v>0.0273698264352469</v>
      </c>
      <c r="C56" s="3" t="n">
        <v>-0.00705613585408305</v>
      </c>
      <c r="D56" s="3" t="n">
        <v>0.0128840436075321</v>
      </c>
      <c r="E56" s="3" t="n">
        <v>0.0158887785501489</v>
      </c>
      <c r="F56" s="77"/>
      <c r="G56" s="0"/>
    </row>
    <row r="57" customFormat="false" ht="12.75" hidden="false" customHeight="false" outlineLevel="0" collapsed="false">
      <c r="A57" s="84" t="n">
        <v>35400</v>
      </c>
      <c r="B57" s="3" t="n">
        <v>0.024552090245521</v>
      </c>
      <c r="C57" s="3" t="n">
        <v>-0.00202166921104507</v>
      </c>
      <c r="D57" s="3" t="n">
        <v>0.0158887785501489</v>
      </c>
      <c r="E57" s="3" t="n">
        <v>0.0118577075098814</v>
      </c>
      <c r="F57" s="77"/>
      <c r="G57" s="0"/>
    </row>
    <row r="58" customFormat="false" ht="12.75" hidden="false" customHeight="false" outlineLevel="0" collapsed="false">
      <c r="A58" s="84" t="n">
        <v>35431</v>
      </c>
      <c r="B58" s="3" t="n">
        <v>0.0279627163781626</v>
      </c>
      <c r="C58" s="3" t="n">
        <v>-0.00403107104026756</v>
      </c>
      <c r="D58" s="3" t="n">
        <v>0.0118577075098814</v>
      </c>
      <c r="E58" s="3" t="n">
        <v>0.00983284169124876</v>
      </c>
      <c r="F58" s="77"/>
      <c r="G58" s="0"/>
    </row>
    <row r="59" customFormat="false" ht="12.75" hidden="false" customHeight="false" outlineLevel="0" collapsed="false">
      <c r="A59" s="84" t="n">
        <v>35462</v>
      </c>
      <c r="B59" s="3" t="n">
        <v>0.0271703114645461</v>
      </c>
      <c r="C59" s="3" t="n">
        <v>-0.00305120191628339</v>
      </c>
      <c r="D59" s="3" t="n">
        <v>0.00983284169124876</v>
      </c>
      <c r="E59" s="3" t="n">
        <v>0.00686274509803919</v>
      </c>
      <c r="F59" s="77"/>
      <c r="G59" s="0"/>
    </row>
    <row r="60" customFormat="false" ht="12.75" hidden="false" customHeight="false" outlineLevel="0" collapsed="false">
      <c r="A60" s="84" t="n">
        <v>35490</v>
      </c>
      <c r="B60" s="3" t="n">
        <v>0.0257425742574258</v>
      </c>
      <c r="C60" s="3" t="n">
        <v>-0.00902603345210973</v>
      </c>
      <c r="D60" s="3" t="n">
        <v>0.00686274509803919</v>
      </c>
      <c r="E60" s="3" t="n">
        <v>0.00489236790606662</v>
      </c>
      <c r="F60" s="77"/>
      <c r="G60" s="0"/>
    </row>
    <row r="61" customFormat="false" ht="12.75" hidden="false" customHeight="false" outlineLevel="0" collapsed="false">
      <c r="A61" s="84" t="n">
        <v>35521</v>
      </c>
      <c r="B61" s="3" t="n">
        <v>0.0242463958060291</v>
      </c>
      <c r="C61" s="3" t="n">
        <v>-0.00696533960381474</v>
      </c>
      <c r="D61" s="3" t="n">
        <v>0.00489236790606662</v>
      </c>
      <c r="E61" s="3" t="n">
        <v>0.00390243902439025</v>
      </c>
      <c r="F61" s="77"/>
      <c r="G61" s="0"/>
    </row>
    <row r="62" customFormat="false" ht="12.75" hidden="false" customHeight="false" outlineLevel="0" collapsed="false">
      <c r="A62" s="84" t="n">
        <v>35551</v>
      </c>
      <c r="B62" s="3" t="n">
        <v>0.0261608894702421</v>
      </c>
      <c r="C62" s="3" t="n">
        <v>-0.00593040266685851</v>
      </c>
      <c r="D62" s="3" t="n">
        <v>0.00390243902439025</v>
      </c>
      <c r="E62" s="3" t="n">
        <v>0.00389863547758296</v>
      </c>
      <c r="F62" s="77"/>
      <c r="G62" s="0"/>
    </row>
    <row r="63" customFormat="false" ht="12.75" hidden="false" customHeight="false" outlineLevel="0" collapsed="false">
      <c r="A63" s="84" t="n">
        <v>35582</v>
      </c>
      <c r="B63" s="3" t="n">
        <v>0.0294117647058823</v>
      </c>
      <c r="C63" s="3" t="n">
        <v>-0.00296410962045623</v>
      </c>
      <c r="D63" s="3" t="n">
        <v>0.00389863547758296</v>
      </c>
      <c r="E63" s="3" t="n">
        <v>0.00292682926829269</v>
      </c>
      <c r="F63" s="77"/>
      <c r="G63" s="0"/>
    </row>
    <row r="64" customFormat="false" ht="12.75" hidden="false" customHeight="false" outlineLevel="0" collapsed="false">
      <c r="A64" s="84" t="n">
        <v>35612</v>
      </c>
      <c r="B64" s="3" t="n">
        <v>0.0334645669291338</v>
      </c>
      <c r="C64" s="3" t="n">
        <v>-0.00196553863777393</v>
      </c>
      <c r="D64" s="3" t="n">
        <v>0.00292682926829269</v>
      </c>
      <c r="E64" s="3" t="n">
        <v>0.00488758553274682</v>
      </c>
      <c r="F64" s="77"/>
      <c r="G64" s="0"/>
    </row>
    <row r="65" customFormat="false" ht="12.75" hidden="false" customHeight="false" outlineLevel="0" collapsed="false">
      <c r="A65" s="84" t="n">
        <v>35643</v>
      </c>
      <c r="B65" s="3" t="n">
        <v>0.0352710646636185</v>
      </c>
      <c r="C65" s="3" t="n">
        <v>0.000985146508356571</v>
      </c>
      <c r="D65" s="3" t="n">
        <v>0.00488758553274682</v>
      </c>
      <c r="E65" s="3" t="n">
        <v>0.00488758553274682</v>
      </c>
      <c r="F65" s="77"/>
      <c r="G65" s="0"/>
    </row>
    <row r="66" customFormat="false" ht="12.75" hidden="false" customHeight="false" outlineLevel="0" collapsed="false">
      <c r="A66" s="84" t="n">
        <v>35674</v>
      </c>
      <c r="B66" s="3" t="n">
        <v>0.0357607282184655</v>
      </c>
      <c r="C66" s="3" t="n">
        <v>0.000988950055163862</v>
      </c>
      <c r="D66" s="3" t="n">
        <v>0.00488758553274682</v>
      </c>
      <c r="E66" s="3" t="n">
        <v>0.00488758553274682</v>
      </c>
      <c r="F66" s="77"/>
      <c r="G66" s="0"/>
    </row>
    <row r="67" customFormat="false" ht="12.75" hidden="false" customHeight="false" outlineLevel="0" collapsed="false">
      <c r="A67" s="84" t="n">
        <v>35704</v>
      </c>
      <c r="B67" s="3" t="n">
        <v>0.0370611183355005</v>
      </c>
      <c r="C67" s="3" t="n">
        <v>0.00196075626445413</v>
      </c>
      <c r="D67" s="3" t="n">
        <v>0.00488758553274682</v>
      </c>
      <c r="E67" s="3" t="n">
        <v>0.00587084148727968</v>
      </c>
      <c r="F67" s="77"/>
      <c r="G67" s="0"/>
    </row>
    <row r="68" customFormat="false" ht="12.75" hidden="false" customHeight="false" outlineLevel="0" collapsed="false">
      <c r="A68" s="84" t="n">
        <v>35735</v>
      </c>
      <c r="B68" s="3" t="n">
        <v>0.037037037037037</v>
      </c>
      <c r="C68" s="3" t="n">
        <v>0.000983255954532858</v>
      </c>
      <c r="D68" s="3" t="n">
        <v>0.00587084148727968</v>
      </c>
      <c r="E68" s="3" t="n">
        <v>0.00391006842619746</v>
      </c>
      <c r="F68" s="77"/>
      <c r="G68" s="0"/>
    </row>
    <row r="69" customFormat="false" ht="12.75" hidden="false" customHeight="false" outlineLevel="0" collapsed="false">
      <c r="A69" s="84" t="n">
        <v>35765</v>
      </c>
      <c r="B69" s="3" t="n">
        <v>0.0362694300518134</v>
      </c>
      <c r="C69" s="3" t="n">
        <v>-0.000977517106549364</v>
      </c>
      <c r="D69" s="3" t="n">
        <v>0.00391006842619746</v>
      </c>
      <c r="E69" s="3" t="n">
        <v>0.005859375</v>
      </c>
      <c r="F69" s="77"/>
      <c r="G69" s="0"/>
    </row>
    <row r="70" customFormat="false" ht="12.75" hidden="false" customHeight="false" outlineLevel="0" collapsed="false">
      <c r="A70" s="84" t="n">
        <v>35796</v>
      </c>
      <c r="B70" s="3" t="n">
        <v>0.0330310880829015</v>
      </c>
      <c r="C70" s="3" t="n">
        <v>0.000971789467253181</v>
      </c>
      <c r="D70" s="3" t="n">
        <v>0.005859375</v>
      </c>
      <c r="E70" s="3" t="n">
        <v>0.00486854917234658</v>
      </c>
      <c r="F70" s="77"/>
      <c r="G70" s="0"/>
    </row>
    <row r="71" customFormat="false" ht="12.75" hidden="false" customHeight="false" outlineLevel="0" collapsed="false">
      <c r="A71" s="84" t="n">
        <v>35827</v>
      </c>
      <c r="B71" s="3" t="n">
        <v>0.0341935483870968</v>
      </c>
      <c r="C71" s="3" t="n">
        <v>-0.0010022923149331</v>
      </c>
      <c r="D71" s="3" t="n">
        <v>0.00486854917234658</v>
      </c>
      <c r="E71" s="3" t="n">
        <v>0.00486854917234658</v>
      </c>
      <c r="F71" s="77"/>
      <c r="G71" s="0"/>
    </row>
    <row r="72" customFormat="false" ht="12.75" hidden="false" customHeight="false" outlineLevel="0" collapsed="false">
      <c r="A72" s="84" t="n">
        <v>35855</v>
      </c>
      <c r="B72" s="3" t="n">
        <v>0.0347490347490347</v>
      </c>
      <c r="C72" s="3" t="n">
        <v>0.000958480746149126</v>
      </c>
      <c r="D72" s="3" t="n">
        <v>0.00486854917234658</v>
      </c>
      <c r="E72" s="3" t="n">
        <v>0.0058422590068159</v>
      </c>
      <c r="F72" s="77"/>
      <c r="G72" s="0"/>
    </row>
    <row r="73" customFormat="false" ht="12.75" hidden="false" customHeight="false" outlineLevel="0" collapsed="false">
      <c r="A73" s="84" t="n">
        <v>35886</v>
      </c>
      <c r="B73" s="3" t="n">
        <v>0.040307101727447</v>
      </c>
      <c r="C73" s="3" t="n">
        <v>-1.71159931841025E-005</v>
      </c>
      <c r="D73" s="3" t="n">
        <v>0.0058422590068159</v>
      </c>
      <c r="E73" s="3" t="n">
        <v>0.0048590864917395</v>
      </c>
      <c r="F73" s="77"/>
      <c r="G73" s="0"/>
    </row>
    <row r="74" customFormat="false" ht="12.75" hidden="false" customHeight="false" outlineLevel="0" collapsed="false">
      <c r="A74" s="84" t="n">
        <v>35916</v>
      </c>
      <c r="B74" s="3" t="n">
        <v>0.0420650095602295</v>
      </c>
      <c r="C74" s="3" t="n">
        <v>-9.46268060708633E-006</v>
      </c>
      <c r="D74" s="3" t="n">
        <v>0.0048590864917395</v>
      </c>
      <c r="E74" s="3" t="n">
        <v>0.00388349514563102</v>
      </c>
      <c r="F74" s="77"/>
      <c r="G74" s="0"/>
    </row>
    <row r="75" customFormat="false" ht="12.75" hidden="false" customHeight="false" outlineLevel="0" collapsed="false">
      <c r="A75" s="84" t="n">
        <v>35947</v>
      </c>
      <c r="B75" s="3" t="n">
        <v>0.0374603174603174</v>
      </c>
      <c r="C75" s="3" t="n">
        <v>-0.000985054026715559</v>
      </c>
      <c r="D75" s="3" t="n">
        <v>0.00388349514563102</v>
      </c>
      <c r="E75" s="3" t="n">
        <v>0.00583657587548636</v>
      </c>
      <c r="F75" s="77"/>
      <c r="G75" s="0"/>
    </row>
    <row r="76" customFormat="false" ht="12.75" hidden="false" customHeight="false" outlineLevel="0" collapsed="false">
      <c r="A76" s="84" t="n">
        <v>35977</v>
      </c>
      <c r="B76" s="3" t="n">
        <v>0.034920634920635</v>
      </c>
      <c r="C76" s="3" t="n">
        <v>-5.68313132953691E-006</v>
      </c>
      <c r="D76" s="3" t="n">
        <v>0.00583657587548636</v>
      </c>
      <c r="E76" s="3" t="n">
        <v>0.00583657587548636</v>
      </c>
      <c r="F76" s="77"/>
      <c r="G76" s="0"/>
    </row>
    <row r="77" customFormat="false" ht="12.75" hidden="false" customHeight="false" outlineLevel="0" collapsed="false">
      <c r="A77" s="84" t="n">
        <v>36008</v>
      </c>
      <c r="B77" s="3" t="n">
        <v>0.0328075709779179</v>
      </c>
      <c r="C77" s="3" t="n">
        <v>0.000977489383746866</v>
      </c>
      <c r="D77" s="3" t="n">
        <v>0.00583657587548636</v>
      </c>
      <c r="E77" s="3" t="n">
        <v>0.00486381322957197</v>
      </c>
      <c r="F77" s="77"/>
      <c r="G77" s="0"/>
    </row>
    <row r="78" customFormat="false" ht="12.75" hidden="false" customHeight="false" outlineLevel="0" collapsed="false">
      <c r="A78" s="84" t="n">
        <v>36039</v>
      </c>
      <c r="B78" s="3" t="n">
        <v>0.0320150659133709</v>
      </c>
      <c r="C78" s="3" t="n">
        <v>0.000980318083940945</v>
      </c>
      <c r="D78" s="3" t="n">
        <v>0.00486381322957197</v>
      </c>
      <c r="E78" s="3" t="n">
        <v>0.00389105058365757</v>
      </c>
      <c r="F78" s="77"/>
      <c r="G78" s="0"/>
    </row>
    <row r="79" customFormat="false" ht="12.75" hidden="false" customHeight="false" outlineLevel="0" collapsed="false">
      <c r="A79" s="84" t="n">
        <v>36069</v>
      </c>
      <c r="B79" s="3" t="n">
        <v>0.0313479623824451</v>
      </c>
      <c r="C79" s="3" t="n">
        <v>-0.00194552529182879</v>
      </c>
      <c r="D79" s="3" t="n">
        <v>0.00389105058365757</v>
      </c>
      <c r="E79" s="3" t="n">
        <v>0.00194552529182879</v>
      </c>
      <c r="F79" s="77"/>
      <c r="G79" s="0"/>
    </row>
    <row r="80" customFormat="false" ht="12.75" hidden="false" customHeight="false" outlineLevel="0" collapsed="false">
      <c r="A80" s="84" t="n">
        <v>36100</v>
      </c>
      <c r="B80" s="3" t="n">
        <v>0.0300751879699248</v>
      </c>
      <c r="C80" s="3" t="n">
        <v>-0.00389105058365757</v>
      </c>
      <c r="D80" s="3" t="n">
        <v>0.00194552529182879</v>
      </c>
      <c r="E80" s="3" t="n">
        <v>0.00194741966893863</v>
      </c>
      <c r="F80" s="77"/>
      <c r="G80" s="0"/>
    </row>
    <row r="81" customFormat="false" ht="12.75" hidden="false" customHeight="false" outlineLevel="0" collapsed="false">
      <c r="A81" s="84" t="n">
        <v>36130</v>
      </c>
      <c r="B81" s="3" t="n">
        <v>0.0275000000000001</v>
      </c>
      <c r="C81" s="3" t="n">
        <v>-0.00291639356063333</v>
      </c>
      <c r="D81" s="3" t="n">
        <v>0.00194741966893863</v>
      </c>
      <c r="E81" s="3" t="n">
        <v>0.000970873786407811</v>
      </c>
      <c r="F81" s="77"/>
      <c r="G81" s="0"/>
    </row>
    <row r="82" customFormat="false" ht="12.75" hidden="false" customHeight="false" outlineLevel="0" collapsed="false">
      <c r="A82" s="84" t="n">
        <v>36161</v>
      </c>
      <c r="B82" s="3" t="n">
        <v>0.0244514106583071</v>
      </c>
      <c r="C82" s="3" t="n">
        <v>-0.00292017679724976</v>
      </c>
      <c r="D82" s="3" t="n">
        <v>0.000970873786407811</v>
      </c>
      <c r="E82" s="3" t="n">
        <v>0.000968992248062017</v>
      </c>
      <c r="F82" s="77"/>
      <c r="G82" s="0"/>
    </row>
    <row r="83" customFormat="false" ht="12.75" hidden="false" customHeight="false" outlineLevel="0" collapsed="false">
      <c r="A83" s="84" t="n">
        <v>36192</v>
      </c>
      <c r="B83" s="3" t="n">
        <v>0.0212102308172175</v>
      </c>
      <c r="C83" s="3" t="n">
        <v>-0.00097653304376677</v>
      </c>
      <c r="D83" s="3" t="n">
        <v>0.000968992248062017</v>
      </c>
      <c r="E83" s="3" t="n">
        <v>0.00193798449612403</v>
      </c>
      <c r="F83" s="77"/>
      <c r="G83" s="0"/>
    </row>
    <row r="84" customFormat="false" ht="12.75" hidden="false" customHeight="false" outlineLevel="0" collapsed="false">
      <c r="A84" s="84" t="n">
        <v>36220</v>
      </c>
      <c r="B84" s="3" t="n">
        <v>0.0205223880597014</v>
      </c>
      <c r="C84" s="3" t="n">
        <v>-9.43517281459805E-006</v>
      </c>
      <c r="D84" s="3" t="n">
        <v>0.00193798449612403</v>
      </c>
      <c r="E84" s="3" t="n">
        <v>0.00290416263310744</v>
      </c>
      <c r="F84" s="77"/>
      <c r="G84" s="0"/>
    </row>
    <row r="85" customFormat="false" ht="12.75" hidden="false" customHeight="false" outlineLevel="0" collapsed="false">
      <c r="A85" s="84" t="n">
        <v>36251</v>
      </c>
      <c r="B85" s="3" t="n">
        <v>0.015990159901599</v>
      </c>
      <c r="C85" s="3" t="n">
        <v>0.00193328884669963</v>
      </c>
      <c r="D85" s="3" t="n">
        <v>0.00290416263310744</v>
      </c>
      <c r="E85" s="3" t="n">
        <v>0.0038684719535782</v>
      </c>
      <c r="F85" s="77"/>
      <c r="G85" s="0"/>
    </row>
    <row r="86" customFormat="false" ht="12.75" hidden="false" customHeight="false" outlineLevel="0" collapsed="false">
      <c r="A86" s="84" t="n">
        <v>36281</v>
      </c>
      <c r="B86" s="3" t="n">
        <v>0.0128440366972478</v>
      </c>
      <c r="C86" s="3" t="n">
        <v>0.00289947970551618</v>
      </c>
      <c r="D86" s="3" t="n">
        <v>0.0038684719535782</v>
      </c>
      <c r="E86" s="3" t="n">
        <v>0.0038684719535782</v>
      </c>
      <c r="F86" s="77"/>
      <c r="G86" s="0"/>
    </row>
    <row r="87" customFormat="false" ht="12.75" hidden="false" customHeight="false" outlineLevel="0" collapsed="false">
      <c r="A87" s="84" t="n">
        <v>36312</v>
      </c>
      <c r="B87" s="3" t="n">
        <v>0.0134638922888617</v>
      </c>
      <c r="C87" s="3" t="n">
        <v>0.00193048745745417</v>
      </c>
      <c r="D87" s="3" t="n">
        <v>0.0038684719535782</v>
      </c>
      <c r="E87" s="3" t="n">
        <v>0.00290135396518365</v>
      </c>
      <c r="F87" s="77"/>
      <c r="G87" s="0"/>
    </row>
    <row r="88" customFormat="false" ht="12.75" hidden="false" customHeight="false" outlineLevel="0" collapsed="false">
      <c r="A88" s="84" t="n">
        <v>36342</v>
      </c>
      <c r="B88" s="3" t="n">
        <v>0.012883435582822</v>
      </c>
      <c r="C88" s="3" t="n">
        <v>-2.80866792379264E-006</v>
      </c>
      <c r="D88" s="3" t="n">
        <v>0.00290135396518365</v>
      </c>
      <c r="E88" s="3" t="n">
        <v>0.00290135396518365</v>
      </c>
      <c r="F88" s="77"/>
      <c r="G88" s="0"/>
    </row>
    <row r="89" customFormat="false" ht="12.75" hidden="false" customHeight="false" outlineLevel="0" collapsed="false">
      <c r="A89" s="84" t="n">
        <v>36373</v>
      </c>
      <c r="B89" s="3" t="n">
        <v>0.0109957238851559</v>
      </c>
      <c r="C89" s="3" t="n">
        <v>-0.00096711798839455</v>
      </c>
      <c r="D89" s="3" t="n">
        <v>0.00290135396518365</v>
      </c>
      <c r="E89" s="3" t="n">
        <v>0.00290416263310744</v>
      </c>
      <c r="F89" s="77"/>
      <c r="G89" s="0"/>
    </row>
    <row r="90" customFormat="false" ht="12.75" hidden="false" customHeight="false" outlineLevel="0" collapsed="false">
      <c r="A90" s="84" t="n">
        <v>36404</v>
      </c>
      <c r="B90" s="3" t="n">
        <v>0.0109489051094889</v>
      </c>
      <c r="C90" s="3" t="n">
        <v>-0.000964309320470758</v>
      </c>
      <c r="D90" s="3" t="n">
        <v>0.00290416263310744</v>
      </c>
      <c r="E90" s="3" t="n">
        <v>0.00484496124031009</v>
      </c>
      <c r="F90" s="77"/>
      <c r="G90" s="0"/>
    </row>
    <row r="91" customFormat="false" ht="12.75" hidden="false" customHeight="false" outlineLevel="0" collapsed="false">
      <c r="A91" s="84" t="n">
        <v>36434</v>
      </c>
      <c r="B91" s="3" t="n">
        <v>0.0121580547112461</v>
      </c>
      <c r="C91" s="3" t="n">
        <v>0.00194360727512644</v>
      </c>
      <c r="D91" s="3" t="n">
        <v>0.00484496124031009</v>
      </c>
      <c r="E91" s="3" t="n">
        <v>0.00679611650485446</v>
      </c>
      <c r="F91" s="77"/>
      <c r="G91" s="0"/>
    </row>
    <row r="92" customFormat="false" ht="12.75" hidden="false" customHeight="false" outlineLevel="0" collapsed="false">
      <c r="A92" s="84" t="n">
        <v>36465</v>
      </c>
      <c r="B92" s="3" t="n">
        <v>0.0139902676399026</v>
      </c>
      <c r="C92" s="3" t="n">
        <v>0.0038947625396708</v>
      </c>
      <c r="D92" s="3" t="n">
        <v>0.00679611650485446</v>
      </c>
      <c r="E92" s="3" t="n">
        <v>0.00680272108843516</v>
      </c>
      <c r="F92" s="77"/>
      <c r="G92" s="0"/>
    </row>
    <row r="93" customFormat="false" ht="12.75" hidden="false" customHeight="false" outlineLevel="0" collapsed="false">
      <c r="A93" s="84" t="n">
        <v>36495</v>
      </c>
      <c r="B93" s="3" t="n">
        <v>0.0176399026763991</v>
      </c>
      <c r="C93" s="3" t="n">
        <v>0.00389855845532772</v>
      </c>
      <c r="D93" s="3" t="n">
        <v>0.00680272108843516</v>
      </c>
      <c r="E93" s="3" t="n">
        <v>0.00581959262851606</v>
      </c>
      <c r="F93" s="77"/>
      <c r="G93" s="0"/>
    </row>
    <row r="94" customFormat="false" ht="12.75" hidden="false" customHeight="false" outlineLevel="0" collapsed="false">
      <c r="B94" s="3"/>
      <c r="C94" s="3"/>
      <c r="F94" s="0"/>
      <c r="G94" s="0"/>
    </row>
    <row r="95" customFormat="false" ht="12.75" hidden="false" customHeight="false" outlineLevel="0" collapsed="false">
      <c r="B95" s="23"/>
      <c r="C95" s="3"/>
      <c r="E95" s="23"/>
      <c r="F95" s="83"/>
      <c r="G95" s="0"/>
    </row>
    <row r="96" customFormat="false" ht="12.75" hidden="false" customHeight="false" outlineLevel="0" collapsed="false">
      <c r="B96" s="3"/>
      <c r="C96" s="3"/>
      <c r="F96" s="0"/>
      <c r="G96" s="0"/>
    </row>
    <row r="97" customFormat="false" ht="12.75" hidden="false" customHeight="false" outlineLevel="0" collapsed="false">
      <c r="B97" s="3"/>
      <c r="C97" s="3"/>
      <c r="F97" s="0"/>
      <c r="G97" s="0"/>
    </row>
    <row r="98" customFormat="false" ht="12.75" hidden="false" customHeight="false" outlineLevel="0" collapsed="false">
      <c r="B98" s="3"/>
      <c r="C98" s="3"/>
      <c r="F98" s="0"/>
      <c r="G98" s="0"/>
    </row>
    <row r="99" customFormat="false" ht="12.75" hidden="false" customHeight="false" outlineLevel="0" collapsed="false">
      <c r="B99" s="3"/>
      <c r="C99" s="3"/>
      <c r="F99" s="0"/>
      <c r="G99" s="0"/>
    </row>
    <row r="100" customFormat="false" ht="12.75" hidden="false" customHeight="false" outlineLevel="0" collapsed="false">
      <c r="B100" s="3"/>
      <c r="C100" s="3"/>
      <c r="F100" s="0"/>
      <c r="G100" s="0"/>
    </row>
    <row r="101" customFormat="false" ht="12.75" hidden="false" customHeight="false" outlineLevel="0" collapsed="false">
      <c r="B101" s="3"/>
      <c r="C101" s="3"/>
      <c r="F101" s="0"/>
      <c r="G101" s="0"/>
    </row>
    <row r="102" customFormat="false" ht="12.75" hidden="false" customHeight="false" outlineLevel="0" collapsed="false">
      <c r="B102" s="3"/>
      <c r="C102" s="3"/>
      <c r="F102" s="0"/>
      <c r="G102" s="0"/>
    </row>
    <row r="103" customFormat="false" ht="12.75" hidden="false" customHeight="false" outlineLevel="0" collapsed="false">
      <c r="B103" s="3"/>
      <c r="C103" s="3"/>
      <c r="F103" s="0"/>
      <c r="G103" s="0"/>
    </row>
    <row r="104" customFormat="false" ht="12.75" hidden="false" customHeight="false" outlineLevel="0" collapsed="false">
      <c r="B104" s="3"/>
      <c r="C104" s="3"/>
      <c r="F104" s="0"/>
      <c r="G104" s="0"/>
    </row>
    <row r="105" customFormat="false" ht="12.75" hidden="false" customHeight="false" outlineLevel="0" collapsed="false">
      <c r="B105" s="3"/>
      <c r="C105" s="3"/>
      <c r="F105" s="0"/>
      <c r="G105" s="0"/>
    </row>
    <row r="106" customFormat="false" ht="12.75" hidden="false" customHeight="false" outlineLevel="0" collapsed="false">
      <c r="B106" s="3"/>
      <c r="C106" s="3"/>
      <c r="F106" s="0"/>
      <c r="G106" s="0"/>
    </row>
    <row r="107" customFormat="false" ht="12.75" hidden="false" customHeight="false" outlineLevel="0" collapsed="false">
      <c r="B107" s="3"/>
      <c r="C107" s="3"/>
      <c r="F107" s="0"/>
      <c r="G107" s="0"/>
    </row>
    <row r="108" customFormat="false" ht="12.75" hidden="false" customHeight="false" outlineLevel="0" collapsed="false">
      <c r="B108" s="3"/>
      <c r="C108" s="3"/>
      <c r="F108" s="0"/>
      <c r="G108" s="0"/>
    </row>
    <row r="109" customFormat="false" ht="12.75" hidden="false" customHeight="false" outlineLevel="0" collapsed="false">
      <c r="B109" s="3"/>
      <c r="C109" s="3"/>
      <c r="F109" s="0"/>
      <c r="G109" s="0"/>
    </row>
    <row r="110" customFormat="false" ht="12.75" hidden="false" customHeight="false" outlineLevel="0" collapsed="false">
      <c r="B110" s="3"/>
      <c r="C110" s="3"/>
      <c r="F110" s="0"/>
      <c r="G110" s="0"/>
    </row>
    <row r="111" customFormat="false" ht="12.75" hidden="false" customHeight="false" outlineLevel="0" collapsed="false">
      <c r="B111" s="3"/>
      <c r="C111" s="3"/>
      <c r="F111" s="0"/>
      <c r="G111" s="0"/>
    </row>
    <row r="112" customFormat="false" ht="12.75" hidden="false" customHeight="false" outlineLevel="0" collapsed="false">
      <c r="B112" s="3"/>
      <c r="C112" s="3"/>
      <c r="F112" s="0"/>
      <c r="G112" s="0"/>
    </row>
    <row r="113" customFormat="false" ht="12.75" hidden="false" customHeight="false" outlineLevel="0" collapsed="false">
      <c r="B113" s="3"/>
      <c r="C113" s="3"/>
      <c r="F113" s="0"/>
      <c r="G113" s="0"/>
    </row>
    <row r="114" customFormat="false" ht="12.75" hidden="false" customHeight="false" outlineLevel="0" collapsed="false">
      <c r="B114" s="3"/>
      <c r="C114" s="3"/>
      <c r="F114" s="0"/>
      <c r="G114" s="0"/>
    </row>
    <row r="115" customFormat="false" ht="12.75" hidden="false" customHeight="false" outlineLevel="0" collapsed="false">
      <c r="B115" s="3"/>
      <c r="C115" s="3"/>
      <c r="F115" s="0"/>
      <c r="G115" s="0"/>
    </row>
    <row r="116" customFormat="false" ht="12.75" hidden="false" customHeight="false" outlineLevel="0" collapsed="false">
      <c r="B116" s="3"/>
      <c r="C116" s="3"/>
      <c r="F116" s="0"/>
      <c r="G116" s="0"/>
    </row>
    <row r="117" customFormat="false" ht="12.75" hidden="false" customHeight="false" outlineLevel="0" collapsed="false">
      <c r="B117" s="3"/>
      <c r="C117" s="3"/>
      <c r="F117" s="0"/>
      <c r="G117" s="0"/>
    </row>
    <row r="118" customFormat="false" ht="12.75" hidden="false" customHeight="false" outlineLevel="0" collapsed="false">
      <c r="B118" s="3"/>
      <c r="C118" s="3"/>
      <c r="F118" s="0"/>
      <c r="G118" s="0"/>
    </row>
    <row r="119" customFormat="false" ht="12.75" hidden="false" customHeight="false" outlineLevel="0" collapsed="false">
      <c r="B119" s="3"/>
      <c r="C119" s="3"/>
      <c r="F119" s="0"/>
      <c r="G119" s="0"/>
    </row>
    <row r="120" customFormat="false" ht="12.75" hidden="false" customHeight="false" outlineLevel="0" collapsed="false">
      <c r="B120" s="3"/>
      <c r="C120" s="3"/>
      <c r="F120" s="0"/>
      <c r="G120" s="0"/>
    </row>
    <row r="121" customFormat="false" ht="12.75" hidden="false" customHeight="false" outlineLevel="0" collapsed="false">
      <c r="B121" s="3"/>
      <c r="C121" s="3"/>
      <c r="F121" s="0"/>
      <c r="G121" s="0"/>
    </row>
    <row r="122" customFormat="false" ht="12.75" hidden="false" customHeight="false" outlineLevel="0" collapsed="false">
      <c r="B122" s="3"/>
      <c r="C122" s="3"/>
      <c r="F122" s="0"/>
      <c r="G122" s="0"/>
    </row>
    <row r="123" customFormat="false" ht="12.75" hidden="false" customHeight="false" outlineLevel="0" collapsed="false">
      <c r="B123" s="3"/>
      <c r="C123" s="3"/>
      <c r="F123" s="0"/>
      <c r="G123" s="0"/>
    </row>
    <row r="124" customFormat="false" ht="12.75" hidden="false" customHeight="false" outlineLevel="0" collapsed="false">
      <c r="B124" s="3"/>
      <c r="C124" s="3"/>
      <c r="F124" s="0"/>
      <c r="G124" s="0"/>
    </row>
    <row r="125" customFormat="false" ht="12.75" hidden="false" customHeight="false" outlineLevel="0" collapsed="false">
      <c r="B125" s="3"/>
      <c r="C125" s="3"/>
      <c r="F125" s="0"/>
      <c r="G125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13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0" activeCellId="0" sqref="F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75" width="9.14"/>
    <col collapsed="false" customWidth="true" hidden="false" outlineLevel="0" max="2" min="2" style="94" width="9.14"/>
    <col collapsed="false" customWidth="true" hidden="false" outlineLevel="0" max="3" min="3" style="75" width="9.14"/>
    <col collapsed="false" customWidth="true" hidden="false" outlineLevel="0" max="6" min="4" style="95" width="9.14"/>
    <col collapsed="false" customWidth="true" hidden="false" outlineLevel="0" max="8" min="7" style="75" width="9.14"/>
    <col collapsed="false" customWidth="true" hidden="false" outlineLevel="0" max="9" min="9" style="94" width="9.14"/>
    <col collapsed="false" customWidth="true" hidden="false" outlineLevel="0" max="10" min="10" style="75" width="9.7"/>
    <col collapsed="false" customWidth="true" hidden="false" outlineLevel="0" max="11" min="11" style="94" width="9.14"/>
    <col collapsed="false" customWidth="true" hidden="false" outlineLevel="0" max="12" min="12" style="75" width="9.85"/>
    <col collapsed="false" customWidth="true" hidden="false" outlineLevel="0" max="13" min="13" style="94" width="11.56"/>
    <col collapsed="false" customWidth="true" hidden="false" outlineLevel="0" max="14" min="14" style="75" width="9.14"/>
    <col collapsed="false" customWidth="true" hidden="false" outlineLevel="0" max="15" min="15" style="28" width="9.14"/>
  </cols>
  <sheetData>
    <row r="2" customFormat="false" ht="25.5" hidden="false" customHeight="false" outlineLevel="0" collapsed="false">
      <c r="B2" s="96" t="s">
        <v>41</v>
      </c>
      <c r="C2" s="97" t="s">
        <v>42</v>
      </c>
      <c r="D2" s="98" t="s">
        <v>43</v>
      </c>
      <c r="E2" s="99"/>
      <c r="F2" s="99" t="s">
        <v>40</v>
      </c>
      <c r="G2" s="97" t="s">
        <v>44</v>
      </c>
      <c r="H2" s="100"/>
      <c r="I2" s="101" t="s">
        <v>45</v>
      </c>
      <c r="J2" s="97" t="s">
        <v>46</v>
      </c>
      <c r="K2" s="102" t="s">
        <v>47</v>
      </c>
      <c r="L2" s="97" t="s">
        <v>23</v>
      </c>
      <c r="M2" s="101" t="s">
        <v>48</v>
      </c>
      <c r="N2" s="100" t="s">
        <v>49</v>
      </c>
    </row>
    <row r="3" customFormat="false" ht="12.75" hidden="false" customHeight="false" outlineLevel="0" collapsed="false">
      <c r="A3" s="103" t="s">
        <v>50</v>
      </c>
      <c r="B3" s="101" t="s">
        <v>51</v>
      </c>
      <c r="C3" s="97" t="s">
        <v>44</v>
      </c>
      <c r="D3" s="98"/>
      <c r="E3" s="99"/>
      <c r="F3" s="99"/>
      <c r="G3" s="97"/>
      <c r="H3" s="100"/>
      <c r="I3" s="101" t="s">
        <v>51</v>
      </c>
      <c r="J3" s="100" t="s">
        <v>44</v>
      </c>
      <c r="K3" s="101" t="s">
        <v>51</v>
      </c>
      <c r="L3" s="100" t="s">
        <v>44</v>
      </c>
      <c r="M3" s="101" t="s">
        <v>51</v>
      </c>
      <c r="N3" s="100" t="s">
        <v>44</v>
      </c>
    </row>
    <row r="4" customFormat="false" ht="12.75" hidden="false" customHeight="false" outlineLevel="0" collapsed="false">
      <c r="A4" s="104" t="n">
        <v>32509</v>
      </c>
      <c r="B4" s="105" t="n">
        <v>76.4</v>
      </c>
      <c r="C4" s="106"/>
      <c r="D4" s="107"/>
      <c r="E4" s="108"/>
      <c r="F4" s="108"/>
      <c r="G4" s="106"/>
      <c r="H4" s="109"/>
      <c r="I4" s="105" t="n">
        <v>89.3</v>
      </c>
      <c r="J4" s="109"/>
      <c r="K4" s="105" t="n">
        <v>111</v>
      </c>
      <c r="L4" s="109"/>
      <c r="M4" s="105" t="n">
        <v>109.4</v>
      </c>
      <c r="N4" s="106"/>
    </row>
    <row r="5" customFormat="false" ht="12.75" hidden="false" customHeight="false" outlineLevel="0" collapsed="false">
      <c r="A5" s="70" t="n">
        <v>32540</v>
      </c>
      <c r="B5" s="94" t="n">
        <v>76.6</v>
      </c>
      <c r="C5" s="110"/>
      <c r="D5" s="111"/>
      <c r="E5" s="112"/>
      <c r="F5" s="112"/>
      <c r="G5" s="110"/>
      <c r="H5" s="1"/>
      <c r="I5" s="94" t="n">
        <v>87.5</v>
      </c>
      <c r="J5" s="1"/>
      <c r="K5" s="94" t="n">
        <v>111.8</v>
      </c>
      <c r="L5" s="1"/>
      <c r="M5" s="94" t="n">
        <v>109.9</v>
      </c>
      <c r="N5" s="110"/>
    </row>
    <row r="6" customFormat="false" ht="12.75" hidden="false" customHeight="false" outlineLevel="0" collapsed="false">
      <c r="A6" s="70" t="n">
        <v>32568</v>
      </c>
      <c r="B6" s="94" t="n">
        <v>77</v>
      </c>
      <c r="C6" s="110"/>
      <c r="D6" s="111"/>
      <c r="E6" s="112"/>
      <c r="F6" s="112"/>
      <c r="G6" s="110"/>
      <c r="H6" s="1"/>
      <c r="I6" s="94" t="n">
        <v>87.6</v>
      </c>
      <c r="J6" s="1"/>
      <c r="K6" s="94" t="n">
        <v>112.3</v>
      </c>
      <c r="L6" s="1"/>
      <c r="M6" s="94" t="n">
        <v>110.4</v>
      </c>
      <c r="N6" s="110"/>
    </row>
    <row r="7" customFormat="false" ht="12.75" hidden="false" customHeight="false" outlineLevel="0" collapsed="false">
      <c r="A7" s="70" t="n">
        <v>32599</v>
      </c>
      <c r="B7" s="94" t="n">
        <v>77.5</v>
      </c>
      <c r="C7" s="110"/>
      <c r="D7" s="111"/>
      <c r="E7" s="112"/>
      <c r="F7" s="112"/>
      <c r="G7" s="110"/>
      <c r="H7" s="1"/>
      <c r="I7" s="94" t="n">
        <v>89.2</v>
      </c>
      <c r="J7" s="1"/>
      <c r="K7" s="94" t="n">
        <v>114.3</v>
      </c>
      <c r="L7" s="1"/>
      <c r="M7" s="94" t="n">
        <v>112.2</v>
      </c>
      <c r="N7" s="110"/>
    </row>
    <row r="8" customFormat="false" ht="12.75" hidden="false" customHeight="false" outlineLevel="0" collapsed="false">
      <c r="A8" s="70" t="n">
        <v>32629</v>
      </c>
      <c r="B8" s="94" t="n">
        <v>78</v>
      </c>
      <c r="C8" s="110"/>
      <c r="D8" s="111"/>
      <c r="E8" s="112"/>
      <c r="F8" s="112"/>
      <c r="G8" s="110"/>
      <c r="H8" s="1"/>
      <c r="I8" s="94" t="n">
        <v>90</v>
      </c>
      <c r="J8" s="1"/>
      <c r="K8" s="94" t="n">
        <v>115</v>
      </c>
      <c r="L8" s="1"/>
      <c r="M8" s="94" t="n">
        <v>112.9</v>
      </c>
      <c r="N8" s="110"/>
    </row>
    <row r="9" customFormat="false" ht="12.75" hidden="false" customHeight="false" outlineLevel="0" collapsed="false">
      <c r="A9" s="70" t="n">
        <v>32660</v>
      </c>
      <c r="B9" s="94" t="n">
        <v>78.1</v>
      </c>
      <c r="C9" s="110"/>
      <c r="D9" s="111"/>
      <c r="E9" s="112"/>
      <c r="F9" s="112"/>
      <c r="G9" s="110"/>
      <c r="H9" s="1"/>
      <c r="I9" s="94" t="n">
        <v>89.7</v>
      </c>
      <c r="J9" s="1"/>
      <c r="K9" s="94" t="n">
        <v>115.4</v>
      </c>
      <c r="L9" s="1"/>
      <c r="M9" s="94" t="n">
        <v>113.2</v>
      </c>
      <c r="N9" s="110"/>
    </row>
    <row r="10" customFormat="false" ht="12.75" hidden="false" customHeight="false" outlineLevel="0" collapsed="false">
      <c r="A10" s="70" t="n">
        <v>32690</v>
      </c>
      <c r="B10" s="94" t="n">
        <v>78.2</v>
      </c>
      <c r="C10" s="110"/>
      <c r="D10" s="111"/>
      <c r="E10" s="112"/>
      <c r="F10" s="112"/>
      <c r="G10" s="110"/>
      <c r="H10" s="1"/>
      <c r="I10" s="94" t="n">
        <v>87.8</v>
      </c>
      <c r="J10" s="1"/>
      <c r="K10" s="94" t="n">
        <v>115.5</v>
      </c>
      <c r="L10" s="1"/>
      <c r="M10" s="94" t="n">
        <v>113.2</v>
      </c>
      <c r="N10" s="110"/>
    </row>
    <row r="11" customFormat="false" ht="12.75" hidden="false" customHeight="false" outlineLevel="0" collapsed="false">
      <c r="A11" s="70" t="n">
        <v>32721</v>
      </c>
      <c r="B11" s="94" t="n">
        <v>78.4</v>
      </c>
      <c r="C11" s="110"/>
      <c r="D11" s="111"/>
      <c r="E11" s="112"/>
      <c r="F11" s="112"/>
      <c r="G11" s="110"/>
      <c r="H11" s="1"/>
      <c r="I11" s="94" t="n">
        <v>87.7</v>
      </c>
      <c r="J11" s="1"/>
      <c r="K11" s="94" t="n">
        <v>115.8</v>
      </c>
      <c r="L11" s="1"/>
      <c r="M11" s="94" t="n">
        <v>113.4</v>
      </c>
      <c r="N11" s="110"/>
    </row>
    <row r="12" customFormat="false" ht="12.75" hidden="false" customHeight="false" outlineLevel="0" collapsed="false">
      <c r="A12" s="70" t="n">
        <v>32752</v>
      </c>
      <c r="B12" s="94" t="n">
        <v>78.9</v>
      </c>
      <c r="C12" s="110"/>
      <c r="D12" s="111"/>
      <c r="E12" s="112"/>
      <c r="F12" s="112"/>
      <c r="G12" s="110"/>
      <c r="H12" s="1"/>
      <c r="I12" s="94" t="n">
        <v>88.5</v>
      </c>
      <c r="J12" s="1"/>
      <c r="K12" s="94" t="n">
        <v>116.6</v>
      </c>
      <c r="L12" s="1"/>
      <c r="M12" s="94" t="n">
        <v>114.1</v>
      </c>
      <c r="N12" s="110"/>
    </row>
    <row r="13" customFormat="false" ht="12.75" hidden="false" customHeight="false" outlineLevel="0" collapsed="false">
      <c r="A13" s="70" t="n">
        <v>32782</v>
      </c>
      <c r="B13" s="94" t="n">
        <v>79.4</v>
      </c>
      <c r="C13" s="110"/>
      <c r="D13" s="111"/>
      <c r="E13" s="112"/>
      <c r="F13" s="112"/>
      <c r="G13" s="110"/>
      <c r="H13" s="1"/>
      <c r="I13" s="94" t="n">
        <v>89.3</v>
      </c>
      <c r="J13" s="1"/>
      <c r="K13" s="94" t="n">
        <v>117.5</v>
      </c>
      <c r="L13" s="1"/>
      <c r="M13" s="94" t="n">
        <v>114.9</v>
      </c>
      <c r="N13" s="110"/>
    </row>
    <row r="14" customFormat="false" ht="12.75" hidden="false" customHeight="false" outlineLevel="0" collapsed="false">
      <c r="A14" s="70" t="n">
        <v>32813</v>
      </c>
      <c r="B14" s="94" t="n">
        <v>79.4</v>
      </c>
      <c r="C14" s="110"/>
      <c r="D14" s="111"/>
      <c r="E14" s="112"/>
      <c r="F14" s="112"/>
      <c r="G14" s="110"/>
      <c r="H14" s="1"/>
      <c r="I14" s="94" t="n">
        <v>90.5</v>
      </c>
      <c r="J14" s="1"/>
      <c r="K14" s="94" t="n">
        <v>118.5</v>
      </c>
      <c r="L14" s="1"/>
      <c r="M14" s="94" t="n">
        <v>115.3</v>
      </c>
      <c r="N14" s="110"/>
    </row>
    <row r="15" customFormat="false" ht="12.75" hidden="false" customHeight="false" outlineLevel="0" collapsed="false">
      <c r="A15" s="78" t="n">
        <v>32843</v>
      </c>
      <c r="B15" s="113" t="n">
        <v>79.7</v>
      </c>
      <c r="C15" s="114"/>
      <c r="D15" s="115"/>
      <c r="E15" s="116"/>
      <c r="F15" s="116"/>
      <c r="G15" s="114"/>
      <c r="H15" s="117"/>
      <c r="I15" s="113" t="n">
        <v>92.3</v>
      </c>
      <c r="J15" s="117"/>
      <c r="K15" s="113" t="n">
        <v>118.8</v>
      </c>
      <c r="L15" s="117"/>
      <c r="M15" s="113" t="n">
        <v>115.5</v>
      </c>
      <c r="N15" s="114"/>
    </row>
    <row r="16" customFormat="false" ht="12.75" hidden="false" customHeight="false" outlineLevel="0" collapsed="false">
      <c r="A16" s="104" t="n">
        <v>32874</v>
      </c>
      <c r="B16" s="105" t="n">
        <v>80.5</v>
      </c>
      <c r="C16" s="118"/>
      <c r="D16" s="119" t="n">
        <f aca="false">[1]UKInflationDataAnjam!B8</f>
        <v>97.2</v>
      </c>
      <c r="E16" s="120"/>
      <c r="F16" s="120"/>
      <c r="G16" s="118"/>
      <c r="H16" s="121"/>
      <c r="I16" s="105" t="n">
        <v>92.2</v>
      </c>
      <c r="J16" s="121" t="n">
        <f aca="false">I16/I4-1</f>
        <v>0.0324748040313549</v>
      </c>
      <c r="K16" s="105" t="n">
        <v>119.5</v>
      </c>
      <c r="L16" s="121" t="n">
        <f aca="false">K16/K4-1</f>
        <v>0.0765765765765767</v>
      </c>
      <c r="M16" s="105" t="n">
        <v>116.1</v>
      </c>
      <c r="N16" s="118" t="n">
        <f aca="false">M16/M4-1</f>
        <v>0.0612431444241315</v>
      </c>
    </row>
    <row r="17" customFormat="false" ht="12.75" hidden="false" customHeight="false" outlineLevel="0" collapsed="false">
      <c r="A17" s="70" t="n">
        <v>32905</v>
      </c>
      <c r="B17" s="94" t="n">
        <v>80.7</v>
      </c>
      <c r="C17" s="122" t="n">
        <f aca="false">B17/B5-1</f>
        <v>0.0535248041775458</v>
      </c>
      <c r="D17" s="123" t="n">
        <f aca="false">[1]UKInflationDataAnjam!B9</f>
        <v>97.6</v>
      </c>
      <c r="E17" s="124"/>
      <c r="F17" s="124"/>
      <c r="G17" s="122"/>
      <c r="H17" s="3"/>
      <c r="I17" s="94" t="n">
        <v>90</v>
      </c>
      <c r="J17" s="3" t="n">
        <f aca="false">I17/I5-1</f>
        <v>0.0285714285714285</v>
      </c>
      <c r="K17" s="94" t="n">
        <v>120.2</v>
      </c>
      <c r="L17" s="3" t="n">
        <f aca="false">K17/K5-1</f>
        <v>0.075134168157424</v>
      </c>
      <c r="M17" s="94" t="n">
        <v>116.7</v>
      </c>
      <c r="N17" s="122" t="n">
        <f aca="false">M17/M5-1</f>
        <v>0.061874431301183</v>
      </c>
    </row>
    <row r="18" customFormat="false" ht="12.75" hidden="false" customHeight="false" outlineLevel="0" collapsed="false">
      <c r="A18" s="70" t="n">
        <v>32933</v>
      </c>
      <c r="B18" s="94" t="n">
        <v>81.3</v>
      </c>
      <c r="C18" s="122" t="n">
        <f aca="false">B18/B6-1</f>
        <v>0.0558441558441558</v>
      </c>
      <c r="D18" s="123" t="n">
        <f aca="false">[1]UKInflationDataAnjam!B10</f>
        <v>98.3</v>
      </c>
      <c r="E18" s="124"/>
      <c r="F18" s="124"/>
      <c r="G18" s="122"/>
      <c r="H18" s="3"/>
      <c r="I18" s="94" t="n">
        <v>89.8</v>
      </c>
      <c r="J18" s="3" t="n">
        <f aca="false">I18/I6-1</f>
        <v>0.0251141552511416</v>
      </c>
      <c r="K18" s="94" t="n">
        <v>121.4</v>
      </c>
      <c r="L18" s="3" t="n">
        <f aca="false">K18/K6-1</f>
        <v>0.081032947462155</v>
      </c>
      <c r="M18" s="94" t="n">
        <v>117.3</v>
      </c>
      <c r="N18" s="122" t="n">
        <f aca="false">M18/M6-1</f>
        <v>0.0625</v>
      </c>
    </row>
    <row r="19" customFormat="false" ht="12.75" hidden="false" customHeight="false" outlineLevel="0" collapsed="false">
      <c r="A19" s="70" t="n">
        <v>32964</v>
      </c>
      <c r="B19" s="94" t="n">
        <v>82.3</v>
      </c>
      <c r="C19" s="122" t="n">
        <f aca="false">B19/B7-1</f>
        <v>0.0619354838709678</v>
      </c>
      <c r="D19" s="123" t="n">
        <f aca="false">[1]UKInflationDataAnjam!B11</f>
        <v>99.4</v>
      </c>
      <c r="E19" s="124"/>
      <c r="F19" s="124"/>
      <c r="G19" s="122"/>
      <c r="H19" s="3"/>
      <c r="I19" s="94" t="n">
        <v>89.2</v>
      </c>
      <c r="J19" s="3" t="n">
        <f aca="false">I19/I7-1</f>
        <v>0</v>
      </c>
      <c r="K19" s="94" t="n">
        <v>125.1</v>
      </c>
      <c r="L19" s="3" t="n">
        <f aca="false">K19/K7-1</f>
        <v>0.094488188976378</v>
      </c>
      <c r="M19" s="94" t="n">
        <v>121.1</v>
      </c>
      <c r="N19" s="122" t="n">
        <f aca="false">M19/M7-1</f>
        <v>0.0793226381461676</v>
      </c>
    </row>
    <row r="20" customFormat="false" ht="12.75" hidden="false" customHeight="false" outlineLevel="0" collapsed="false">
      <c r="A20" s="70" t="n">
        <v>32994</v>
      </c>
      <c r="B20" s="94" t="n">
        <v>82.7</v>
      </c>
      <c r="C20" s="122" t="n">
        <f aca="false">B20/B8-1</f>
        <v>0.0602564102564103</v>
      </c>
      <c r="D20" s="123" t="n">
        <f aca="false">[1]UKInflationDataAnjam!B12</f>
        <v>100</v>
      </c>
      <c r="E20" s="124"/>
      <c r="F20" s="124"/>
      <c r="G20" s="122"/>
      <c r="H20" s="3"/>
      <c r="I20" s="94" t="n">
        <v>88.2</v>
      </c>
      <c r="J20" s="3" t="n">
        <f aca="false">I20/I8-1</f>
        <v>-0.02</v>
      </c>
      <c r="K20" s="94" t="n">
        <v>126.2</v>
      </c>
      <c r="L20" s="3" t="n">
        <f aca="false">K20/K8-1</f>
        <v>0.0973913043478261</v>
      </c>
      <c r="M20" s="94" t="n">
        <v>122.1</v>
      </c>
      <c r="N20" s="122" t="n">
        <f aca="false">M20/M8-1</f>
        <v>0.0814880425155002</v>
      </c>
    </row>
    <row r="21" customFormat="false" ht="12.75" hidden="false" customHeight="false" outlineLevel="0" collapsed="false">
      <c r="A21" s="70" t="n">
        <v>33025</v>
      </c>
      <c r="B21" s="94" t="n">
        <v>82.8</v>
      </c>
      <c r="C21" s="122" t="n">
        <f aca="false">B21/B9-1</f>
        <v>0.0601792573623561</v>
      </c>
      <c r="D21" s="123" t="n">
        <f aca="false">[1]UKInflationDataAnjam!B13</f>
        <v>100.2</v>
      </c>
      <c r="E21" s="124"/>
      <c r="F21" s="124"/>
      <c r="G21" s="122"/>
      <c r="H21" s="3"/>
      <c r="I21" s="94" t="n">
        <v>86.8</v>
      </c>
      <c r="J21" s="3" t="n">
        <f aca="false">I21/I9-1</f>
        <v>-0.032329988851728</v>
      </c>
      <c r="K21" s="94" t="n">
        <v>126.7</v>
      </c>
      <c r="L21" s="3" t="n">
        <f aca="false">K21/K9-1</f>
        <v>0.0979202772963606</v>
      </c>
      <c r="M21" s="94" t="n">
        <v>122.5</v>
      </c>
      <c r="N21" s="122" t="n">
        <f aca="false">M21/M9-1</f>
        <v>0.082155477031802</v>
      </c>
    </row>
    <row r="22" customFormat="false" ht="12.75" hidden="false" customHeight="false" outlineLevel="0" collapsed="false">
      <c r="A22" s="70" t="n">
        <v>33055</v>
      </c>
      <c r="B22" s="94" t="n">
        <v>82.8</v>
      </c>
      <c r="C22" s="122" t="n">
        <f aca="false">B22/B10-1</f>
        <v>0.0588235294117647</v>
      </c>
      <c r="D22" s="123" t="n">
        <f aca="false">[1]UKInflationDataAnjam!B14</f>
        <v>100.4</v>
      </c>
      <c r="E22" s="124"/>
      <c r="F22" s="124"/>
      <c r="G22" s="122"/>
      <c r="H22" s="3"/>
      <c r="I22" s="94" t="n">
        <v>85.6</v>
      </c>
      <c r="J22" s="3" t="n">
        <f aca="false">I22/I10-1</f>
        <v>-0.0250569476082005</v>
      </c>
      <c r="K22" s="94" t="n">
        <v>126.8</v>
      </c>
      <c r="L22" s="3" t="n">
        <f aca="false">K22/K10-1</f>
        <v>0.0978354978354978</v>
      </c>
      <c r="M22" s="94" t="n">
        <v>122.6</v>
      </c>
      <c r="N22" s="122" t="n">
        <f aca="false">M22/M10-1</f>
        <v>0.0830388692579505</v>
      </c>
    </row>
    <row r="23" customFormat="false" ht="12.75" hidden="false" customHeight="false" outlineLevel="0" collapsed="false">
      <c r="A23" s="70" t="n">
        <v>33086</v>
      </c>
      <c r="B23" s="94" t="n">
        <v>83.6</v>
      </c>
      <c r="C23" s="122" t="n">
        <f aca="false">B23/B11-1</f>
        <v>0.0663265306122447</v>
      </c>
      <c r="D23" s="123" t="n">
        <f aca="false">[1]UKInflationDataAnjam!B15</f>
        <v>100.6</v>
      </c>
      <c r="E23" s="124"/>
      <c r="F23" s="124"/>
      <c r="G23" s="122"/>
      <c r="H23" s="3"/>
      <c r="I23" s="94" t="n">
        <v>85.3</v>
      </c>
      <c r="J23" s="3" t="n">
        <f aca="false">I23/I11-1</f>
        <v>-0.0273660205245154</v>
      </c>
      <c r="K23" s="94" t="n">
        <v>128.1</v>
      </c>
      <c r="L23" s="3" t="n">
        <f aca="false">K23/K11-1</f>
        <v>0.106217616580311</v>
      </c>
      <c r="M23" s="94" t="n">
        <v>123.7</v>
      </c>
      <c r="N23" s="122" t="n">
        <f aca="false">M23/M11-1</f>
        <v>0.0908289241622575</v>
      </c>
    </row>
    <row r="24" customFormat="false" ht="12.75" hidden="false" customHeight="false" outlineLevel="0" collapsed="false">
      <c r="A24" s="70" t="n">
        <v>33117</v>
      </c>
      <c r="B24" s="94" t="n">
        <v>84.4</v>
      </c>
      <c r="C24" s="122" t="n">
        <f aca="false">B24/B12-1</f>
        <v>0.0697084917617237</v>
      </c>
      <c r="D24" s="123" t="n">
        <f aca="false">[1]UKInflationDataAnjam!B16</f>
        <v>100.9</v>
      </c>
      <c r="E24" s="124"/>
      <c r="F24" s="124"/>
      <c r="G24" s="122"/>
      <c r="H24" s="3"/>
      <c r="I24" s="94" t="n">
        <v>88</v>
      </c>
      <c r="J24" s="3" t="n">
        <f aca="false">I24/I12-1</f>
        <v>-0.00564971751412424</v>
      </c>
      <c r="K24" s="94" t="n">
        <v>129.3</v>
      </c>
      <c r="L24" s="3" t="n">
        <f aca="false">K24/K12-1</f>
        <v>0.108919382504288</v>
      </c>
      <c r="M24" s="94" t="n">
        <v>124.9</v>
      </c>
      <c r="N24" s="122" t="n">
        <f aca="false">M24/M12-1</f>
        <v>0.0946538124452236</v>
      </c>
    </row>
    <row r="25" customFormat="false" ht="12.75" hidden="false" customHeight="false" outlineLevel="0" collapsed="false">
      <c r="A25" s="70" t="n">
        <v>33147</v>
      </c>
      <c r="B25" s="94" t="n">
        <v>85.1</v>
      </c>
      <c r="C25" s="122" t="n">
        <f aca="false">B25/B13-1</f>
        <v>0.0717884130982367</v>
      </c>
      <c r="D25" s="123" t="n">
        <f aca="false">[1]UKInflationDataAnjam!B17</f>
        <v>101.4</v>
      </c>
      <c r="E25" s="124"/>
      <c r="F25" s="124"/>
      <c r="G25" s="122"/>
      <c r="H25" s="3"/>
      <c r="I25" s="94" t="n">
        <v>88.4</v>
      </c>
      <c r="J25" s="3" t="n">
        <f aca="false">I25/I13-1</f>
        <v>-0.0100783874580066</v>
      </c>
      <c r="K25" s="94" t="n">
        <v>130.3</v>
      </c>
      <c r="L25" s="3" t="n">
        <f aca="false">K25/K13-1</f>
        <v>0.108936170212766</v>
      </c>
      <c r="M25" s="94" t="n">
        <v>125.8</v>
      </c>
      <c r="N25" s="122" t="n">
        <f aca="false">M25/M13-1</f>
        <v>0.0948651000870322</v>
      </c>
    </row>
    <row r="26" customFormat="false" ht="12.75" hidden="false" customHeight="false" outlineLevel="0" collapsed="false">
      <c r="A26" s="70" t="n">
        <v>33178</v>
      </c>
      <c r="B26" s="94" t="n">
        <v>85</v>
      </c>
      <c r="C26" s="122" t="n">
        <f aca="false">B26/B14-1</f>
        <v>0.0705289672544081</v>
      </c>
      <c r="D26" s="123" t="n">
        <f aca="false">[1]UKInflationDataAnjam!B18</f>
        <v>101.7</v>
      </c>
      <c r="E26" s="124"/>
      <c r="F26" s="124"/>
      <c r="G26" s="122"/>
      <c r="H26" s="3"/>
      <c r="I26" s="94" t="n">
        <v>88.5</v>
      </c>
      <c r="J26" s="3" t="n">
        <f aca="false">I26/I14-1</f>
        <v>-0.0220994475138122</v>
      </c>
      <c r="K26" s="94" t="n">
        <v>130</v>
      </c>
      <c r="L26" s="3" t="n">
        <f aca="false">K26/K14-1</f>
        <v>0.0970464135021096</v>
      </c>
      <c r="M26" s="94" t="n">
        <v>125.9</v>
      </c>
      <c r="N26" s="122" t="n">
        <f aca="false">M26/M14-1</f>
        <v>0.0919340849956636</v>
      </c>
    </row>
    <row r="27" customFormat="false" ht="12.75" hidden="false" customHeight="false" outlineLevel="0" collapsed="false">
      <c r="A27" s="78" t="n">
        <v>33208</v>
      </c>
      <c r="B27" s="113" t="n">
        <v>84.8</v>
      </c>
      <c r="C27" s="125" t="n">
        <f aca="false">B27/B15-1</f>
        <v>0.0639899623588456</v>
      </c>
      <c r="D27" s="126" t="n">
        <f aca="false">[1]UKInflationDataAnjam!B19</f>
        <v>102</v>
      </c>
      <c r="E27" s="127"/>
      <c r="F27" s="127"/>
      <c r="G27" s="125"/>
      <c r="H27" s="81"/>
      <c r="I27" s="113" t="n">
        <v>90</v>
      </c>
      <c r="J27" s="81" t="n">
        <f aca="false">I27/I15-1</f>
        <v>-0.0249187432286023</v>
      </c>
      <c r="K27" s="113" t="n">
        <v>129.9</v>
      </c>
      <c r="L27" s="81" t="n">
        <f aca="false">K27/K15-1</f>
        <v>0.0934343434343434</v>
      </c>
      <c r="M27" s="113" t="n">
        <v>125.9</v>
      </c>
      <c r="N27" s="125" t="n">
        <f aca="false">M27/M15-1</f>
        <v>0.0900432900432902</v>
      </c>
    </row>
    <row r="28" customFormat="false" ht="12.75" hidden="false" customHeight="false" outlineLevel="0" collapsed="false">
      <c r="A28" s="128" t="n">
        <v>33239</v>
      </c>
      <c r="B28" s="94" t="n">
        <v>85.8</v>
      </c>
      <c r="C28" s="122" t="n">
        <f aca="false">B28/B16-1</f>
        <v>0.0658385093167702</v>
      </c>
      <c r="D28" s="123" t="n">
        <f aca="false">[1]UKInflationDataAnjam!C8</f>
        <v>103.3</v>
      </c>
      <c r="E28" s="3" t="n">
        <f aca="false">D28/D16-1</f>
        <v>0.0627572016460904</v>
      </c>
      <c r="F28" s="124" t="n">
        <f aca="false">[1]UKInflationDataAnjam!C30</f>
        <v>87.5</v>
      </c>
      <c r="G28" s="122"/>
      <c r="H28" s="3"/>
      <c r="I28" s="94" t="n">
        <v>88.9</v>
      </c>
      <c r="J28" s="3" t="n">
        <f aca="false">I28/I16-1</f>
        <v>-0.0357917570498915</v>
      </c>
      <c r="K28" s="94" t="n">
        <v>130.2</v>
      </c>
      <c r="L28" s="3" t="n">
        <f aca="false">K28/K16-1</f>
        <v>0.0895397489539749</v>
      </c>
      <c r="M28" s="94" t="n">
        <v>126</v>
      </c>
      <c r="N28" s="3" t="n">
        <f aca="false">M28/M16-1</f>
        <v>0.0852713178294575</v>
      </c>
    </row>
    <row r="29" customFormat="false" ht="12.75" hidden="false" customHeight="false" outlineLevel="0" collapsed="false">
      <c r="A29" s="128" t="n">
        <v>33270</v>
      </c>
      <c r="B29" s="94" t="n">
        <v>86</v>
      </c>
      <c r="C29" s="122" t="n">
        <f aca="false">B29/B17-1</f>
        <v>0.0656753407682775</v>
      </c>
      <c r="D29" s="123" t="n">
        <f aca="false">[1]UKInflationDataAnjam!C9</f>
        <v>103.7</v>
      </c>
      <c r="E29" s="3" t="n">
        <f aca="false">D29/D17-1</f>
        <v>0.0625</v>
      </c>
      <c r="F29" s="124" t="n">
        <f aca="false">[1]UKInflationDataAnjam!C31</f>
        <v>87.9</v>
      </c>
      <c r="G29" s="122"/>
      <c r="H29" s="3"/>
      <c r="I29" s="94" t="n">
        <v>87.3</v>
      </c>
      <c r="J29" s="3" t="n">
        <f aca="false">I29/I17-1</f>
        <v>-0.03</v>
      </c>
      <c r="K29" s="94" t="n">
        <v>130.9</v>
      </c>
      <c r="L29" s="3" t="n">
        <f aca="false">K29/K17-1</f>
        <v>0.0890183028286189</v>
      </c>
      <c r="M29" s="94" t="n">
        <v>126.7</v>
      </c>
      <c r="N29" s="3" t="n">
        <f aca="false">M29/M17-1</f>
        <v>0.0856898029134534</v>
      </c>
    </row>
    <row r="30" customFormat="false" ht="12.75" hidden="false" customHeight="false" outlineLevel="0" collapsed="false">
      <c r="A30" s="128" t="n">
        <v>33298</v>
      </c>
      <c r="B30" s="94" t="n">
        <v>86.3</v>
      </c>
      <c r="C30" s="122" t="n">
        <f aca="false">B30/B18-1</f>
        <v>0.0615006150061501</v>
      </c>
      <c r="D30" s="123" t="n">
        <f aca="false">[1]UKInflationDataAnjam!C10</f>
        <v>104.4</v>
      </c>
      <c r="E30" s="3" t="n">
        <f aca="false">D30/D18-1</f>
        <v>0.0620549338758902</v>
      </c>
      <c r="F30" s="124" t="n">
        <f aca="false">[1]UKInflationDataAnjam!C32</f>
        <v>88.5</v>
      </c>
      <c r="G30" s="122"/>
      <c r="H30" s="3"/>
      <c r="I30" s="94" t="n">
        <v>86.9</v>
      </c>
      <c r="J30" s="3" t="n">
        <f aca="false">I30/I18-1</f>
        <v>-0.0322939866369709</v>
      </c>
      <c r="K30" s="94" t="n">
        <v>131.4</v>
      </c>
      <c r="L30" s="3" t="n">
        <f aca="false">K30/K18-1</f>
        <v>0.0823723228995057</v>
      </c>
      <c r="M30" s="94" t="n">
        <v>127.2</v>
      </c>
      <c r="N30" s="3" t="n">
        <f aca="false">M30/M18-1</f>
        <v>0.0843989769820972</v>
      </c>
    </row>
    <row r="31" customFormat="false" ht="12.75" hidden="false" customHeight="false" outlineLevel="0" collapsed="false">
      <c r="A31" s="128" t="n">
        <v>33329</v>
      </c>
      <c r="B31" s="94" t="n">
        <v>87.4</v>
      </c>
      <c r="C31" s="122" t="n">
        <f aca="false">B31/B19-1</f>
        <v>0.0619684082624545</v>
      </c>
      <c r="D31" s="123" t="n">
        <f aca="false">[1]UKInflationDataAnjam!C11</f>
        <v>105.4</v>
      </c>
      <c r="E31" s="3" t="n">
        <f aca="false">D31/D19-1</f>
        <v>0.0603621730382293</v>
      </c>
      <c r="F31" s="124" t="n">
        <f aca="false">[1]UKInflationDataAnjam!C33</f>
        <v>89.1</v>
      </c>
      <c r="G31" s="122"/>
      <c r="H31" s="3"/>
      <c r="I31" s="94" t="n">
        <v>87.6</v>
      </c>
      <c r="J31" s="3" t="n">
        <f aca="false">I31/I19-1</f>
        <v>-0.0179372197309418</v>
      </c>
      <c r="K31" s="94" t="n">
        <v>133.1</v>
      </c>
      <c r="L31" s="3" t="n">
        <f aca="false">K31/K19-1</f>
        <v>0.0639488409272582</v>
      </c>
      <c r="M31" s="94" t="n">
        <v>129.3</v>
      </c>
      <c r="N31" s="3" t="n">
        <f aca="false">M31/M19-1</f>
        <v>0.0677126341866228</v>
      </c>
    </row>
    <row r="32" customFormat="false" ht="12.75" hidden="false" customHeight="false" outlineLevel="0" collapsed="false">
      <c r="A32" s="128" t="n">
        <v>33359</v>
      </c>
      <c r="B32" s="94" t="n">
        <v>87.8</v>
      </c>
      <c r="C32" s="122" t="n">
        <f aca="false">B32/B20-1</f>
        <v>0.0616686819830712</v>
      </c>
      <c r="D32" s="123" t="n">
        <f aca="false">[1]UKInflationDataAnjam!C12</f>
        <v>105.7</v>
      </c>
      <c r="E32" s="3" t="n">
        <f aca="false">D32/D20-1</f>
        <v>0.0569999999999999</v>
      </c>
      <c r="F32" s="124" t="n">
        <f aca="false">[1]UKInflationDataAnjam!C34</f>
        <v>89.3</v>
      </c>
      <c r="G32" s="122"/>
      <c r="H32" s="3"/>
      <c r="I32" s="94" t="n">
        <v>87.2</v>
      </c>
      <c r="J32" s="3" t="n">
        <f aca="false">I32/I20-1</f>
        <v>-0.0113378684807256</v>
      </c>
      <c r="K32" s="94" t="n">
        <v>133.5</v>
      </c>
      <c r="L32" s="3" t="n">
        <f aca="false">K32/K20-1</f>
        <v>0.0578446909667194</v>
      </c>
      <c r="M32" s="94" t="n">
        <v>130.2</v>
      </c>
      <c r="N32" s="3" t="n">
        <f aca="false">M32/M20-1</f>
        <v>0.0663390663390664</v>
      </c>
    </row>
    <row r="33" customFormat="false" ht="12.75" hidden="false" customHeight="false" outlineLevel="0" collapsed="false">
      <c r="A33" s="128" t="n">
        <v>33390</v>
      </c>
      <c r="B33" s="94" t="n">
        <v>87.7</v>
      </c>
      <c r="C33" s="122" t="n">
        <f aca="false">B33/B21-1</f>
        <v>0.0591787439613527</v>
      </c>
      <c r="D33" s="123" t="n">
        <f aca="false">[1]UKInflationDataAnjam!C13</f>
        <v>105.7</v>
      </c>
      <c r="E33" s="3" t="n">
        <f aca="false">D33/D21-1</f>
        <v>0.0548902195608783</v>
      </c>
      <c r="F33" s="124" t="n">
        <f aca="false">[1]UKInflationDataAnjam!C35</f>
        <v>89.2</v>
      </c>
      <c r="G33" s="122"/>
      <c r="H33" s="3"/>
      <c r="I33" s="94" t="n">
        <v>86.6</v>
      </c>
      <c r="J33" s="3" t="n">
        <f aca="false">I33/I21-1</f>
        <v>-0.00230414746543783</v>
      </c>
      <c r="K33" s="94" t="n">
        <v>134.1</v>
      </c>
      <c r="L33" s="3" t="n">
        <f aca="false">K33/K21-1</f>
        <v>0.058405682715075</v>
      </c>
      <c r="M33" s="94" t="n">
        <v>130.9</v>
      </c>
      <c r="N33" s="3" t="n">
        <f aca="false">M33/M21-1</f>
        <v>0.0685714285714287</v>
      </c>
    </row>
    <row r="34" customFormat="false" ht="12.75" hidden="false" customHeight="false" outlineLevel="0" collapsed="false">
      <c r="A34" s="128" t="n">
        <v>33420</v>
      </c>
      <c r="B34" s="94" t="n">
        <v>87.9</v>
      </c>
      <c r="C34" s="122" t="n">
        <f aca="false">B34/B22-1</f>
        <v>0.0615942028985508</v>
      </c>
      <c r="D34" s="123" t="n">
        <f aca="false">[1]UKInflationDataAnjam!C14</f>
        <v>105.8</v>
      </c>
      <c r="E34" s="3" t="n">
        <f aca="false">D34/D22-1</f>
        <v>0.0537848605577689</v>
      </c>
      <c r="F34" s="124" t="n">
        <f aca="false">[1]UKInflationDataAnjam!C36</f>
        <v>89.3</v>
      </c>
      <c r="G34" s="122"/>
      <c r="H34" s="3"/>
      <c r="I34" s="94" t="n">
        <v>85.7</v>
      </c>
      <c r="J34" s="3" t="n">
        <f aca="false">I34/I22-1</f>
        <v>0.0011682242990656</v>
      </c>
      <c r="K34" s="94" t="n">
        <v>133.8</v>
      </c>
      <c r="L34" s="3" t="n">
        <f aca="false">K34/K22-1</f>
        <v>0.0552050473186121</v>
      </c>
      <c r="M34" s="94" t="n">
        <v>130.9</v>
      </c>
      <c r="N34" s="3" t="n">
        <f aca="false">M34/M22-1</f>
        <v>0.067699836867863</v>
      </c>
    </row>
    <row r="35" customFormat="false" ht="12.75" hidden="false" customHeight="false" outlineLevel="0" collapsed="false">
      <c r="A35" s="128" t="n">
        <v>33451</v>
      </c>
      <c r="B35" s="94" t="n">
        <v>87.9</v>
      </c>
      <c r="C35" s="122" t="n">
        <f aca="false">B35/B23-1</f>
        <v>0.0514354066985647</v>
      </c>
      <c r="D35" s="123" t="n">
        <f aca="false">[1]UKInflationDataAnjam!C15</f>
        <v>105.9</v>
      </c>
      <c r="E35" s="3" t="n">
        <f aca="false">D35/D23-1</f>
        <v>0.0526838966202785</v>
      </c>
      <c r="F35" s="124" t="n">
        <f aca="false">[1]UKInflationDataAnjam!C37</f>
        <v>89.1</v>
      </c>
      <c r="G35" s="122"/>
      <c r="H35" s="3"/>
      <c r="I35" s="94" t="n">
        <v>84.7</v>
      </c>
      <c r="J35" s="3" t="n">
        <f aca="false">I35/I23-1</f>
        <v>-0.00703399765533408</v>
      </c>
      <c r="K35" s="94" t="n">
        <v>134.1</v>
      </c>
      <c r="L35" s="3" t="n">
        <f aca="false">K35/K23-1</f>
        <v>0.0468384074941453</v>
      </c>
      <c r="M35" s="94" t="n">
        <v>131.4</v>
      </c>
      <c r="N35" s="3" t="n">
        <f aca="false">M35/M23-1</f>
        <v>0.0622473726758286</v>
      </c>
    </row>
    <row r="36" customFormat="false" ht="12.75" hidden="false" customHeight="false" outlineLevel="0" collapsed="false">
      <c r="A36" s="128" t="n">
        <v>33482</v>
      </c>
      <c r="B36" s="94" t="n">
        <v>88</v>
      </c>
      <c r="C36" s="122" t="n">
        <f aca="false">B36/B24-1</f>
        <v>0.0426540284360188</v>
      </c>
      <c r="D36" s="123" t="n">
        <f aca="false">[1]UKInflationDataAnjam!C16</f>
        <v>106</v>
      </c>
      <c r="E36" s="3" t="n">
        <f aca="false">D36/D24-1</f>
        <v>0.0505450941526262</v>
      </c>
      <c r="F36" s="124" t="n">
        <f aca="false">[1]UKInflationDataAnjam!C38</f>
        <v>89.2</v>
      </c>
      <c r="G36" s="122"/>
      <c r="H36" s="3"/>
      <c r="I36" s="94" t="n">
        <v>85</v>
      </c>
      <c r="J36" s="3" t="n">
        <f aca="false">I36/I24-1</f>
        <v>-0.0340909090909091</v>
      </c>
      <c r="K36" s="94" t="n">
        <v>134.6</v>
      </c>
      <c r="L36" s="3" t="n">
        <f aca="false">K36/K24-1</f>
        <v>0.0409899458623355</v>
      </c>
      <c r="M36" s="94" t="n">
        <v>132</v>
      </c>
      <c r="N36" s="3" t="n">
        <f aca="false">M36/M24-1</f>
        <v>0.0568454763811048</v>
      </c>
    </row>
    <row r="37" customFormat="false" ht="12.75" hidden="false" customHeight="false" outlineLevel="0" collapsed="false">
      <c r="A37" s="128" t="n">
        <v>33512</v>
      </c>
      <c r="B37" s="94" t="n">
        <v>88.2</v>
      </c>
      <c r="C37" s="122" t="n">
        <f aca="false">B37/B25-1</f>
        <v>0.036427732079906</v>
      </c>
      <c r="D37" s="123" t="n">
        <f aca="false">[1]UKInflationDataAnjam!C17</f>
        <v>106.2</v>
      </c>
      <c r="E37" s="3" t="n">
        <f aca="false">D37/D25-1</f>
        <v>0.0473372781065089</v>
      </c>
      <c r="F37" s="124" t="n">
        <f aca="false">[1]UKInflationDataAnjam!C39</f>
        <v>89.3</v>
      </c>
      <c r="G37" s="122"/>
      <c r="H37" s="3"/>
      <c r="I37" s="94" t="n">
        <v>85.5</v>
      </c>
      <c r="J37" s="3" t="n">
        <f aca="false">I37/I25-1</f>
        <v>-0.0328054298642535</v>
      </c>
      <c r="K37" s="94" t="n">
        <v>135.1</v>
      </c>
      <c r="L37" s="3" t="n">
        <f aca="false">K37/K25-1</f>
        <v>0.0368380660015348</v>
      </c>
      <c r="M37" s="94" t="n">
        <v>132.7</v>
      </c>
      <c r="N37" s="3" t="n">
        <f aca="false">M37/M25-1</f>
        <v>0.0548489666136724</v>
      </c>
    </row>
    <row r="38" customFormat="false" ht="12.75" hidden="false" customHeight="false" outlineLevel="0" collapsed="false">
      <c r="A38" s="128" t="n">
        <v>33543</v>
      </c>
      <c r="B38" s="94" t="n">
        <v>88.4</v>
      </c>
      <c r="C38" s="122" t="n">
        <f aca="false">B38/B26-1</f>
        <v>0.04</v>
      </c>
      <c r="D38" s="123" t="n">
        <f aca="false">[1]UKInflationDataAnjam!C18</f>
        <v>106.5</v>
      </c>
      <c r="E38" s="3" t="n">
        <f aca="false">D38/D26-1</f>
        <v>0.0471976401179941</v>
      </c>
      <c r="F38" s="124" t="n">
        <f aca="false">[1]UKInflationDataAnjam!C40</f>
        <v>89.5</v>
      </c>
      <c r="G38" s="122"/>
      <c r="H38" s="3"/>
      <c r="I38" s="94" t="n">
        <v>86.3</v>
      </c>
      <c r="J38" s="3" t="n">
        <f aca="false">I38/I26-1</f>
        <v>-0.0248587570621469</v>
      </c>
      <c r="K38" s="94" t="n">
        <v>135.6</v>
      </c>
      <c r="L38" s="3" t="n">
        <f aca="false">K38/K26-1</f>
        <v>0.043076923076923</v>
      </c>
      <c r="M38" s="94" t="n">
        <v>133.1</v>
      </c>
      <c r="N38" s="3" t="n">
        <f aca="false">M38/M26-1</f>
        <v>0.0571882446386021</v>
      </c>
    </row>
    <row r="39" customFormat="false" ht="12.75" hidden="false" customHeight="false" outlineLevel="0" collapsed="false">
      <c r="A39" s="128" t="n">
        <v>33573</v>
      </c>
      <c r="B39" s="94" t="n">
        <v>88.3</v>
      </c>
      <c r="C39" s="122" t="n">
        <f aca="false">B39/B27-1</f>
        <v>0.0412735849056605</v>
      </c>
      <c r="D39" s="123" t="n">
        <f aca="false">[1]UKInflationDataAnjam!C19</f>
        <v>106.6</v>
      </c>
      <c r="E39" s="3" t="n">
        <f aca="false">D39/D27-1</f>
        <v>0.0450980392156861</v>
      </c>
      <c r="F39" s="124" t="n">
        <f aca="false">[1]UKInflationDataAnjam!C41</f>
        <v>89.6</v>
      </c>
      <c r="G39" s="122"/>
      <c r="H39" s="3"/>
      <c r="I39" s="94" t="n">
        <v>87.7</v>
      </c>
      <c r="J39" s="3" t="n">
        <f aca="false">I39/I27-1</f>
        <v>-0.0255555555555556</v>
      </c>
      <c r="K39" s="94" t="n">
        <v>135.7</v>
      </c>
      <c r="L39" s="3" t="n">
        <f aca="false">K39/K27-1</f>
        <v>0.0446497305619706</v>
      </c>
      <c r="M39" s="94" t="n">
        <v>133.2</v>
      </c>
      <c r="N39" s="3" t="n">
        <f aca="false">M39/M27-1</f>
        <v>0.057982525814138</v>
      </c>
    </row>
    <row r="40" customFormat="false" ht="12.75" hidden="false" customHeight="false" outlineLevel="0" collapsed="false">
      <c r="A40" s="129" t="n">
        <v>33604</v>
      </c>
      <c r="B40" s="1" t="n">
        <v>88.7</v>
      </c>
      <c r="C40" s="130" t="n">
        <f aca="false">B40/B28-1</f>
        <v>0.0337995337995338</v>
      </c>
      <c r="D40" s="123" t="n">
        <f aca="false">[1]UKInflationDataAnjam!D8</f>
        <v>107.4</v>
      </c>
      <c r="E40" s="3" t="n">
        <f aca="false">D40/D28-1</f>
        <v>0.0396902226524687</v>
      </c>
      <c r="F40" s="124" t="n">
        <f aca="false">[1]UKInflationDataAnjam!D30</f>
        <v>90.2</v>
      </c>
      <c r="G40" s="130" t="n">
        <f aca="false">F40/F28-1</f>
        <v>0.0308571428571429</v>
      </c>
      <c r="H40" s="131"/>
      <c r="I40" s="132" t="n">
        <v>86.9</v>
      </c>
      <c r="J40" s="133" t="n">
        <f aca="false">I40/I28-1</f>
        <v>-0.0224971878515186</v>
      </c>
      <c r="K40" s="134" t="n">
        <v>135.6</v>
      </c>
      <c r="L40" s="135" t="n">
        <f aca="false">K40/K28-1</f>
        <v>0.0414746543778803</v>
      </c>
      <c r="M40" s="94" t="n">
        <v>133.1</v>
      </c>
      <c r="N40" s="3" t="n">
        <f aca="false">M40/M28-1</f>
        <v>0.0563492063492064</v>
      </c>
    </row>
    <row r="41" customFormat="false" ht="12.75" hidden="false" customHeight="false" outlineLevel="0" collapsed="false">
      <c r="A41" s="136" t="n">
        <v>33635</v>
      </c>
      <c r="B41" s="1" t="n">
        <v>89</v>
      </c>
      <c r="C41" s="137" t="n">
        <f aca="false">B41/B29-1</f>
        <v>0.0348837209302326</v>
      </c>
      <c r="D41" s="123" t="n">
        <f aca="false">[1]UKInflationDataAnjam!D9</f>
        <v>107.9</v>
      </c>
      <c r="E41" s="3" t="n">
        <f aca="false">D41/D29-1</f>
        <v>0.0405014464802316</v>
      </c>
      <c r="F41" s="124" t="n">
        <f aca="false">[1]UKInflationDataAnjam!D31</f>
        <v>90.6</v>
      </c>
      <c r="G41" s="137" t="n">
        <f aca="false">F41/F29-1</f>
        <v>0.0307167235494878</v>
      </c>
      <c r="H41" s="138"/>
      <c r="I41" s="139" t="n">
        <v>86.9</v>
      </c>
      <c r="J41" s="140" t="n">
        <f aca="false">I41/I29-1</f>
        <v>-0.00458190148911786</v>
      </c>
      <c r="K41" s="141" t="n">
        <v>136.3</v>
      </c>
      <c r="L41" s="142" t="n">
        <f aca="false">K41/K29-1</f>
        <v>0.0412528647822765</v>
      </c>
      <c r="M41" s="94" t="n">
        <v>133.8</v>
      </c>
      <c r="N41" s="3" t="n">
        <f aca="false">M41/M29-1</f>
        <v>0.0560378847671665</v>
      </c>
    </row>
    <row r="42" customFormat="false" ht="12.75" hidden="false" customHeight="false" outlineLevel="0" collapsed="false">
      <c r="A42" s="136" t="n">
        <v>33664</v>
      </c>
      <c r="B42" s="1" t="n">
        <v>89.7</v>
      </c>
      <c r="C42" s="137" t="n">
        <f aca="false">B42/B30-1</f>
        <v>0.0393974507531867</v>
      </c>
      <c r="D42" s="123" t="n">
        <f aca="false">[1]UKInflationDataAnjam!D10</f>
        <v>108.6</v>
      </c>
      <c r="E42" s="3" t="n">
        <f aca="false">D42/D30-1</f>
        <v>0.0402298850574712</v>
      </c>
      <c r="F42" s="124" t="n">
        <f aca="false">[1]UKInflationDataAnjam!D32</f>
        <v>91.1</v>
      </c>
      <c r="G42" s="137" t="n">
        <f aca="false">F42/F30-1</f>
        <v>0.0293785310734462</v>
      </c>
      <c r="H42" s="138"/>
      <c r="I42" s="139" t="n">
        <v>85.6</v>
      </c>
      <c r="J42" s="140" t="n">
        <f aca="false">I42/I30-1</f>
        <v>-0.0149597238204835</v>
      </c>
      <c r="K42" s="141" t="n">
        <v>136.7</v>
      </c>
      <c r="L42" s="142" t="n">
        <f aca="false">K42/K30-1</f>
        <v>0.0403348554033485</v>
      </c>
      <c r="M42" s="94" t="n">
        <v>134.5</v>
      </c>
      <c r="N42" s="3" t="n">
        <f aca="false">M42/M30-1</f>
        <v>0.0573899371069182</v>
      </c>
    </row>
    <row r="43" customFormat="false" ht="12.75" hidden="false" customHeight="false" outlineLevel="0" collapsed="false">
      <c r="A43" s="136" t="n">
        <v>33695</v>
      </c>
      <c r="B43" s="1" t="n">
        <v>90.1</v>
      </c>
      <c r="C43" s="137" t="n">
        <f aca="false">B43/B31-1</f>
        <v>0.0308924485125857</v>
      </c>
      <c r="D43" s="123" t="n">
        <f aca="false">[1]UKInflationDataAnjam!D11</f>
        <v>109.1</v>
      </c>
      <c r="E43" s="3" t="n">
        <f aca="false">D43/D31-1</f>
        <v>0.0351043643263755</v>
      </c>
      <c r="F43" s="124" t="n">
        <f aca="false">[1]UKInflationDataAnjam!D33</f>
        <v>91.4</v>
      </c>
      <c r="G43" s="137" t="n">
        <f aca="false">F43/F31-1</f>
        <v>0.0258136924803594</v>
      </c>
      <c r="H43" s="138"/>
      <c r="I43" s="139" t="n">
        <v>86.1</v>
      </c>
      <c r="J43" s="140" t="n">
        <f aca="false">I43/I31-1</f>
        <v>-0.0171232876712328</v>
      </c>
      <c r="K43" s="141" t="n">
        <v>138.8</v>
      </c>
      <c r="L43" s="142" t="n">
        <f aca="false">K43/K31-1</f>
        <v>0.0428249436513901</v>
      </c>
      <c r="M43" s="94" t="n">
        <v>136.7</v>
      </c>
      <c r="N43" s="3" t="n">
        <f aca="false">M43/M31-1</f>
        <v>0.0572312451662798</v>
      </c>
    </row>
    <row r="44" customFormat="false" ht="12.75" hidden="false" customHeight="false" outlineLevel="0" collapsed="false">
      <c r="A44" s="136" t="n">
        <v>33725</v>
      </c>
      <c r="B44" s="1" t="n">
        <v>90.3</v>
      </c>
      <c r="C44" s="137" t="n">
        <f aca="false">B44/B32-1</f>
        <v>0.0284738041002277</v>
      </c>
      <c r="D44" s="123" t="n">
        <f aca="false">[1]UKInflationDataAnjam!D12</f>
        <v>109.2</v>
      </c>
      <c r="E44" s="3" t="n">
        <f aca="false">D44/D32-1</f>
        <v>0.0331125827814569</v>
      </c>
      <c r="F44" s="124" t="n">
        <f aca="false">[1]UKInflationDataAnjam!D34</f>
        <v>91.5</v>
      </c>
      <c r="G44" s="137" t="n">
        <f aca="false">F44/F32-1</f>
        <v>0.024636058230683</v>
      </c>
      <c r="H44" s="138" t="n">
        <f aca="false">G43-G40</f>
        <v>-0.00504345037678355</v>
      </c>
      <c r="I44" s="139" t="n">
        <v>85.7</v>
      </c>
      <c r="J44" s="140" t="n">
        <f aca="false">I44/I32-1</f>
        <v>-0.0172018348623854</v>
      </c>
      <c r="K44" s="141" t="n">
        <v>139.3</v>
      </c>
      <c r="L44" s="142" t="n">
        <f aca="false">K44/K32-1</f>
        <v>0.0434456928838953</v>
      </c>
      <c r="M44" s="94" t="n">
        <v>137.1</v>
      </c>
      <c r="N44" s="3" t="n">
        <f aca="false">M44/M32-1</f>
        <v>0.0529953917050692</v>
      </c>
    </row>
    <row r="45" customFormat="false" ht="12.75" hidden="false" customHeight="false" outlineLevel="0" collapsed="false">
      <c r="A45" s="136" t="n">
        <v>33756</v>
      </c>
      <c r="B45" s="1" t="n">
        <v>90.4</v>
      </c>
      <c r="C45" s="137" t="n">
        <f aca="false">B45/B33-1</f>
        <v>0.0307867730900799</v>
      </c>
      <c r="D45" s="123" t="n">
        <f aca="false">[1]UKInflationDataAnjam!D13</f>
        <v>109.2</v>
      </c>
      <c r="E45" s="3" t="n">
        <f aca="false">D45/D33-1</f>
        <v>0.0331125827814569</v>
      </c>
      <c r="F45" s="124" t="n">
        <f aca="false">[1]UKInflationDataAnjam!D35</f>
        <v>91.6</v>
      </c>
      <c r="G45" s="137" t="n">
        <f aca="false">F45/F33-1</f>
        <v>0.0269058295964124</v>
      </c>
      <c r="H45" s="138" t="n">
        <f aca="false">G44-G41</f>
        <v>-0.0060806653188048</v>
      </c>
      <c r="I45" s="139" t="n">
        <v>84.5</v>
      </c>
      <c r="J45" s="140" t="n">
        <f aca="false">I45/I33-1</f>
        <v>-0.0242494226327944</v>
      </c>
      <c r="K45" s="141" t="n">
        <v>139.3</v>
      </c>
      <c r="L45" s="142" t="n">
        <f aca="false">K45/K33-1</f>
        <v>0.0387770320656229</v>
      </c>
      <c r="M45" s="94" t="n">
        <v>137.2</v>
      </c>
      <c r="N45" s="3" t="n">
        <f aca="false">M45/M33-1</f>
        <v>0.0481283422459893</v>
      </c>
    </row>
    <row r="46" customFormat="false" ht="12.75" hidden="false" customHeight="false" outlineLevel="0" collapsed="false">
      <c r="A46" s="136" t="n">
        <v>33786</v>
      </c>
      <c r="B46" s="1" t="n">
        <v>90.4</v>
      </c>
      <c r="C46" s="137" t="n">
        <f aca="false">B46/B34-1</f>
        <v>0.0284414106939703</v>
      </c>
      <c r="D46" s="123" t="n">
        <f aca="false">[1]UKInflationDataAnjam!D14</f>
        <v>109.3</v>
      </c>
      <c r="E46" s="3" t="n">
        <f aca="false">D46/D34-1</f>
        <v>0.0330812854442344</v>
      </c>
      <c r="F46" s="124" t="n">
        <f aca="false">[1]UKInflationDataAnjam!D36</f>
        <v>91.7</v>
      </c>
      <c r="G46" s="137" t="n">
        <f aca="false">F46/F34-1</f>
        <v>0.026875699888018</v>
      </c>
      <c r="H46" s="138" t="n">
        <f aca="false">G45-G42</f>
        <v>-0.00247270147703382</v>
      </c>
      <c r="I46" s="139" t="n">
        <v>84.1</v>
      </c>
      <c r="J46" s="140" t="n">
        <f aca="false">I46/I34-1</f>
        <v>-0.0186697782963828</v>
      </c>
      <c r="K46" s="141" t="n">
        <v>138.8</v>
      </c>
      <c r="L46" s="142" t="n">
        <f aca="false">K46/K34-1</f>
        <v>0.0373692077727952</v>
      </c>
      <c r="M46" s="94" t="n">
        <v>136.7</v>
      </c>
      <c r="N46" s="3" t="n">
        <f aca="false">M46/M34-1</f>
        <v>0.0443086325439266</v>
      </c>
    </row>
    <row r="47" customFormat="false" ht="12.75" hidden="false" customHeight="false" outlineLevel="0" collapsed="false">
      <c r="A47" s="136" t="n">
        <v>33817</v>
      </c>
      <c r="B47" s="1" t="n">
        <v>90.3</v>
      </c>
      <c r="C47" s="137" t="n">
        <f aca="false">B47/B35-1</f>
        <v>0.0273037542662116</v>
      </c>
      <c r="D47" s="123" t="n">
        <f aca="false">[1]UKInflationDataAnjam!D15</f>
        <v>109.4</v>
      </c>
      <c r="E47" s="3" t="n">
        <f aca="false">D47/D35-1</f>
        <v>0.0330500472143531</v>
      </c>
      <c r="F47" s="124" t="n">
        <f aca="false">[1]UKInflationDataAnjam!D37</f>
        <v>91.7</v>
      </c>
      <c r="G47" s="137" t="n">
        <f aca="false">F47/F35-1</f>
        <v>0.0291806958473626</v>
      </c>
      <c r="H47" s="138" t="n">
        <f aca="false">G46-G43</f>
        <v>0.00106200740765861</v>
      </c>
      <c r="I47" s="139" t="n">
        <v>83.3</v>
      </c>
      <c r="J47" s="140" t="n">
        <f aca="false">I47/I35-1</f>
        <v>-0.0165289256198348</v>
      </c>
      <c r="K47" s="141" t="n">
        <v>138.9</v>
      </c>
      <c r="L47" s="142" t="n">
        <f aca="false">K47/K35-1</f>
        <v>0.0357941834451903</v>
      </c>
      <c r="M47" s="94" t="n">
        <v>136.9</v>
      </c>
      <c r="N47" s="3" t="n">
        <f aca="false">M47/M35-1</f>
        <v>0.0418569254185692</v>
      </c>
    </row>
    <row r="48" customFormat="false" ht="12.75" hidden="false" customHeight="false" outlineLevel="0" collapsed="false">
      <c r="A48" s="136" t="n">
        <v>33848</v>
      </c>
      <c r="B48" s="1" t="n">
        <v>90.4</v>
      </c>
      <c r="C48" s="137" t="n">
        <f aca="false">B48/B36-1</f>
        <v>0.0272727272727273</v>
      </c>
      <c r="D48" s="123" t="n">
        <f aca="false">[1]UKInflationDataAnjam!D16</f>
        <v>109.4</v>
      </c>
      <c r="E48" s="3" t="n">
        <f aca="false">D48/D36-1</f>
        <v>0.0320754716981133</v>
      </c>
      <c r="F48" s="124" t="n">
        <f aca="false">[1]UKInflationDataAnjam!D38</f>
        <v>91.7</v>
      </c>
      <c r="G48" s="137" t="n">
        <f aca="false">F48/F36-1</f>
        <v>0.0280269058295963</v>
      </c>
      <c r="H48" s="138" t="n">
        <f aca="false">G47-G44</f>
        <v>0.00454463761667956</v>
      </c>
      <c r="I48" s="139" t="n">
        <v>84.3</v>
      </c>
      <c r="J48" s="140" t="n">
        <f aca="false">I48/I36-1</f>
        <v>-0.00823529411764712</v>
      </c>
      <c r="K48" s="141" t="n">
        <v>139.4</v>
      </c>
      <c r="L48" s="142" t="n">
        <f aca="false">K48/K36-1</f>
        <v>0.035661218424963</v>
      </c>
      <c r="M48" s="94" t="n">
        <v>137.3</v>
      </c>
      <c r="N48" s="3" t="n">
        <f aca="false">M48/M36-1</f>
        <v>0.0401515151515153</v>
      </c>
    </row>
    <row r="49" customFormat="false" ht="12.75" hidden="false" customHeight="false" outlineLevel="0" collapsed="false">
      <c r="A49" s="136" t="n">
        <v>33878</v>
      </c>
      <c r="B49" s="1" t="n">
        <v>90.7</v>
      </c>
      <c r="C49" s="137" t="n">
        <f aca="false">B49/B37-1</f>
        <v>0.0283446712018141</v>
      </c>
      <c r="D49" s="123" t="n">
        <f aca="false">[1]UKInflationDataAnjam!D17</f>
        <v>109.5</v>
      </c>
      <c r="E49" s="3" t="n">
        <f aca="false">D49/D37-1</f>
        <v>0.0310734463276836</v>
      </c>
      <c r="F49" s="124" t="n">
        <f aca="false">[1]UKInflationDataAnjam!D39</f>
        <v>91.6</v>
      </c>
      <c r="G49" s="137" t="n">
        <f aca="false">F49/F37-1</f>
        <v>0.0257558790593504</v>
      </c>
      <c r="H49" s="138" t="n">
        <f aca="false">G48-G45</f>
        <v>0.00112107623318392</v>
      </c>
      <c r="I49" s="139" t="n">
        <v>86.6</v>
      </c>
      <c r="J49" s="140" t="n">
        <f aca="false">I49/I37-1</f>
        <v>0.0128654970760234</v>
      </c>
      <c r="K49" s="141" t="n">
        <v>139.9</v>
      </c>
      <c r="L49" s="142" t="n">
        <f aca="false">K49/K37-1</f>
        <v>0.0355292376017766</v>
      </c>
      <c r="M49" s="94" t="n">
        <v>137.8</v>
      </c>
      <c r="N49" s="3" t="n">
        <f aca="false">M49/M37-1</f>
        <v>0.0384325546345141</v>
      </c>
    </row>
    <row r="50" customFormat="false" ht="12.75" hidden="false" customHeight="false" outlineLevel="0" collapsed="false">
      <c r="A50" s="136" t="n">
        <v>33909</v>
      </c>
      <c r="B50" s="1" t="n">
        <v>91.2</v>
      </c>
      <c r="C50" s="137" t="n">
        <f aca="false">B50/B38-1</f>
        <v>0.0316742081447963</v>
      </c>
      <c r="D50" s="123" t="n">
        <f aca="false">[1]UKInflationDataAnjam!D18</f>
        <v>109.9</v>
      </c>
      <c r="E50" s="3" t="n">
        <f aca="false">D50/D38-1</f>
        <v>0.0319248826291081</v>
      </c>
      <c r="F50" s="124" t="n">
        <f aca="false">[1]UKInflationDataAnjam!D40</f>
        <v>91.9</v>
      </c>
      <c r="G50" s="137" t="n">
        <f aca="false">F50/F38-1</f>
        <v>0.0268156424581005</v>
      </c>
      <c r="H50" s="138" t="n">
        <f aca="false">G49-G46</f>
        <v>-0.00111982082866757</v>
      </c>
      <c r="I50" s="139" t="n">
        <v>89.7</v>
      </c>
      <c r="J50" s="140" t="n">
        <f aca="false">I50/I38-1</f>
        <v>0.0393974507531867</v>
      </c>
      <c r="K50" s="141" t="n">
        <v>139.7</v>
      </c>
      <c r="L50" s="142" t="n">
        <f aca="false">K50/K38-1</f>
        <v>0.03023598820059</v>
      </c>
      <c r="M50" s="94" t="n">
        <v>137.9</v>
      </c>
      <c r="N50" s="3" t="n">
        <f aca="false">M50/M38-1</f>
        <v>0.0360631104432758</v>
      </c>
    </row>
    <row r="51" customFormat="false" ht="12.75" hidden="false" customHeight="false" outlineLevel="0" collapsed="false">
      <c r="A51" s="136" t="n">
        <v>33939</v>
      </c>
      <c r="B51" s="1" t="n">
        <v>91.2</v>
      </c>
      <c r="C51" s="137" t="n">
        <f aca="false">B51/B39-1</f>
        <v>0.0328425821064553</v>
      </c>
      <c r="D51" s="123" t="n">
        <f aca="false">[1]UKInflationDataAnjam!D19</f>
        <v>110.1</v>
      </c>
      <c r="E51" s="3" t="n">
        <f aca="false">D51/D39-1</f>
        <v>0.0328330206378986</v>
      </c>
      <c r="F51" s="124" t="n">
        <f aca="false">[1]UKInflationDataAnjam!D41</f>
        <v>92.2</v>
      </c>
      <c r="G51" s="137" t="n">
        <f aca="false">F51/F39-1</f>
        <v>0.0290178571428572</v>
      </c>
      <c r="H51" s="138" t="n">
        <f aca="false">G50-G47</f>
        <v>-0.00236505338926207</v>
      </c>
      <c r="I51" s="139" t="n">
        <v>91.2</v>
      </c>
      <c r="J51" s="140" t="n">
        <f aca="false">I51/I39-1</f>
        <v>0.0399087799315849</v>
      </c>
      <c r="K51" s="141" t="n">
        <v>139.2</v>
      </c>
      <c r="L51" s="142" t="n">
        <f aca="false">K51/K39-1</f>
        <v>0.025792188651437</v>
      </c>
      <c r="M51" s="94" t="n">
        <v>138.1</v>
      </c>
      <c r="N51" s="3" t="n">
        <f aca="false">M51/M39-1</f>
        <v>0.0367867867867868</v>
      </c>
    </row>
    <row r="52" customFormat="false" ht="12.75" hidden="false" customHeight="false" outlineLevel="0" collapsed="false">
      <c r="A52" s="136" t="n">
        <v>33970</v>
      </c>
      <c r="B52" s="1" t="n">
        <v>91.8</v>
      </c>
      <c r="C52" s="137" t="n">
        <f aca="false">B52/B40-1</f>
        <v>0.0349492671927847</v>
      </c>
      <c r="D52" s="123" t="n">
        <f aca="false">[1]UKInflationDataAnjam!E8</f>
        <v>110.9</v>
      </c>
      <c r="E52" s="3" t="n">
        <f aca="false">D52/D40-1</f>
        <v>0.0325884543761639</v>
      </c>
      <c r="F52" s="124" t="n">
        <f aca="false">[1]UKInflationDataAnjam!E30</f>
        <v>92.8</v>
      </c>
      <c r="G52" s="137" t="n">
        <f aca="false">F52/F40-1</f>
        <v>0.0288248337028825</v>
      </c>
      <c r="H52" s="138" t="n">
        <f aca="false">G51-G48</f>
        <v>0.000990951313260879</v>
      </c>
      <c r="I52" s="139" t="n">
        <v>92</v>
      </c>
      <c r="J52" s="140" t="n">
        <f aca="false">I52/I40-1</f>
        <v>0.0586881472957421</v>
      </c>
      <c r="K52" s="141" t="n">
        <v>137.9</v>
      </c>
      <c r="L52" s="142" t="n">
        <f aca="false">K52/K40-1</f>
        <v>0.0169616519174043</v>
      </c>
      <c r="M52" s="94" t="n">
        <v>137.4</v>
      </c>
      <c r="N52" s="3" t="n">
        <f aca="false">M52/M40-1</f>
        <v>0.032306536438768</v>
      </c>
    </row>
    <row r="53" customFormat="false" ht="12.75" hidden="false" customHeight="false" outlineLevel="0" collapsed="false">
      <c r="A53" s="136" t="n">
        <v>34001</v>
      </c>
      <c r="B53" s="1" t="n">
        <v>92.3</v>
      </c>
      <c r="C53" s="137" t="n">
        <f aca="false">B53/B41-1</f>
        <v>0.0370786516853932</v>
      </c>
      <c r="D53" s="123" t="n">
        <f aca="false">[1]UKInflationDataAnjam!E9</f>
        <v>111.4</v>
      </c>
      <c r="E53" s="3" t="n">
        <f aca="false">D53/D41-1</f>
        <v>0.0324374420759963</v>
      </c>
      <c r="F53" s="124" t="n">
        <f aca="false">[1]UKInflationDataAnjam!E31</f>
        <v>93.3</v>
      </c>
      <c r="G53" s="137" t="n">
        <f aca="false">F53/F41-1</f>
        <v>0.0298013245033113</v>
      </c>
      <c r="H53" s="138" t="n">
        <f aca="false">G52-G49</f>
        <v>0.00306895464353207</v>
      </c>
      <c r="I53" s="139" t="n">
        <v>92.4</v>
      </c>
      <c r="J53" s="140" t="n">
        <f aca="false">I53/I41-1</f>
        <v>0.0632911392405062</v>
      </c>
      <c r="K53" s="141" t="n">
        <v>138.8</v>
      </c>
      <c r="L53" s="142" t="n">
        <f aca="false">K53/K41-1</f>
        <v>0.0183418928833456</v>
      </c>
      <c r="M53" s="94" t="n">
        <v>138.3</v>
      </c>
      <c r="N53" s="3" t="n">
        <f aca="false">M53/M41-1</f>
        <v>0.0336322869955157</v>
      </c>
    </row>
    <row r="54" customFormat="false" ht="12.75" hidden="false" customHeight="false" outlineLevel="0" collapsed="false">
      <c r="A54" s="136" t="n">
        <v>34029</v>
      </c>
      <c r="B54" s="1" t="n">
        <v>93</v>
      </c>
      <c r="C54" s="137" t="n">
        <f aca="false">B54/B42-1</f>
        <v>0.0367892976588629</v>
      </c>
      <c r="D54" s="123" t="n">
        <f aca="false">[1]UKInflationDataAnjam!E10</f>
        <v>112.1</v>
      </c>
      <c r="E54" s="3" t="n">
        <f aca="false">D54/D42-1</f>
        <v>0.0322283609576428</v>
      </c>
      <c r="F54" s="124" t="n">
        <f aca="false">[1]UKInflationDataAnjam!E32</f>
        <v>93.8</v>
      </c>
      <c r="G54" s="137" t="n">
        <f aca="false">F54/F42-1</f>
        <v>0.0296377607025247</v>
      </c>
      <c r="H54" s="138" t="n">
        <f aca="false">G53-G50</f>
        <v>0.00298568204521077</v>
      </c>
      <c r="I54" s="139" t="n">
        <v>92.3</v>
      </c>
      <c r="J54" s="140" t="n">
        <f aca="false">I54/I42-1</f>
        <v>0.0782710280373833</v>
      </c>
      <c r="K54" s="141" t="n">
        <v>139.3</v>
      </c>
      <c r="L54" s="142" t="n">
        <f aca="false">K54/K42-1</f>
        <v>0.0190197512801757</v>
      </c>
      <c r="M54" s="94" t="n">
        <v>139.2</v>
      </c>
      <c r="N54" s="3" t="n">
        <f aca="false">M54/M42-1</f>
        <v>0.0349442379182154</v>
      </c>
    </row>
    <row r="55" customFormat="false" ht="12.75" hidden="false" customHeight="false" outlineLevel="0" collapsed="false">
      <c r="A55" s="136" t="n">
        <v>34060</v>
      </c>
      <c r="B55" s="1" t="n">
        <v>93.7</v>
      </c>
      <c r="C55" s="137" t="n">
        <f aca="false">B55/B43-1</f>
        <v>0.0399556048834628</v>
      </c>
      <c r="D55" s="123" t="n">
        <f aca="false">[1]UKInflationDataAnjam!E11</f>
        <v>112.9</v>
      </c>
      <c r="E55" s="3" t="n">
        <f aca="false">D55/D43-1</f>
        <v>0.0348304307974336</v>
      </c>
      <c r="F55" s="124" t="n">
        <f aca="false">[1]UKInflationDataAnjam!E33</f>
        <v>94.2</v>
      </c>
      <c r="G55" s="137" t="n">
        <f aca="false">F55/F43-1</f>
        <v>0.0306345733041575</v>
      </c>
      <c r="H55" s="138" t="n">
        <f aca="false">G54-G51</f>
        <v>0.000619903559667456</v>
      </c>
      <c r="I55" s="139" t="n">
        <v>91.5</v>
      </c>
      <c r="J55" s="140" t="n">
        <f aca="false">I55/I43-1</f>
        <v>0.0627177700348434</v>
      </c>
      <c r="K55" s="141" t="n">
        <v>140.6</v>
      </c>
      <c r="L55" s="142" t="n">
        <f aca="false">K55/K43-1</f>
        <v>0.0129682997118155</v>
      </c>
      <c r="M55" s="94" t="n">
        <v>140.6</v>
      </c>
      <c r="N55" s="3" t="n">
        <f aca="false">M55/M43-1</f>
        <v>0.0285296269202633</v>
      </c>
    </row>
    <row r="56" customFormat="false" ht="12.75" hidden="false" customHeight="false" outlineLevel="0" collapsed="false">
      <c r="A56" s="136" t="n">
        <v>34090</v>
      </c>
      <c r="B56" s="1" t="n">
        <v>93.9</v>
      </c>
      <c r="C56" s="137" t="n">
        <f aca="false">B56/B44-1</f>
        <v>0.0398671096345515</v>
      </c>
      <c r="D56" s="123" t="n">
        <f aca="false">[1]UKInflationDataAnjam!E12</f>
        <v>113.2</v>
      </c>
      <c r="E56" s="3" t="n">
        <f aca="false">D56/D44-1</f>
        <v>0.0366300366300367</v>
      </c>
      <c r="F56" s="124" t="n">
        <f aca="false">[1]UKInflationDataAnjam!E34</f>
        <v>94.4</v>
      </c>
      <c r="G56" s="137" t="n">
        <f aca="false">F56/F44-1</f>
        <v>0.0316939890710384</v>
      </c>
      <c r="H56" s="138" t="n">
        <f aca="false">G55-G52</f>
        <v>0.00180973960127506</v>
      </c>
      <c r="I56" s="139" t="n">
        <v>91</v>
      </c>
      <c r="J56" s="140" t="n">
        <f aca="false">I56/I44-1</f>
        <v>0.0618436406067677</v>
      </c>
      <c r="K56" s="141" t="n">
        <v>141.1</v>
      </c>
      <c r="L56" s="142" t="n">
        <f aca="false">K56/K44-1</f>
        <v>0.0129217516152189</v>
      </c>
      <c r="M56" s="94" t="n">
        <v>141</v>
      </c>
      <c r="N56" s="3" t="n">
        <f aca="false">M56/M44-1</f>
        <v>0.0284463894967177</v>
      </c>
    </row>
    <row r="57" customFormat="false" ht="12.75" hidden="false" customHeight="false" outlineLevel="0" collapsed="false">
      <c r="A57" s="136" t="n">
        <v>34121</v>
      </c>
      <c r="B57" s="1" t="n">
        <v>94.1</v>
      </c>
      <c r="C57" s="137" t="n">
        <f aca="false">B57/B45-1</f>
        <v>0.040929203539823</v>
      </c>
      <c r="D57" s="123" t="n">
        <f aca="false">[1]UKInflationDataAnjam!E13</f>
        <v>113.4</v>
      </c>
      <c r="E57" s="3" t="n">
        <f aca="false">D57/D45-1</f>
        <v>0.0384615384615386</v>
      </c>
      <c r="F57" s="124" t="n">
        <f aca="false">[1]UKInflationDataAnjam!E35</f>
        <v>94.5</v>
      </c>
      <c r="G57" s="137" t="n">
        <f aca="false">F57/F45-1</f>
        <v>0.0316593886462884</v>
      </c>
      <c r="H57" s="138" t="n">
        <f aca="false">G56-G53</f>
        <v>0.00189266456772708</v>
      </c>
      <c r="I57" s="139" t="n">
        <v>90.4</v>
      </c>
      <c r="J57" s="140" t="n">
        <f aca="false">I57/I45-1</f>
        <v>0.0698224852071006</v>
      </c>
      <c r="K57" s="141" t="n">
        <v>141</v>
      </c>
      <c r="L57" s="142" t="n">
        <f aca="false">K57/K45-1</f>
        <v>0.0122038765254844</v>
      </c>
      <c r="M57" s="94" t="n">
        <v>141</v>
      </c>
      <c r="N57" s="3" t="n">
        <f aca="false">M57/M45-1</f>
        <v>0.0276967930029155</v>
      </c>
    </row>
    <row r="58" customFormat="false" ht="12.75" hidden="false" customHeight="false" outlineLevel="0" collapsed="false">
      <c r="A58" s="136" t="n">
        <v>34151</v>
      </c>
      <c r="B58" s="1" t="n">
        <v>94.2</v>
      </c>
      <c r="C58" s="137" t="n">
        <f aca="false">B58/B46-1</f>
        <v>0.0420353982300885</v>
      </c>
      <c r="D58" s="123" t="n">
        <f aca="false">[1]UKInflationDataAnjam!E14</f>
        <v>113.7</v>
      </c>
      <c r="E58" s="3" t="n">
        <f aca="false">D58/D46-1</f>
        <v>0.040256175663312</v>
      </c>
      <c r="F58" s="124" t="n">
        <f aca="false">[1]UKInflationDataAnjam!E36</f>
        <v>94.6</v>
      </c>
      <c r="G58" s="137" t="n">
        <f aca="false">F58/F46-1</f>
        <v>0.0316248636859322</v>
      </c>
      <c r="H58" s="138" t="n">
        <f aca="false">G57-G54</f>
        <v>0.0020216279437637</v>
      </c>
      <c r="I58" s="139" t="n">
        <v>89.5</v>
      </c>
      <c r="J58" s="140" t="n">
        <f aca="false">I58/I46-1</f>
        <v>0.0642092746730083</v>
      </c>
      <c r="K58" s="141" t="n">
        <v>140.7</v>
      </c>
      <c r="L58" s="142" t="n">
        <f aca="false">K58/K46-1</f>
        <v>0.0136887608069163</v>
      </c>
      <c r="M58" s="94" t="n">
        <v>140.6</v>
      </c>
      <c r="N58" s="3" t="n">
        <f aca="false">M58/M46-1</f>
        <v>0.0285296269202633</v>
      </c>
    </row>
    <row r="59" customFormat="false" ht="12.75" hidden="false" customHeight="false" outlineLevel="0" collapsed="false">
      <c r="A59" s="136" t="n">
        <v>34182</v>
      </c>
      <c r="B59" s="1" t="n">
        <v>94.3</v>
      </c>
      <c r="C59" s="137" t="n">
        <f aca="false">B59/B47-1</f>
        <v>0.0442967884828349</v>
      </c>
      <c r="D59" s="123" t="n">
        <f aca="false">[1]UKInflationDataAnjam!E15</f>
        <v>113.7</v>
      </c>
      <c r="E59" s="3" t="n">
        <f aca="false">D59/D47-1</f>
        <v>0.0393053016453382</v>
      </c>
      <c r="F59" s="124" t="n">
        <f aca="false">[1]UKInflationDataAnjam!E37</f>
        <v>94.6</v>
      </c>
      <c r="G59" s="137" t="n">
        <f aca="false">F59/F47-1</f>
        <v>0.0316248636859322</v>
      </c>
      <c r="H59" s="138" t="n">
        <f aca="false">G58-G55</f>
        <v>0.000990290381774672</v>
      </c>
      <c r="I59" s="139" t="n">
        <v>88.8</v>
      </c>
      <c r="J59" s="140" t="n">
        <f aca="false">I59/I47-1</f>
        <v>0.0660264105642257</v>
      </c>
      <c r="K59" s="141" t="n">
        <v>141.3</v>
      </c>
      <c r="L59" s="142" t="n">
        <f aca="false">K59/K47-1</f>
        <v>0.0172786177105833</v>
      </c>
      <c r="M59" s="94" t="n">
        <v>141.2</v>
      </c>
      <c r="N59" s="3" t="n">
        <f aca="false">M59/M47-1</f>
        <v>0.0314097881665447</v>
      </c>
    </row>
    <row r="60" customFormat="false" ht="12.75" hidden="false" customHeight="false" outlineLevel="0" collapsed="false">
      <c r="A60" s="136" t="n">
        <v>34213</v>
      </c>
      <c r="B60" s="1" t="n">
        <v>94.3</v>
      </c>
      <c r="C60" s="137" t="n">
        <f aca="false">B60/B48-1</f>
        <v>0.0431415929203538</v>
      </c>
      <c r="D60" s="123" t="n">
        <f aca="false">[1]UKInflationDataAnjam!E16</f>
        <v>113.8</v>
      </c>
      <c r="E60" s="3" t="n">
        <f aca="false">D60/D48-1</f>
        <v>0.0402193784277878</v>
      </c>
      <c r="F60" s="124" t="n">
        <f aca="false">[1]UKInflationDataAnjam!E38</f>
        <v>94.6</v>
      </c>
      <c r="G60" s="137" t="n">
        <f aca="false">F60/F48-1</f>
        <v>0.0316248636859322</v>
      </c>
      <c r="H60" s="138" t="n">
        <f aca="false">G59-G56</f>
        <v>-6.91253851061724E-005</v>
      </c>
      <c r="I60" s="139" t="n">
        <v>87.7</v>
      </c>
      <c r="J60" s="140" t="n">
        <f aca="false">I60/I48-1</f>
        <v>0.040332147093713</v>
      </c>
      <c r="K60" s="141" t="n">
        <v>141.9</v>
      </c>
      <c r="L60" s="142" t="n">
        <f aca="false">K60/K48-1</f>
        <v>0.0179340028694404</v>
      </c>
      <c r="M60" s="94" t="n">
        <v>141.8</v>
      </c>
      <c r="N60" s="3" t="n">
        <f aca="false">M60/M48-1</f>
        <v>0.032774945375091</v>
      </c>
    </row>
    <row r="61" customFormat="false" ht="12.75" hidden="false" customHeight="false" outlineLevel="0" collapsed="false">
      <c r="A61" s="136" t="n">
        <v>34243</v>
      </c>
      <c r="B61" s="1" t="n">
        <v>94.4</v>
      </c>
      <c r="C61" s="137" t="n">
        <f aca="false">B61/B49-1</f>
        <v>0.0407938257993385</v>
      </c>
      <c r="D61" s="123" t="n">
        <f aca="false">[1]UKInflationDataAnjam!E17</f>
        <v>113.9</v>
      </c>
      <c r="E61" s="3" t="n">
        <f aca="false">D61/D49-1</f>
        <v>0.0401826484018266</v>
      </c>
      <c r="F61" s="124" t="n">
        <f aca="false">[1]UKInflationDataAnjam!E39</f>
        <v>94.7</v>
      </c>
      <c r="G61" s="137" t="n">
        <f aca="false">F61/F49-1</f>
        <v>0.0338427947598254</v>
      </c>
      <c r="H61" s="138" t="n">
        <f aca="false">G60-G57</f>
        <v>-3.45249603561637E-005</v>
      </c>
      <c r="I61" s="139" t="n">
        <v>87.4</v>
      </c>
      <c r="J61" s="140" t="n">
        <f aca="false">I61/I49-1</f>
        <v>0.0092378752886837</v>
      </c>
      <c r="K61" s="141" t="n">
        <v>141.8</v>
      </c>
      <c r="L61" s="142" t="n">
        <f aca="false">K61/K49-1</f>
        <v>0.0135811293781272</v>
      </c>
      <c r="M61" s="94" t="n">
        <v>141.7</v>
      </c>
      <c r="N61" s="3" t="n">
        <f aca="false">M61/M49-1</f>
        <v>0.0283018867924527</v>
      </c>
    </row>
    <row r="62" customFormat="false" ht="12.75" hidden="false" customHeight="false" outlineLevel="0" collapsed="false">
      <c r="A62" s="136" t="n">
        <v>34274</v>
      </c>
      <c r="B62" s="1" t="n">
        <v>94.4</v>
      </c>
      <c r="C62" s="137" t="n">
        <f aca="false">B62/B50-1</f>
        <v>0.0350877192982457</v>
      </c>
      <c r="D62" s="123" t="n">
        <f aca="false">[1]UKInflationDataAnjam!E18</f>
        <v>113.9</v>
      </c>
      <c r="E62" s="3" t="n">
        <f aca="false">D62/D50-1</f>
        <v>0.0363967242948136</v>
      </c>
      <c r="F62" s="124" t="n">
        <f aca="false">[1]UKInflationDataAnjam!E40</f>
        <v>94.8</v>
      </c>
      <c r="G62" s="137" t="n">
        <f aca="false">F62/F50-1</f>
        <v>0.0315560391730141</v>
      </c>
      <c r="H62" s="138" t="n">
        <f aca="false">G61-G58</f>
        <v>0.00221793107389323</v>
      </c>
      <c r="I62" s="139" t="n">
        <v>89.5</v>
      </c>
      <c r="J62" s="140" t="n">
        <f aca="false">I62/I50-1</f>
        <v>-0.00222965440356748</v>
      </c>
      <c r="K62" s="141" t="n">
        <v>141.6</v>
      </c>
      <c r="L62" s="142" t="n">
        <f aca="false">K62/K50-1</f>
        <v>0.0136005726556907</v>
      </c>
      <c r="M62" s="94" t="n">
        <v>141.4</v>
      </c>
      <c r="N62" s="3" t="n">
        <f aca="false">M62/M50-1</f>
        <v>0.0253807106598984</v>
      </c>
    </row>
    <row r="63" customFormat="false" ht="12.75" hidden="false" customHeight="false" outlineLevel="0" collapsed="false">
      <c r="A63" s="136" t="n">
        <v>34304</v>
      </c>
      <c r="B63" s="1" t="n">
        <v>94.9</v>
      </c>
      <c r="C63" s="137" t="n">
        <f aca="false">B63/B51-1</f>
        <v>0.0405701754385965</v>
      </c>
      <c r="D63" s="123" t="n">
        <f aca="false">[1]UKInflationDataAnjam!E19</f>
        <v>114.4</v>
      </c>
      <c r="E63" s="3" t="n">
        <f aca="false">D63/D51-1</f>
        <v>0.03905540417802</v>
      </c>
      <c r="F63" s="124" t="n">
        <f aca="false">[1]UKInflationDataAnjam!E41</f>
        <v>95.1</v>
      </c>
      <c r="G63" s="137" t="n">
        <f aca="false">F63/F51-1</f>
        <v>0.0314533622559652</v>
      </c>
      <c r="H63" s="138" t="n">
        <f aca="false">G62-G59</f>
        <v>-6.88245129181198E-005</v>
      </c>
      <c r="I63" s="139" t="n">
        <v>90</v>
      </c>
      <c r="J63" s="140" t="n">
        <f aca="false">I63/I51-1</f>
        <v>-0.0131578947368421</v>
      </c>
      <c r="K63" s="141" t="n">
        <v>141.9</v>
      </c>
      <c r="L63" s="142" t="n">
        <f aca="false">K63/K51-1</f>
        <v>0.0193965517241381</v>
      </c>
      <c r="M63" s="94" t="n">
        <v>141.8</v>
      </c>
      <c r="N63" s="3" t="n">
        <f aca="false">M63/M51-1</f>
        <v>0.0267921795800146</v>
      </c>
    </row>
    <row r="64" customFormat="false" ht="12.75" hidden="false" customHeight="false" outlineLevel="0" collapsed="false">
      <c r="A64" s="136" t="n">
        <v>34335</v>
      </c>
      <c r="B64" s="1" t="n">
        <v>95.2</v>
      </c>
      <c r="C64" s="137" t="n">
        <f aca="false">B64/B52-1</f>
        <v>0.0370370370370372</v>
      </c>
      <c r="D64" s="123" t="n">
        <f aca="false">[1]UKInflationDataAnjam!F8</f>
        <v>114.8</v>
      </c>
      <c r="E64" s="3" t="n">
        <f aca="false">D64/D52-1</f>
        <v>0.035166816952209</v>
      </c>
      <c r="F64" s="124" t="n">
        <f aca="false">[1]UKInflationDataAnjam!F30</f>
        <v>95.3</v>
      </c>
      <c r="G64" s="137" t="n">
        <f aca="false">F64/F52-1</f>
        <v>0.0269396551724137</v>
      </c>
      <c r="H64" s="138" t="n">
        <f aca="false">G63-G60</f>
        <v>-0.000171501429967025</v>
      </c>
      <c r="I64" s="139" t="n">
        <v>89</v>
      </c>
      <c r="J64" s="140" t="n">
        <f aca="false">I64/I52-1</f>
        <v>-0.032608695652174</v>
      </c>
      <c r="K64" s="141" t="n">
        <v>141.3</v>
      </c>
      <c r="L64" s="142" t="n">
        <f aca="false">K64/K52-1</f>
        <v>0.0246555474981871</v>
      </c>
      <c r="M64" s="94" t="n">
        <v>141.3</v>
      </c>
      <c r="N64" s="3" t="n">
        <f aca="false">M64/M52-1</f>
        <v>0.0283842794759825</v>
      </c>
    </row>
    <row r="65" customFormat="false" ht="12.75" hidden="false" customHeight="false" outlineLevel="0" collapsed="false">
      <c r="A65" s="136" t="n">
        <v>34366</v>
      </c>
      <c r="B65" s="1" t="n">
        <v>95.3</v>
      </c>
      <c r="C65" s="137" t="n">
        <f aca="false">B65/B53-1</f>
        <v>0.0325027085590466</v>
      </c>
      <c r="D65" s="123" t="n">
        <f aca="false">[1]UKInflationDataAnjam!F9</f>
        <v>115</v>
      </c>
      <c r="E65" s="3" t="n">
        <f aca="false">D65/D53-1</f>
        <v>0.0323159784560143</v>
      </c>
      <c r="F65" s="124" t="n">
        <f aca="false">[1]UKInflationDataAnjam!F31</f>
        <v>95.5</v>
      </c>
      <c r="G65" s="137" t="n">
        <f aca="false">F65/F53-1</f>
        <v>0.0235798499464095</v>
      </c>
      <c r="H65" s="138" t="n">
        <f aca="false">G64-G61</f>
        <v>-0.00690313958741173</v>
      </c>
      <c r="I65" s="139" t="n">
        <v>89.7</v>
      </c>
      <c r="J65" s="140" t="n">
        <f aca="false">I65/I53-1</f>
        <v>-0.0292207792207793</v>
      </c>
      <c r="K65" s="141" t="n">
        <v>142.1</v>
      </c>
      <c r="L65" s="142" t="n">
        <f aca="false">K65/K53-1</f>
        <v>0.0237752161383284</v>
      </c>
      <c r="M65" s="94" t="n">
        <v>142.2</v>
      </c>
      <c r="N65" s="3" t="n">
        <f aca="false">M65/M53-1</f>
        <v>0.0281995661605206</v>
      </c>
    </row>
    <row r="66" customFormat="false" ht="12.75" hidden="false" customHeight="false" outlineLevel="0" collapsed="false">
      <c r="A66" s="136" t="n">
        <v>34394</v>
      </c>
      <c r="B66" s="1" t="n">
        <v>95.4</v>
      </c>
      <c r="C66" s="137" t="n">
        <f aca="false">B66/B54-1</f>
        <v>0.0258064516129033</v>
      </c>
      <c r="D66" s="123" t="n">
        <f aca="false">[1]UKInflationDataAnjam!F10</f>
        <v>115.3</v>
      </c>
      <c r="E66" s="3" t="n">
        <f aca="false">D66/D54-1</f>
        <v>0.0285459411239966</v>
      </c>
      <c r="F66" s="124" t="n">
        <f aca="false">[1]UKInflationDataAnjam!F32</f>
        <v>95.6</v>
      </c>
      <c r="G66" s="137" t="n">
        <f aca="false">F66/F54-1</f>
        <v>0.0191897654584221</v>
      </c>
      <c r="H66" s="138" t="n">
        <f aca="false">G65-G62</f>
        <v>-0.00797618922660459</v>
      </c>
      <c r="I66" s="139" t="n">
        <v>89.6</v>
      </c>
      <c r="J66" s="140" t="n">
        <f aca="false">I66/I54-1</f>
        <v>-0.029252437703142</v>
      </c>
      <c r="K66" s="141" t="n">
        <v>142.5</v>
      </c>
      <c r="L66" s="142" t="n">
        <f aca="false">K66/K54-1</f>
        <v>0.0229720028715004</v>
      </c>
      <c r="M66" s="94" t="n">
        <v>142.6</v>
      </c>
      <c r="N66" s="3" t="n">
        <f aca="false">M66/M54-1</f>
        <v>0.024425287356322</v>
      </c>
    </row>
    <row r="67" customFormat="false" ht="12.75" hidden="false" customHeight="false" outlineLevel="0" collapsed="false">
      <c r="A67" s="136" t="n">
        <v>34425</v>
      </c>
      <c r="B67" s="1" t="n">
        <v>95.7</v>
      </c>
      <c r="C67" s="137" t="n">
        <f aca="false">B67/B55-1</f>
        <v>0.0213447171824974</v>
      </c>
      <c r="D67" s="123" t="n">
        <f aca="false">[1]UKInflationDataAnjam!F11</f>
        <v>115.5</v>
      </c>
      <c r="E67" s="3" t="n">
        <f aca="false">D67/D55-1</f>
        <v>0.0230292294065544</v>
      </c>
      <c r="F67" s="124" t="n">
        <f aca="false">[1]UKInflationDataAnjam!F33</f>
        <v>95.8</v>
      </c>
      <c r="G67" s="137" t="n">
        <f aca="false">F67/F55-1</f>
        <v>0.0169851380042463</v>
      </c>
      <c r="H67" s="138" t="n">
        <f aca="false">G66-G63</f>
        <v>-0.0122635967975431</v>
      </c>
      <c r="I67" s="139" t="n">
        <v>90.6</v>
      </c>
      <c r="J67" s="140" t="n">
        <f aca="false">I67/I55-1</f>
        <v>-0.00983606557377059</v>
      </c>
      <c r="K67" s="141" t="n">
        <v>144.2</v>
      </c>
      <c r="L67" s="142" t="n">
        <f aca="false">K67/K55-1</f>
        <v>0.0256045519203414</v>
      </c>
      <c r="M67" s="94" t="n">
        <v>143.9</v>
      </c>
      <c r="N67" s="3" t="n">
        <f aca="false">M67/M55-1</f>
        <v>0.0234708392603131</v>
      </c>
    </row>
    <row r="68" customFormat="false" ht="12.75" hidden="false" customHeight="false" outlineLevel="0" collapsed="false">
      <c r="A68" s="136" t="n">
        <v>34455</v>
      </c>
      <c r="B68" s="1" t="n">
        <v>96</v>
      </c>
      <c r="C68" s="137" t="n">
        <f aca="false">B68/B56-1</f>
        <v>0.0223642172523961</v>
      </c>
      <c r="D68" s="123" t="n">
        <f aca="false">[1]UKInflationDataAnjam!F12</f>
        <v>115.7</v>
      </c>
      <c r="E68" s="3" t="n">
        <f aca="false">D68/D56-1</f>
        <v>0.0220848056537102</v>
      </c>
      <c r="F68" s="124" t="n">
        <f aca="false">[1]UKInflationDataAnjam!F34</f>
        <v>96.2</v>
      </c>
      <c r="G68" s="137" t="n">
        <f aca="false">F68/F56-1</f>
        <v>0.0190677966101696</v>
      </c>
      <c r="H68" s="138" t="n">
        <f aca="false">G67-G64</f>
        <v>-0.00995451716816742</v>
      </c>
      <c r="I68" s="139" t="n">
        <v>92</v>
      </c>
      <c r="J68" s="140" t="n">
        <f aca="false">I68/I56-1</f>
        <v>0.010989010989011</v>
      </c>
      <c r="K68" s="141" t="n">
        <v>144.7</v>
      </c>
      <c r="L68" s="142" t="n">
        <f aca="false">K68/K56-1</f>
        <v>0.0255138199858256</v>
      </c>
      <c r="M68" s="94" t="n">
        <v>144.5</v>
      </c>
      <c r="N68" s="3" t="n">
        <f aca="false">M68/M56-1</f>
        <v>0.0248226950354611</v>
      </c>
    </row>
    <row r="69" customFormat="false" ht="12.75" hidden="false" customHeight="false" outlineLevel="0" collapsed="false">
      <c r="A69" s="136" t="n">
        <v>34486</v>
      </c>
      <c r="B69" s="1" t="n">
        <v>96.1</v>
      </c>
      <c r="C69" s="137" t="n">
        <f aca="false">B69/B57-1</f>
        <v>0.0212539851222104</v>
      </c>
      <c r="D69" s="123" t="n">
        <f aca="false">[1]UKInflationDataAnjam!F13</f>
        <v>115.8</v>
      </c>
      <c r="E69" s="3" t="n">
        <f aca="false">D69/D57-1</f>
        <v>0.0211640211640212</v>
      </c>
      <c r="F69" s="124" t="n">
        <f aca="false">[1]UKInflationDataAnjam!F35</f>
        <v>96.2</v>
      </c>
      <c r="G69" s="137" t="n">
        <f aca="false">F69/F57-1</f>
        <v>0.017989417989418</v>
      </c>
      <c r="H69" s="138" t="n">
        <f aca="false">G68-G65</f>
        <v>-0.00451205333623994</v>
      </c>
      <c r="I69" s="139" t="n">
        <v>92.4</v>
      </c>
      <c r="J69" s="140" t="n">
        <f aca="false">I69/I57-1</f>
        <v>0.0221238938053097</v>
      </c>
      <c r="K69" s="141" t="n">
        <v>144.7</v>
      </c>
      <c r="L69" s="142" t="n">
        <f aca="false">K69/K57-1</f>
        <v>0.026241134751773</v>
      </c>
      <c r="M69" s="94" t="n">
        <v>144.4</v>
      </c>
      <c r="N69" s="3" t="n">
        <f aca="false">M69/M57-1</f>
        <v>0.0241134751773051</v>
      </c>
    </row>
    <row r="70" customFormat="false" ht="12.75" hidden="false" customHeight="false" outlineLevel="0" collapsed="false">
      <c r="A70" s="136" t="n">
        <v>34516</v>
      </c>
      <c r="B70" s="1" t="n">
        <v>96.1</v>
      </c>
      <c r="C70" s="137" t="n">
        <f aca="false">B70/B58-1</f>
        <v>0.0201698513800423</v>
      </c>
      <c r="D70" s="123" t="n">
        <f aca="false">[1]UKInflationDataAnjam!F14</f>
        <v>115.8</v>
      </c>
      <c r="E70" s="3" t="n">
        <f aca="false">D70/D58-1</f>
        <v>0.0184696569920844</v>
      </c>
      <c r="F70" s="124" t="n">
        <f aca="false">[1]UKInflationDataAnjam!F36</f>
        <v>96.3</v>
      </c>
      <c r="G70" s="137" t="n">
        <f aca="false">F70/F58-1</f>
        <v>0.017970401691332</v>
      </c>
      <c r="H70" s="138" t="n">
        <f aca="false">G69-G66</f>
        <v>-0.0012003474690041</v>
      </c>
      <c r="I70" s="139" t="n">
        <v>92</v>
      </c>
      <c r="J70" s="140" t="n">
        <f aca="false">I70/I58-1</f>
        <v>0.0279329608938548</v>
      </c>
      <c r="K70" s="141" t="n">
        <v>144</v>
      </c>
      <c r="L70" s="142" t="n">
        <f aca="false">K70/K58-1</f>
        <v>0.023454157782516</v>
      </c>
      <c r="M70" s="94" t="n">
        <v>143.7</v>
      </c>
      <c r="N70" s="3" t="n">
        <f aca="false">M70/M58-1</f>
        <v>0.0220483641536273</v>
      </c>
    </row>
    <row r="71" customFormat="false" ht="12.75" hidden="false" customHeight="false" outlineLevel="0" collapsed="false">
      <c r="A71" s="136" t="n">
        <v>34547</v>
      </c>
      <c r="B71" s="1" t="n">
        <v>96.4</v>
      </c>
      <c r="C71" s="137" t="n">
        <f aca="false">B71/B59-1</f>
        <v>0.022269353128314</v>
      </c>
      <c r="D71" s="123" t="n">
        <f aca="false">[1]UKInflationDataAnjam!F15</f>
        <v>116</v>
      </c>
      <c r="E71" s="3" t="n">
        <f aca="false">D71/D59-1</f>
        <v>0.0202286719437115</v>
      </c>
      <c r="F71" s="124" t="n">
        <f aca="false">[1]UKInflationDataAnjam!F37</f>
        <v>96.4</v>
      </c>
      <c r="G71" s="137" t="n">
        <f aca="false">F71/F59-1</f>
        <v>0.0190274841437634</v>
      </c>
      <c r="H71" s="138" t="n">
        <f aca="false">G70-G67</f>
        <v>0.000985263687085736</v>
      </c>
      <c r="I71" s="139" t="n">
        <v>91.9</v>
      </c>
      <c r="J71" s="140" t="n">
        <f aca="false">I71/I59-1</f>
        <v>0.0349099099099099</v>
      </c>
      <c r="K71" s="141" t="n">
        <v>144.7</v>
      </c>
      <c r="L71" s="142" t="n">
        <f aca="false">K71/K59-1</f>
        <v>0.0240622788393488</v>
      </c>
      <c r="M71" s="94" t="n">
        <v>144.4</v>
      </c>
      <c r="N71" s="3" t="n">
        <f aca="false">M71/M59-1</f>
        <v>0.0226628895184138</v>
      </c>
    </row>
    <row r="72" customFormat="false" ht="12.75" hidden="false" customHeight="false" outlineLevel="0" collapsed="false">
      <c r="A72" s="136" t="n">
        <v>34578</v>
      </c>
      <c r="B72" s="1" t="n">
        <v>96.5</v>
      </c>
      <c r="C72" s="137" t="n">
        <f aca="false">B72/B60-1</f>
        <v>0.0233297985153764</v>
      </c>
      <c r="D72" s="123" t="n">
        <f aca="false">[1]UKInflationDataAnjam!F16</f>
        <v>116.3</v>
      </c>
      <c r="E72" s="3" t="n">
        <f aca="false">D72/D60-1</f>
        <v>0.0219683655536027</v>
      </c>
      <c r="F72" s="124" t="n">
        <f aca="false">[1]UKInflationDataAnjam!F38</f>
        <v>96.5</v>
      </c>
      <c r="G72" s="137" t="n">
        <f aca="false">F72/F60-1</f>
        <v>0.0200845665961946</v>
      </c>
      <c r="H72" s="138" t="n">
        <f aca="false">G71-G68</f>
        <v>-4.03124664061227E-005</v>
      </c>
      <c r="I72" s="139" t="n">
        <v>91.7</v>
      </c>
      <c r="J72" s="140" t="n">
        <f aca="false">I72/I60-1</f>
        <v>0.0456100342075256</v>
      </c>
      <c r="K72" s="141" t="n">
        <v>145</v>
      </c>
      <c r="L72" s="142" t="n">
        <f aca="false">K72/K60-1</f>
        <v>0.0218463706835799</v>
      </c>
      <c r="M72" s="94" t="n">
        <v>144.7</v>
      </c>
      <c r="N72" s="3" t="n">
        <f aca="false">M72/M60-1</f>
        <v>0.0204513399153736</v>
      </c>
    </row>
    <row r="73" customFormat="false" ht="12.75" hidden="false" customHeight="false" outlineLevel="0" collapsed="false">
      <c r="A73" s="136" t="n">
        <v>34608</v>
      </c>
      <c r="B73" s="1" t="n">
        <v>96.6</v>
      </c>
      <c r="C73" s="137" t="n">
        <f aca="false">B73/B61-1</f>
        <v>0.0233050847457625</v>
      </c>
      <c r="D73" s="123" t="n">
        <f aca="false">[1]UKInflationDataAnjam!F17</f>
        <v>116.4</v>
      </c>
      <c r="E73" s="3" t="n">
        <f aca="false">D73/D61-1</f>
        <v>0.0219490781387182</v>
      </c>
      <c r="F73" s="124" t="n">
        <f aca="false">[1]UKInflationDataAnjam!F39</f>
        <v>96.8</v>
      </c>
      <c r="G73" s="137" t="n">
        <f aca="false">F73/F61-1</f>
        <v>0.0221752903907075</v>
      </c>
      <c r="H73" s="138" t="n">
        <f aca="false">G72-G69</f>
        <v>0.00209514860677662</v>
      </c>
      <c r="I73" s="139" t="n">
        <v>92.1</v>
      </c>
      <c r="J73" s="140" t="n">
        <f aca="false">I73/I61-1</f>
        <v>0.0537757437070936</v>
      </c>
      <c r="K73" s="141" t="n">
        <v>145.2</v>
      </c>
      <c r="L73" s="142" t="n">
        <f aca="false">K73/K61-1</f>
        <v>0.0239774330042311</v>
      </c>
      <c r="M73" s="94" t="n">
        <v>144.5</v>
      </c>
      <c r="N73" s="3" t="n">
        <f aca="false">M73/M61-1</f>
        <v>0.0197600564573042</v>
      </c>
    </row>
    <row r="74" customFormat="false" ht="12.75" hidden="false" customHeight="false" outlineLevel="0" collapsed="false">
      <c r="A74" s="136" t="n">
        <v>34639</v>
      </c>
      <c r="B74" s="1" t="n">
        <v>96.8</v>
      </c>
      <c r="C74" s="137" t="n">
        <f aca="false">B74/B62-1</f>
        <v>0.0254237288135593</v>
      </c>
      <c r="D74" s="123" t="n">
        <f aca="false">[1]UKInflationDataAnjam!F18</f>
        <v>116.8</v>
      </c>
      <c r="E74" s="3" t="n">
        <f aca="false">D74/D62-1</f>
        <v>0.025460930640913</v>
      </c>
      <c r="F74" s="124" t="n">
        <f aca="false">[1]UKInflationDataAnjam!F40</f>
        <v>97</v>
      </c>
      <c r="G74" s="137" t="n">
        <f aca="false">F74/F62-1</f>
        <v>0.0232067510548524</v>
      </c>
      <c r="H74" s="138" t="n">
        <f aca="false">G73-G70</f>
        <v>0.00420488869937552</v>
      </c>
      <c r="I74" s="139" t="n">
        <v>95.4</v>
      </c>
      <c r="J74" s="140" t="n">
        <f aca="false">I74/I62-1</f>
        <v>0.0659217877094973</v>
      </c>
      <c r="K74" s="141" t="n">
        <v>145.3</v>
      </c>
      <c r="L74" s="142" t="n">
        <f aca="false">K74/K62-1</f>
        <v>0.026129943502825</v>
      </c>
      <c r="M74" s="94" t="n">
        <v>144.6</v>
      </c>
      <c r="N74" s="3" t="n">
        <f aca="false">M74/M62-1</f>
        <v>0.0226308345120225</v>
      </c>
    </row>
    <row r="75" customFormat="false" ht="12.75" hidden="false" customHeight="false" outlineLevel="0" collapsed="false">
      <c r="A75" s="136" t="n">
        <v>34669</v>
      </c>
      <c r="B75" s="1" t="n">
        <v>97.4</v>
      </c>
      <c r="C75" s="137" t="n">
        <f aca="false">B75/B63-1</f>
        <v>0.0263435194942043</v>
      </c>
      <c r="D75" s="123" t="n">
        <f aca="false">[1]UKInflationDataAnjam!F19</f>
        <v>117.4</v>
      </c>
      <c r="E75" s="3" t="n">
        <f aca="false">D75/D63-1</f>
        <v>0.0262237762237763</v>
      </c>
      <c r="F75" s="124" t="n">
        <f aca="false">[1]UKInflationDataAnjam!F41</f>
        <v>97.4</v>
      </c>
      <c r="G75" s="137" t="n">
        <f aca="false">F75/F63-1</f>
        <v>0.0241850683491063</v>
      </c>
      <c r="H75" s="138" t="n">
        <f aca="false">G74-G71</f>
        <v>0.00417926691108894</v>
      </c>
      <c r="I75" s="139" t="n">
        <v>96.4</v>
      </c>
      <c r="J75" s="140" t="n">
        <f aca="false">I75/I63-1</f>
        <v>0.0711111111111111</v>
      </c>
      <c r="K75" s="141" t="n">
        <v>146</v>
      </c>
      <c r="L75" s="142" t="n">
        <f aca="false">K75/K63-1</f>
        <v>0.0288935870331219</v>
      </c>
      <c r="M75" s="94" t="n">
        <v>145.3</v>
      </c>
      <c r="N75" s="3" t="n">
        <f aca="false">M75/M63-1</f>
        <v>0.0246826516220029</v>
      </c>
    </row>
    <row r="76" customFormat="false" ht="12.75" hidden="false" customHeight="false" outlineLevel="0" collapsed="false">
      <c r="A76" s="136" t="n">
        <v>34700</v>
      </c>
      <c r="B76" s="1" t="n">
        <v>98.6</v>
      </c>
      <c r="C76" s="137" t="n">
        <f aca="false">B76/B64-1</f>
        <v>0.0357142857142856</v>
      </c>
      <c r="D76" s="123" t="n">
        <f aca="false">[1]UKInflationDataAnjam!G8</f>
        <v>118.6</v>
      </c>
      <c r="E76" s="3" t="n">
        <f aca="false">D76/D64-1</f>
        <v>0.0331010452961673</v>
      </c>
      <c r="F76" s="124" t="n">
        <f aca="false">[1]UKInflationDataAnjam!G30</f>
        <v>98.6</v>
      </c>
      <c r="G76" s="137" t="n">
        <f aca="false">F76/F64-1</f>
        <v>0.0346274921301153</v>
      </c>
      <c r="H76" s="138" t="n">
        <f aca="false">G75-G72</f>
        <v>0.00410050175291166</v>
      </c>
      <c r="I76" s="139" t="n">
        <v>98.4</v>
      </c>
      <c r="J76" s="140" t="n">
        <f aca="false">I76/I64-1</f>
        <v>0.10561797752809</v>
      </c>
      <c r="K76" s="141" t="n">
        <v>146</v>
      </c>
      <c r="L76" s="142" t="n">
        <f aca="false">K76/K64-1</f>
        <v>0.0332625619249822</v>
      </c>
      <c r="M76" s="94" t="n">
        <v>145.2</v>
      </c>
      <c r="N76" s="3" t="n">
        <f aca="false">M76/M64-1</f>
        <v>0.0276008492569</v>
      </c>
    </row>
    <row r="77" customFormat="false" ht="12.75" hidden="false" customHeight="false" outlineLevel="0" collapsed="false">
      <c r="A77" s="136" t="n">
        <v>34731</v>
      </c>
      <c r="B77" s="1" t="n">
        <v>98.8</v>
      </c>
      <c r="C77" s="137" t="n">
        <f aca="false">B77/B65-1</f>
        <v>0.036726128016789</v>
      </c>
      <c r="D77" s="123" t="n">
        <f aca="false">[1]UKInflationDataAnjam!G9</f>
        <v>118.9</v>
      </c>
      <c r="E77" s="3" t="n">
        <f aca="false">D77/D65-1</f>
        <v>0.0339130434782609</v>
      </c>
      <c r="F77" s="124" t="n">
        <f aca="false">[1]UKInflationDataAnjam!G31</f>
        <v>98.9</v>
      </c>
      <c r="G77" s="137" t="n">
        <f aca="false">F77/F65-1</f>
        <v>0.0356020942408377</v>
      </c>
      <c r="H77" s="138" t="n">
        <f aca="false">G76-G73</f>
        <v>0.0124522017394078</v>
      </c>
      <c r="I77" s="139" t="n">
        <v>98.6</v>
      </c>
      <c r="J77" s="140" t="n">
        <f aca="false">I77/I65-1</f>
        <v>0.0992196209587513</v>
      </c>
      <c r="K77" s="141" t="n">
        <v>146.9</v>
      </c>
      <c r="L77" s="142" t="n">
        <f aca="false">K77/K65-1</f>
        <v>0.0337790288529205</v>
      </c>
      <c r="M77" s="94" t="n">
        <v>146</v>
      </c>
      <c r="N77" s="3" t="n">
        <f aca="false">M77/M65-1</f>
        <v>0.0267229254571029</v>
      </c>
    </row>
    <row r="78" customFormat="false" ht="12.75" hidden="false" customHeight="false" outlineLevel="0" collapsed="false">
      <c r="A78" s="136" t="n">
        <v>34759</v>
      </c>
      <c r="B78" s="1" t="n">
        <v>99.1</v>
      </c>
      <c r="C78" s="137" t="n">
        <f aca="false">B78/B66-1</f>
        <v>0.0387840670859538</v>
      </c>
      <c r="D78" s="123" t="n">
        <f aca="false">[1]UKInflationDataAnjam!G10</f>
        <v>119.1</v>
      </c>
      <c r="E78" s="3" t="n">
        <f aca="false">D78/D66-1</f>
        <v>0.0329575021682567</v>
      </c>
      <c r="F78" s="124" t="n">
        <f aca="false">[1]UKInflationDataAnjam!G32</f>
        <v>99.1</v>
      </c>
      <c r="G78" s="137" t="n">
        <f aca="false">F78/F66-1</f>
        <v>0.0366108786610879</v>
      </c>
      <c r="H78" s="138" t="n">
        <f aca="false">G77-G74</f>
        <v>0.0123953431859853</v>
      </c>
      <c r="I78" s="139" t="n">
        <v>98.8</v>
      </c>
      <c r="J78" s="140" t="n">
        <f aca="false">I78/I66-1</f>
        <v>0.102678571428571</v>
      </c>
      <c r="K78" s="141" t="n">
        <v>147.5</v>
      </c>
      <c r="L78" s="142" t="n">
        <f aca="false">K78/K66-1</f>
        <v>0.0350877192982457</v>
      </c>
      <c r="M78" s="94" t="n">
        <v>146.6</v>
      </c>
      <c r="N78" s="3" t="n">
        <f aca="false">M78/M66-1</f>
        <v>0.0280504908835906</v>
      </c>
    </row>
    <row r="79" customFormat="false" ht="12.75" hidden="false" customHeight="false" outlineLevel="0" collapsed="false">
      <c r="A79" s="136" t="n">
        <v>34790</v>
      </c>
      <c r="B79" s="1" t="n">
        <v>99.6</v>
      </c>
      <c r="C79" s="137" t="n">
        <f aca="false">B79/B67-1</f>
        <v>0.0407523510971786</v>
      </c>
      <c r="D79" s="123" t="n">
        <f aca="false">[1]UKInflationDataAnjam!G11</f>
        <v>119.7</v>
      </c>
      <c r="E79" s="3" t="n">
        <f aca="false">D79/D67-1</f>
        <v>0.0363636363636364</v>
      </c>
      <c r="F79" s="124" t="n">
        <f aca="false">[1]UKInflationDataAnjam!G33</f>
        <v>99.5</v>
      </c>
      <c r="G79" s="137" t="n">
        <f aca="false">F79/F67-1</f>
        <v>0.0386221294363258</v>
      </c>
      <c r="H79" s="138" t="n">
        <f aca="false">G78-G75</f>
        <v>0.0124258103119816</v>
      </c>
      <c r="I79" s="139" t="n">
        <v>100.4</v>
      </c>
      <c r="J79" s="140" t="n">
        <f aca="false">I79/I67-1</f>
        <v>0.108167770419426</v>
      </c>
      <c r="K79" s="141" t="n">
        <v>149</v>
      </c>
      <c r="L79" s="142" t="n">
        <f aca="false">K79/K67-1</f>
        <v>0.0332871012482663</v>
      </c>
      <c r="M79" s="94" t="n">
        <v>147.7</v>
      </c>
      <c r="N79" s="3" t="n">
        <f aca="false">M79/M67-1</f>
        <v>0.0264072272411395</v>
      </c>
    </row>
    <row r="80" customFormat="false" ht="12.75" hidden="false" customHeight="false" outlineLevel="0" collapsed="false">
      <c r="A80" s="136" t="n">
        <v>34820</v>
      </c>
      <c r="B80" s="1" t="n">
        <v>99.9</v>
      </c>
      <c r="C80" s="137" t="n">
        <f aca="false">B80/B68-1</f>
        <v>0.0406250000000001</v>
      </c>
      <c r="D80" s="123" t="n">
        <f aca="false">[1]UKInflationDataAnjam!G12</f>
        <v>120</v>
      </c>
      <c r="E80" s="3" t="n">
        <f aca="false">D80/D68-1</f>
        <v>0.0371650821089022</v>
      </c>
      <c r="F80" s="124" t="n">
        <f aca="false">[1]UKInflationDataAnjam!G34</f>
        <v>99.8</v>
      </c>
      <c r="G80" s="137" t="n">
        <f aca="false">F80/F68-1</f>
        <v>0.0374220374220373</v>
      </c>
      <c r="H80" s="138" t="n">
        <f aca="false">G79-G76</f>
        <v>0.00399463730621052</v>
      </c>
      <c r="I80" s="139" t="n">
        <v>101.1</v>
      </c>
      <c r="J80" s="140" t="n">
        <f aca="false">I80/I68-1</f>
        <v>0.0989130434782608</v>
      </c>
      <c r="K80" s="141" t="n">
        <v>149.6</v>
      </c>
      <c r="L80" s="142" t="n">
        <f aca="false">K80/K68-1</f>
        <v>0.033863165169316</v>
      </c>
      <c r="M80" s="94" t="n">
        <v>148.4</v>
      </c>
      <c r="N80" s="3" t="n">
        <f aca="false">M80/M68-1</f>
        <v>0.0269896193771626</v>
      </c>
    </row>
    <row r="81" customFormat="false" ht="12.75" hidden="false" customHeight="false" outlineLevel="0" collapsed="false">
      <c r="A81" s="136" t="n">
        <v>34851</v>
      </c>
      <c r="B81" s="1" t="n">
        <v>100</v>
      </c>
      <c r="C81" s="137" t="n">
        <f aca="false">B81/B69-1</f>
        <v>0.0405827263267431</v>
      </c>
      <c r="D81" s="123" t="n">
        <f aca="false">[1]UKInflationDataAnjam!G13</f>
        <v>120.1</v>
      </c>
      <c r="E81" s="3" t="n">
        <f aca="false">D81/D69-1</f>
        <v>0.03713298791019</v>
      </c>
      <c r="F81" s="124" t="n">
        <f aca="false">[1]UKInflationDataAnjam!G35</f>
        <v>100</v>
      </c>
      <c r="G81" s="137" t="n">
        <f aca="false">F81/F69-1</f>
        <v>0.0395010395010396</v>
      </c>
      <c r="H81" s="138" t="n">
        <f aca="false">G80-G77</f>
        <v>0.0018199431811996</v>
      </c>
      <c r="I81" s="139" t="n">
        <v>101.6</v>
      </c>
      <c r="J81" s="140" t="n">
        <f aca="false">I81/I69-1</f>
        <v>0.0995670995670994</v>
      </c>
      <c r="K81" s="141" t="n">
        <v>149.8</v>
      </c>
      <c r="L81" s="142" t="n">
        <f aca="false">K81/K69-1</f>
        <v>0.0352453351762267</v>
      </c>
      <c r="M81" s="94" t="n">
        <v>148.5</v>
      </c>
      <c r="N81" s="3" t="n">
        <f aca="false">M81/M69-1</f>
        <v>0.0283933518005539</v>
      </c>
    </row>
    <row r="82" customFormat="false" ht="12.75" hidden="false" customHeight="false" outlineLevel="0" collapsed="false">
      <c r="A82" s="136" t="n">
        <v>34881</v>
      </c>
      <c r="B82" s="1" t="n">
        <v>100.3</v>
      </c>
      <c r="C82" s="137" t="n">
        <f aca="false">B82/B70-1</f>
        <v>0.0437044745057233</v>
      </c>
      <c r="D82" s="123" t="n">
        <f aca="false">[1]UKInflationDataAnjam!G14</f>
        <v>120.6</v>
      </c>
      <c r="E82" s="3" t="n">
        <f aca="false">D82/D70-1</f>
        <v>0.0414507772020725</v>
      </c>
      <c r="F82" s="124" t="n">
        <f aca="false">[1]UKInflationDataAnjam!G36</f>
        <v>100.3</v>
      </c>
      <c r="G82" s="137" t="n">
        <f aca="false">F82/F70-1</f>
        <v>0.0415368639667706</v>
      </c>
      <c r="H82" s="138" t="n">
        <f aca="false">G81-G78</f>
        <v>0.00289016083995164</v>
      </c>
      <c r="I82" s="139" t="n">
        <v>100.2</v>
      </c>
      <c r="J82" s="140" t="n">
        <f aca="false">I82/I70-1</f>
        <v>0.0891304347826087</v>
      </c>
      <c r="K82" s="141" t="n">
        <v>149.1</v>
      </c>
      <c r="L82" s="142" t="n">
        <f aca="false">K82/K70-1</f>
        <v>0.0354166666666667</v>
      </c>
      <c r="M82" s="94" t="n">
        <v>147.7</v>
      </c>
      <c r="N82" s="3" t="n">
        <f aca="false">M82/M70-1</f>
        <v>0.0278357689631177</v>
      </c>
    </row>
    <row r="83" customFormat="false" ht="12.75" hidden="false" customHeight="false" outlineLevel="0" collapsed="false">
      <c r="A83" s="136" t="n">
        <v>34912</v>
      </c>
      <c r="B83" s="1" t="n">
        <v>100.4</v>
      </c>
      <c r="C83" s="137" t="n">
        <f aca="false">B83/B71-1</f>
        <v>0.04149377593361</v>
      </c>
      <c r="D83" s="123" t="n">
        <f aca="false">[1]UKInflationDataAnjam!G15</f>
        <v>120.9</v>
      </c>
      <c r="E83" s="3" t="n">
        <f aca="false">D83/D71-1</f>
        <v>0.0422413793103449</v>
      </c>
      <c r="F83" s="124" t="n">
        <f aca="false">[1]UKInflationDataAnjam!G37</f>
        <v>100.5</v>
      </c>
      <c r="G83" s="137" t="n">
        <f aca="false">F83/F71-1</f>
        <v>0.0425311203319501</v>
      </c>
      <c r="H83" s="138" t="n">
        <f aca="false">G82-G79</f>
        <v>0.00291473453044477</v>
      </c>
      <c r="I83" s="139" t="n">
        <v>99.6</v>
      </c>
      <c r="J83" s="140" t="n">
        <f aca="false">I83/I71-1</f>
        <v>0.0837867247007615</v>
      </c>
      <c r="K83" s="141" t="n">
        <v>149.9</v>
      </c>
      <c r="L83" s="142" t="n">
        <f aca="false">K83/K71-1</f>
        <v>0.0359364201796821</v>
      </c>
      <c r="M83" s="94" t="n">
        <v>148.6</v>
      </c>
      <c r="N83" s="3" t="n">
        <f aca="false">M83/M71-1</f>
        <v>0.0290858725761771</v>
      </c>
    </row>
    <row r="84" customFormat="false" ht="12.75" hidden="false" customHeight="false" outlineLevel="0" collapsed="false">
      <c r="A84" s="136" t="n">
        <v>34943</v>
      </c>
      <c r="B84" s="1" t="n">
        <v>100.6</v>
      </c>
      <c r="C84" s="137" t="n">
        <f aca="false">B84/B72-1</f>
        <v>0.0424870466321243</v>
      </c>
      <c r="D84" s="123" t="n">
        <f aca="false">[1]UKInflationDataAnjam!G16</f>
        <v>121.2</v>
      </c>
      <c r="E84" s="3" t="n">
        <f aca="false">D84/D72-1</f>
        <v>0.0421324161650902</v>
      </c>
      <c r="F84" s="124" t="n">
        <f aca="false">[1]UKInflationDataAnjam!G38</f>
        <v>100.7</v>
      </c>
      <c r="G84" s="137" t="n">
        <f aca="false">F84/F72-1</f>
        <v>0.0435233160621762</v>
      </c>
      <c r="H84" s="138" t="n">
        <f aca="false">G83-G80</f>
        <v>0.00510908290991274</v>
      </c>
      <c r="I84" s="139" t="n">
        <v>100.6</v>
      </c>
      <c r="J84" s="140" t="n">
        <f aca="false">I84/I72-1</f>
        <v>0.0970556161395855</v>
      </c>
      <c r="K84" s="141" t="n">
        <v>150.6</v>
      </c>
      <c r="L84" s="142" t="n">
        <f aca="false">K84/K72-1</f>
        <v>0.0386206896551724</v>
      </c>
      <c r="M84" s="94" t="n">
        <v>149.2</v>
      </c>
      <c r="N84" s="3" t="n">
        <f aca="false">M84/M72-1</f>
        <v>0.0310988251554942</v>
      </c>
    </row>
    <row r="85" customFormat="false" ht="12.75" hidden="false" customHeight="false" outlineLevel="0" collapsed="false">
      <c r="A85" s="136" t="n">
        <v>34973</v>
      </c>
      <c r="B85" s="1" t="n">
        <v>100.7</v>
      </c>
      <c r="C85" s="137" t="n">
        <f aca="false">B85/B73-1</f>
        <v>0.0424430641821947</v>
      </c>
      <c r="D85" s="123" t="n">
        <f aca="false">[1]UKInflationDataAnjam!G17</f>
        <v>121.5</v>
      </c>
      <c r="E85" s="3" t="n">
        <f aca="false">D85/D73-1</f>
        <v>0.0438144329896906</v>
      </c>
      <c r="F85" s="124" t="n">
        <f aca="false">[1]UKInflationDataAnjam!G39</f>
        <v>100.9</v>
      </c>
      <c r="G85" s="137" t="n">
        <f aca="false">F85/F73-1</f>
        <v>0.0423553719008265</v>
      </c>
      <c r="H85" s="138" t="n">
        <f aca="false">G84-G81</f>
        <v>0.00402227656113663</v>
      </c>
      <c r="I85" s="139" t="n">
        <v>99.1</v>
      </c>
      <c r="J85" s="140" t="n">
        <f aca="false">I85/I73-1</f>
        <v>0.0760043431053203</v>
      </c>
      <c r="K85" s="141" t="n">
        <v>149.8</v>
      </c>
      <c r="L85" s="142" t="n">
        <f aca="false">K85/K73-1</f>
        <v>0.03168044077135</v>
      </c>
      <c r="M85" s="94" t="n">
        <v>148.7</v>
      </c>
      <c r="N85" s="3" t="n">
        <f aca="false">M85/M73-1</f>
        <v>0.0290657439446367</v>
      </c>
    </row>
    <row r="86" customFormat="false" ht="12.75" hidden="false" customHeight="false" outlineLevel="0" collapsed="false">
      <c r="A86" s="136" t="n">
        <v>35004</v>
      </c>
      <c r="B86" s="1" t="n">
        <v>100.5</v>
      </c>
      <c r="C86" s="137" t="n">
        <f aca="false">B86/B74-1</f>
        <v>0.0382231404958677</v>
      </c>
      <c r="D86" s="123" t="n">
        <f aca="false">[1]UKInflationDataAnjam!G18</f>
        <v>121.6</v>
      </c>
      <c r="E86" s="3" t="n">
        <f aca="false">D86/D74-1</f>
        <v>0.0410958904109588</v>
      </c>
      <c r="F86" s="124" t="n">
        <f aca="false">[1]UKInflationDataAnjam!G40</f>
        <v>100.7</v>
      </c>
      <c r="G86" s="137" t="n">
        <f aca="false">F86/F74-1</f>
        <v>0.0381443298969073</v>
      </c>
      <c r="H86" s="138" t="n">
        <f aca="false">G85-G82</f>
        <v>0.000818507934055912</v>
      </c>
      <c r="I86" s="139" t="n">
        <v>99.9</v>
      </c>
      <c r="J86" s="140" t="n">
        <f aca="false">I86/I74-1</f>
        <v>0.0471698113207548</v>
      </c>
      <c r="K86" s="141" t="n">
        <v>149.8</v>
      </c>
      <c r="L86" s="142" t="n">
        <f aca="false">K86/K74-1</f>
        <v>0.0309704060564349</v>
      </c>
      <c r="M86" s="94" t="n">
        <v>148.8</v>
      </c>
      <c r="N86" s="3" t="n">
        <f aca="false">M86/M74-1</f>
        <v>0.0290456431535271</v>
      </c>
    </row>
    <row r="87" customFormat="false" ht="12.75" hidden="false" customHeight="false" outlineLevel="0" collapsed="false">
      <c r="A87" s="136" t="n">
        <v>35034</v>
      </c>
      <c r="B87" s="1" t="n">
        <v>101.5</v>
      </c>
      <c r="C87" s="137" t="n">
        <f aca="false">B87/B75-1</f>
        <v>0.0420944558521561</v>
      </c>
      <c r="D87" s="123" t="n">
        <f aca="false">[1]UKInflationDataAnjam!G19</f>
        <v>122.5</v>
      </c>
      <c r="E87" s="3" t="n">
        <f aca="false">D87/D75-1</f>
        <v>0.0434412265758091</v>
      </c>
      <c r="F87" s="124" t="n">
        <f aca="false">[1]UKInflationDataAnjam!G41</f>
        <v>101.2</v>
      </c>
      <c r="G87" s="137" t="n">
        <f aca="false">F87/F75-1</f>
        <v>0.0390143737166324</v>
      </c>
      <c r="H87" s="138" t="n">
        <f aca="false">G86-G83</f>
        <v>-0.00438679043504275</v>
      </c>
      <c r="I87" s="139" t="n">
        <v>101.6</v>
      </c>
      <c r="J87" s="140" t="n">
        <f aca="false">I87/I75-1</f>
        <v>0.0539419087136928</v>
      </c>
      <c r="K87" s="141" t="n">
        <v>150.7</v>
      </c>
      <c r="L87" s="142" t="n">
        <f aca="false">K87/K75-1</f>
        <v>0.0321917808219177</v>
      </c>
      <c r="M87" s="94" t="n">
        <v>149.6</v>
      </c>
      <c r="N87" s="3" t="n">
        <f aca="false">M87/M75-1</f>
        <v>0.0295939435650376</v>
      </c>
    </row>
    <row r="88" customFormat="false" ht="12.75" hidden="false" customHeight="false" outlineLevel="0" collapsed="false">
      <c r="A88" s="136" t="n">
        <v>35065</v>
      </c>
      <c r="B88" s="1" t="n">
        <v>102</v>
      </c>
      <c r="C88" s="137" t="n">
        <f aca="false">B88/B76-1</f>
        <v>0.0344827586206897</v>
      </c>
      <c r="D88" s="123" t="n">
        <f aca="false">[1]UKInflationDataAnjam!H8</f>
        <v>123.2</v>
      </c>
      <c r="E88" s="3" t="n">
        <f aca="false">D88/D76-1</f>
        <v>0.0387858347386172</v>
      </c>
      <c r="F88" s="124" t="n">
        <f aca="false">[1]UKInflationDataAnjam!H30</f>
        <v>101.7</v>
      </c>
      <c r="G88" s="137" t="n">
        <f aca="false">F88/F76-1</f>
        <v>0.0314401622718055</v>
      </c>
      <c r="H88" s="138" t="n">
        <f aca="false">G87-G84</f>
        <v>-0.00450894234554378</v>
      </c>
      <c r="I88" s="139" t="n">
        <v>101.6</v>
      </c>
      <c r="J88" s="140" t="n">
        <f aca="false">I88/I76-1</f>
        <v>0.032520325203252</v>
      </c>
      <c r="K88" s="141" t="n">
        <v>150.2</v>
      </c>
      <c r="L88" s="142" t="n">
        <f aca="false">K88/K76-1</f>
        <v>0.0287671232876712</v>
      </c>
      <c r="M88" s="94" t="n">
        <v>149.3</v>
      </c>
      <c r="N88" s="3" t="n">
        <f aca="false">M88/M76-1</f>
        <v>0.0282369146005512</v>
      </c>
    </row>
    <row r="89" customFormat="false" ht="12.75" hidden="false" customHeight="false" outlineLevel="0" collapsed="false">
      <c r="A89" s="136" t="n">
        <v>35096</v>
      </c>
      <c r="B89" s="1" t="n">
        <v>102.1</v>
      </c>
      <c r="C89" s="137" t="n">
        <f aca="false">B89/B77-1</f>
        <v>0.0334008097165992</v>
      </c>
      <c r="D89" s="123" t="n">
        <f aca="false">[1]UKInflationDataAnjam!H9</f>
        <v>123.5</v>
      </c>
      <c r="E89" s="3" t="n">
        <f aca="false">D89/D77-1</f>
        <v>0.0386879730866274</v>
      </c>
      <c r="F89" s="124" t="n">
        <f aca="false">[1]UKInflationDataAnjam!H31</f>
        <v>102</v>
      </c>
      <c r="G89" s="137" t="n">
        <f aca="false">F89/F77-1</f>
        <v>0.0313447927199191</v>
      </c>
      <c r="H89" s="138" t="n">
        <f aca="false">G88-G85</f>
        <v>-0.010915209629021</v>
      </c>
      <c r="I89" s="139" t="n">
        <v>100.9</v>
      </c>
      <c r="J89" s="140" t="n">
        <f aca="false">I89/I77-1</f>
        <v>0.0233265720081137</v>
      </c>
      <c r="K89" s="141" t="n">
        <v>150.9</v>
      </c>
      <c r="L89" s="142" t="n">
        <f aca="false">K89/K77-1</f>
        <v>0.0272294077603812</v>
      </c>
      <c r="M89" s="94" t="n">
        <v>150.2</v>
      </c>
      <c r="N89" s="3" t="n">
        <f aca="false">M89/M77-1</f>
        <v>0.0287671232876712</v>
      </c>
    </row>
    <row r="90" customFormat="false" ht="12.75" hidden="false" customHeight="false" outlineLevel="0" collapsed="false">
      <c r="A90" s="136" t="n">
        <v>35125</v>
      </c>
      <c r="B90" s="1" t="n">
        <v>102.4</v>
      </c>
      <c r="C90" s="137" t="n">
        <f aca="false">B90/B78-1</f>
        <v>0.0332996972754793</v>
      </c>
      <c r="D90" s="123" t="n">
        <f aca="false">[1]UKInflationDataAnjam!H10</f>
        <v>123.8</v>
      </c>
      <c r="E90" s="3" t="n">
        <f aca="false">D90/D78-1</f>
        <v>0.0394626364399664</v>
      </c>
      <c r="F90" s="124" t="n">
        <f aca="false">[1]UKInflationDataAnjam!H32</f>
        <v>102.2</v>
      </c>
      <c r="G90" s="137" t="n">
        <f aca="false">F90/F78-1</f>
        <v>0.0312815338042383</v>
      </c>
      <c r="H90" s="138" t="n">
        <f aca="false">G89-G86</f>
        <v>-0.00679953717698822</v>
      </c>
      <c r="I90" s="139" t="n">
        <v>101.1</v>
      </c>
      <c r="J90" s="140" t="n">
        <f aca="false">I90/I78-1</f>
        <v>0.0232793522267207</v>
      </c>
      <c r="K90" s="141" t="n">
        <v>151.5</v>
      </c>
      <c r="L90" s="142" t="n">
        <f aca="false">K90/K78-1</f>
        <v>0.0271186440677966</v>
      </c>
      <c r="M90" s="94" t="n">
        <v>150.9</v>
      </c>
      <c r="N90" s="3" t="n">
        <f aca="false">M90/M78-1</f>
        <v>0.0293315143246931</v>
      </c>
    </row>
    <row r="91" customFormat="false" ht="12.75" hidden="false" customHeight="false" outlineLevel="0" collapsed="false">
      <c r="A91" s="136" t="n">
        <v>35156</v>
      </c>
      <c r="B91" s="1" t="n">
        <v>102.7</v>
      </c>
      <c r="C91" s="137" t="n">
        <f aca="false">B91/B79-1</f>
        <v>0.031124497991968</v>
      </c>
      <c r="D91" s="123" t="n">
        <f aca="false">[1]UKInflationDataAnjam!H11</f>
        <v>124.1</v>
      </c>
      <c r="E91" s="3" t="n">
        <f aca="false">D91/D79-1</f>
        <v>0.0367585630743525</v>
      </c>
      <c r="F91" s="124" t="n">
        <f aca="false">[1]UKInflationDataAnjam!H33</f>
        <v>102.5</v>
      </c>
      <c r="G91" s="137" t="n">
        <f aca="false">F91/F79-1</f>
        <v>0.0301507537688441</v>
      </c>
      <c r="H91" s="138" t="n">
        <f aca="false">G90-G87</f>
        <v>-0.00773283991239415</v>
      </c>
      <c r="I91" s="139" t="n">
        <v>101.6</v>
      </c>
      <c r="J91" s="140" t="n">
        <f aca="false">I91/I79-1</f>
        <v>0.0119521912350598</v>
      </c>
      <c r="K91" s="141" t="n">
        <v>152.6</v>
      </c>
      <c r="L91" s="142" t="n">
        <f aca="false">K91/K79-1</f>
        <v>0.0241610738255034</v>
      </c>
      <c r="M91" s="94" t="n">
        <v>152</v>
      </c>
      <c r="N91" s="3" t="n">
        <f aca="false">M91/M79-1</f>
        <v>0.0291130670277591</v>
      </c>
    </row>
    <row r="92" customFormat="false" ht="12.75" hidden="false" customHeight="false" outlineLevel="0" collapsed="false">
      <c r="A92" s="136" t="n">
        <v>35186</v>
      </c>
      <c r="B92" s="1" t="n">
        <v>102.7</v>
      </c>
      <c r="C92" s="137" t="n">
        <f aca="false">B92/B80-1</f>
        <v>0.0280280280280281</v>
      </c>
      <c r="D92" s="123" t="n">
        <f aca="false">[1]UKInflationDataAnjam!H12</f>
        <v>124.2</v>
      </c>
      <c r="E92" s="3" t="n">
        <f aca="false">D92/D80-1</f>
        <v>0.0349999999999999</v>
      </c>
      <c r="F92" s="124" t="n">
        <f aca="false">[1]UKInflationDataAnjam!H34</f>
        <v>102.6</v>
      </c>
      <c r="G92" s="137" t="n">
        <f aca="false">F92/F80-1</f>
        <v>0.0280561122244489</v>
      </c>
      <c r="H92" s="138" t="n">
        <f aca="false">G91-G88</f>
        <v>-0.00128940850296133</v>
      </c>
      <c r="I92" s="139" t="n">
        <v>100</v>
      </c>
      <c r="J92" s="140" t="n">
        <f aca="false">I92/I80-1</f>
        <v>-0.0108803165182987</v>
      </c>
      <c r="K92" s="141" t="n">
        <v>152.9</v>
      </c>
      <c r="L92" s="142" t="n">
        <f aca="false">K92/K80-1</f>
        <v>0.0220588235294119</v>
      </c>
      <c r="M92" s="94" t="n">
        <v>152.5</v>
      </c>
      <c r="N92" s="3" t="n">
        <f aca="false">M92/M80-1</f>
        <v>0.0276280323450135</v>
      </c>
    </row>
    <row r="93" customFormat="false" ht="12.75" hidden="false" customHeight="false" outlineLevel="0" collapsed="false">
      <c r="A93" s="136" t="n">
        <v>35217</v>
      </c>
      <c r="B93" s="1" t="n">
        <v>102.5</v>
      </c>
      <c r="C93" s="137" t="n">
        <f aca="false">B93/B81-1</f>
        <v>0.0249999999999999</v>
      </c>
      <c r="D93" s="123" t="n">
        <f aca="false">[1]UKInflationDataAnjam!H13</f>
        <v>124.1</v>
      </c>
      <c r="E93" s="3" t="n">
        <f aca="false">D93/D81-1</f>
        <v>0.0333055786844296</v>
      </c>
      <c r="F93" s="124" t="n">
        <f aca="false">[1]UKInflationDataAnjam!H35</f>
        <v>102.5</v>
      </c>
      <c r="G93" s="137" t="n">
        <f aca="false">F93/F81-1</f>
        <v>0.0249999999999999</v>
      </c>
      <c r="H93" s="138" t="n">
        <f aca="false">G92-G89</f>
        <v>-0.00328868049547015</v>
      </c>
      <c r="I93" s="139" t="n">
        <v>99</v>
      </c>
      <c r="J93" s="140" t="n">
        <f aca="false">I93/I81-1</f>
        <v>-0.0255905511811023</v>
      </c>
      <c r="K93" s="141" t="n">
        <v>153</v>
      </c>
      <c r="L93" s="142" t="n">
        <f aca="false">K93/K81-1</f>
        <v>0.0213618157543389</v>
      </c>
      <c r="M93" s="94" t="n">
        <v>152.6</v>
      </c>
      <c r="N93" s="3" t="n">
        <f aca="false">M93/M81-1</f>
        <v>0.0276094276094276</v>
      </c>
    </row>
    <row r="94" customFormat="false" ht="12.75" hidden="false" customHeight="false" outlineLevel="0" collapsed="false">
      <c r="A94" s="136" t="n">
        <v>35247</v>
      </c>
      <c r="B94" s="1" t="n">
        <v>102.4</v>
      </c>
      <c r="C94" s="137" t="n">
        <f aca="false">B94/B82-1</f>
        <v>0.0209371884346961</v>
      </c>
      <c r="D94" s="123" t="n">
        <f aca="false">[1]UKInflationDataAnjam!H14</f>
        <v>124</v>
      </c>
      <c r="E94" s="3" t="n">
        <f aca="false">D94/D82-1</f>
        <v>0.0281923714759535</v>
      </c>
      <c r="F94" s="124" t="n">
        <f aca="false">[1]UKInflationDataAnjam!H36</f>
        <v>102.3</v>
      </c>
      <c r="G94" s="137" t="n">
        <f aca="false">F94/F82-1</f>
        <v>0.0199401794616152</v>
      </c>
      <c r="H94" s="138" t="n">
        <f aca="false">G93-G90</f>
        <v>-0.00628153380423835</v>
      </c>
      <c r="I94" s="139" t="n">
        <v>97.1</v>
      </c>
      <c r="J94" s="140" t="n">
        <f aca="false">I94/I82-1</f>
        <v>-0.0309381237524951</v>
      </c>
      <c r="K94" s="141" t="n">
        <v>152.4</v>
      </c>
      <c r="L94" s="142" t="n">
        <f aca="false">K94/K82-1</f>
        <v>0.0221327967806841</v>
      </c>
      <c r="M94" s="94" t="n">
        <v>151.9</v>
      </c>
      <c r="N94" s="3" t="n">
        <f aca="false">M94/M82-1</f>
        <v>0.028436018957346</v>
      </c>
    </row>
    <row r="95" customFormat="false" ht="12.75" hidden="false" customHeight="false" outlineLevel="0" collapsed="false">
      <c r="A95" s="136" t="n">
        <v>35278</v>
      </c>
      <c r="B95" s="1" t="n">
        <v>102.5</v>
      </c>
      <c r="C95" s="137" t="n">
        <f aca="false">B95/B83-1</f>
        <v>0.0209163346613546</v>
      </c>
      <c r="D95" s="123" t="n">
        <f aca="false">[1]UKInflationDataAnjam!H15</f>
        <v>124</v>
      </c>
      <c r="E95" s="3" t="n">
        <f aca="false">D95/D83-1</f>
        <v>0.0256410256410256</v>
      </c>
      <c r="F95" s="124" t="n">
        <f aca="false">[1]UKInflationDataAnjam!H37</f>
        <v>102.3</v>
      </c>
      <c r="G95" s="137" t="n">
        <f aca="false">F95/F83-1</f>
        <v>0.017910447761194</v>
      </c>
      <c r="H95" s="138" t="n">
        <f aca="false">G94-G91</f>
        <v>-0.0102105743072289</v>
      </c>
      <c r="I95" s="139" t="n">
        <v>96.5</v>
      </c>
      <c r="J95" s="140" t="n">
        <f aca="false">I95/I83-1</f>
        <v>-0.0311244979919678</v>
      </c>
      <c r="K95" s="141" t="n">
        <v>153.1</v>
      </c>
      <c r="L95" s="142" t="n">
        <f aca="false">K95/K83-1</f>
        <v>0.0213475650433621</v>
      </c>
      <c r="M95" s="94" t="n">
        <v>152.8</v>
      </c>
      <c r="N95" s="3" t="n">
        <f aca="false">M95/M83-1</f>
        <v>0.0282637954239571</v>
      </c>
    </row>
    <row r="96" customFormat="false" ht="12.75" hidden="false" customHeight="false" outlineLevel="0" collapsed="false">
      <c r="A96" s="136" t="n">
        <v>35309</v>
      </c>
      <c r="B96" s="1" t="n">
        <v>102.9</v>
      </c>
      <c r="C96" s="137" t="n">
        <f aca="false">B96/B84-1</f>
        <v>0.0228628230616303</v>
      </c>
      <c r="D96" s="123" t="n">
        <f aca="false">[1]UKInflationDataAnjam!H16</f>
        <v>124.1</v>
      </c>
      <c r="E96" s="3" t="n">
        <f aca="false">D96/D84-1</f>
        <v>0.0239273927392738</v>
      </c>
      <c r="F96" s="124" t="n">
        <f aca="false">[1]UKInflationDataAnjam!H38</f>
        <v>102.3</v>
      </c>
      <c r="G96" s="137" t="n">
        <f aca="false">F96/F84-1</f>
        <v>0.0158887785501489</v>
      </c>
      <c r="H96" s="138" t="n">
        <f aca="false">G95-G92</f>
        <v>-0.0101456644632549</v>
      </c>
      <c r="I96" s="139" t="n">
        <v>97</v>
      </c>
      <c r="J96" s="140" t="n">
        <f aca="false">I96/I84-1</f>
        <v>-0.0357852882703776</v>
      </c>
      <c r="K96" s="141" t="n">
        <v>153.8</v>
      </c>
      <c r="L96" s="142" t="n">
        <f aca="false">K96/K84-1</f>
        <v>0.0212483399734398</v>
      </c>
      <c r="M96" s="94" t="n">
        <v>153.6</v>
      </c>
      <c r="N96" s="3" t="n">
        <f aca="false">M96/M84-1</f>
        <v>0.0294906166219839</v>
      </c>
    </row>
    <row r="97" customFormat="false" ht="12.75" hidden="false" customHeight="false" outlineLevel="0" collapsed="false">
      <c r="A97" s="136" t="n">
        <v>35339</v>
      </c>
      <c r="B97" s="1" t="n">
        <v>103</v>
      </c>
      <c r="C97" s="137" t="n">
        <f aca="false">B97/B85-1</f>
        <v>0.0228401191658392</v>
      </c>
      <c r="D97" s="123" t="n">
        <f aca="false">[1]UKInflationDataAnjam!H17</f>
        <v>124.1</v>
      </c>
      <c r="E97" s="3" t="n">
        <f aca="false">D97/D85-1</f>
        <v>0.0213991769547324</v>
      </c>
      <c r="F97" s="124" t="n">
        <f aca="false">[1]UKInflationDataAnjam!H39</f>
        <v>102.2</v>
      </c>
      <c r="G97" s="137" t="n">
        <f aca="false">F97/F85-1</f>
        <v>0.0128840436075321</v>
      </c>
      <c r="H97" s="138" t="n">
        <f aca="false">G96-G93</f>
        <v>-0.00911122144985099</v>
      </c>
      <c r="I97" s="139" t="n">
        <v>97.5</v>
      </c>
      <c r="J97" s="140" t="n">
        <f aca="false">I97/I85-1</f>
        <v>-0.0161453077699293</v>
      </c>
      <c r="K97" s="141" t="n">
        <v>153.8</v>
      </c>
      <c r="L97" s="142" t="n">
        <f aca="false">K97/K85-1</f>
        <v>0.026702269692924</v>
      </c>
      <c r="M97" s="94" t="n">
        <v>153.6</v>
      </c>
      <c r="N97" s="3" t="n">
        <f aca="false">M97/M85-1</f>
        <v>0.0329522528581037</v>
      </c>
    </row>
    <row r="98" customFormat="false" ht="12.75" hidden="false" customHeight="false" outlineLevel="0" collapsed="false">
      <c r="A98" s="136" t="n">
        <v>35370</v>
      </c>
      <c r="B98" s="1" t="n">
        <v>103.1</v>
      </c>
      <c r="C98" s="137" t="n">
        <f aca="false">B98/B86-1</f>
        <v>0.0258706467661691</v>
      </c>
      <c r="D98" s="123" t="n">
        <f aca="false">[1]UKInflationDataAnjam!H18</f>
        <v>124.4</v>
      </c>
      <c r="E98" s="3" t="n">
        <f aca="false">D98/D86-1</f>
        <v>0.0230263157894737</v>
      </c>
      <c r="F98" s="124" t="n">
        <f aca="false">[1]UKInflationDataAnjam!H40</f>
        <v>102.3</v>
      </c>
      <c r="G98" s="137" t="n">
        <f aca="false">F98/F86-1</f>
        <v>0.0158887785501489</v>
      </c>
      <c r="H98" s="138" t="n">
        <f aca="false">G97-G94</f>
        <v>-0.00705613585408305</v>
      </c>
      <c r="I98" s="139" t="n">
        <v>96.1</v>
      </c>
      <c r="J98" s="140" t="n">
        <f aca="false">I98/I86-1</f>
        <v>-0.0380380380380382</v>
      </c>
      <c r="K98" s="141" t="n">
        <v>153.9</v>
      </c>
      <c r="L98" s="142" t="n">
        <f aca="false">K98/K86-1</f>
        <v>0.0273698264352469</v>
      </c>
      <c r="M98" s="94" t="n">
        <v>153.7</v>
      </c>
      <c r="N98" s="3" t="n">
        <f aca="false">M98/M86-1</f>
        <v>0.0329301075268815</v>
      </c>
    </row>
    <row r="99" customFormat="false" ht="12.75" hidden="false" customHeight="false" outlineLevel="0" collapsed="false">
      <c r="A99" s="136" t="n">
        <v>35400</v>
      </c>
      <c r="B99" s="1" t="n">
        <v>103.4</v>
      </c>
      <c r="C99" s="137" t="n">
        <f aca="false">B99/B87-1</f>
        <v>0.0187192118226602</v>
      </c>
      <c r="D99" s="123" t="n">
        <f aca="false">[1]UKInflationDataAnjam!H19</f>
        <v>124.7</v>
      </c>
      <c r="E99" s="3" t="n">
        <f aca="false">D99/D87-1</f>
        <v>0.0179591836734694</v>
      </c>
      <c r="F99" s="124" t="n">
        <f aca="false">[1]UKInflationDataAnjam!H41</f>
        <v>102.4</v>
      </c>
      <c r="G99" s="137" t="n">
        <f aca="false">F99/F87-1</f>
        <v>0.0118577075098814</v>
      </c>
      <c r="H99" s="138" t="n">
        <f aca="false">G98-G95</f>
        <v>-0.00202166921104507</v>
      </c>
      <c r="I99" s="139" t="n">
        <v>97</v>
      </c>
      <c r="J99" s="140" t="n">
        <f aca="false">I99/I87-1</f>
        <v>-0.045275590551181</v>
      </c>
      <c r="K99" s="141" t="n">
        <v>154.4</v>
      </c>
      <c r="L99" s="142" t="n">
        <f aca="false">K99/K87-1</f>
        <v>0.024552090245521</v>
      </c>
      <c r="M99" s="94" t="n">
        <v>154.2</v>
      </c>
      <c r="N99" s="3" t="n">
        <f aca="false">M99/M87-1</f>
        <v>0.0307486631016043</v>
      </c>
    </row>
    <row r="100" customFormat="false" ht="12.75" hidden="false" customHeight="false" outlineLevel="0" collapsed="false">
      <c r="A100" s="136" t="n">
        <v>35431</v>
      </c>
      <c r="B100" s="1" t="n">
        <v>103.6</v>
      </c>
      <c r="C100" s="137" t="n">
        <f aca="false">B100/B88-1</f>
        <v>0.0156862745098039</v>
      </c>
      <c r="D100" s="123" t="n">
        <f aca="false">[1]UKInflationDataAnjam!I8</f>
        <v>125.1</v>
      </c>
      <c r="E100" s="3" t="n">
        <f aca="false">D100/D88-1</f>
        <v>0.0154220779220779</v>
      </c>
      <c r="F100" s="124" t="n">
        <f aca="false">[1]UKInflationDataAnjam!I30</f>
        <v>102.7</v>
      </c>
      <c r="G100" s="137" t="n">
        <f aca="false">F100/F88-1</f>
        <v>0.00983284169124876</v>
      </c>
      <c r="H100" s="138" t="n">
        <f aca="false">G99-G96</f>
        <v>-0.00403107104026756</v>
      </c>
      <c r="I100" s="139" t="n">
        <v>96.3</v>
      </c>
      <c r="J100" s="140" t="n">
        <f aca="false">I100/I88-1</f>
        <v>-0.0521653543307087</v>
      </c>
      <c r="K100" s="141" t="n">
        <v>154.4</v>
      </c>
      <c r="L100" s="142" t="n">
        <f aca="false">K100/K88-1</f>
        <v>0.0279627163781626</v>
      </c>
      <c r="M100" s="94" t="n">
        <v>153.9</v>
      </c>
      <c r="N100" s="3" t="n">
        <f aca="false">M100/M88-1</f>
        <v>0.030810448760884</v>
      </c>
    </row>
    <row r="101" customFormat="false" ht="12.75" hidden="false" customHeight="false" outlineLevel="0" collapsed="false">
      <c r="A101" s="136" t="n">
        <v>35462</v>
      </c>
      <c r="B101" s="1" t="n">
        <v>103.4</v>
      </c>
      <c r="C101" s="137" t="n">
        <f aca="false">B101/B89-1</f>
        <v>0.0127326150832519</v>
      </c>
      <c r="D101" s="123" t="n">
        <f aca="false">[1]UKInflationDataAnjam!I9</f>
        <v>125.1</v>
      </c>
      <c r="E101" s="3" t="n">
        <f aca="false">D101/D89-1</f>
        <v>0.0129554655870445</v>
      </c>
      <c r="F101" s="124" t="n">
        <f aca="false">[1]UKInflationDataAnjam!I31</f>
        <v>102.7</v>
      </c>
      <c r="G101" s="137" t="n">
        <f aca="false">F101/F89-1</f>
        <v>0.00686274509803919</v>
      </c>
      <c r="H101" s="138" t="n">
        <f aca="false">G100-G97</f>
        <v>-0.00305120191628339</v>
      </c>
      <c r="I101" s="139" t="n">
        <v>94.5</v>
      </c>
      <c r="J101" s="140" t="n">
        <f aca="false">I101/I89-1</f>
        <v>-0.0634291377601586</v>
      </c>
      <c r="K101" s="141" t="n">
        <v>155</v>
      </c>
      <c r="L101" s="142" t="n">
        <f aca="false">K101/K89-1</f>
        <v>0.0271703114645461</v>
      </c>
      <c r="M101" s="94" t="n">
        <v>154.5</v>
      </c>
      <c r="N101" s="3" t="n">
        <f aca="false">M101/M89-1</f>
        <v>0.0286284953395473</v>
      </c>
    </row>
    <row r="102" customFormat="false" ht="12.75" hidden="false" customHeight="false" outlineLevel="0" collapsed="false">
      <c r="A102" s="136" t="n">
        <v>35490</v>
      </c>
      <c r="B102" s="1" t="n">
        <v>103.3</v>
      </c>
      <c r="C102" s="137" t="n">
        <f aca="false">B102/B90-1</f>
        <v>0.0087890625</v>
      </c>
      <c r="D102" s="123" t="n">
        <f aca="false">[1]UKInflationDataAnjam!I10</f>
        <v>125.3</v>
      </c>
      <c r="E102" s="3" t="n">
        <f aca="false">D102/D90-1</f>
        <v>0.0121163166397416</v>
      </c>
      <c r="F102" s="124" t="n">
        <f aca="false">[1]UKInflationDataAnjam!I32</f>
        <v>102.7</v>
      </c>
      <c r="G102" s="137" t="n">
        <f aca="false">F102/F90-1</f>
        <v>0.00489236790606662</v>
      </c>
      <c r="H102" s="138" t="n">
        <f aca="false">G101-G98</f>
        <v>-0.00902603345210973</v>
      </c>
      <c r="I102" s="139" t="n">
        <v>92.6</v>
      </c>
      <c r="J102" s="140" t="n">
        <f aca="false">I102/I90-1</f>
        <v>-0.0840751730959446</v>
      </c>
      <c r="K102" s="141" t="n">
        <v>155.4</v>
      </c>
      <c r="L102" s="142" t="n">
        <f aca="false">K102/K90-1</f>
        <v>0.0257425742574258</v>
      </c>
      <c r="M102" s="94" t="n">
        <v>154.9</v>
      </c>
      <c r="N102" s="3" t="n">
        <f aca="false">M102/M90-1</f>
        <v>0.0265076209410204</v>
      </c>
    </row>
    <row r="103" customFormat="false" ht="12.75" hidden="false" customHeight="false" outlineLevel="0" collapsed="false">
      <c r="A103" s="136" t="n">
        <v>35521</v>
      </c>
      <c r="B103" s="1" t="n">
        <v>103.4</v>
      </c>
      <c r="C103" s="137" t="n">
        <f aca="false">B103/B91-1</f>
        <v>0.00681596884128521</v>
      </c>
      <c r="D103" s="123" t="n">
        <f aca="false">[1]UKInflationDataAnjam!I11</f>
        <v>125.7</v>
      </c>
      <c r="E103" s="3" t="n">
        <f aca="false">D103/D91-1</f>
        <v>0.0128928283642225</v>
      </c>
      <c r="F103" s="124" t="n">
        <f aca="false">[1]UKInflationDataAnjam!I33</f>
        <v>102.9</v>
      </c>
      <c r="G103" s="137" t="n">
        <f aca="false">F103/F91-1</f>
        <v>0.00390243902439025</v>
      </c>
      <c r="H103" s="138" t="n">
        <f aca="false">G102-G99</f>
        <v>-0.00696533960381474</v>
      </c>
      <c r="I103" s="139" t="n">
        <v>90</v>
      </c>
      <c r="J103" s="140" t="n">
        <f aca="false">I103/I91-1</f>
        <v>-0.114173228346457</v>
      </c>
      <c r="K103" s="141" t="n">
        <v>156.3</v>
      </c>
      <c r="L103" s="142" t="n">
        <f aca="false">K103/K91-1</f>
        <v>0.0242463958060291</v>
      </c>
      <c r="M103" s="94" t="n">
        <v>155.8</v>
      </c>
      <c r="N103" s="3" t="n">
        <f aca="false">M103/M91-1</f>
        <v>0.0250000000000001</v>
      </c>
    </row>
    <row r="104" customFormat="false" ht="12.75" hidden="false" customHeight="false" outlineLevel="0" collapsed="false">
      <c r="A104" s="136" t="n">
        <v>35551</v>
      </c>
      <c r="B104" s="1" t="n">
        <v>103.5</v>
      </c>
      <c r="C104" s="137" t="n">
        <f aca="false">B104/B92-1</f>
        <v>0.00778967867575453</v>
      </c>
      <c r="D104" s="123" t="n">
        <f aca="false">[1]UKInflationDataAnjam!I12</f>
        <v>125.9</v>
      </c>
      <c r="E104" s="3" t="n">
        <f aca="false">D104/D92-1</f>
        <v>0.0136876006441224</v>
      </c>
      <c r="F104" s="124" t="n">
        <f aca="false">[1]UKInflationDataAnjam!I34</f>
        <v>103</v>
      </c>
      <c r="G104" s="137" t="n">
        <f aca="false">F104/F92-1</f>
        <v>0.00389863547758296</v>
      </c>
      <c r="H104" s="138" t="n">
        <f aca="false">G103-G100</f>
        <v>-0.00593040266685851</v>
      </c>
      <c r="I104" s="139" t="n">
        <v>90.9</v>
      </c>
      <c r="J104" s="140" t="n">
        <f aca="false">I104/I92-1</f>
        <v>-0.091</v>
      </c>
      <c r="K104" s="141" t="n">
        <v>156.9</v>
      </c>
      <c r="L104" s="142" t="n">
        <f aca="false">K104/K92-1</f>
        <v>0.0261608894702421</v>
      </c>
      <c r="M104" s="94" t="n">
        <v>156.3</v>
      </c>
      <c r="N104" s="3" t="n">
        <f aca="false">M104/M92-1</f>
        <v>0.0249180327868854</v>
      </c>
    </row>
    <row r="105" customFormat="false" ht="12.75" hidden="false" customHeight="false" outlineLevel="0" collapsed="false">
      <c r="A105" s="136" t="n">
        <v>35582</v>
      </c>
      <c r="B105" s="1" t="n">
        <v>103.3</v>
      </c>
      <c r="C105" s="137" t="n">
        <f aca="false">B105/B93-1</f>
        <v>0.0078048780487805</v>
      </c>
      <c r="D105" s="123" t="n">
        <f aca="false">[1]UKInflationDataAnjam!I13</f>
        <v>125.9</v>
      </c>
      <c r="E105" s="3" t="n">
        <f aca="false">D105/D93-1</f>
        <v>0.0145044319097503</v>
      </c>
      <c r="F105" s="124" t="n">
        <f aca="false">[1]UKInflationDataAnjam!I35</f>
        <v>102.8</v>
      </c>
      <c r="G105" s="137" t="n">
        <f aca="false">F105/F93-1</f>
        <v>0.00292682926829269</v>
      </c>
      <c r="H105" s="138" t="n">
        <f aca="false">G104-G101</f>
        <v>-0.00296410962045623</v>
      </c>
      <c r="I105" s="139" t="n">
        <v>90.2</v>
      </c>
      <c r="J105" s="140" t="n">
        <f aca="false">I105/I93-1</f>
        <v>-0.0888888888888889</v>
      </c>
      <c r="K105" s="141" t="n">
        <v>157.5</v>
      </c>
      <c r="L105" s="142" t="n">
        <f aca="false">K105/K93-1</f>
        <v>0.0294117647058823</v>
      </c>
      <c r="M105" s="94" t="n">
        <v>156.7</v>
      </c>
      <c r="N105" s="3" t="n">
        <f aca="false">M105/M93-1</f>
        <v>0.026867627785059</v>
      </c>
    </row>
    <row r="106" customFormat="false" ht="12.75" hidden="false" customHeight="false" outlineLevel="0" collapsed="false">
      <c r="A106" s="136" t="n">
        <v>35612</v>
      </c>
      <c r="B106" s="1" t="n">
        <v>103.6</v>
      </c>
      <c r="C106" s="137" t="n">
        <f aca="false">B106/B94-1</f>
        <v>0.0117187499999998</v>
      </c>
      <c r="D106" s="123" t="n">
        <f aca="false">[1]UKInflationDataAnjam!I14</f>
        <v>125.7</v>
      </c>
      <c r="E106" s="3" t="n">
        <f aca="false">D106/D94-1</f>
        <v>0.0137096774193548</v>
      </c>
      <c r="F106" s="124" t="n">
        <f aca="false">[1]UKInflationDataAnjam!I36</f>
        <v>102.8</v>
      </c>
      <c r="G106" s="137" t="n">
        <f aca="false">F106/F94-1</f>
        <v>0.00488758553274682</v>
      </c>
      <c r="H106" s="138" t="n">
        <f aca="false">G105-G102</f>
        <v>-0.00196553863777393</v>
      </c>
      <c r="I106" s="139" t="n">
        <v>89.1</v>
      </c>
      <c r="J106" s="140" t="n">
        <f aca="false">I106/I94-1</f>
        <v>-0.082389289392379</v>
      </c>
      <c r="K106" s="141" t="n">
        <v>157.5</v>
      </c>
      <c r="L106" s="142" t="n">
        <f aca="false">K106/K94-1</f>
        <v>0.0334645669291338</v>
      </c>
      <c r="M106" s="94" t="n">
        <v>156.4</v>
      </c>
      <c r="N106" s="3" t="n">
        <f aca="false">M106/M94-1</f>
        <v>0.0296247531270573</v>
      </c>
    </row>
    <row r="107" customFormat="false" ht="12.75" hidden="false" customHeight="false" outlineLevel="0" collapsed="false">
      <c r="A107" s="136" t="n">
        <v>35643</v>
      </c>
      <c r="B107" s="1" t="n">
        <v>103.8</v>
      </c>
      <c r="C107" s="137" t="n">
        <f aca="false">B107/B95-1</f>
        <v>0.0126829268292683</v>
      </c>
      <c r="D107" s="123" t="n">
        <f aca="false">[1]UKInflationDataAnjam!I15</f>
        <v>125.7</v>
      </c>
      <c r="E107" s="3" t="n">
        <f aca="false">D107/D95-1</f>
        <v>0.0137096774193548</v>
      </c>
      <c r="F107" s="124" t="n">
        <f aca="false">[1]UKInflationDataAnjam!I37</f>
        <v>102.8</v>
      </c>
      <c r="G107" s="137" t="n">
        <f aca="false">F107/F95-1</f>
        <v>0.00488758553274682</v>
      </c>
      <c r="H107" s="138" t="n">
        <f aca="false">G106-G103</f>
        <v>0.000985146508356571</v>
      </c>
      <c r="I107" s="139" t="n">
        <v>89.5</v>
      </c>
      <c r="J107" s="140" t="n">
        <f aca="false">I107/I95-1</f>
        <v>-0.072538860103627</v>
      </c>
      <c r="K107" s="141" t="n">
        <v>158.5</v>
      </c>
      <c r="L107" s="142" t="n">
        <f aca="false">K107/K95-1</f>
        <v>0.0352710646636185</v>
      </c>
      <c r="M107" s="94" t="n">
        <v>157.1</v>
      </c>
      <c r="N107" s="3" t="n">
        <f aca="false">M107/M95-1</f>
        <v>0.0281413612565444</v>
      </c>
    </row>
    <row r="108" customFormat="false" ht="12.75" hidden="false" customHeight="false" outlineLevel="0" collapsed="false">
      <c r="A108" s="136" t="n">
        <v>35674</v>
      </c>
      <c r="B108" s="1" t="n">
        <v>103.9</v>
      </c>
      <c r="C108" s="137" t="n">
        <f aca="false">B108/B96-1</f>
        <v>0.00971817298347921</v>
      </c>
      <c r="D108" s="123" t="n">
        <f aca="false">[1]UKInflationDataAnjam!I16</f>
        <v>125.9</v>
      </c>
      <c r="E108" s="3" t="n">
        <f aca="false">D108/D96-1</f>
        <v>0.0145044319097503</v>
      </c>
      <c r="F108" s="124" t="n">
        <f aca="false">[1]UKInflationDataAnjam!I38</f>
        <v>102.8</v>
      </c>
      <c r="G108" s="137" t="n">
        <f aca="false">F108/F96-1</f>
        <v>0.00488758553274682</v>
      </c>
      <c r="H108" s="138" t="n">
        <f aca="false">G107-G104</f>
        <v>0.000988950055163862</v>
      </c>
      <c r="I108" s="139" t="n">
        <v>89.1</v>
      </c>
      <c r="J108" s="140" t="n">
        <f aca="false">I108/I96-1</f>
        <v>-0.0814432989690722</v>
      </c>
      <c r="K108" s="141" t="n">
        <v>159.3</v>
      </c>
      <c r="L108" s="142" t="n">
        <f aca="false">K108/K96-1</f>
        <v>0.0357607282184655</v>
      </c>
      <c r="M108" s="94" t="n">
        <v>157.8</v>
      </c>
      <c r="N108" s="3" t="n">
        <f aca="false">M108/M96-1</f>
        <v>0.0273437500000002</v>
      </c>
    </row>
    <row r="109" customFormat="false" ht="12.75" hidden="false" customHeight="false" outlineLevel="0" collapsed="false">
      <c r="A109" s="136" t="n">
        <v>35704</v>
      </c>
      <c r="B109" s="1" t="n">
        <v>103.9</v>
      </c>
      <c r="C109" s="137" t="n">
        <f aca="false">B109/B97-1</f>
        <v>0.00873786407766986</v>
      </c>
      <c r="D109" s="123" t="n">
        <f aca="false">[1]UKInflationDataAnjam!I17</f>
        <v>125.9</v>
      </c>
      <c r="E109" s="3" t="n">
        <f aca="false">D109/D97-1</f>
        <v>0.0145044319097503</v>
      </c>
      <c r="F109" s="124" t="n">
        <f aca="false">[1]UKInflationDataAnjam!I39</f>
        <v>102.8</v>
      </c>
      <c r="G109" s="137" t="n">
        <f aca="false">F109/F97-1</f>
        <v>0.0058708414872799</v>
      </c>
      <c r="H109" s="138" t="n">
        <f aca="false">G108-G105</f>
        <v>0.00196075626445413</v>
      </c>
      <c r="I109" s="139" t="n">
        <v>88.9</v>
      </c>
      <c r="J109" s="140" t="n">
        <f aca="false">I109/I97-1</f>
        <v>-0.0882051282051282</v>
      </c>
      <c r="K109" s="141" t="n">
        <v>159.5</v>
      </c>
      <c r="L109" s="142" t="n">
        <f aca="false">K109/K97-1</f>
        <v>0.0370611183355005</v>
      </c>
      <c r="M109" s="94" t="n">
        <v>157.9</v>
      </c>
      <c r="N109" s="3" t="n">
        <f aca="false">M109/M97-1</f>
        <v>0.0279947916666667</v>
      </c>
    </row>
    <row r="110" customFormat="false" ht="12.75" hidden="false" customHeight="false" outlineLevel="0" collapsed="false">
      <c r="A110" s="136" t="n">
        <v>35735</v>
      </c>
      <c r="B110" s="1" t="n">
        <v>103.7</v>
      </c>
      <c r="C110" s="137" t="n">
        <f aca="false">B110/B98-1</f>
        <v>0.00581959262851606</v>
      </c>
      <c r="D110" s="123" t="n">
        <f aca="false">[1]UKInflationDataAnjam!I18</f>
        <v>125.8</v>
      </c>
      <c r="E110" s="3" t="n">
        <f aca="false">D110/D98-1</f>
        <v>0.0112540192926045</v>
      </c>
      <c r="F110" s="124" t="n">
        <f aca="false">[1]UKInflationDataAnjam!I40</f>
        <v>102.7</v>
      </c>
      <c r="G110" s="137" t="n">
        <f aca="false">F110/F98-1</f>
        <v>0.00391006842619746</v>
      </c>
      <c r="H110" s="138" t="n">
        <f aca="false">G109-G106</f>
        <v>0.00098325595453308</v>
      </c>
      <c r="I110" s="139" t="n">
        <v>88</v>
      </c>
      <c r="J110" s="140" t="n">
        <f aca="false">I110/I98-1</f>
        <v>-0.0842872008324661</v>
      </c>
      <c r="K110" s="141" t="n">
        <v>159.6</v>
      </c>
      <c r="L110" s="142" t="n">
        <f aca="false">K110/K98-1</f>
        <v>0.037037037037037</v>
      </c>
      <c r="M110" s="94" t="n">
        <v>158</v>
      </c>
      <c r="N110" s="3" t="n">
        <f aca="false">M110/M98-1</f>
        <v>0.0279765777488614</v>
      </c>
    </row>
    <row r="111" customFormat="false" ht="12.75" hidden="false" customHeight="false" outlineLevel="0" collapsed="false">
      <c r="A111" s="136" t="n">
        <v>35765</v>
      </c>
      <c r="B111" s="1" t="n">
        <v>104</v>
      </c>
      <c r="C111" s="137" t="n">
        <f aca="false">B111/B99-1</f>
        <v>0.00580270793036752</v>
      </c>
      <c r="D111" s="123" t="n">
        <f aca="false">[1]UKInflationDataAnjam!I19</f>
        <v>126.7</v>
      </c>
      <c r="E111" s="3" t="n">
        <f aca="false">D111/D99-1</f>
        <v>0.0160384923817161</v>
      </c>
      <c r="F111" s="124" t="n">
        <f aca="false">[1]UKInflationDataAnjam!I41</f>
        <v>103</v>
      </c>
      <c r="G111" s="137" t="n">
        <f aca="false">F111/F99-1</f>
        <v>0.005859375</v>
      </c>
      <c r="H111" s="138" t="n">
        <f aca="false">G110-G107</f>
        <v>-0.000977517106549364</v>
      </c>
      <c r="I111" s="139" t="n">
        <v>88.1</v>
      </c>
      <c r="J111" s="140" t="n">
        <f aca="false">I111/I99-1</f>
        <v>-0.0917525773195876</v>
      </c>
      <c r="K111" s="141" t="n">
        <v>160</v>
      </c>
      <c r="L111" s="142" t="n">
        <f aca="false">K111/K99-1</f>
        <v>0.0362694300518134</v>
      </c>
      <c r="M111" s="94" t="n">
        <v>158.3</v>
      </c>
      <c r="N111" s="3" t="n">
        <f aca="false">M111/M99-1</f>
        <v>0.0265888456549936</v>
      </c>
    </row>
    <row r="112" customFormat="false" ht="12.75" hidden="false" customHeight="false" outlineLevel="0" collapsed="false">
      <c r="A112" s="136" t="n">
        <v>35796</v>
      </c>
      <c r="B112" s="1" t="n">
        <v>104</v>
      </c>
      <c r="C112" s="137" t="n">
        <f aca="false">B112/B100-1</f>
        <v>0.00386100386100385</v>
      </c>
      <c r="D112" s="123" t="n">
        <f aca="false">[1]UKInflationDataAnjam!J8</f>
        <v>126.9</v>
      </c>
      <c r="E112" s="3" t="n">
        <f aca="false">D112/D100-1</f>
        <v>0.0143884892086332</v>
      </c>
      <c r="F112" s="124" t="n">
        <f aca="false">[1]UKInflationDataAnjam!J30</f>
        <v>103.2</v>
      </c>
      <c r="G112" s="137" t="n">
        <f aca="false">F112/F100-1</f>
        <v>0.00486854917234658</v>
      </c>
      <c r="H112" s="138" t="n">
        <f aca="false">G111-G108</f>
        <v>0.000971789467253181</v>
      </c>
      <c r="I112" s="139" t="n">
        <v>86.7</v>
      </c>
      <c r="J112" s="140" t="n">
        <f aca="false">I112/I100-1</f>
        <v>-0.0996884735202491</v>
      </c>
      <c r="K112" s="141" t="n">
        <v>159.5</v>
      </c>
      <c r="L112" s="142" t="n">
        <f aca="false">K112/K100-1</f>
        <v>0.0330310880829015</v>
      </c>
      <c r="M112" s="94" t="n">
        <v>157.7</v>
      </c>
      <c r="N112" s="3" t="n">
        <f aca="false">M112/M100-1</f>
        <v>0.0246913580246912</v>
      </c>
    </row>
    <row r="113" customFormat="false" ht="12.75" hidden="false" customHeight="false" outlineLevel="0" collapsed="false">
      <c r="A113" s="136" t="n">
        <v>35827</v>
      </c>
      <c r="B113" s="1" t="n">
        <v>103.9</v>
      </c>
      <c r="C113" s="137" t="n">
        <f aca="false">B113/B101-1</f>
        <v>0.00483558994197297</v>
      </c>
      <c r="D113" s="123" t="n">
        <f aca="false">[1]UKInflationDataAnjam!J9</f>
        <v>126.8</v>
      </c>
      <c r="E113" s="3" t="n">
        <f aca="false">D113/D101-1</f>
        <v>0.0135891286970424</v>
      </c>
      <c r="F113" s="124" t="n">
        <f aca="false">[1]UKInflationDataAnjam!J31</f>
        <v>103.2</v>
      </c>
      <c r="G113" s="137" t="n">
        <f aca="false">F113/F101-1</f>
        <v>0.00486854917234658</v>
      </c>
      <c r="H113" s="138" t="n">
        <f aca="false">G112-G109</f>
        <v>-0.00100229231493332</v>
      </c>
      <c r="I113" s="139" t="n">
        <v>85.5</v>
      </c>
      <c r="J113" s="140" t="n">
        <f aca="false">I113/I101-1</f>
        <v>-0.0952380952380952</v>
      </c>
      <c r="K113" s="141" t="n">
        <v>160.3</v>
      </c>
      <c r="L113" s="142" t="n">
        <f aca="false">K113/K101-1</f>
        <v>0.0341935483870968</v>
      </c>
      <c r="M113" s="94" t="n">
        <v>158.5</v>
      </c>
      <c r="N113" s="3" t="n">
        <f aca="false">M113/M101-1</f>
        <v>0.0258899676375404</v>
      </c>
    </row>
    <row r="114" customFormat="false" ht="12.75" hidden="false" customHeight="false" outlineLevel="0" collapsed="false">
      <c r="A114" s="136" t="n">
        <v>35855</v>
      </c>
      <c r="B114" s="1" t="n">
        <v>104.2</v>
      </c>
      <c r="C114" s="137" t="n">
        <f aca="false">B114/B102-1</f>
        <v>0.00871248789932233</v>
      </c>
      <c r="D114" s="123" t="n">
        <f aca="false">[1]UKInflationDataAnjam!J10</f>
        <v>126.9</v>
      </c>
      <c r="E114" s="3" t="n">
        <f aca="false">D114/D102-1</f>
        <v>0.0127693535514766</v>
      </c>
      <c r="F114" s="124" t="n">
        <f aca="false">[1]UKInflationDataAnjam!J32</f>
        <v>103.3</v>
      </c>
      <c r="G114" s="137" t="n">
        <f aca="false">F114/F102-1</f>
        <v>0.0058422590068159</v>
      </c>
      <c r="H114" s="138" t="n">
        <f aca="false">G113-G110</f>
        <v>0.000958480746149126</v>
      </c>
      <c r="I114" s="139" t="n">
        <v>83.7</v>
      </c>
      <c r="J114" s="140" t="n">
        <f aca="false">I114/I102-1</f>
        <v>-0.0961123110151188</v>
      </c>
      <c r="K114" s="141" t="n">
        <v>160.8</v>
      </c>
      <c r="L114" s="142" t="n">
        <f aca="false">K114/K102-1</f>
        <v>0.0347490347490347</v>
      </c>
      <c r="M114" s="94" t="n">
        <v>158.9</v>
      </c>
      <c r="N114" s="3" t="n">
        <f aca="false">M114/M102-1</f>
        <v>0.0258231116849581</v>
      </c>
    </row>
    <row r="115" customFormat="false" ht="12.75" hidden="false" customHeight="false" outlineLevel="0" collapsed="false">
      <c r="A115" s="136" t="n">
        <v>35886</v>
      </c>
      <c r="B115" s="1" t="n">
        <v>104.4</v>
      </c>
      <c r="C115" s="137" t="n">
        <f aca="false">B115/B103-1</f>
        <v>0.00967117988394595</v>
      </c>
      <c r="D115" s="123" t="n">
        <f aca="false">[1]UKInflationDataAnjam!J11</f>
        <v>127</v>
      </c>
      <c r="E115" s="3" t="n">
        <f aca="false">D115/D103-1</f>
        <v>0.0103420843277644</v>
      </c>
      <c r="F115" s="124" t="n">
        <f aca="false">[1]UKInflationDataAnjam!J33</f>
        <v>103.4</v>
      </c>
      <c r="G115" s="137" t="n">
        <f aca="false">F115/F103-1</f>
        <v>0.0048590864917395</v>
      </c>
      <c r="H115" s="138" t="n">
        <f aca="false">G114-G111</f>
        <v>-1.71159931841025E-005</v>
      </c>
      <c r="I115" s="139" t="n">
        <v>82.9</v>
      </c>
      <c r="J115" s="140" t="n">
        <f aca="false">I115/I103-1</f>
        <v>-0.0788888888888888</v>
      </c>
      <c r="K115" s="141" t="n">
        <v>162.6</v>
      </c>
      <c r="L115" s="142" t="n">
        <f aca="false">K115/K103-1</f>
        <v>0.040307101727447</v>
      </c>
      <c r="M115" s="94" t="n">
        <v>160.4</v>
      </c>
      <c r="N115" s="3" t="n">
        <f aca="false">M115/M103-1</f>
        <v>0.0295250320924261</v>
      </c>
    </row>
    <row r="116" customFormat="false" ht="12.75" hidden="false" customHeight="false" outlineLevel="0" collapsed="false">
      <c r="A116" s="136" t="n">
        <v>35916</v>
      </c>
      <c r="B116" s="1" t="n">
        <v>104.5</v>
      </c>
      <c r="C116" s="137" t="n">
        <f aca="false">B116/B104-1</f>
        <v>0.00966183574879231</v>
      </c>
      <c r="D116" s="123" t="n">
        <f aca="false">[1]UKInflationDataAnjam!J12</f>
        <v>127.1</v>
      </c>
      <c r="E116" s="3" t="n">
        <f aca="false">D116/D104-1</f>
        <v>0.00953137410643357</v>
      </c>
      <c r="F116" s="124" t="n">
        <f aca="false">[1]UKInflationDataAnjam!J34</f>
        <v>103.4</v>
      </c>
      <c r="G116" s="137" t="n">
        <f aca="false">F116/F104-1</f>
        <v>0.00388349514563102</v>
      </c>
      <c r="H116" s="138" t="n">
        <f aca="false">G115-G112</f>
        <v>-9.46268060708633E-006</v>
      </c>
      <c r="I116" s="139" t="n">
        <v>84</v>
      </c>
      <c r="J116" s="140" t="n">
        <f aca="false">I116/I104-1</f>
        <v>-0.0759075907590759</v>
      </c>
      <c r="K116" s="141" t="n">
        <v>163.5</v>
      </c>
      <c r="L116" s="142" t="n">
        <f aca="false">K116/K104-1</f>
        <v>0.0420650095602295</v>
      </c>
      <c r="M116" s="94" t="n">
        <v>161.3</v>
      </c>
      <c r="N116" s="3" t="n">
        <f aca="false">M116/M104-1</f>
        <v>0.0319897632757518</v>
      </c>
    </row>
    <row r="117" customFormat="false" ht="12.75" hidden="false" customHeight="false" outlineLevel="0" collapsed="false">
      <c r="A117" s="136" t="n">
        <v>35947</v>
      </c>
      <c r="B117" s="1" t="n">
        <v>104.4</v>
      </c>
      <c r="C117" s="137" t="n">
        <f aca="false">B117/B105-1</f>
        <v>0.010648596321394</v>
      </c>
      <c r="D117" s="123" t="n">
        <f aca="false">[1]UKInflationDataAnjam!J13</f>
        <v>127.1</v>
      </c>
      <c r="E117" s="3" t="n">
        <f aca="false">D117/D105-1</f>
        <v>0.00953137410643357</v>
      </c>
      <c r="F117" s="124" t="n">
        <f aca="false">[1]UKInflationDataAnjam!J35</f>
        <v>103.4</v>
      </c>
      <c r="G117" s="137" t="n">
        <f aca="false">F117/F105-1</f>
        <v>0.00583657587548636</v>
      </c>
      <c r="H117" s="138" t="n">
        <f aca="false">G116-G113</f>
        <v>-0.000985054026715559</v>
      </c>
      <c r="I117" s="139" t="n">
        <v>82.7</v>
      </c>
      <c r="J117" s="140" t="n">
        <f aca="false">I117/I105-1</f>
        <v>-0.0831485587583148</v>
      </c>
      <c r="K117" s="141" t="n">
        <v>163.4</v>
      </c>
      <c r="L117" s="142" t="n">
        <f aca="false">K117/K105-1</f>
        <v>0.0374603174603174</v>
      </c>
      <c r="M117" s="94" t="n">
        <v>161.1</v>
      </c>
      <c r="N117" s="3" t="n">
        <f aca="false">M117/M105-1</f>
        <v>0.0280791320995533</v>
      </c>
    </row>
    <row r="118" customFormat="false" ht="12.75" hidden="false" customHeight="false" outlineLevel="0" collapsed="false">
      <c r="A118" s="136" t="n">
        <v>35977</v>
      </c>
      <c r="B118" s="1" t="n">
        <v>104.4</v>
      </c>
      <c r="C118" s="137" t="n">
        <f aca="false">B118/B106-1</f>
        <v>0.00772200772200793</v>
      </c>
      <c r="D118" s="123" t="n">
        <f aca="false">[1]UKInflationDataAnjam!J14</f>
        <v>127.1</v>
      </c>
      <c r="E118" s="3" t="n">
        <f aca="false">D118/D106-1</f>
        <v>0.0111376292760541</v>
      </c>
      <c r="F118" s="124" t="n">
        <f aca="false">[1]UKInflationDataAnjam!J36</f>
        <v>103.4</v>
      </c>
      <c r="G118" s="137" t="n">
        <f aca="false">F118/F106-1</f>
        <v>0.00583657587548636</v>
      </c>
      <c r="H118" s="138" t="n">
        <f aca="false">G117-G114</f>
        <v>-5.68313132953691E-006</v>
      </c>
      <c r="I118" s="139" t="n">
        <v>81.6</v>
      </c>
      <c r="J118" s="140" t="n">
        <f aca="false">I118/I106-1</f>
        <v>-0.0841750841750841</v>
      </c>
      <c r="K118" s="141" t="n">
        <v>163</v>
      </c>
      <c r="L118" s="142" t="n">
        <f aca="false">K118/K106-1</f>
        <v>0.034920634920635</v>
      </c>
      <c r="M118" s="94" t="n">
        <v>160.5</v>
      </c>
      <c r="N118" s="3" t="n">
        <f aca="false">M118/M106-1</f>
        <v>0.0262148337595907</v>
      </c>
    </row>
    <row r="119" customFormat="false" ht="12.75" hidden="false" customHeight="false" outlineLevel="0" collapsed="false">
      <c r="A119" s="136" t="n">
        <v>36008</v>
      </c>
      <c r="B119" s="1" t="n">
        <v>104.3</v>
      </c>
      <c r="C119" s="137" t="n">
        <f aca="false">B119/B107-1</f>
        <v>0.00481695568400764</v>
      </c>
      <c r="D119" s="123" t="n">
        <f aca="false">[1]UKInflationDataAnjam!J15</f>
        <v>127.1</v>
      </c>
      <c r="E119" s="3" t="n">
        <f aca="false">D119/D107-1</f>
        <v>0.0111376292760541</v>
      </c>
      <c r="F119" s="124" t="n">
        <f aca="false">[1]UKInflationDataAnjam!J37</f>
        <v>103.3</v>
      </c>
      <c r="G119" s="137" t="n">
        <f aca="false">F119/F107-1</f>
        <v>0.00486381322957197</v>
      </c>
      <c r="H119" s="138" t="n">
        <f aca="false">G118-G115</f>
        <v>0.000977489383746866</v>
      </c>
      <c r="I119" s="143" t="n">
        <v>81.2</v>
      </c>
      <c r="J119" s="144" t="n">
        <f aca="false">I119/I107-1</f>
        <v>-0.0927374301675977</v>
      </c>
      <c r="K119" s="145" t="n">
        <v>163.7</v>
      </c>
      <c r="L119" s="146" t="n">
        <f aca="false">K119/K107-1</f>
        <v>0.0328075709779179</v>
      </c>
      <c r="M119" s="94" t="n">
        <v>161.1</v>
      </c>
      <c r="N119" s="3" t="n">
        <f aca="false">M119/M107-1</f>
        <v>0.0254614894971357</v>
      </c>
    </row>
    <row r="120" customFormat="false" ht="12.75" hidden="false" customHeight="false" outlineLevel="0" collapsed="false">
      <c r="A120" s="136" t="n">
        <v>36039</v>
      </c>
      <c r="B120" s="1" t="n">
        <v>104.2</v>
      </c>
      <c r="C120" s="137" t="n">
        <f aca="false">B120/B108-1</f>
        <v>0.00288739172281027</v>
      </c>
      <c r="D120" s="123"/>
      <c r="E120" s="3"/>
      <c r="F120" s="124" t="n">
        <f aca="false">[1]UKInflationDataAnjam!J38</f>
        <v>103.2</v>
      </c>
      <c r="G120" s="137" t="n">
        <f aca="false">F120/F108-1</f>
        <v>0.00389105058365757</v>
      </c>
      <c r="H120" s="138" t="n">
        <f aca="false">G119-G116</f>
        <v>0.000980318083940945</v>
      </c>
      <c r="I120" s="1" t="n">
        <v>80.6</v>
      </c>
      <c r="J120" s="3" t="n">
        <f aca="false">I120/I108-1</f>
        <v>-0.0953984287317621</v>
      </c>
      <c r="K120" s="94" t="n">
        <v>164.4</v>
      </c>
      <c r="L120" s="3" t="n">
        <f aca="false">K120/K108-1</f>
        <v>0.0320150659133709</v>
      </c>
      <c r="M120" s="94" t="n">
        <v>161.8</v>
      </c>
      <c r="N120" s="3" t="n">
        <f aca="false">M120/M108-1</f>
        <v>0.0253485424588087</v>
      </c>
    </row>
    <row r="121" customFormat="false" ht="12.75" hidden="false" customHeight="false" outlineLevel="0" collapsed="false">
      <c r="A121" s="136" t="n">
        <v>36069</v>
      </c>
      <c r="B121" s="1" t="n">
        <v>104</v>
      </c>
      <c r="C121" s="137" t="n">
        <f aca="false">B121/B109-1</f>
        <v>0.00096246390760335</v>
      </c>
      <c r="D121" s="123"/>
      <c r="E121" s="3"/>
      <c r="F121" s="124" t="n">
        <f aca="false">[1]UKInflationDataAnjam!J39</f>
        <v>103</v>
      </c>
      <c r="G121" s="137" t="n">
        <f aca="false">F121/F109-1</f>
        <v>0.00194552529182879</v>
      </c>
      <c r="H121" s="138" t="n">
        <f aca="false">G120-G117</f>
        <v>-0.00194552529182879</v>
      </c>
      <c r="I121" s="1" t="n">
        <v>80</v>
      </c>
      <c r="J121" s="3" t="n">
        <f aca="false">I121/I109-1</f>
        <v>-0.100112485939258</v>
      </c>
      <c r="K121" s="94" t="n">
        <v>164.5</v>
      </c>
      <c r="L121" s="3" t="n">
        <f aca="false">K121/K109-1</f>
        <v>0.0313479623824451</v>
      </c>
      <c r="M121" s="94" t="n">
        <v>161.9</v>
      </c>
      <c r="N121" s="3" t="n">
        <f aca="false">M121/M109-1</f>
        <v>0.0253324889170361</v>
      </c>
    </row>
    <row r="122" customFormat="false" ht="12.75" hidden="false" customHeight="false" outlineLevel="0" collapsed="false">
      <c r="A122" s="136" t="n">
        <v>36100</v>
      </c>
      <c r="B122" s="1" t="n">
        <v>103.8</v>
      </c>
      <c r="C122" s="137" t="n">
        <f aca="false">B122/B110-1</f>
        <v>0.000964320154291265</v>
      </c>
      <c r="D122" s="123"/>
      <c r="E122" s="3"/>
      <c r="F122" s="124" t="n">
        <f aca="false">[1]UKInflationDataAnjam!J40</f>
        <v>102.9</v>
      </c>
      <c r="G122" s="137" t="n">
        <f aca="false">F122/F110-1</f>
        <v>0.00194741966893863</v>
      </c>
      <c r="H122" s="138" t="n">
        <f aca="false">G121-G118</f>
        <v>-0.00389105058365757</v>
      </c>
      <c r="I122" s="1" t="n">
        <v>80.4</v>
      </c>
      <c r="J122" s="3" t="n">
        <f aca="false">I122/I110-1</f>
        <v>-0.0863636363636363</v>
      </c>
      <c r="K122" s="94" t="n">
        <v>164.4</v>
      </c>
      <c r="L122" s="3" t="n">
        <f aca="false">K122/K110-1</f>
        <v>0.0300751879699248</v>
      </c>
      <c r="M122" s="94" t="n">
        <v>162</v>
      </c>
      <c r="N122" s="3" t="n">
        <f aca="false">M122/M110-1</f>
        <v>0.0253164556962024</v>
      </c>
    </row>
    <row r="123" customFormat="false" ht="12.75" hidden="false" customHeight="false" outlineLevel="0" collapsed="false">
      <c r="A123" s="136" t="n">
        <v>36130</v>
      </c>
      <c r="B123" s="1" t="n">
        <v>103.9</v>
      </c>
      <c r="C123" s="137" t="n">
        <f aca="false">B123/B111-1</f>
        <v>-0.000961538461538458</v>
      </c>
      <c r="D123" s="123"/>
      <c r="E123" s="3"/>
      <c r="F123" s="124" t="n">
        <f aca="false">[1]UKInflationDataAnjam!J41</f>
        <v>103.1</v>
      </c>
      <c r="G123" s="137" t="n">
        <f aca="false">F123/F111-1</f>
        <v>0.000970873786407811</v>
      </c>
      <c r="H123" s="138" t="n">
        <f aca="false">G122-G119</f>
        <v>-0.00291639356063333</v>
      </c>
      <c r="I123" s="1" t="n">
        <v>80.2</v>
      </c>
      <c r="J123" s="3" t="n">
        <f aca="false">I123/I111-1</f>
        <v>-0.0896708286038591</v>
      </c>
      <c r="K123" s="94" t="n">
        <v>164.4</v>
      </c>
      <c r="L123" s="3" t="n">
        <f aca="false">K123/K111-1</f>
        <v>0.0275000000000001</v>
      </c>
      <c r="M123" s="94" t="n">
        <v>162.4</v>
      </c>
      <c r="N123" s="3" t="n">
        <f aca="false">M123/M111-1</f>
        <v>0.0259001895135818</v>
      </c>
    </row>
    <row r="124" customFormat="false" ht="12.75" hidden="false" customHeight="false" outlineLevel="0" collapsed="false">
      <c r="A124" s="136" t="n">
        <v>36161</v>
      </c>
      <c r="B124" s="1" t="n">
        <v>103.9</v>
      </c>
      <c r="C124" s="137" t="n">
        <f aca="false">B124/B112-1</f>
        <v>-0.000961538461538458</v>
      </c>
      <c r="D124" s="123"/>
      <c r="E124" s="124"/>
      <c r="F124" s="124" t="n">
        <f aca="false">[1]UKInflationDataAnjam!K30</f>
        <v>103.3</v>
      </c>
      <c r="G124" s="137" t="n">
        <f aca="false">F124/F112-1</f>
        <v>0.000968992248062017</v>
      </c>
      <c r="H124" s="138" t="n">
        <f aca="false">G123-G120</f>
        <v>-0.00292017679724976</v>
      </c>
      <c r="I124" s="1" t="n">
        <v>80.6</v>
      </c>
      <c r="J124" s="3" t="n">
        <f aca="false">I124/I112-1</f>
        <v>-0.0703575547866207</v>
      </c>
      <c r="K124" s="94" t="n">
        <v>163.4</v>
      </c>
      <c r="L124" s="3" t="n">
        <f aca="false">K124/K112-1</f>
        <v>0.0244514106583071</v>
      </c>
      <c r="M124" s="94" t="n">
        <v>161.8</v>
      </c>
      <c r="N124" s="3" t="n">
        <f aca="false">M124/M112-1</f>
        <v>0.0259987317691821</v>
      </c>
    </row>
    <row r="125" customFormat="false" ht="12.75" hidden="false" customHeight="false" outlineLevel="0" collapsed="false">
      <c r="A125" s="136" t="n">
        <v>36192</v>
      </c>
      <c r="B125" s="1" t="n">
        <v>104.1</v>
      </c>
      <c r="C125" s="137" t="n">
        <f aca="false">B125/B113-1</f>
        <v>0.00192492781520692</v>
      </c>
      <c r="D125" s="123"/>
      <c r="E125" s="124"/>
      <c r="F125" s="124" t="n">
        <f aca="false">[1]UKInflationDataAnjam!K31</f>
        <v>103.4</v>
      </c>
      <c r="G125" s="137" t="n">
        <f aca="false">F125/F113-1</f>
        <v>0.00193798449612403</v>
      </c>
      <c r="H125" s="138" t="n">
        <f aca="false">G124-G121</f>
        <v>-0.00097653304376677</v>
      </c>
      <c r="I125" s="1" t="n">
        <v>79.9</v>
      </c>
      <c r="J125" s="3" t="n">
        <f aca="false">I125/I113-1</f>
        <v>-0.0654970760233917</v>
      </c>
      <c r="K125" s="94" t="n">
        <v>163.7</v>
      </c>
      <c r="L125" s="3" t="n">
        <f aca="false">K125/K113-1</f>
        <v>0.0212102308172175</v>
      </c>
      <c r="M125" s="94" t="n">
        <v>162.3</v>
      </c>
      <c r="N125" s="3" t="n">
        <f aca="false">M125/M113-1</f>
        <v>0.02397476340694</v>
      </c>
    </row>
    <row r="126" customFormat="false" ht="12.75" hidden="false" customHeight="false" outlineLevel="0" collapsed="false">
      <c r="A126" s="136" t="n">
        <v>36220</v>
      </c>
      <c r="B126" s="1" t="n">
        <v>104.7</v>
      </c>
      <c r="C126" s="137" t="n">
        <f aca="false">B126/B114-1</f>
        <v>0.00479846449136279</v>
      </c>
      <c r="D126" s="123"/>
      <c r="E126" s="124"/>
      <c r="F126" s="124" t="n">
        <f aca="false">[1]UKInflationDataAnjam!K32</f>
        <v>103.6</v>
      </c>
      <c r="G126" s="137" t="n">
        <f aca="false">F126/F114-1</f>
        <v>0.00290416263310744</v>
      </c>
      <c r="H126" s="138" t="n">
        <f aca="false">G125-G122</f>
        <v>-9.43517281459805E-006</v>
      </c>
      <c r="I126" s="1" t="n">
        <v>80.5</v>
      </c>
      <c r="J126" s="3" t="n">
        <f aca="false">I126/I114-1</f>
        <v>-0.038231780167264</v>
      </c>
      <c r="K126" s="94" t="n">
        <v>164.1</v>
      </c>
      <c r="L126" s="3" t="n">
        <f aca="false">K126/K114-1</f>
        <v>0.0205223880597014</v>
      </c>
      <c r="M126" s="94" t="n">
        <v>163.2</v>
      </c>
      <c r="N126" s="3" t="n">
        <f aca="false">M126/M114-1</f>
        <v>0.02706104468219</v>
      </c>
    </row>
    <row r="127" customFormat="false" ht="12.75" hidden="false" customHeight="false" outlineLevel="0" collapsed="false">
      <c r="A127" s="136" t="n">
        <v>36251</v>
      </c>
      <c r="B127" s="1" t="n">
        <v>105.4</v>
      </c>
      <c r="C127" s="137" t="n">
        <f aca="false">B127/B115-1</f>
        <v>0.00957854406130276</v>
      </c>
      <c r="D127" s="123"/>
      <c r="E127" s="124"/>
      <c r="F127" s="124" t="n">
        <f aca="false">[1]UKInflationDataAnjam!K33</f>
        <v>103.8</v>
      </c>
      <c r="G127" s="137" t="n">
        <f aca="false">F127/F115-1</f>
        <v>0.0038684719535782</v>
      </c>
      <c r="H127" s="138" t="n">
        <f aca="false">G126-G123</f>
        <v>0.00193328884669963</v>
      </c>
      <c r="I127" s="1" t="n">
        <v>82</v>
      </c>
      <c r="J127" s="3" t="n">
        <f aca="false">I127/I115-1</f>
        <v>-0.0108564535585043</v>
      </c>
      <c r="K127" s="94" t="n">
        <v>165.2</v>
      </c>
      <c r="L127" s="3" t="n">
        <f aca="false">K127/K115-1</f>
        <v>0.015990159901599</v>
      </c>
      <c r="M127" s="94" t="n">
        <v>164.3</v>
      </c>
      <c r="N127" s="3" t="n">
        <f aca="false">M127/M115-1</f>
        <v>0.0243142144638404</v>
      </c>
    </row>
    <row r="128" customFormat="false" ht="12.75" hidden="false" customHeight="false" outlineLevel="0" collapsed="false">
      <c r="A128" s="136" t="n">
        <v>36281</v>
      </c>
      <c r="B128" s="1" t="n">
        <v>105.5</v>
      </c>
      <c r="C128" s="137" t="n">
        <f aca="false">B128/B116-1</f>
        <v>0.00956937799043067</v>
      </c>
      <c r="D128" s="123"/>
      <c r="E128" s="124"/>
      <c r="F128" s="124" t="n">
        <f aca="false">[1]UKInflationDataAnjam!K34</f>
        <v>103.8</v>
      </c>
      <c r="G128" s="137" t="n">
        <f aca="false">F128/F116-1</f>
        <v>0.0038684719535782</v>
      </c>
      <c r="H128" s="138" t="n">
        <f aca="false">G127-G124</f>
        <v>0.00289947970551618</v>
      </c>
      <c r="I128" s="1" t="n">
        <v>81.7</v>
      </c>
      <c r="J128" s="3" t="n">
        <f aca="false">I128/I116-1</f>
        <v>-0.0273809523809524</v>
      </c>
      <c r="K128" s="94" t="n">
        <v>165.6</v>
      </c>
      <c r="L128" s="3" t="n">
        <f aca="false">K128/K116-1</f>
        <v>0.0128440366972478</v>
      </c>
      <c r="M128" s="94" t="n">
        <v>164.7</v>
      </c>
      <c r="N128" s="3" t="n">
        <f aca="false">M128/M116-1</f>
        <v>0.0210787352758832</v>
      </c>
    </row>
    <row r="129" customFormat="false" ht="12.75" hidden="false" customHeight="false" outlineLevel="0" collapsed="false">
      <c r="A129" s="136" t="n">
        <v>36312</v>
      </c>
      <c r="B129" s="1" t="n">
        <v>105.4</v>
      </c>
      <c r="C129" s="137" t="n">
        <f aca="false">B129/B117-1</f>
        <v>0.00957854406130276</v>
      </c>
      <c r="D129" s="123"/>
      <c r="E129" s="124"/>
      <c r="F129" s="124" t="n">
        <f aca="false">[1]UKInflationDataAnjam!K35</f>
        <v>103.7</v>
      </c>
      <c r="G129" s="137" t="n">
        <f aca="false">F129/F117-1</f>
        <v>0.00290135396518365</v>
      </c>
      <c r="H129" s="138" t="n">
        <f aca="false">G128-G125</f>
        <v>0.00193048745745417</v>
      </c>
      <c r="I129" s="1" t="n">
        <v>81.9</v>
      </c>
      <c r="J129" s="3" t="n">
        <f aca="false">I129/I117-1</f>
        <v>-0.00967351874244249</v>
      </c>
      <c r="K129" s="94" t="n">
        <v>165.6</v>
      </c>
      <c r="L129" s="3" t="n">
        <f aca="false">K129/K117-1</f>
        <v>0.0134638922888617</v>
      </c>
      <c r="M129" s="94" t="n">
        <v>164.7</v>
      </c>
      <c r="N129" s="3" t="n">
        <f aca="false">M129/M117-1</f>
        <v>0.0223463687150838</v>
      </c>
    </row>
    <row r="130" customFormat="false" ht="12.75" hidden="false" customHeight="false" outlineLevel="0" collapsed="false">
      <c r="A130" s="136" t="n">
        <v>36342</v>
      </c>
      <c r="B130" s="1" t="n">
        <v>105.6</v>
      </c>
      <c r="C130" s="137" t="n">
        <f aca="false">B130/B118-1</f>
        <v>0.0114942528735631</v>
      </c>
      <c r="D130" s="123"/>
      <c r="E130" s="124"/>
      <c r="F130" s="124" t="n">
        <f aca="false">[1]UKInflationDataAnjam!K36</f>
        <v>103.7</v>
      </c>
      <c r="G130" s="137" t="n">
        <f aca="false">F130/F118-1</f>
        <v>0.00290135396518365</v>
      </c>
      <c r="H130" s="138" t="n">
        <f aca="false">G129-G126</f>
        <v>-2.80866792379264E-006</v>
      </c>
      <c r="I130" s="1" t="n">
        <v>84</v>
      </c>
      <c r="J130" s="3" t="n">
        <f aca="false">I130/I118-1</f>
        <v>0.0294117647058825</v>
      </c>
      <c r="K130" s="94" t="n">
        <v>165.1</v>
      </c>
      <c r="L130" s="3" t="n">
        <f aca="false">K130/K118-1</f>
        <v>0.012883435582822</v>
      </c>
      <c r="M130" s="94" t="n">
        <v>164.1</v>
      </c>
      <c r="N130" s="3" t="n">
        <f aca="false">M130/M118-1</f>
        <v>0.0224299065420561</v>
      </c>
    </row>
    <row r="131" customFormat="false" ht="12.75" hidden="false" customHeight="false" outlineLevel="0" collapsed="false">
      <c r="A131" s="136" t="n">
        <v>36373</v>
      </c>
      <c r="B131" s="1" t="n">
        <v>105.7</v>
      </c>
      <c r="C131" s="137" t="n">
        <f aca="false">B131/B119-1</f>
        <v>0.0134228187919463</v>
      </c>
      <c r="D131" s="123"/>
      <c r="E131" s="124"/>
      <c r="F131" s="124" t="n">
        <f aca="false">[1]UKInflationDataAnjam!K37</f>
        <v>103.6</v>
      </c>
      <c r="G131" s="137" t="n">
        <f aca="false">F131/F119-1</f>
        <v>0.00290416263310744</v>
      </c>
      <c r="H131" s="138" t="n">
        <f aca="false">G130-G127</f>
        <v>-0.00096711798839455</v>
      </c>
      <c r="I131" s="1" t="n">
        <v>84.4</v>
      </c>
      <c r="J131" s="3" t="n">
        <f aca="false">I131/I119-1</f>
        <v>0.0394088669950738</v>
      </c>
      <c r="K131" s="94" t="n">
        <v>165.5</v>
      </c>
      <c r="L131" s="3" t="n">
        <f aca="false">K131/K119-1</f>
        <v>0.0109957238851559</v>
      </c>
      <c r="M131" s="94" t="n">
        <v>164.5</v>
      </c>
      <c r="N131" s="3" t="n">
        <f aca="false">M131/M119-1</f>
        <v>0.0211049037864681</v>
      </c>
    </row>
    <row r="132" customFormat="false" ht="12.75" hidden="false" customHeight="false" outlineLevel="0" collapsed="false">
      <c r="A132" s="136" t="n">
        <v>36404</v>
      </c>
      <c r="B132" s="1" t="n">
        <v>106</v>
      </c>
      <c r="C132" s="137" t="n">
        <f aca="false">B132/B120-1</f>
        <v>0.017274472168906</v>
      </c>
      <c r="D132" s="123"/>
      <c r="E132" s="124"/>
      <c r="F132" s="124" t="n">
        <f aca="false">[1]UKInflationDataAnjam!K38</f>
        <v>103.7</v>
      </c>
      <c r="G132" s="137" t="n">
        <f aca="false">F132/F120-1</f>
        <v>0.00484496124031009</v>
      </c>
      <c r="H132" s="138" t="n">
        <f aca="false">G131-G128</f>
        <v>-0.000964309320470758</v>
      </c>
      <c r="I132" s="1" t="n">
        <v>85.3</v>
      </c>
      <c r="J132" s="3" t="n">
        <f aca="false">I132/I120-1</f>
        <v>0.0583126550868487</v>
      </c>
      <c r="K132" s="94" t="n">
        <v>166.2</v>
      </c>
      <c r="L132" s="3" t="n">
        <f aca="false">K132/K120-1</f>
        <v>0.0109489051094889</v>
      </c>
      <c r="M132" s="94" t="n">
        <v>165.2</v>
      </c>
      <c r="N132" s="3" t="n">
        <f aca="false">M132/M120-1</f>
        <v>0.0210135970333745</v>
      </c>
    </row>
    <row r="133" customFormat="false" ht="12.75" hidden="false" customHeight="false" outlineLevel="0" collapsed="false">
      <c r="A133" s="136" t="n">
        <v>36434</v>
      </c>
      <c r="B133" s="1" t="n">
        <v>106</v>
      </c>
      <c r="C133" s="137" t="n">
        <f aca="false">B133/B121-1</f>
        <v>0.0192307692307692</v>
      </c>
      <c r="D133" s="123"/>
      <c r="E133" s="124"/>
      <c r="F133" s="124" t="n">
        <f aca="false">[1]UKInflationDataAnjam!K39</f>
        <v>103.7</v>
      </c>
      <c r="G133" s="137" t="n">
        <f aca="false">F133/F121-1</f>
        <v>0.00679611650485446</v>
      </c>
      <c r="H133" s="138" t="n">
        <f aca="false">G132-G129</f>
        <v>0.00194360727512644</v>
      </c>
      <c r="I133" s="1" t="n">
        <v>85.3</v>
      </c>
      <c r="J133" s="3" t="n">
        <f aca="false">I133/I121-1</f>
        <v>0.0662499999999999</v>
      </c>
      <c r="K133" s="94" t="n">
        <v>166.5</v>
      </c>
      <c r="L133" s="3" t="n">
        <f aca="false">K133/K121-1</f>
        <v>0.0121580547112461</v>
      </c>
      <c r="M133" s="94" t="n">
        <v>165.4</v>
      </c>
      <c r="N133" s="3" t="n">
        <f aca="false">M133/M121-1</f>
        <v>0.0216182828906732</v>
      </c>
    </row>
    <row r="134" customFormat="false" ht="12.75" hidden="false" customHeight="false" outlineLevel="0" collapsed="false">
      <c r="A134" s="136" t="n">
        <v>36465</v>
      </c>
      <c r="B134" s="1" t="n">
        <v>106</v>
      </c>
      <c r="C134" s="137" t="n">
        <f aca="false">B134/B122-1</f>
        <v>0.0211946050096339</v>
      </c>
      <c r="D134" s="123"/>
      <c r="E134" s="124"/>
      <c r="F134" s="124" t="n">
        <f aca="false">[1]UKInflationDataAnjam!K40</f>
        <v>103.6</v>
      </c>
      <c r="G134" s="137" t="n">
        <f aca="false">F134/F122-1</f>
        <v>0.00680272108843516</v>
      </c>
      <c r="H134" s="138" t="n">
        <f aca="false">G133-G130</f>
        <v>0.0038947625396708</v>
      </c>
      <c r="I134" s="1" t="n">
        <v>88.5</v>
      </c>
      <c r="J134" s="3" t="n">
        <f aca="false">I134/I122-1</f>
        <v>0.100746268656716</v>
      </c>
      <c r="K134" s="94" t="n">
        <v>166.7</v>
      </c>
      <c r="L134" s="3" t="n">
        <f aca="false">K134/K122-1</f>
        <v>0.0139902676399026</v>
      </c>
      <c r="M134" s="94" t="n">
        <v>165.6</v>
      </c>
      <c r="N134" s="3" t="n">
        <f aca="false">M134/M122-1</f>
        <v>0.0222222222222221</v>
      </c>
    </row>
    <row r="135" customFormat="false" ht="12.75" hidden="false" customHeight="false" outlineLevel="0" collapsed="false">
      <c r="A135" s="147" t="n">
        <v>36495</v>
      </c>
      <c r="B135" s="117" t="n">
        <v>106.3</v>
      </c>
      <c r="C135" s="148" t="n">
        <f aca="false">B135/B123-1</f>
        <v>0.0230991337824831</v>
      </c>
      <c r="D135" s="126"/>
      <c r="E135" s="127"/>
      <c r="F135" s="127" t="n">
        <f aca="false">[1]UKInflationDataAnjam!K41</f>
        <v>103.7</v>
      </c>
      <c r="G135" s="148" t="n">
        <f aca="false">F135/F123-1</f>
        <v>0.00581959262851606</v>
      </c>
      <c r="H135" s="138" t="n">
        <f aca="false">G134-G131</f>
        <v>0.00389855845532772</v>
      </c>
      <c r="I135" s="1" t="n">
        <v>89.9</v>
      </c>
      <c r="J135" s="3" t="n">
        <f aca="false">I135/I123-1</f>
        <v>0.120947630922693</v>
      </c>
      <c r="K135" s="94" t="n">
        <v>167.3</v>
      </c>
      <c r="L135" s="3" t="n">
        <f aca="false">K135/K123-1</f>
        <v>0.0176399026763991</v>
      </c>
      <c r="M135" s="94" t="n">
        <v>165.9</v>
      </c>
      <c r="N135" s="3" t="n">
        <f aca="false">M135/M123-1</f>
        <v>0.0215517241379311</v>
      </c>
    </row>
    <row r="136" customFormat="false" ht="12.75" hidden="false" customHeight="false" outlineLevel="0" collapsed="false">
      <c r="L136" s="149"/>
    </row>
    <row r="137" customFormat="false" ht="12.75" hidden="false" customHeight="false" outlineLevel="0" collapsed="false">
      <c r="C137" s="150"/>
      <c r="G137" s="150"/>
      <c r="H137" s="150"/>
      <c r="L137" s="149"/>
    </row>
    <row r="138" customFormat="false" ht="12.75" hidden="false" customHeight="false" outlineLevel="0" collapsed="false">
      <c r="L138" s="149"/>
    </row>
    <row r="139" customFormat="false" ht="12.75" hidden="false" customHeight="false" outlineLevel="0" collapsed="false">
      <c r="L139" s="14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1999-06-29T06:25:05Z</dcterms:created>
  <dc:creator>CThrall</dc:creator>
  <dc:description/>
  <dc:language>en-US</dc:language>
  <cp:lastModifiedBy>aahmad</cp:lastModifiedBy>
  <cp:revision>0</cp:revision>
  <dc:subject/>
  <dc:title/>
</cp:coreProperties>
</file>