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<sst xmlns="http://schemas.openxmlformats.org/spreadsheetml/2006/main" count="405" uniqueCount="304">
  <si>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</si>
  <si>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</si>
  <si>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</si>
  <si>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</si>
  <si>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28,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</si>
  <si>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</si>
  <si>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</si>
  <si>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</si>
  <si>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</si>
  <si>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</si>
  <si>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</si>
  <si>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</si>
  <si>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</si>
  <si>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</si>
  <si>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</si>
  <si>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</si>
  <si>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</si>
  <si>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</si>
  <si>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</si>
  <si>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</si>
  <si>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</si>
  <si>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</si>
  <si>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</si>
  <si>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</si>
  <si>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</si>
  <si>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</si>
  <si>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</si>
  <si>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</si>
  <si>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</si>
  <si>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</si>
  <si>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</si>
  <si>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</si>
  <si>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</si>
  <si>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</si>
  <si>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</si>
  <si>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</si>
  <si>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</si>
  <si>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</si>
  <si>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</si>
  <si>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</si>
  <si>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</si>
  <si>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</si>
  <si>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</si>
  <si>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</si>
  <si>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</si>
  <si>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</si>
  <si>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</si>
  <si>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</si>
  <si>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</si>
  <si>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</si>
  <si>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</si>
  <si>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</si>
  <si>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</si>
  <si>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</si>
  <si>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</si>
  <si>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</si>
  <si>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</si>
  <si>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</si>
  <si>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</si>
  <si>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</si>
  <si>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</si>
  <si>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</si>
  <si>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</si>
  <si>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</si>
  <si>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</si>
  <si>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</si>
  <si>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</si>
  <si>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</si>
  <si>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</si>
  <si>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</si>
  <si>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</si>
  <si>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</si>
  <si>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</si>
  <si>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</si>
  <si>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</si>
  <si>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</si>
  <si>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</si>
  <si>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</si>
  <si>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</si>
  <si>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</si>
  <si>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</si>
  <si>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</si>
  <si>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</si>
  <si>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</si>
  <si>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</si>
  <si>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</si>
  <si>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</si>
  <si>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</si>
  <si>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</si>
  <si>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</si>
  <si>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</si>
  <si>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</si>
  <si>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</si>
  <si>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</si>
  <si>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</si>
  <si>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</si>
  <si>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</si>
  <si>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</si>
  <si>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</si>
  <si>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</si>
  <si>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</si>
  <si>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</si>
  <si>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</si>
  <si>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</si>
  <si>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</si>
  <si>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</si>
  <si>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</si>
  <si>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</si>
  <si>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</si>
  <si>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</si>
  <si>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</si>
  <si>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</si>
  <si>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</si>
  <si>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</si>
  <si>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</si>
  <si>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</si>
  <si>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</si>
  <si>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</si>
  <si>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</si>
  <si>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</si>
  <si>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</si>
  <si>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</si>
  <si>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</si>
  <si>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</si>
  <si>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</si>
  <si>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</si>
  <si>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</si>
  <si>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</si>
  <si>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</si>
  <si>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</si>
  <si>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</si>
  <si>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</si>
  <si>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</si>
  <si>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</si>
  <si>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</si>
  <si>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</si>
  <si>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</si>
  <si>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</si>
  <si>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</si>
  <si>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</si>
  <si>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</si>
  <si>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</si>
  <si>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</si>
  <si>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</si>
  <si>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</si>
  <si>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</si>
  <si>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</si>
  <si>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</si>
  <si>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</si>
  <si>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</si>
  <si>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</si>
  <si>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</si>
  <si>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</si>
  <si>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</si>
  <si>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</si>
  <si>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</si>
  <si>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</si>
  <si>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</si>
  <si>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</si>
  <si>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</si>
  <si>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</si>
  <si>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</si>
  <si>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</si>
  <si>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</si>
  <si>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</si>
  <si>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</si>
  <si>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</si>
  <si>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</si>
  <si>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</si>
  <si>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</si>
  <si>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</si>
  <si>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</si>
  <si>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</si>
  <si>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</si>
  <si>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</si>
  <si>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</si>
  <si>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Prices increased between $0.15 and $0.50 through 2002, and decreased by $0.25 for 2003.  MTM losses on short positions in 2002, offset by MTM gains on short positions in 2003.</t>
  </si>
  <si>
    <t xml:space="preserve">Prices increased between $0.04 and $0.07 for most periods.  MTM loss on short positions offset by MTM gains on long positions.</t>
  </si>
  <si>
    <t xml:space="preserve">Minor changes in prices for a few periods.</t>
  </si>
  <si>
    <t xml:space="preserve">Prices increased between $0.11 and $0.21 for all periods.  MTM losses on short positions offset by MTM gains on long positions.</t>
  </si>
  <si>
    <t xml:space="preserve">No change.</t>
  </si>
  <si>
    <t xml:space="preserve">Prices increased between $0.01 and $0.05 for most periods.  MTM loss on short positions offset by MTM gain on long positions.</t>
  </si>
  <si>
    <t xml:space="preserve">Prices decreased between $0.25 and $1.65 for most periods.  MTM gains on short positions.</t>
  </si>
  <si>
    <t xml:space="preserve">Prices decreased between $0.13 and $0.35 in all periods, with higher decreases in 2002.  MTM gains on short positions offset by MTM losses on long positions.</t>
  </si>
  <si>
    <t xml:space="preserve">Prices increased between $0.05 and $0.15 for most periods.  MTM losses on short positions offset by MTM gains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</si>
  <si>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</si>
  <si>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</si>
  <si>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</si>
  <si>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</si>
  <si>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</si>
  <si>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</si>
  <si>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</si>
  <si>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</si>
  <si>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</si>
  <si>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</si>
  <si>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</si>
  <si>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</si>
  <si>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</si>
  <si>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</si>
  <si>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</si>
  <si>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</si>
  <si>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</si>
  <si>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</si>
  <si>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</si>
  <si>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</si>
  <si>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</si>
  <si>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</si>
  <si>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</si>
  <si>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</si>
  <si>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</si>
  <si>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</si>
  <si>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</si>
  <si>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</si>
  <si>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</si>
  <si>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</si>
  <si>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</si>
  <si>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</si>
  <si>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</si>
  <si>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</si>
  <si>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</si>
  <si>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</si>
  <si>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</si>
  <si>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</si>
  <si>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</si>
  <si>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</si>
  <si>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</si>
  <si>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</si>
  <si>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</si>
  <si>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</si>
  <si>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</si>
  <si>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</si>
  <si>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</si>
  <si>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</si>
  <si>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</si>
  <si>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</si>
  <si>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</si>
  <si>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</si>
  <si>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</si>
  <si>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</si>
  <si>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</si>
  <si>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</si>
  <si>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</si>
  <si>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</si>
  <si>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</si>
  <si>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</si>
  <si>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</si>
  <si>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</si>
  <si>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</si>
  <si>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</si>
  <si>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</si>
  <si>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</si>
  <si>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</si>
  <si>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</si>
  <si>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</si>
  <si>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</si>
  <si>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</si>
  <si>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</si>
  <si>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</si>
  <si>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</si>
  <si>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</si>
  <si>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</si>
  <si>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</si>
  <si>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</si>
  <si>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</si>
  <si>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</si>
  <si>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</si>
  <si>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</si>
  <si>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</si>
  <si>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</si>
  <si>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</si>
  <si>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</si>
  <si>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</si>
  <si>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</si>
  <si>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</si>
  <si>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</si>
  <si>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</si>
  <si>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</si>
  <si>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</si>
  <si>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</si>
  <si>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</si>
  <si>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</si>
  <si>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</si>
  <si>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MTM loss on spread transactions offset by MTM gain on new deals.</t>
  </si>
  <si>
    <t xml:space="preserve">MTM losses on spread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</si>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</sst>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2580481</v>
          </cell>
        </row>
        <row r="15">
          <cell r="C15">
            <v>2585832</v>
          </cell>
        </row>
        <row r="16">
          <cell r="C16">
            <v>47847</v>
          </cell>
        </row>
        <row r="17">
          <cell r="C17">
            <v>1588897</v>
          </cell>
        </row>
        <row r="18">
          <cell r="C18">
            <v>-5617600.6532</v>
          </cell>
        </row>
        <row r="19">
          <cell r="C19">
            <v>-4826942.2442</v>
          </cell>
        </row>
        <row r="23">
          <cell r="C23">
            <v>60124</v>
          </cell>
        </row>
        <row r="24">
          <cell r="C24">
            <v>-19450</v>
          </cell>
        </row>
        <row r="25">
          <cell r="C25">
            <v>-19450</v>
          </cell>
        </row>
        <row r="26">
          <cell r="C26">
            <v>-33773</v>
          </cell>
        </row>
        <row r="27">
          <cell r="C27">
            <v>-122301</v>
          </cell>
        </row>
        <row r="28">
          <cell r="C28">
            <v>342766</v>
          </cell>
        </row>
        <row r="29">
          <cell r="C29">
            <v>1161406.01</v>
          </cell>
        </row>
        <row r="30">
          <cell r="C30">
            <v>-12980870.558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464946</v>
          </cell>
        </row>
        <row r="15">
          <cell r="C15">
            <v>464946</v>
          </cell>
        </row>
        <row r="16">
          <cell r="C16">
            <v>-312419</v>
          </cell>
        </row>
        <row r="17">
          <cell r="C17">
            <v>-584379</v>
          </cell>
        </row>
        <row r="18">
          <cell r="C18">
            <v>-5200952.9649</v>
          </cell>
        </row>
        <row r="19">
          <cell r="C19">
            <v>-6408122.7113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45</v>
          </cell>
        </row>
        <row r="27">
          <cell r="C27">
            <v>9846</v>
          </cell>
        </row>
        <row r="28">
          <cell r="C28">
            <v>274377</v>
          </cell>
        </row>
        <row r="29">
          <cell r="C29">
            <v>-359066.06</v>
          </cell>
        </row>
        <row r="30">
          <cell r="C30">
            <v>4562957.54326649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60.124</v>
      </c>
      <c r="J11" s="13"/>
      <c r="K11" s="38" t="n">
        <v>4000</v>
      </c>
      <c r="L11" s="36"/>
      <c r="M11" s="37" t="n">
        <f aca="false">M12+M13</f>
        <v>-33.728</v>
      </c>
      <c r="N11" s="37" t="n">
        <f aca="false">N12+N13</f>
        <v>-112.455</v>
      </c>
      <c r="O11" s="37" t="n">
        <f aca="false">O12+O13</f>
        <v>617.143</v>
      </c>
      <c r="P11" s="37" t="n">
        <f aca="false">P12+P13</f>
        <v>802.33995</v>
      </c>
      <c r="Q11" s="37" t="n">
        <f aca="false">Q12+Q13</f>
        <v>-8417.91301473352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-19450</v>
      </c>
      <c r="D12" s="43" t="s">
        <v>23</v>
      </c>
      <c r="E12" s="41"/>
      <c r="F12" s="42" t="n">
        <f aca="false">'PS SUM'!C30</f>
        <v>-19450</v>
      </c>
      <c r="G12" s="43" t="s">
        <v>23</v>
      </c>
      <c r="H12" s="41"/>
      <c r="I12" s="44" t="n">
        <f aca="false">'PS SUM'!C31/1000</f>
        <v>60.124</v>
      </c>
      <c r="J12" s="41"/>
      <c r="K12" s="38" t="n">
        <v>3000</v>
      </c>
      <c r="L12" s="41"/>
      <c r="M12" s="44" t="n">
        <f aca="false">'PS SUM'!C32/1000</f>
        <v>-33.773</v>
      </c>
      <c r="N12" s="44" t="n">
        <f aca="false">'PS SUM'!C33/1000</f>
        <v>-122.301</v>
      </c>
      <c r="O12" s="44" t="n">
        <f aca="false">'PS SUM'!C34/1000</f>
        <v>342.766</v>
      </c>
      <c r="P12" s="44" t="n">
        <f aca="false">'PS SUM'!C35/1000</f>
        <v>1161.40601</v>
      </c>
      <c r="Q12" s="44" t="n">
        <f aca="false">'PS SUM'!C36/1000</f>
        <v>-12980.870558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0.045</v>
      </c>
      <c r="N13" s="44" t="n">
        <f aca="false">'PS SUM'!C42/1000</f>
        <v>9.846</v>
      </c>
      <c r="O13" s="44" t="n">
        <f aca="false">'PS SUM'!C43/1000</f>
        <v>274.377</v>
      </c>
      <c r="P13" s="44" t="n">
        <f aca="false">'PS SUM'!C44/1000</f>
        <v>-359.06606</v>
      </c>
      <c r="Q13" s="44" t="n">
        <f aca="false">'PS SUM'!C45/1000</f>
        <v>4562.95754326649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2856.429</v>
      </c>
      <c r="J16" s="41"/>
      <c r="K16" s="38" t="n">
        <v>10000</v>
      </c>
      <c r="L16" s="36"/>
      <c r="M16" s="37" t="n">
        <f aca="false">M17+M18</f>
        <v>-264.572</v>
      </c>
      <c r="N16" s="37" t="n">
        <f aca="false">N17+N18</f>
        <v>1004.518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-5617600.6532</v>
      </c>
      <c r="D17" s="43" t="s">
        <v>27</v>
      </c>
      <c r="E17" s="41"/>
      <c r="F17" s="42" t="n">
        <f aca="false">'PS SUM'!C15</f>
        <v>-4826942.2442</v>
      </c>
      <c r="G17" s="43" t="s">
        <v>27</v>
      </c>
      <c r="H17" s="41"/>
      <c r="I17" s="44" t="n">
        <f aca="false">'PS SUM'!C16/1000</f>
        <v>2585.832</v>
      </c>
      <c r="J17" s="51"/>
      <c r="K17" s="38" t="n">
        <v>7500</v>
      </c>
      <c r="L17" s="41"/>
      <c r="M17" s="44" t="n">
        <f aca="false">'PS SUM'!C17/1000</f>
        <v>47.847</v>
      </c>
      <c r="N17" s="44" t="n">
        <f aca="false">'PS SUM'!C18/1000</f>
        <v>1588.897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-5.2009529649</v>
      </c>
      <c r="D18" s="43" t="s">
        <v>28</v>
      </c>
      <c r="E18" s="41"/>
      <c r="F18" s="46" t="n">
        <f aca="false">'PS SUM'!C21/1000000</f>
        <v>-6.4081227113</v>
      </c>
      <c r="G18" s="43" t="s">
        <v>28</v>
      </c>
      <c r="H18" s="41"/>
      <c r="I18" s="44" t="n">
        <f aca="false">'PS SUM'!C22/1000</f>
        <v>464.946</v>
      </c>
      <c r="J18" s="51"/>
      <c r="K18" s="38" t="n">
        <v>2500</v>
      </c>
      <c r="L18" s="41"/>
      <c r="M18" s="44" t="n">
        <f aca="false">'PS SUM'!C23/1000</f>
        <v>-312.419</v>
      </c>
      <c r="N18" s="44" t="n">
        <f aca="false">'PS SUM'!C24/1000</f>
        <v>-584.379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XML/filtered-attachments/xls/DPR_28.xls'#$DPR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30" activePane="bottomLeft" state="frozen"/>
      <selection pane="topLeft" activeCell="A1" activeCellId="0" sqref="A1"/>
      <selection pane="bottomLeft" activeCell="A142" activeCellId="0" sqref="A142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28,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36" hidden="false" customHeight="false" outlineLevel="0" collapsed="false">
      <c r="A131" s="79" t="n">
        <v>37245</v>
      </c>
      <c r="B131" s="80" t="n">
        <v>-103</v>
      </c>
      <c r="C131" s="80"/>
      <c r="D131" s="80" t="n">
        <v>0</v>
      </c>
      <c r="E131" s="80" t="n">
        <f aca="false">B131-D131</f>
        <v>-103</v>
      </c>
      <c r="F131" s="80" t="n">
        <v>0</v>
      </c>
      <c r="G131" s="80" t="n">
        <v>0</v>
      </c>
      <c r="H131" s="81"/>
      <c r="I131" s="82" t="s">
        <v>176</v>
      </c>
      <c r="J131" s="82"/>
      <c r="K131" s="79" t="n">
        <v>37245</v>
      </c>
      <c r="L131" s="80" t="n">
        <v>-392</v>
      </c>
      <c r="M131" s="80"/>
      <c r="N131" s="80" t="n">
        <v>-25</v>
      </c>
      <c r="O131" s="80" t="n">
        <f aca="false">L131-N131</f>
        <v>-367</v>
      </c>
      <c r="P131" s="80" t="n">
        <v>0</v>
      </c>
      <c r="Q131" s="81"/>
      <c r="R131" s="82" t="s">
        <v>177</v>
      </c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27" hidden="false" customHeight="false" outlineLevel="0" collapsed="false">
      <c r="A133" s="79" t="n">
        <v>37246</v>
      </c>
      <c r="B133" s="80" t="n">
        <v>166</v>
      </c>
      <c r="C133" s="80"/>
      <c r="D133" s="80" t="n">
        <v>24</v>
      </c>
      <c r="E133" s="80" t="n">
        <f aca="false">B133-D133</f>
        <v>142</v>
      </c>
      <c r="F133" s="80" t="n">
        <v>0</v>
      </c>
      <c r="G133" s="80" t="n">
        <v>0</v>
      </c>
      <c r="H133" s="81"/>
      <c r="I133" s="82" t="s">
        <v>178</v>
      </c>
      <c r="J133" s="82"/>
      <c r="K133" s="79" t="n">
        <v>37246</v>
      </c>
      <c r="L133" s="80" t="n">
        <v>-419</v>
      </c>
      <c r="M133" s="80"/>
      <c r="N133" s="80" t="n">
        <v>0</v>
      </c>
      <c r="O133" s="80" t="n">
        <v>-419</v>
      </c>
      <c r="P133" s="80" t="n">
        <v>0</v>
      </c>
      <c r="Q133" s="81"/>
      <c r="R133" s="82" t="s">
        <v>179</v>
      </c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 t="n">
        <v>37249</v>
      </c>
      <c r="B135" s="80" t="n">
        <v>0</v>
      </c>
      <c r="C135" s="80"/>
      <c r="D135" s="80" t="n">
        <v>0</v>
      </c>
      <c r="E135" s="80" t="n">
        <v>0</v>
      </c>
      <c r="F135" s="80" t="n">
        <v>0</v>
      </c>
      <c r="G135" s="80" t="n">
        <v>0</v>
      </c>
      <c r="H135" s="81"/>
      <c r="I135" s="82" t="s">
        <v>180</v>
      </c>
      <c r="J135" s="82"/>
      <c r="K135" s="79" t="n">
        <v>37249</v>
      </c>
      <c r="L135" s="80" t="n">
        <v>0</v>
      </c>
      <c r="M135" s="80"/>
      <c r="N135" s="80" t="n">
        <v>0</v>
      </c>
      <c r="O135" s="80" t="n">
        <v>0</v>
      </c>
      <c r="P135" s="80" t="n">
        <v>0</v>
      </c>
      <c r="Q135" s="81"/>
      <c r="R135" s="82" t="s">
        <v>180</v>
      </c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27" hidden="false" customHeight="false" outlineLevel="0" collapsed="false">
      <c r="A137" s="79" t="n">
        <v>37251</v>
      </c>
      <c r="B137" s="80" t="n">
        <v>-205</v>
      </c>
      <c r="C137" s="80"/>
      <c r="D137" s="80" t="n">
        <v>0</v>
      </c>
      <c r="E137" s="80" t="n">
        <f aca="false">B137-D137</f>
        <v>-205</v>
      </c>
      <c r="F137" s="80" t="n">
        <v>0</v>
      </c>
      <c r="G137" s="80" t="n">
        <v>0</v>
      </c>
      <c r="H137" s="81"/>
      <c r="I137" s="82" t="s">
        <v>178</v>
      </c>
      <c r="J137" s="82"/>
      <c r="K137" s="79" t="n">
        <v>37251</v>
      </c>
      <c r="L137" s="80" t="n">
        <v>-59</v>
      </c>
      <c r="M137" s="80"/>
      <c r="N137" s="80" t="n">
        <v>-4</v>
      </c>
      <c r="O137" s="80" t="n">
        <f aca="false">L137-N137</f>
        <v>-55</v>
      </c>
      <c r="P137" s="80" t="n">
        <v>0</v>
      </c>
      <c r="Q137" s="81"/>
      <c r="R137" s="82" t="s">
        <v>181</v>
      </c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36" hidden="false" customHeight="false" outlineLevel="0" collapsed="false">
      <c r="A139" s="79" t="n">
        <v>37252</v>
      </c>
      <c r="B139" s="80" t="n">
        <v>1580</v>
      </c>
      <c r="C139" s="80"/>
      <c r="D139" s="80" t="n">
        <v>0</v>
      </c>
      <c r="E139" s="80" t="n">
        <f aca="false">B139-D139</f>
        <v>1580</v>
      </c>
      <c r="F139" s="80" t="n">
        <v>0</v>
      </c>
      <c r="G139" s="80" t="n">
        <v>0</v>
      </c>
      <c r="H139" s="81"/>
      <c r="I139" s="82" t="s">
        <v>182</v>
      </c>
      <c r="J139" s="82"/>
      <c r="K139" s="79" t="n">
        <v>37252</v>
      </c>
      <c r="L139" s="80" t="n">
        <v>206</v>
      </c>
      <c r="M139" s="80"/>
      <c r="N139" s="80" t="n">
        <v>-17</v>
      </c>
      <c r="O139" s="80" t="n">
        <f aca="false">L139-N139</f>
        <v>223</v>
      </c>
      <c r="P139" s="80" t="n">
        <v>0</v>
      </c>
      <c r="Q139" s="81"/>
      <c r="R139" s="82" t="s">
        <v>183</v>
      </c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27" hidden="false" customHeight="false" outlineLevel="0" collapsed="false">
      <c r="A141" s="79" t="n">
        <v>37253</v>
      </c>
      <c r="B141" s="80" t="n">
        <v>48</v>
      </c>
      <c r="C141" s="80"/>
      <c r="D141" s="80" t="n">
        <v>0</v>
      </c>
      <c r="E141" s="80" t="n">
        <v>48</v>
      </c>
      <c r="F141" s="80" t="n">
        <v>0</v>
      </c>
      <c r="G141" s="80" t="n">
        <v>0</v>
      </c>
      <c r="H141" s="81"/>
      <c r="I141" s="82" t="s">
        <v>137</v>
      </c>
      <c r="J141" s="82"/>
      <c r="K141" s="79" t="n">
        <v>37253</v>
      </c>
      <c r="L141" s="80" t="n">
        <v>-312</v>
      </c>
      <c r="M141" s="80"/>
      <c r="N141" s="80" t="n">
        <v>0</v>
      </c>
      <c r="O141" s="80" t="n">
        <f aca="false">L141-N141</f>
        <v>-312</v>
      </c>
      <c r="P141" s="80" t="n">
        <v>0</v>
      </c>
      <c r="Q141" s="81"/>
      <c r="R141" s="82" t="s">
        <v>184</v>
      </c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81"/>
      <c r="I240" s="82"/>
      <c r="J240" s="82"/>
      <c r="K240" s="79"/>
      <c r="L240" s="80"/>
      <c r="M240" s="80"/>
      <c r="N240" s="80"/>
      <c r="O240" s="80"/>
      <c r="P240" s="80"/>
      <c r="Q240" s="81"/>
      <c r="R240" s="82"/>
    </row>
    <row r="241" customFormat="false" ht="9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81"/>
      <c r="I241" s="82"/>
      <c r="J241" s="82"/>
      <c r="K241" s="79"/>
      <c r="L241" s="80"/>
      <c r="M241" s="80"/>
      <c r="N241" s="80"/>
      <c r="O241" s="80"/>
      <c r="P241" s="80"/>
      <c r="Q241" s="81"/>
      <c r="R241" s="82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A320" s="83"/>
      <c r="K320" s="83"/>
    </row>
    <row r="321" customFormat="false" ht="9" hidden="false" customHeight="false" outlineLevel="0" collapsed="false">
      <c r="A321" s="83"/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  <row r="578" customFormat="false" ht="9" hidden="false" customHeight="false" outlineLevel="0" collapsed="false">
      <c r="K578" s="83"/>
    </row>
    <row r="579" customFormat="false" ht="9" hidden="false" customHeight="false" outlineLevel="0" collapsed="false">
      <c r="K579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42" activeCellId="0" sqref="A142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185</v>
      </c>
      <c r="I2" s="65"/>
    </row>
    <row r="3" customFormat="false" ht="12.75" hidden="false" customHeight="false" outlineLevel="0" collapsed="false">
      <c r="A3" s="64" t="str">
        <f aca="false">DPR!R3</f>
        <v>As of December 28,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186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186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187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188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189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190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191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192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193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194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195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196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197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198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199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200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201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202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203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204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205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206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207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208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209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210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211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212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213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214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215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216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217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218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219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220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221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222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223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224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225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226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227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228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229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230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231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232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233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234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235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236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237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238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239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205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240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241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242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243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244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245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246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247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248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249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250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251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252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253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254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255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256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257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258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259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260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259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261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262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263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264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265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262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266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267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205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262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268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269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268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262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270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241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271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272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241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268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273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272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274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272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275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272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271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272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276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272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277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272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278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231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279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280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281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271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18" hidden="false" customHeight="false" outlineLevel="0" collapsed="false">
      <c r="A132" s="79" t="n">
        <v>37245</v>
      </c>
      <c r="B132" s="80" t="n">
        <v>-12</v>
      </c>
      <c r="C132" s="80"/>
      <c r="D132" s="80" t="n">
        <v>8</v>
      </c>
      <c r="E132" s="80" t="n">
        <f aca="false">B132-D132</f>
        <v>-20</v>
      </c>
      <c r="F132" s="81"/>
      <c r="G132" s="82" t="s">
        <v>282</v>
      </c>
      <c r="H132" s="82"/>
      <c r="I132" s="79" t="n">
        <v>37245</v>
      </c>
      <c r="J132" s="80" t="n">
        <v>8</v>
      </c>
      <c r="K132" s="80"/>
      <c r="L132" s="80" t="n">
        <v>3</v>
      </c>
      <c r="M132" s="80" t="n">
        <f aca="false">J132-L132</f>
        <v>5</v>
      </c>
      <c r="N132" s="81"/>
      <c r="O132" s="82" t="s">
        <v>137</v>
      </c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 t="n">
        <v>37246</v>
      </c>
      <c r="B134" s="80" t="n">
        <v>42</v>
      </c>
      <c r="C134" s="80"/>
      <c r="D134" s="80" t="n">
        <v>-1</v>
      </c>
      <c r="E134" s="80" t="n">
        <f aca="false">B134-D134</f>
        <v>43</v>
      </c>
      <c r="F134" s="81"/>
      <c r="G134" s="82" t="s">
        <v>272</v>
      </c>
      <c r="H134" s="82"/>
      <c r="I134" s="79" t="n">
        <v>37246</v>
      </c>
      <c r="J134" s="80" t="n">
        <v>10</v>
      </c>
      <c r="K134" s="80"/>
      <c r="L134" s="80" t="n">
        <v>10</v>
      </c>
      <c r="M134" s="80" t="n">
        <v>0</v>
      </c>
      <c r="N134" s="81"/>
      <c r="O134" s="82" t="s">
        <v>271</v>
      </c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 t="n">
        <v>37249</v>
      </c>
      <c r="B136" s="80" t="n">
        <v>0</v>
      </c>
      <c r="C136" s="80"/>
      <c r="D136" s="80" t="n">
        <v>0</v>
      </c>
      <c r="E136" s="80" t="n">
        <v>0</v>
      </c>
      <c r="F136" s="81"/>
      <c r="G136" s="82" t="s">
        <v>180</v>
      </c>
      <c r="H136" s="82"/>
      <c r="I136" s="79" t="n">
        <v>37249</v>
      </c>
      <c r="J136" s="80" t="n">
        <v>0</v>
      </c>
      <c r="K136" s="80"/>
      <c r="L136" s="80" t="n">
        <v>0</v>
      </c>
      <c r="M136" s="80" t="n">
        <v>0</v>
      </c>
      <c r="N136" s="81"/>
      <c r="O136" s="82" t="s">
        <v>180</v>
      </c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 t="n">
        <v>37251</v>
      </c>
      <c r="B138" s="80" t="n">
        <v>-29</v>
      </c>
      <c r="C138" s="80"/>
      <c r="D138" s="80" t="n">
        <v>0</v>
      </c>
      <c r="E138" s="80" t="n">
        <f aca="false">B138-D138</f>
        <v>-29</v>
      </c>
      <c r="F138" s="81"/>
      <c r="G138" s="82" t="s">
        <v>283</v>
      </c>
      <c r="H138" s="82"/>
      <c r="I138" s="79" t="n">
        <v>37251</v>
      </c>
      <c r="J138" s="80" t="n">
        <v>0</v>
      </c>
      <c r="K138" s="80"/>
      <c r="L138" s="80" t="n">
        <v>0</v>
      </c>
      <c r="M138" s="80" t="n">
        <v>0</v>
      </c>
      <c r="N138" s="81"/>
      <c r="O138" s="82" t="s">
        <v>180</v>
      </c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 t="n">
        <v>37252</v>
      </c>
      <c r="B140" s="80" t="n">
        <v>-101</v>
      </c>
      <c r="C140" s="80"/>
      <c r="D140" s="80" t="n">
        <v>0</v>
      </c>
      <c r="E140" s="80" t="n">
        <f aca="false">B140-D140</f>
        <v>-101</v>
      </c>
      <c r="F140" s="81"/>
      <c r="G140" s="82" t="s">
        <v>283</v>
      </c>
      <c r="H140" s="82"/>
      <c r="I140" s="79" t="n">
        <v>37252</v>
      </c>
      <c r="J140" s="80" t="n">
        <v>0</v>
      </c>
      <c r="K140" s="80"/>
      <c r="L140" s="80" t="n">
        <v>0</v>
      </c>
      <c r="M140" s="80" t="n">
        <v>0</v>
      </c>
      <c r="N140" s="81"/>
      <c r="O140" s="82" t="s">
        <v>180</v>
      </c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 t="n">
        <v>37253</v>
      </c>
      <c r="B142" s="80" t="n">
        <v>-34</v>
      </c>
      <c r="C142" s="80"/>
      <c r="D142" s="80" t="n">
        <v>0</v>
      </c>
      <c r="E142" s="80" t="n">
        <v>-34</v>
      </c>
      <c r="F142" s="81"/>
      <c r="G142" s="82" t="s">
        <v>283</v>
      </c>
      <c r="H142" s="82"/>
      <c r="I142" s="79" t="n">
        <v>37253</v>
      </c>
      <c r="J142" s="80" t="n">
        <v>0</v>
      </c>
      <c r="K142" s="80"/>
      <c r="L142" s="80" t="n">
        <v>0</v>
      </c>
      <c r="M142" s="80" t="n">
        <v>0</v>
      </c>
      <c r="N142" s="81"/>
      <c r="O142" s="82" t="s">
        <v>180</v>
      </c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79"/>
      <c r="B240" s="80"/>
      <c r="C240" s="80"/>
      <c r="D240" s="80"/>
      <c r="E240" s="80"/>
      <c r="F240" s="81"/>
      <c r="G240" s="82"/>
      <c r="H240" s="82"/>
      <c r="I240" s="79"/>
      <c r="J240" s="80"/>
      <c r="K240" s="80"/>
      <c r="L240" s="80"/>
      <c r="M240" s="80"/>
      <c r="N240" s="81"/>
      <c r="O240" s="82"/>
    </row>
    <row r="241" customFormat="false" ht="9" hidden="false" customHeight="false" outlineLevel="0" collapsed="false">
      <c r="A241" s="79"/>
      <c r="B241" s="80"/>
      <c r="C241" s="80"/>
      <c r="D241" s="80"/>
      <c r="E241" s="80"/>
      <c r="F241" s="81"/>
      <c r="G241" s="82"/>
      <c r="H241" s="82"/>
      <c r="I241" s="79"/>
      <c r="J241" s="80"/>
      <c r="K241" s="80"/>
      <c r="L241" s="80"/>
      <c r="M241" s="80"/>
      <c r="N241" s="81"/>
      <c r="O241" s="82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A320" s="83"/>
      <c r="I320" s="83"/>
    </row>
    <row r="321" customFormat="false" ht="9" hidden="false" customHeight="false" outlineLevel="0" collapsed="false">
      <c r="A321" s="83"/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  <row r="578" customFormat="false" ht="9" hidden="false" customHeight="false" outlineLevel="0" collapsed="false">
      <c r="I578" s="83"/>
    </row>
    <row r="579" customFormat="false" ht="9" hidden="false" customHeight="false" outlineLevel="0" collapsed="false">
      <c r="I579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284</v>
      </c>
    </row>
    <row r="3" customFormat="false" ht="8.25" hidden="false" customHeight="false" outlineLevel="0" collapsed="false">
      <c r="A3" s="87" t="str">
        <f aca="false">DPR!R3</f>
        <v>As of December 28, 2001</v>
      </c>
    </row>
    <row r="4" customFormat="false" ht="8.25" hidden="false" customHeight="false" outlineLevel="0" collapsed="false">
      <c r="A4" s="87" t="s">
        <v>285</v>
      </c>
    </row>
    <row r="6" customFormat="false" ht="8.25" hidden="false" customHeight="false" outlineLevel="0" collapsed="false">
      <c r="A6" s="88" t="s">
        <v>286</v>
      </c>
      <c r="C6" s="89" t="s">
        <v>14</v>
      </c>
    </row>
    <row r="7" customFormat="false" ht="8.25" hidden="false" customHeight="false" outlineLevel="0" collapsed="false">
      <c r="A7" s="85" t="s">
        <v>287</v>
      </c>
      <c r="C7" s="90" t="n">
        <v>2843184</v>
      </c>
    </row>
    <row r="8" customFormat="false" ht="8.25" hidden="false" customHeight="false" outlineLevel="0" collapsed="false">
      <c r="A8" s="91" t="s">
        <v>288</v>
      </c>
      <c r="C8" s="92" t="n">
        <f aca="false">'[1]POWER SUM'!$C$8</f>
        <v>2580481</v>
      </c>
    </row>
    <row r="9" customFormat="false" ht="8.25" hidden="false" customHeight="false" outlineLevel="0" collapsed="false">
      <c r="A9" s="91" t="s">
        <v>289</v>
      </c>
      <c r="C9" s="92" t="n">
        <f aca="false">'[2]GAS SUM'!$C$8</f>
        <v>464946</v>
      </c>
    </row>
    <row r="11" customFormat="false" ht="8.25" hidden="false" customHeight="false" outlineLevel="0" collapsed="false">
      <c r="A11" s="88" t="s">
        <v>290</v>
      </c>
      <c r="C11" s="89" t="s">
        <v>14</v>
      </c>
    </row>
    <row r="12" customFormat="false" ht="8.25" hidden="false" customHeight="false" outlineLevel="0" collapsed="false">
      <c r="A12" s="85" t="s">
        <v>287</v>
      </c>
      <c r="C12" s="90" t="n">
        <v>2856429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291</v>
      </c>
      <c r="C14" s="95" t="n">
        <f aca="false">'[1]POWER SUM'!$C$18</f>
        <v>-5617600.6532</v>
      </c>
    </row>
    <row r="15" customFormat="false" ht="8.25" hidden="false" customHeight="false" outlineLevel="0" collapsed="false">
      <c r="A15" s="85" t="s">
        <v>292</v>
      </c>
      <c r="C15" s="95" t="n">
        <f aca="false">'[1]POWER SUM'!$C$19</f>
        <v>-4826942.2442</v>
      </c>
    </row>
    <row r="16" customFormat="false" ht="8.25" hidden="false" customHeight="false" outlineLevel="0" collapsed="false">
      <c r="A16" s="85" t="s">
        <v>293</v>
      </c>
      <c r="C16" s="96" t="n">
        <f aca="false">'[1]POWER SUM'!$C$15</f>
        <v>2585832</v>
      </c>
    </row>
    <row r="17" customFormat="false" ht="8.25" hidden="false" customHeight="false" outlineLevel="0" collapsed="false">
      <c r="A17" s="85" t="s">
        <v>294</v>
      </c>
      <c r="C17" s="96" t="n">
        <f aca="false">'[1]POWER SUM'!$C$16</f>
        <v>47847</v>
      </c>
    </row>
    <row r="18" customFormat="false" ht="8.25" hidden="false" customHeight="false" outlineLevel="0" collapsed="false">
      <c r="A18" s="85" t="s">
        <v>295</v>
      </c>
      <c r="C18" s="96" t="n">
        <f aca="false">'[1]POWER SUM'!$C$17</f>
        <v>1588897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291</v>
      </c>
      <c r="C20" s="95" t="n">
        <f aca="false">'[2]GAS SUM'!$C$18</f>
        <v>-5200952.9649</v>
      </c>
    </row>
    <row r="21" customFormat="false" ht="8.25" hidden="false" customHeight="false" outlineLevel="0" collapsed="false">
      <c r="A21" s="85" t="s">
        <v>292</v>
      </c>
      <c r="C21" s="95" t="n">
        <f aca="false">'[2]GAS SUM'!$C$19</f>
        <v>-6408122.7113</v>
      </c>
    </row>
    <row r="22" customFormat="false" ht="8.25" hidden="false" customHeight="false" outlineLevel="0" collapsed="false">
      <c r="A22" s="85" t="s">
        <v>293</v>
      </c>
      <c r="C22" s="96" t="n">
        <f aca="false">'[2]GAS SUM'!$C$15</f>
        <v>464946</v>
      </c>
    </row>
    <row r="23" customFormat="false" ht="8.25" hidden="false" customHeight="false" outlineLevel="0" collapsed="false">
      <c r="A23" s="85" t="s">
        <v>294</v>
      </c>
      <c r="C23" s="96" t="n">
        <f aca="false">'[2]GAS SUM'!$C$16</f>
        <v>-312419</v>
      </c>
    </row>
    <row r="24" customFormat="false" ht="8.25" hidden="false" customHeight="false" outlineLevel="0" collapsed="false">
      <c r="A24" s="85" t="s">
        <v>295</v>
      </c>
      <c r="C24" s="96" t="n">
        <f aca="false">'[2]GAS SUM'!$C$17</f>
        <v>-584379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287</v>
      </c>
      <c r="C27" s="90" t="n">
        <v>60124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291</v>
      </c>
      <c r="C29" s="95" t="n">
        <f aca="false">'[1]POWER SUM'!$C$24</f>
        <v>-19450</v>
      </c>
    </row>
    <row r="30" customFormat="false" ht="8.25" hidden="false" customHeight="false" outlineLevel="0" collapsed="false">
      <c r="A30" s="85" t="s">
        <v>292</v>
      </c>
      <c r="C30" s="95" t="n">
        <f aca="false">'[1]POWER SUM'!$C$25</f>
        <v>-19450</v>
      </c>
    </row>
    <row r="31" customFormat="false" ht="8.25" hidden="false" customHeight="false" outlineLevel="0" collapsed="false">
      <c r="A31" s="85" t="s">
        <v>293</v>
      </c>
      <c r="C31" s="96" t="n">
        <f aca="false">'[1]POWER SUM'!$C$23</f>
        <v>60124</v>
      </c>
    </row>
    <row r="32" customFormat="false" ht="8.25" hidden="false" customHeight="false" outlineLevel="0" collapsed="false">
      <c r="A32" s="85" t="s">
        <v>294</v>
      </c>
      <c r="C32" s="96" t="n">
        <f aca="false">'[1]POWER SUM'!$C$26</f>
        <v>-33773</v>
      </c>
    </row>
    <row r="33" customFormat="false" ht="8.25" hidden="false" customHeight="false" outlineLevel="0" collapsed="false">
      <c r="A33" s="85" t="s">
        <v>295</v>
      </c>
      <c r="C33" s="96" t="n">
        <f aca="false">'[1]POWER SUM'!$C$27</f>
        <v>-122301</v>
      </c>
    </row>
    <row r="34" customFormat="false" ht="8.25" hidden="false" customHeight="false" outlineLevel="0" collapsed="false">
      <c r="A34" s="86" t="s">
        <v>296</v>
      </c>
      <c r="C34" s="96" t="n">
        <f aca="false">'[1]POWER SUM'!$C$28</f>
        <v>342766</v>
      </c>
    </row>
    <row r="35" customFormat="false" ht="8.25" hidden="false" customHeight="false" outlineLevel="0" collapsed="false">
      <c r="A35" s="86" t="s">
        <v>297</v>
      </c>
      <c r="C35" s="96" t="n">
        <f aca="false">'[1]POWER SUM'!$C$29</f>
        <v>1161406.01</v>
      </c>
    </row>
    <row r="36" customFormat="false" ht="8.25" hidden="false" customHeight="false" outlineLevel="0" collapsed="false">
      <c r="A36" s="86" t="s">
        <v>298</v>
      </c>
      <c r="C36" s="96" t="n">
        <f aca="false">'[1]POWER SUM'!$C$30</f>
        <v>-12980870.558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291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292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293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294</v>
      </c>
      <c r="C41" s="96" t="n">
        <f aca="false">'[2]GAS SUM'!$C$26</f>
        <v>45</v>
      </c>
    </row>
    <row r="42" customFormat="false" ht="8.25" hidden="false" customHeight="false" outlineLevel="0" collapsed="false">
      <c r="A42" s="85" t="s">
        <v>295</v>
      </c>
      <c r="C42" s="96" t="n">
        <f aca="false">'[2]GAS SUM'!$C$27</f>
        <v>9846</v>
      </c>
    </row>
    <row r="43" customFormat="false" ht="8.25" hidden="false" customHeight="false" outlineLevel="0" collapsed="false">
      <c r="A43" s="86" t="s">
        <v>296</v>
      </c>
      <c r="C43" s="96" t="n">
        <f aca="false">'[2]GAS SUM'!$C$28</f>
        <v>274377</v>
      </c>
    </row>
    <row r="44" customFormat="false" ht="8.25" hidden="false" customHeight="false" outlineLevel="0" collapsed="false">
      <c r="A44" s="86" t="s">
        <v>297</v>
      </c>
      <c r="C44" s="96" t="n">
        <f aca="false">'[2]GAS SUM'!$C$29</f>
        <v>-359066.06</v>
      </c>
    </row>
    <row r="45" customFormat="false" ht="8.25" hidden="false" customHeight="false" outlineLevel="0" collapsed="false">
      <c r="A45" s="86" t="s">
        <v>298</v>
      </c>
      <c r="C45" s="96" t="n">
        <f aca="false">'[2]GAS SUM'!$C$30</f>
        <v>4562957.54326649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0" activeCellId="0" sqref="A10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false" hidden="false" outlineLevel="0" max="4" min="4" style="85" width="9.33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299</v>
      </c>
    </row>
    <row r="3" customFormat="false" ht="8.25" hidden="false" customHeight="false" outlineLevel="0" collapsed="false">
      <c r="A3" s="87" t="s">
        <v>300</v>
      </c>
      <c r="B3" s="99" t="s">
        <v>301</v>
      </c>
      <c r="C3" s="99" t="s">
        <v>302</v>
      </c>
      <c r="D3" s="99" t="s">
        <v>303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A100" s="100" t="n">
        <v>37245</v>
      </c>
      <c r="B100" s="98" t="n">
        <v>2867079</v>
      </c>
      <c r="C100" s="98" t="n">
        <v>51993</v>
      </c>
      <c r="D100" s="98" t="n">
        <v>2857215</v>
      </c>
    </row>
    <row r="101" customFormat="false" ht="8.25" hidden="false" customHeight="false" outlineLevel="0" collapsed="false">
      <c r="A101" s="100" t="n">
        <v>37246</v>
      </c>
      <c r="B101" s="98" t="n">
        <v>2873270</v>
      </c>
      <c r="C101" s="98" t="n">
        <v>59794</v>
      </c>
      <c r="D101" s="98" t="n">
        <v>2840004</v>
      </c>
    </row>
    <row r="102" customFormat="false" ht="8.25" hidden="false" customHeight="false" outlineLevel="0" collapsed="false">
      <c r="A102" s="100" t="n">
        <v>37249</v>
      </c>
      <c r="B102" s="98" t="n">
        <v>2871146</v>
      </c>
      <c r="C102" s="98" t="n">
        <v>59794</v>
      </c>
      <c r="D102" s="98" t="n">
        <v>2839356</v>
      </c>
    </row>
    <row r="103" customFormat="false" ht="8.25" hidden="false" customHeight="false" outlineLevel="0" collapsed="false">
      <c r="A103" s="100" t="n">
        <v>37251</v>
      </c>
      <c r="B103" s="98" t="n">
        <v>2884264</v>
      </c>
      <c r="C103" s="98" t="n">
        <v>59794</v>
      </c>
      <c r="D103" s="98" t="n">
        <v>2855366</v>
      </c>
    </row>
    <row r="104" customFormat="false" ht="8.25" hidden="false" customHeight="false" outlineLevel="0" collapsed="false">
      <c r="A104" s="100" t="n">
        <v>37252</v>
      </c>
      <c r="B104" s="98" t="n">
        <v>2808752</v>
      </c>
      <c r="C104" s="98" t="n">
        <v>58755</v>
      </c>
      <c r="D104" s="98" t="n">
        <v>2811429</v>
      </c>
    </row>
    <row r="105" customFormat="false" ht="8.25" hidden="false" customHeight="false" outlineLevel="0" collapsed="false">
      <c r="A105" s="100" t="n">
        <v>37253</v>
      </c>
      <c r="B105" s="98" t="n">
        <v>2856429</v>
      </c>
      <c r="C105" s="98" t="n">
        <v>60124</v>
      </c>
      <c r="D105" s="98" t="n">
        <v>2843184</v>
      </c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2001-12-21T21:54:00Z</cp:lastPrinted>
  <cp:revision>0</cp:revision>
  <dc:subject/>
  <dc:title/>
</cp:coreProperties>
</file>