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14</xdr:row>
                <xdr:rowOff>11</xdr:rowOff>
              </xdr:from>
              <xdr:to>
                <xdr:col>27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<sst xmlns="http://schemas.openxmlformats.org/spreadsheetml/2006/main" count="381" uniqueCount="293">
  <si>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</si>
  <si>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</si>
  <si>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</si>
  <si>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</si>
  <si>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December 19,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</si>
  <si>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</si>
  <si>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</si>
  <si>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</si>
  <si>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</si>
  <si>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</si>
  <si>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</si>
  <si>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</si>
  <si>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</si>
  <si>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</si>
  <si>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</si>
  <si>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</si>
  <si>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</si>
  <si>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</si>
  <si>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</si>
  <si>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</si>
  <si>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</si>
  <si>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</si>
  <si>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</si>
  <si>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</si>
  <si>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</si>
  <si>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</si>
  <si>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</si>
  <si>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</si>
  <si>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</si>
  <si>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</si>
  <si>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</si>
  <si>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</si>
  <si>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</si>
  <si>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</si>
  <si>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</si>
  <si>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</si>
  <si>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</si>
  <si>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</si>
  <si>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</si>
  <si>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</si>
  <si>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</si>
  <si>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</si>
  <si>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</si>
  <si>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</si>
  <si>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</si>
  <si>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</si>
  <si>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</si>
  <si>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</si>
  <si>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</si>
  <si>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</si>
  <si>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</si>
  <si>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</si>
  <si>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</si>
  <si>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</si>
  <si>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</si>
  <si>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</si>
  <si>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</si>
  <si>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</si>
  <si>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</si>
  <si>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</si>
  <si>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</si>
  <si>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</si>
  <si>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</si>
  <si>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</si>
  <si>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</si>
  <si>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</si>
  <si>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</si>
  <si>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</si>
  <si>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</si>
  <si>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</si>
  <si>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</si>
  <si>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</si>
  <si>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</si>
  <si>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</si>
  <si>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</si>
  <si>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</si>
  <si>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</si>
  <si>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</si>
  <si>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</si>
  <si>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</si>
  <si>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</si>
  <si>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</si>
  <si>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</si>
  <si>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</si>
  <si>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</si>
  <si>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</si>
  <si>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</si>
  <si>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</si>
  <si>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</si>
  <si>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</si>
  <si>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</si>
  <si>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</si>
  <si>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</si>
  <si>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</si>
  <si>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</si>
  <si>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</si>
  <si>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</si>
  <si>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</si>
  <si>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</si>
  <si>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</si>
  <si>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</si>
  <si>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</si>
  <si>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</si>
  <si>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</si>
  <si>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</si>
  <si>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</si>
  <si>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</si>
  <si>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</si>
  <si>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</si>
  <si>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</si>
  <si>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</si>
  <si>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</si>
  <si>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</si>
  <si>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</si>
  <si>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</si>
  <si>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</si>
  <si>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</si>
  <si>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</si>
  <si>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</si>
  <si>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</si>
  <si>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</si>
  <si>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</si>
  <si>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</si>
  <si>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</si>
  <si>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</si>
  <si>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</si>
  <si>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</si>
  <si>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</si>
  <si>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</si>
  <si>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</si>
  <si>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</si>
  <si>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</si>
  <si>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</si>
  <si>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</si>
  <si>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</si>
  <si>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</si>
  <si>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</si>
  <si>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</si>
  <si>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</si>
  <si>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</si>
  <si>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</si>
  <si>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</si>
  <si>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</si>
  <si>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Prices decreased by $0.25 for 2003.  MTM gains on short positions.</t>
  </si>
  <si>
    <t xml:space="preserve">Prices increased between $0.02 and $0.04 for most periods.  MTM losses on short positions.</t>
  </si>
  <si>
    <t xml:space="preserve">Prices decreased between $0.25 and $1.00 for a few periods.  MTM gains on short positions.</t>
  </si>
  <si>
    <t xml:space="preserve">Prices decreased between $0.07 and $0.22 for most periods, with a decrease of $0.37 at Sumas for Jan '02.  MTM gains on short positions offset by MTM losses on long positions.</t>
  </si>
  <si>
    <t xml:space="preserve">Retail load revision for 2003 - loads decreased by 116 average MW's for the year resulting in a large MTM increase on the additional length.  There is no P&amp;L impact for 2001.  Prices also decreased between $0.25 and $1.50 for most periods.  MTM gains on short positions.</t>
  </si>
  <si>
    <t xml:space="preserve">Prices decreased between $0.05 and $0.17 for most periods.  MTM gains on short positions offset by MTM losses on long positions.</t>
  </si>
  <si>
    <t xml:space="preserve">Prices decreased between $0.25 and $1.25 for most periods.  MTM gains on short positions offset by MTM losses on long positions.</t>
  </si>
  <si>
    <t xml:space="preserve">Prices increased between $0.04 and $0.16 for most periods.  MTM losses on short positions offest by MTM gains on long positions.</t>
  </si>
  <si>
    <t xml:space="preserve">Prices decreased between $0.50 and $3.25 for all periods.  MTM gains on short positions.</t>
  </si>
  <si>
    <t xml:space="preserve">Prices decreased between $0.01 and $0.05 for most periods, except for increases at Sumas for Jan '02 to Mar '02 of up to $0.06.  MTM losses on long positions offset by MTM gains on short positions.</t>
  </si>
  <si>
    <t xml:space="preserve">Prices decreased between $0.03 and $0.11 for all periods.  MTM gains on short positions offset by MTM losses on long positions.</t>
  </si>
  <si>
    <t xml:space="preserve">Prices decreased betweeen $0.75 and $2.00 for all periods.  MTM gains on short positions.</t>
  </si>
  <si>
    <t xml:space="preserve">Prices decreased between $0.07 and $0.13 for all periods.  MTM gains on short positions offset by MTM losses on long positions.</t>
  </si>
  <si>
    <t xml:space="preserve">Minimal change in MTM</t>
  </si>
  <si>
    <t xml:space="preserve">MTM gains on new deals, offset by MTM loss due to curve shift</t>
  </si>
  <si>
    <t xml:space="preserve">Minor changes in prices for a few periods.  MTM gains on curve shift.</t>
  </si>
  <si>
    <t xml:space="preserve">Prices increased between $0.01 and $0.06 for most periods, with higher increases in 2003.  MTM losses on short positions.</t>
  </si>
  <si>
    <t xml:space="preserve">Various changes in prices through 2002.  On-peak prices decreased between $0.25 and $1.50, off-peak prices decreased up to $1.25 through June 2002, and increased by $1.00 for Jul '02 to Dec '02.  Increase in off-peak prices caused MTM loss on short positions.</t>
  </si>
  <si>
    <t xml:space="preserve">Prices increased between $0.10 and $0.18 for all periods.  MTM losses on short positions offset by MTM gains on long positions.</t>
  </si>
  <si>
    <t xml:space="preserve">Prices increased between $0.25 and $1.50 for most periods.  MTM losses on short positions.</t>
  </si>
  <si>
    <t xml:space="preserve">Prices increased between $0.01 and $0.05 for most periods, with $0.02 to $0.04 decreases at Sumas for Q1 '02.  MTM losses on short positions offset by MTM gains on long positions.</t>
  </si>
  <si>
    <t xml:space="preserve">Retail load revision for 2002 - loads decreased by 26 average MW's for the year resulting in MTM increase on the additional length.  There is no P&amp;L impact for 2001.  Colstrip outage also moved from 2002 to 2003.</t>
  </si>
  <si>
    <t xml:space="preserve">Prices decreased between $0.05 and $0.09 for most periods, with decreases up to $0.14 at Sumas for Q1 '02.  MTM gains on short positions offset by MTM losses on long positions.</t>
  </si>
  <si>
    <t xml:space="preserve">Prices decreased by $0.25 to $1.50 for most periods, with a $3.00 decrease for Q4 2003.  MTM gains on short positions.</t>
  </si>
  <si>
    <t xml:space="preserve">Prices increased between $0.01 and $0.04 through 2002, and decreased by $0.01 for 2003.  MTM gains on long positions in 2002 and short positions in 2003.</t>
  </si>
  <si>
    <t xml:space="preserve">Prices decreased between $0.25 and $1.00 for several periods.  MTM gains on short positions.</t>
  </si>
  <si>
    <t xml:space="preserve">Prices increased between $0.04 and $0.09 for most periods.  MTM losses on short positions offset by MTM gains on long positions.</t>
  </si>
  <si>
    <t xml:space="preserve">Retail load revision for Jan '02 - loads increased by 20 average MW's resulting in MTM decrease.  Load revision offset by price decreases of between $0.25 and $2.25 for most periods.  MTM gain on short positions.</t>
  </si>
  <si>
    <t xml:space="preserve">Prices decreased between $0.06 and $0.16 for all periods, with higher decreases in 2002.  MTM gains on short positions offset by MTM losses on long positions.</t>
  </si>
  <si>
    <t xml:space="preserve">MC Hydro revision for 2002 - generation increased by 21 average MW's resulting in MTM increase on the additional length.</t>
  </si>
  <si>
    <t xml:space="preserve">Prices decreased between $0.01 and $0.05 for most periods.  MTM gains on short positions offset by MTM losses on long positions.</t>
  </si>
  <si>
    <t xml:space="preserve">Prices decreased between $0.25 and $1.50 for most periods.  MTM gains on short positions.</t>
  </si>
  <si>
    <t xml:space="preserve">Prices decreased between $0.04 and $0.06 for all periods.  MTM gains on short positions offset by MTM losses on long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</si>
  <si>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</si>
  <si>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</si>
  <si>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</si>
  <si>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</si>
  <si>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</si>
  <si>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</si>
  <si>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</si>
  <si>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</si>
  <si>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</si>
  <si>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</si>
  <si>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</si>
  <si>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</si>
  <si>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</si>
  <si>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</si>
  <si>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</si>
  <si>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</si>
  <si>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</si>
  <si>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</si>
  <si>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</si>
  <si>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</si>
  <si>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</si>
  <si>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</si>
  <si>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</si>
  <si>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</si>
  <si>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</si>
  <si>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</si>
  <si>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</si>
  <si>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</si>
  <si>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</si>
  <si>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</si>
  <si>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</si>
  <si>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</si>
  <si>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</si>
  <si>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</si>
  <si>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</si>
  <si>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</si>
  <si>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</si>
  <si>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</si>
  <si>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</si>
  <si>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</si>
  <si>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</si>
  <si>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</si>
  <si>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</si>
  <si>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</si>
  <si>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</si>
  <si>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</si>
  <si>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</si>
  <si>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</si>
  <si>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</si>
  <si>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</si>
  <si>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</si>
  <si>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</si>
  <si>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</si>
  <si>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</si>
  <si>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</si>
  <si>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</si>
  <si>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</si>
  <si>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</si>
  <si>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</si>
  <si>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</si>
  <si>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</si>
  <si>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</si>
  <si>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</si>
  <si>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</si>
  <si>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</si>
  <si>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</si>
  <si>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</si>
  <si>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</si>
  <si>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</si>
  <si>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</si>
  <si>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</si>
  <si>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</si>
  <si>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</si>
  <si>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</si>
  <si>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</si>
  <si>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</si>
  <si>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</si>
  <si>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</si>
  <si>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</si>
  <si>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</si>
  <si>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</si>
  <si>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</si>
  <si>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$61k gain on weekly update of spec real-time and pre-schedule deals offset by MTM loss on spread transactions.</t>
  </si>
  <si>
    <t xml:space="preserve">MTM gain on new deals.</t>
  </si>
  <si>
    <t xml:space="preserve">MTM loss on new deals offset by MTM gains on spread transactions.</t>
  </si>
  <si>
    <t xml:space="preserve">Prices increased between $0.12 and $0.16.  MTM losses on short positions.</t>
  </si>
  <si>
    <t xml:space="preserve">MTM gains on new deals.</t>
  </si>
  <si>
    <t xml:space="preserve">MTM gains on spread transactions.</t>
  </si>
  <si>
    <t xml:space="preserve">Prices decreased between $0.07 and $0.13 for most periods.  MTM gains on short positions and new deals.</t>
  </si>
  <si>
    <t xml:space="preserve">Prices increased at Rockies between $0.01 and $0.05 for Apr'02 to Oct'02.  MTM loss on short position offset by MTM gain on new deals.</t>
  </si>
  <si>
    <t xml:space="preserve">Prices increased at Rockies by $0.11 for Apr '02 to Oct '02.  MTM loss on short position and new deals.</t>
  </si>
  <si>
    <t xml:space="preserve">Prices decreased at Rockies by $0.05 for Apr '02 to Oct '02.  MTM gain on short position.</t>
  </si>
  <si>
    <t xml:space="preserve">Prices increased at Rockies by $0.01 for Apr '02 to Oct '02.  MTM loss on short position.</t>
  </si>
  <si>
    <t xml:space="preserve">Prices increased at Rockies by about $0.05 for Apr '02 to Oct '02.  MTM loss on short position.</t>
  </si>
  <si>
    <t xml:space="preserve">Prices decreased at Rockies between $0.07 and $0.09 for Apr '02 to Oct '02.  MTM gain on short position.</t>
  </si>
  <si>
    <t xml:space="preserve">MTM gains on new deals and curve shift.</t>
  </si>
  <si>
    <t xml:space="preserve">MTM loss on spread transactions.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</si>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</sst>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9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u val="single"/>
      <sz val="6"/>
      <name val="MS Sans Serif"/>
      <family val="2"/>
    </font>
    <font>
      <i val="true"/>
      <sz val="6"/>
      <name val="MS Sans Serif"/>
      <family val="2"/>
    </font>
    <font>
      <i val="true"/>
      <u val="single"/>
      <sz val="6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4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>
        <row r="8">
          <cell r="C8">
            <v>2500894</v>
          </cell>
        </row>
        <row r="15">
          <cell r="C15">
            <v>2495851</v>
          </cell>
        </row>
        <row r="16">
          <cell r="C16">
            <v>1054425</v>
          </cell>
        </row>
        <row r="17">
          <cell r="C17">
            <v>11658631</v>
          </cell>
        </row>
        <row r="18">
          <cell r="C18">
            <v>-5393989.0882</v>
          </cell>
        </row>
        <row r="19">
          <cell r="C19">
            <v>-4591879.2532</v>
          </cell>
        </row>
        <row r="23">
          <cell r="C23">
            <v>47201</v>
          </cell>
        </row>
        <row r="24">
          <cell r="C24">
            <v>-81050</v>
          </cell>
        </row>
        <row r="25">
          <cell r="C25">
            <v>-81050</v>
          </cell>
        </row>
        <row r="26">
          <cell r="C26">
            <v>-15221</v>
          </cell>
        </row>
        <row r="27">
          <cell r="C27">
            <v>139721</v>
          </cell>
        </row>
        <row r="28">
          <cell r="C28">
            <v>476589</v>
          </cell>
        </row>
        <row r="29">
          <cell r="C29">
            <v>1295229.01</v>
          </cell>
        </row>
        <row r="30">
          <cell r="C30">
            <v>-12847048.558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_Day INDEX"/>
      <sheetName val="Dth Prompt"/>
      <sheetName val="PLR SUM"/>
      <sheetName val="PLR DETAILS"/>
      <sheetName val="SPEC REPORT"/>
      <sheetName val="SPEC REPORT DETAILS"/>
      <sheetName val="SPEC BASIS"/>
      <sheetName val="Dth Fixed INPUT PG"/>
      <sheetName val="Dth Index INPUT PG"/>
      <sheetName val="PLR SUM FIXED INPUT PG"/>
      <sheetName val="PLR SUM INDEX INPUT PG"/>
      <sheetName val="SPEC SUM FIXED INPUT PG"/>
      <sheetName val="SPEC SUM INDEX INPUT PG"/>
      <sheetName val="PLR DET FIXED INPUT PG"/>
      <sheetName val="PLR DET INDEX INPUT PG"/>
      <sheetName val="SPEC DET FIXED INPUT PG"/>
      <sheetName val="SPEC DET INDEX INPUT PG"/>
      <sheetName val="5-DAY"/>
      <sheetName val="VAR"/>
      <sheetName val="OPEN SPEC"/>
      <sheetName val="Gap Risk"/>
    </sheetNames>
    <sheetDataSet>
      <sheetData sheetId="0">
        <row r="8">
          <cell r="C8">
            <v>453176</v>
          </cell>
        </row>
        <row r="15">
          <cell r="C15">
            <v>453176</v>
          </cell>
        </row>
        <row r="16">
          <cell r="C16">
            <v>567320</v>
          </cell>
        </row>
        <row r="17">
          <cell r="C17">
            <v>1058275</v>
          </cell>
        </row>
        <row r="18">
          <cell r="C18">
            <v>-5129351.1388</v>
          </cell>
        </row>
        <row r="19">
          <cell r="C19">
            <v>-7620605.072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63596</v>
          </cell>
        </row>
        <row r="27">
          <cell r="C27">
            <v>126429</v>
          </cell>
        </row>
        <row r="28">
          <cell r="C28">
            <v>256283</v>
          </cell>
        </row>
        <row r="29">
          <cell r="C29">
            <v>-377160.06</v>
          </cell>
        </row>
        <row r="30">
          <cell r="C30">
            <v>4544865.54326649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true" hidden="false" outlineLevel="0" max="18" min="18" style="1" width="9.49"/>
    <col collapsed="false" customWidth="false" hidden="false" outlineLevel="0" max="19" min="19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SUM'!C27/1000</f>
        <v>47.201</v>
      </c>
      <c r="J11" s="13"/>
      <c r="K11" s="38" t="n">
        <v>4000</v>
      </c>
      <c r="L11" s="36"/>
      <c r="M11" s="37" t="n">
        <f aca="false">M12+M13</f>
        <v>48.375</v>
      </c>
      <c r="N11" s="37" t="n">
        <f aca="false">N12+N13</f>
        <v>266.15</v>
      </c>
      <c r="O11" s="37" t="n">
        <f aca="false">O12+O13</f>
        <v>732.872</v>
      </c>
      <c r="P11" s="37" t="n">
        <f aca="false">P12+P13</f>
        <v>918.06895</v>
      </c>
      <c r="Q11" s="37" t="n">
        <f aca="false">Q12+Q13</f>
        <v>-8302.18301473352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SUM'!C29</f>
        <v>-81050</v>
      </c>
      <c r="D12" s="43" t="s">
        <v>23</v>
      </c>
      <c r="E12" s="41"/>
      <c r="F12" s="42" t="n">
        <f aca="false">'PS SUM'!C30</f>
        <v>-81050</v>
      </c>
      <c r="G12" s="43" t="s">
        <v>23</v>
      </c>
      <c r="H12" s="41"/>
      <c r="I12" s="44" t="n">
        <f aca="false">'PS SUM'!C31/1000</f>
        <v>47.201</v>
      </c>
      <c r="J12" s="41"/>
      <c r="K12" s="38" t="n">
        <v>3000</v>
      </c>
      <c r="L12" s="41"/>
      <c r="M12" s="44" t="n">
        <f aca="false">'PS SUM'!C32/1000</f>
        <v>-15.221</v>
      </c>
      <c r="N12" s="44" t="n">
        <f aca="false">'PS SUM'!C33/1000</f>
        <v>139.721</v>
      </c>
      <c r="O12" s="44" t="n">
        <f aca="false">'PS SUM'!C34/1000</f>
        <v>476.589</v>
      </c>
      <c r="P12" s="44" t="n">
        <f aca="false">'PS SUM'!C35/1000</f>
        <v>1295.22901</v>
      </c>
      <c r="Q12" s="44" t="n">
        <f aca="false">'PS SUM'!C36/1000</f>
        <v>-12847.048558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SUM'!C38/1000000</f>
        <v>0</v>
      </c>
      <c r="D13" s="43" t="s">
        <v>25</v>
      </c>
      <c r="E13" s="41"/>
      <c r="F13" s="46" t="n">
        <f aca="false">'PS SUM'!C39/1000000</f>
        <v>0</v>
      </c>
      <c r="G13" s="43" t="s">
        <v>25</v>
      </c>
      <c r="H13" s="41"/>
      <c r="I13" s="44" t="n">
        <f aca="false">'PS SUM'!C40/1000</f>
        <v>0</v>
      </c>
      <c r="J13" s="41"/>
      <c r="K13" s="38" t="n">
        <v>1000</v>
      </c>
      <c r="L13" s="41"/>
      <c r="M13" s="44" t="n">
        <f aca="false">'PS SUM'!C41/1000</f>
        <v>63.596</v>
      </c>
      <c r="N13" s="44" t="n">
        <f aca="false">'PS SUM'!C42/1000</f>
        <v>126.429</v>
      </c>
      <c r="O13" s="44" t="n">
        <f aca="false">'PS SUM'!C43/1000</f>
        <v>256.283</v>
      </c>
      <c r="P13" s="44" t="n">
        <f aca="false">'PS SUM'!C44/1000</f>
        <v>-377.16006</v>
      </c>
      <c r="Q13" s="44" t="n">
        <f aca="false">'PS SUM'!C45/1000</f>
        <v>4544.86554326649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SUM'!C12/1000</f>
        <v>2741.177</v>
      </c>
      <c r="J16" s="41"/>
      <c r="K16" s="38" t="n">
        <v>10000</v>
      </c>
      <c r="L16" s="36"/>
      <c r="M16" s="37" t="n">
        <f aca="false">M17+M18</f>
        <v>1621.745</v>
      </c>
      <c r="N16" s="37" t="n">
        <f aca="false">N17+N18</f>
        <v>12716.906</v>
      </c>
      <c r="O16" s="37" t="n">
        <v>28356</v>
      </c>
      <c r="P16" s="37" t="n">
        <v>46094</v>
      </c>
      <c r="Q16" s="37" t="n">
        <v>168978</v>
      </c>
      <c r="R16" s="37" t="n">
        <v>168978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SUM'!C14</f>
        <v>-5393989.0882</v>
      </c>
      <c r="D17" s="43" t="s">
        <v>27</v>
      </c>
      <c r="E17" s="41"/>
      <c r="F17" s="42" t="n">
        <f aca="false">'PS SUM'!C15</f>
        <v>-4591879.2532</v>
      </c>
      <c r="G17" s="43" t="s">
        <v>27</v>
      </c>
      <c r="H17" s="41"/>
      <c r="I17" s="44" t="n">
        <f aca="false">'PS SUM'!C16/1000</f>
        <v>2495.851</v>
      </c>
      <c r="J17" s="51"/>
      <c r="K17" s="38" t="n">
        <v>7500</v>
      </c>
      <c r="L17" s="41"/>
      <c r="M17" s="44" t="n">
        <f aca="false">'PS SUM'!C17/1000</f>
        <v>1054.425</v>
      </c>
      <c r="N17" s="44" t="n">
        <f aca="false">'PS SUM'!C18/1000</f>
        <v>11658.631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SUM'!C20/1000000</f>
        <v>-5.1293511388</v>
      </c>
      <c r="D18" s="43" t="s">
        <v>28</v>
      </c>
      <c r="E18" s="41"/>
      <c r="F18" s="46" t="n">
        <f aca="false">'PS SUM'!C21/1000000</f>
        <v>-7.620605072</v>
      </c>
      <c r="G18" s="43" t="s">
        <v>28</v>
      </c>
      <c r="H18" s="41"/>
      <c r="I18" s="44" t="n">
        <f aca="false">'PS SUM'!C22/1000</f>
        <v>453.176</v>
      </c>
      <c r="J18" s="51"/>
      <c r="K18" s="38" t="n">
        <v>2500</v>
      </c>
      <c r="L18" s="41"/>
      <c r="M18" s="44" t="n">
        <f aca="false">'PS SUM'!C23/1000</f>
        <v>567.32</v>
      </c>
      <c r="N18" s="44" t="n">
        <f aca="false">'PS SUM'!C24/1000</f>
        <v>1058.275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XML/filtered-attachments/xls/DPR_19-ebbf2dfd2e1e69c8a88e169e5b3271022c161141a3c78698514a3bd662ccc9d6.xls'#$DPR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0" activePane="bottomLeft" state="frozen"/>
      <selection pane="topLeft" activeCell="A1" activeCellId="0" sqref="A1"/>
      <selection pane="bottomLeft" activeCell="A130" activeCellId="0" sqref="A130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December 19,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tru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tru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tru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tru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tru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tru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tru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tru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tru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tru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tru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tru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tru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tru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tru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tru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tru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tru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tru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tru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tru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tru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tru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tru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tru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tru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tru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tru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tru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tru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tru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tru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18" hidden="true" customHeight="false" outlineLevel="0" collapsed="false">
      <c r="A97" s="79" t="n">
        <v>37222</v>
      </c>
      <c r="B97" s="80" t="n">
        <v>1719</v>
      </c>
      <c r="C97" s="80"/>
      <c r="D97" s="80" t="n">
        <v>0</v>
      </c>
      <c r="E97" s="80" t="n">
        <v>1719</v>
      </c>
      <c r="F97" s="80" t="n">
        <v>0</v>
      </c>
      <c r="G97" s="80" t="n">
        <v>0</v>
      </c>
      <c r="H97" s="81"/>
      <c r="I97" s="82" t="s">
        <v>143</v>
      </c>
      <c r="J97" s="82"/>
      <c r="K97" s="79" t="n">
        <v>37222</v>
      </c>
      <c r="L97" s="80" t="n">
        <v>-588</v>
      </c>
      <c r="M97" s="80"/>
      <c r="N97" s="80" t="n">
        <v>0</v>
      </c>
      <c r="O97" s="80" t="n">
        <v>-588</v>
      </c>
      <c r="P97" s="80" t="n">
        <v>0</v>
      </c>
      <c r="Q97" s="81"/>
      <c r="R97" s="82" t="s">
        <v>144</v>
      </c>
    </row>
    <row r="98" customFormat="false" ht="9" hidden="tru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36" hidden="true" customHeight="false" outlineLevel="0" collapsed="false">
      <c r="A99" s="79" t="n">
        <v>37223</v>
      </c>
      <c r="B99" s="80" t="n">
        <v>678</v>
      </c>
      <c r="C99" s="80"/>
      <c r="D99" s="80" t="n">
        <v>16</v>
      </c>
      <c r="E99" s="80" t="n">
        <f aca="false">B99-D99</f>
        <v>662</v>
      </c>
      <c r="F99" s="80" t="n">
        <v>0</v>
      </c>
      <c r="G99" s="80" t="n">
        <v>0</v>
      </c>
      <c r="H99" s="81"/>
      <c r="I99" s="82" t="s">
        <v>145</v>
      </c>
      <c r="J99" s="82"/>
      <c r="K99" s="79" t="n">
        <v>37223</v>
      </c>
      <c r="L99" s="80" t="n">
        <v>307</v>
      </c>
      <c r="M99" s="80"/>
      <c r="N99" s="80" t="n">
        <v>0</v>
      </c>
      <c r="O99" s="80" t="n">
        <v>307</v>
      </c>
      <c r="P99" s="80" t="n">
        <v>0</v>
      </c>
      <c r="Q99" s="81"/>
      <c r="R99" s="82" t="s">
        <v>146</v>
      </c>
    </row>
    <row r="100" customFormat="false" ht="9" hidden="tru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54" hidden="true" customHeight="false" outlineLevel="0" collapsed="false">
      <c r="A101" s="79" t="n">
        <v>37224</v>
      </c>
      <c r="B101" s="80" t="n">
        <v>39465</v>
      </c>
      <c r="C101" s="80"/>
      <c r="D101" s="80" t="n">
        <v>-3</v>
      </c>
      <c r="E101" s="80" t="n">
        <f aca="false">B101-D101-G101</f>
        <v>2174</v>
      </c>
      <c r="F101" s="80" t="n">
        <v>0</v>
      </c>
      <c r="G101" s="80" t="n">
        <v>37294</v>
      </c>
      <c r="H101" s="81"/>
      <c r="I101" s="82" t="s">
        <v>147</v>
      </c>
      <c r="J101" s="82"/>
      <c r="K101" s="79" t="n">
        <v>37224</v>
      </c>
      <c r="L101" s="80" t="n">
        <v>773</v>
      </c>
      <c r="M101" s="80"/>
      <c r="N101" s="80" t="n">
        <v>0</v>
      </c>
      <c r="O101" s="80" t="n">
        <v>773</v>
      </c>
      <c r="P101" s="80" t="n">
        <v>0</v>
      </c>
      <c r="Q101" s="81"/>
      <c r="R101" s="82" t="s">
        <v>148</v>
      </c>
    </row>
    <row r="102" customFormat="false" ht="9" hidden="tru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27" hidden="true" customHeight="false" outlineLevel="0" collapsed="false">
      <c r="A103" s="79" t="n">
        <v>37225</v>
      </c>
      <c r="B103" s="80" t="n">
        <v>310</v>
      </c>
      <c r="C103" s="80"/>
      <c r="D103" s="80" t="n">
        <v>0</v>
      </c>
      <c r="E103" s="80" t="n">
        <v>310</v>
      </c>
      <c r="F103" s="80" t="n">
        <v>0</v>
      </c>
      <c r="G103" s="80" t="n">
        <v>0</v>
      </c>
      <c r="H103" s="81"/>
      <c r="I103" s="82" t="s">
        <v>149</v>
      </c>
      <c r="J103" s="82"/>
      <c r="K103" s="79" t="n">
        <v>37225</v>
      </c>
      <c r="L103" s="80" t="n">
        <v>-1164</v>
      </c>
      <c r="M103" s="80"/>
      <c r="N103" s="80" t="n">
        <v>13</v>
      </c>
      <c r="O103" s="80" t="n">
        <f aca="false">L103-N103</f>
        <v>-1177</v>
      </c>
      <c r="P103" s="80" t="n">
        <v>0</v>
      </c>
      <c r="Q103" s="81"/>
      <c r="R103" s="82" t="s">
        <v>150</v>
      </c>
    </row>
    <row r="104" customFormat="false" ht="9" hidden="tru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36" hidden="false" customHeight="false" outlineLevel="0" collapsed="false">
      <c r="A105" s="79" t="n">
        <v>37228</v>
      </c>
      <c r="B105" s="80" t="n">
        <v>4983</v>
      </c>
      <c r="C105" s="80"/>
      <c r="D105" s="80" t="n">
        <v>0</v>
      </c>
      <c r="E105" s="80" t="n">
        <v>4983</v>
      </c>
      <c r="F105" s="80" t="n">
        <v>0</v>
      </c>
      <c r="G105" s="80" t="n">
        <v>0</v>
      </c>
      <c r="H105" s="81"/>
      <c r="I105" s="82" t="s">
        <v>151</v>
      </c>
      <c r="J105" s="82"/>
      <c r="K105" s="79" t="n">
        <v>37228</v>
      </c>
      <c r="L105" s="80" t="n">
        <v>-481</v>
      </c>
      <c r="M105" s="80"/>
      <c r="N105" s="80" t="n">
        <v>0</v>
      </c>
      <c r="O105" s="80" t="n">
        <v>-481</v>
      </c>
      <c r="P105" s="80" t="n">
        <v>0</v>
      </c>
      <c r="Q105" s="81"/>
      <c r="R105" s="82" t="s">
        <v>152</v>
      </c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27" hidden="false" customHeight="false" outlineLevel="0" collapsed="false">
      <c r="A107" s="79" t="n">
        <v>37229</v>
      </c>
      <c r="B107" s="80" t="n">
        <v>4726</v>
      </c>
      <c r="C107" s="80"/>
      <c r="D107" s="80" t="n">
        <v>0</v>
      </c>
      <c r="E107" s="80" t="n">
        <v>4726</v>
      </c>
      <c r="F107" s="80" t="n">
        <v>0</v>
      </c>
      <c r="G107" s="80" t="n">
        <v>0</v>
      </c>
      <c r="H107" s="81"/>
      <c r="I107" s="82" t="s">
        <v>141</v>
      </c>
      <c r="J107" s="82"/>
      <c r="K107" s="79" t="n">
        <v>37229</v>
      </c>
      <c r="L107" s="80" t="n">
        <v>544</v>
      </c>
      <c r="M107" s="80"/>
      <c r="N107" s="80" t="n">
        <v>-10</v>
      </c>
      <c r="O107" s="80" t="n">
        <f aca="false">L107-N107</f>
        <v>554</v>
      </c>
      <c r="P107" s="80" t="n">
        <v>0</v>
      </c>
      <c r="Q107" s="81"/>
      <c r="R107" s="82" t="s">
        <v>153</v>
      </c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27" hidden="false" customHeight="false" outlineLevel="0" collapsed="false">
      <c r="A109" s="79" t="n">
        <v>37230</v>
      </c>
      <c r="B109" s="80" t="n">
        <v>6507</v>
      </c>
      <c r="C109" s="80"/>
      <c r="D109" s="80" t="n">
        <v>0</v>
      </c>
      <c r="E109" s="80" t="n">
        <f aca="false">B109-D109</f>
        <v>6507</v>
      </c>
      <c r="F109" s="80" t="n">
        <v>0</v>
      </c>
      <c r="G109" s="80" t="n">
        <v>0</v>
      </c>
      <c r="H109" s="81"/>
      <c r="I109" s="82" t="s">
        <v>154</v>
      </c>
      <c r="J109" s="82"/>
      <c r="K109" s="79" t="n">
        <v>37230</v>
      </c>
      <c r="L109" s="80" t="n">
        <v>325</v>
      </c>
      <c r="M109" s="80"/>
      <c r="N109" s="80" t="n">
        <v>34</v>
      </c>
      <c r="O109" s="80" t="n">
        <f aca="false">L109-N109</f>
        <v>291</v>
      </c>
      <c r="P109" s="80" t="n">
        <v>0</v>
      </c>
      <c r="Q109" s="81"/>
      <c r="R109" s="82" t="s">
        <v>155</v>
      </c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18" hidden="false" customHeight="false" outlineLevel="0" collapsed="false">
      <c r="A111" s="79" t="n">
        <v>37231</v>
      </c>
      <c r="B111" s="80" t="n">
        <v>63</v>
      </c>
      <c r="C111" s="80"/>
      <c r="D111" s="80" t="n">
        <v>21</v>
      </c>
      <c r="E111" s="80" t="n">
        <f aca="false">63-D111</f>
        <v>42</v>
      </c>
      <c r="F111" s="80" t="n">
        <v>0</v>
      </c>
      <c r="G111" s="80" t="n">
        <v>0</v>
      </c>
      <c r="H111" s="81"/>
      <c r="I111" s="82" t="s">
        <v>156</v>
      </c>
      <c r="J111" s="82"/>
      <c r="K111" s="79" t="n">
        <v>37231</v>
      </c>
      <c r="L111" s="80" t="n">
        <v>27</v>
      </c>
      <c r="M111" s="80"/>
      <c r="N111" s="80" t="n">
        <v>34</v>
      </c>
      <c r="O111" s="80" t="n">
        <f aca="false">L111-N111</f>
        <v>-7</v>
      </c>
      <c r="P111" s="80" t="n">
        <v>0</v>
      </c>
      <c r="Q111" s="81"/>
      <c r="R111" s="82" t="s">
        <v>157</v>
      </c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27" hidden="false" customHeight="false" outlineLevel="0" collapsed="false">
      <c r="A113" s="79" t="n">
        <v>37232</v>
      </c>
      <c r="B113" s="80" t="n">
        <v>143</v>
      </c>
      <c r="C113" s="80"/>
      <c r="D113" s="80" t="n">
        <v>-1</v>
      </c>
      <c r="E113" s="80" t="n">
        <f aca="false">B113-D113</f>
        <v>144</v>
      </c>
      <c r="F113" s="80" t="n">
        <v>0</v>
      </c>
      <c r="G113" s="80" t="n">
        <v>0</v>
      </c>
      <c r="H113" s="81"/>
      <c r="I113" s="82" t="s">
        <v>158</v>
      </c>
      <c r="J113" s="82"/>
      <c r="K113" s="79" t="n">
        <v>37232</v>
      </c>
      <c r="L113" s="80" t="n">
        <v>-1075</v>
      </c>
      <c r="M113" s="80"/>
      <c r="N113" s="80" t="n">
        <v>0</v>
      </c>
      <c r="O113" s="80" t="n">
        <f aca="false">L113-N113</f>
        <v>-1075</v>
      </c>
      <c r="P113" s="80" t="n">
        <v>0</v>
      </c>
      <c r="Q113" s="81"/>
      <c r="R113" s="82" t="s">
        <v>159</v>
      </c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54" hidden="false" customHeight="false" outlineLevel="0" collapsed="false">
      <c r="A115" s="79" t="n">
        <v>37235</v>
      </c>
      <c r="B115" s="80" t="n">
        <v>-578</v>
      </c>
      <c r="C115" s="80"/>
      <c r="D115" s="80" t="n">
        <v>-2</v>
      </c>
      <c r="E115" s="80" t="n">
        <f aca="false">B115-D115</f>
        <v>-576</v>
      </c>
      <c r="F115" s="80" t="n">
        <v>0</v>
      </c>
      <c r="G115" s="80" t="n">
        <v>0</v>
      </c>
      <c r="H115" s="81"/>
      <c r="I115" s="82" t="s">
        <v>160</v>
      </c>
      <c r="J115" s="82"/>
      <c r="K115" s="79" t="n">
        <v>37235</v>
      </c>
      <c r="L115" s="80" t="n">
        <v>-350</v>
      </c>
      <c r="M115" s="80"/>
      <c r="N115" s="80" t="n">
        <v>0</v>
      </c>
      <c r="O115" s="80" t="n">
        <f aca="false">L115-N115</f>
        <v>-350</v>
      </c>
      <c r="P115" s="80" t="n">
        <v>0</v>
      </c>
      <c r="Q115" s="81"/>
      <c r="R115" s="82" t="s">
        <v>161</v>
      </c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36" hidden="false" customHeight="false" outlineLevel="0" collapsed="false">
      <c r="A117" s="79" t="n">
        <v>37236</v>
      </c>
      <c r="B117" s="80" t="n">
        <v>-939</v>
      </c>
      <c r="C117" s="80"/>
      <c r="D117" s="80" t="n">
        <v>21</v>
      </c>
      <c r="E117" s="80" t="n">
        <f aca="false">B117-D117</f>
        <v>-960</v>
      </c>
      <c r="F117" s="80" t="n">
        <v>0</v>
      </c>
      <c r="G117" s="80" t="n">
        <v>0</v>
      </c>
      <c r="H117" s="81"/>
      <c r="I117" s="82" t="s">
        <v>162</v>
      </c>
      <c r="J117" s="82"/>
      <c r="K117" s="79" t="n">
        <v>37236</v>
      </c>
      <c r="L117" s="80" t="n">
        <v>-249</v>
      </c>
      <c r="M117" s="80"/>
      <c r="N117" s="80" t="n">
        <v>14</v>
      </c>
      <c r="O117" s="80" t="n">
        <f aca="false">L117-N117</f>
        <v>-263</v>
      </c>
      <c r="P117" s="80" t="n">
        <v>0</v>
      </c>
      <c r="Q117" s="81"/>
      <c r="R117" s="82" t="s">
        <v>163</v>
      </c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45" hidden="false" customHeight="false" outlineLevel="0" collapsed="false">
      <c r="A119" s="79" t="n">
        <v>37237</v>
      </c>
      <c r="B119" s="80" t="n">
        <v>8459</v>
      </c>
      <c r="C119" s="80"/>
      <c r="D119" s="80" t="n">
        <v>-17</v>
      </c>
      <c r="E119" s="80" t="n">
        <f aca="false">B119-D119-F119-G119</f>
        <v>456</v>
      </c>
      <c r="F119" s="80" t="n">
        <v>1580</v>
      </c>
      <c r="G119" s="80" t="n">
        <v>6440</v>
      </c>
      <c r="H119" s="81"/>
      <c r="I119" s="82" t="s">
        <v>164</v>
      </c>
      <c r="J119" s="82"/>
      <c r="K119" s="79" t="n">
        <v>37237</v>
      </c>
      <c r="L119" s="80" t="n">
        <v>175</v>
      </c>
      <c r="M119" s="80"/>
      <c r="N119" s="80" t="n">
        <v>0</v>
      </c>
      <c r="O119" s="80" t="n">
        <f aca="false">L119-N119</f>
        <v>175</v>
      </c>
      <c r="P119" s="80" t="n">
        <v>0</v>
      </c>
      <c r="Q119" s="81"/>
      <c r="R119" s="82" t="s">
        <v>165</v>
      </c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36" hidden="false" customHeight="false" outlineLevel="0" collapsed="false">
      <c r="A121" s="79" t="n">
        <v>37238</v>
      </c>
      <c r="B121" s="80" t="n">
        <v>3136</v>
      </c>
      <c r="C121" s="80"/>
      <c r="D121" s="80" t="n">
        <v>6</v>
      </c>
      <c r="E121" s="80" t="n">
        <f aca="false">B121-D121</f>
        <v>3130</v>
      </c>
      <c r="F121" s="80" t="n">
        <v>0</v>
      </c>
      <c r="G121" s="80" t="n">
        <v>0</v>
      </c>
      <c r="H121" s="81"/>
      <c r="I121" s="82" t="s">
        <v>166</v>
      </c>
      <c r="J121" s="82"/>
      <c r="K121" s="79" t="n">
        <v>37238</v>
      </c>
      <c r="L121" s="80" t="n">
        <v>414</v>
      </c>
      <c r="M121" s="80"/>
      <c r="N121" s="80" t="n">
        <v>0</v>
      </c>
      <c r="O121" s="80" t="n">
        <f aca="false">L121-N121</f>
        <v>414</v>
      </c>
      <c r="P121" s="80" t="n">
        <v>0</v>
      </c>
      <c r="Q121" s="81"/>
      <c r="R121" s="82" t="s">
        <v>167</v>
      </c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27" hidden="false" customHeight="false" outlineLevel="0" collapsed="false">
      <c r="A123" s="79" t="n">
        <v>37239</v>
      </c>
      <c r="B123" s="80" t="n">
        <v>1233</v>
      </c>
      <c r="C123" s="80"/>
      <c r="D123" s="80" t="n">
        <v>-32</v>
      </c>
      <c r="E123" s="80" t="n">
        <f aca="false">B123-D123</f>
        <v>1265</v>
      </c>
      <c r="F123" s="80" t="n">
        <v>0</v>
      </c>
      <c r="G123" s="80" t="n">
        <v>0</v>
      </c>
      <c r="H123" s="81"/>
      <c r="I123" s="82" t="s">
        <v>168</v>
      </c>
      <c r="J123" s="82"/>
      <c r="K123" s="79" t="n">
        <v>37239</v>
      </c>
      <c r="L123" s="80" t="n">
        <v>-112</v>
      </c>
      <c r="M123" s="80"/>
      <c r="N123" s="80" t="n">
        <v>0</v>
      </c>
      <c r="O123" s="80" t="n">
        <f aca="false">L123-N123</f>
        <v>-112</v>
      </c>
      <c r="P123" s="80" t="n">
        <v>0</v>
      </c>
      <c r="Q123" s="81"/>
      <c r="R123" s="82" t="s">
        <v>169</v>
      </c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45" hidden="false" customHeight="false" outlineLevel="0" collapsed="false">
      <c r="A125" s="79" t="n">
        <v>37242</v>
      </c>
      <c r="B125" s="80" t="n">
        <v>2135</v>
      </c>
      <c r="C125" s="80"/>
      <c r="D125" s="80" t="n">
        <v>15</v>
      </c>
      <c r="E125" s="80" t="n">
        <f aca="false">B125-D125-G125</f>
        <v>2501</v>
      </c>
      <c r="F125" s="80" t="n">
        <v>0</v>
      </c>
      <c r="G125" s="80" t="n">
        <v>-381</v>
      </c>
      <c r="H125" s="81"/>
      <c r="I125" s="82" t="s">
        <v>170</v>
      </c>
      <c r="J125" s="82"/>
      <c r="K125" s="79" t="n">
        <v>37242</v>
      </c>
      <c r="L125" s="80" t="n">
        <v>153</v>
      </c>
      <c r="M125" s="80"/>
      <c r="N125" s="80" t="n">
        <v>-27</v>
      </c>
      <c r="O125" s="80" t="n">
        <f aca="false">L125-N125</f>
        <v>180</v>
      </c>
      <c r="P125" s="80" t="n">
        <v>0</v>
      </c>
      <c r="Q125" s="81"/>
      <c r="R125" s="82" t="s">
        <v>171</v>
      </c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27" hidden="false" customHeight="false" outlineLevel="0" collapsed="false">
      <c r="A127" s="79" t="n">
        <v>37243</v>
      </c>
      <c r="B127" s="80" t="n">
        <v>4100</v>
      </c>
      <c r="C127" s="80"/>
      <c r="D127" s="80" t="n">
        <v>-11</v>
      </c>
      <c r="E127" s="80" t="n">
        <f aca="false">B127-D127-F127</f>
        <v>169</v>
      </c>
      <c r="F127" s="80" t="n">
        <v>3942</v>
      </c>
      <c r="G127" s="80" t="n">
        <v>0</v>
      </c>
      <c r="H127" s="81"/>
      <c r="I127" s="82" t="s">
        <v>172</v>
      </c>
      <c r="J127" s="82"/>
      <c r="K127" s="79" t="n">
        <v>37243</v>
      </c>
      <c r="L127" s="80" t="n">
        <v>36</v>
      </c>
      <c r="M127" s="80"/>
      <c r="N127" s="80" t="n">
        <v>0</v>
      </c>
      <c r="O127" s="80" t="n">
        <v>36</v>
      </c>
      <c r="P127" s="80" t="n">
        <v>0</v>
      </c>
      <c r="Q127" s="81"/>
      <c r="R127" s="82" t="s">
        <v>173</v>
      </c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27" hidden="false" customHeight="false" outlineLevel="0" collapsed="false">
      <c r="A129" s="79" t="n">
        <v>37244</v>
      </c>
      <c r="B129" s="80" t="n">
        <v>1054</v>
      </c>
      <c r="C129" s="80"/>
      <c r="D129" s="80" t="n">
        <v>-13</v>
      </c>
      <c r="E129" s="80" t="n">
        <f aca="false">B129-D129</f>
        <v>1067</v>
      </c>
      <c r="F129" s="80" t="n">
        <v>0</v>
      </c>
      <c r="G129" s="80" t="n">
        <v>0</v>
      </c>
      <c r="H129" s="81"/>
      <c r="I129" s="82" t="s">
        <v>174</v>
      </c>
      <c r="J129" s="82"/>
      <c r="K129" s="79" t="n">
        <v>37244</v>
      </c>
      <c r="L129" s="80" t="n">
        <v>567</v>
      </c>
      <c r="M129" s="80"/>
      <c r="N129" s="80" t="n">
        <v>27</v>
      </c>
      <c r="O129" s="80" t="n">
        <f aca="false">L129-N129</f>
        <v>540</v>
      </c>
      <c r="P129" s="80" t="n">
        <v>0</v>
      </c>
      <c r="Q129" s="81"/>
      <c r="R129" s="82" t="s">
        <v>175</v>
      </c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81"/>
      <c r="I131" s="82"/>
      <c r="J131" s="82"/>
      <c r="K131" s="79"/>
      <c r="L131" s="80"/>
      <c r="M131" s="80"/>
      <c r="N131" s="80"/>
      <c r="O131" s="80"/>
      <c r="P131" s="80"/>
      <c r="Q131" s="81"/>
      <c r="R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81"/>
      <c r="I133" s="82"/>
      <c r="J133" s="82"/>
      <c r="K133" s="79"/>
      <c r="L133" s="80"/>
      <c r="M133" s="80"/>
      <c r="N133" s="80"/>
      <c r="O133" s="80"/>
      <c r="P133" s="80"/>
      <c r="Q133" s="81"/>
      <c r="R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81"/>
      <c r="I135" s="82"/>
      <c r="J135" s="82"/>
      <c r="K135" s="79"/>
      <c r="L135" s="80"/>
      <c r="M135" s="80"/>
      <c r="N135" s="80"/>
      <c r="O135" s="80"/>
      <c r="P135" s="80"/>
      <c r="Q135" s="81"/>
      <c r="R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1"/>
      <c r="I137" s="82"/>
      <c r="J137" s="82"/>
      <c r="K137" s="79"/>
      <c r="L137" s="80"/>
      <c r="M137" s="80"/>
      <c r="N137" s="80"/>
      <c r="O137" s="80"/>
      <c r="P137" s="80"/>
      <c r="Q137" s="81"/>
      <c r="R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1"/>
      <c r="I139" s="82"/>
      <c r="J139" s="82"/>
      <c r="K139" s="79"/>
      <c r="L139" s="80"/>
      <c r="M139" s="80"/>
      <c r="N139" s="80"/>
      <c r="O139" s="80"/>
      <c r="P139" s="80"/>
      <c r="Q139" s="81"/>
      <c r="R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1"/>
      <c r="I141" s="82"/>
      <c r="J141" s="82"/>
      <c r="K141" s="79"/>
      <c r="L141" s="80"/>
      <c r="M141" s="80"/>
      <c r="N141" s="80"/>
      <c r="O141" s="80"/>
      <c r="P141" s="80"/>
      <c r="Q141" s="81"/>
      <c r="R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83"/>
      <c r="K240" s="83"/>
    </row>
    <row r="241" customFormat="false" ht="9" hidden="false" customHeight="false" outlineLevel="0" collapsed="false">
      <c r="A241" s="83"/>
      <c r="K241" s="83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K320" s="83"/>
    </row>
    <row r="321" customFormat="false" ht="9" hidden="false" customHeight="false" outlineLevel="0" collapsed="false"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1" activePane="bottomLeft" state="frozen"/>
      <selection pane="topLeft" activeCell="A1" activeCellId="0" sqref="A1"/>
      <selection pane="bottomLeft" activeCell="A130" activeCellId="0" sqref="A130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176</v>
      </c>
      <c r="I2" s="65"/>
    </row>
    <row r="3" customFormat="false" ht="12.75" hidden="false" customHeight="false" outlineLevel="0" collapsed="false">
      <c r="A3" s="64" t="str">
        <f aca="false">DPR!R3</f>
        <v>As of December 19,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177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177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178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179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180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181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182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183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184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185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186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187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188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189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190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191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192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193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194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195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196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197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198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199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200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201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202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203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204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205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206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207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208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209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210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211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212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213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214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215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216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217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218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219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220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221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222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223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224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225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226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227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228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229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tru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230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196</v>
      </c>
    </row>
    <row r="67" customFormat="false" ht="9" hidden="tru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tru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231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232</v>
      </c>
    </row>
    <row r="69" customFormat="false" ht="9" hidden="tru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tru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233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234</v>
      </c>
    </row>
    <row r="71" customFormat="false" ht="9" hidden="tru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tru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235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236</v>
      </c>
    </row>
    <row r="73" customFormat="false" ht="9" hidden="tru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tru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237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238</v>
      </c>
    </row>
    <row r="75" customFormat="false" ht="9" hidden="tru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tru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239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240</v>
      </c>
    </row>
    <row r="77" customFormat="false" ht="9" hidden="tru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tru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241</v>
      </c>
    </row>
    <row r="79" customFormat="false" ht="9" hidden="tru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tru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242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243</v>
      </c>
    </row>
    <row r="81" customFormat="false" ht="9" hidden="tru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tru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244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245</v>
      </c>
    </row>
    <row r="83" customFormat="false" ht="9" hidden="tru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tru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246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247</v>
      </c>
    </row>
    <row r="85" customFormat="false" ht="9" hidden="tru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tru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248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249</v>
      </c>
    </row>
    <row r="87" customFormat="false" ht="9" hidden="tru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tru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250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251</v>
      </c>
    </row>
    <row r="89" customFormat="false" ht="9" hidden="tru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tru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250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252</v>
      </c>
    </row>
    <row r="91" customFormat="false" ht="9" hidden="tru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tru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253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254</v>
      </c>
    </row>
    <row r="93" customFormat="false" ht="9" hidden="tru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tru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255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256</v>
      </c>
    </row>
    <row r="95" customFormat="false" ht="9" hidden="tru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tru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253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257</v>
      </c>
    </row>
    <row r="97" customFormat="false" ht="9" hidden="tru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27" hidden="true" customHeight="false" outlineLevel="0" collapsed="false">
      <c r="A98" s="79" t="n">
        <v>37222</v>
      </c>
      <c r="B98" s="80" t="n">
        <v>36</v>
      </c>
      <c r="C98" s="80"/>
      <c r="D98" s="80" t="n">
        <v>61</v>
      </c>
      <c r="E98" s="80" t="n">
        <f aca="false">B98-D98</f>
        <v>-25</v>
      </c>
      <c r="F98" s="81"/>
      <c r="G98" s="82" t="s">
        <v>258</v>
      </c>
      <c r="H98" s="82"/>
      <c r="I98" s="79" t="n">
        <v>37222</v>
      </c>
      <c r="J98" s="80" t="n">
        <v>0</v>
      </c>
      <c r="K98" s="80"/>
      <c r="L98" s="80" t="n">
        <v>0</v>
      </c>
      <c r="M98" s="80" t="n">
        <v>0</v>
      </c>
      <c r="N98" s="81"/>
      <c r="O98" s="82" t="s">
        <v>196</v>
      </c>
    </row>
    <row r="99" customFormat="false" ht="9" hidden="tru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true" customHeight="false" outlineLevel="0" collapsed="false">
      <c r="A100" s="79" t="n">
        <v>37223</v>
      </c>
      <c r="B100" s="80" t="n">
        <v>-1</v>
      </c>
      <c r="C100" s="80"/>
      <c r="D100" s="80" t="n">
        <v>0</v>
      </c>
      <c r="E100" s="80" t="n">
        <f aca="false">B100-D100</f>
        <v>-1</v>
      </c>
      <c r="F100" s="81"/>
      <c r="G100" s="82" t="s">
        <v>253</v>
      </c>
      <c r="H100" s="82"/>
      <c r="I100" s="79" t="n">
        <v>37223</v>
      </c>
      <c r="J100" s="80" t="n">
        <v>4</v>
      </c>
      <c r="K100" s="80"/>
      <c r="L100" s="80" t="n">
        <v>4</v>
      </c>
      <c r="M100" s="80" t="n">
        <v>0</v>
      </c>
      <c r="N100" s="81"/>
      <c r="O100" s="82" t="s">
        <v>259</v>
      </c>
    </row>
    <row r="101" customFormat="false" ht="9" hidden="tru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18" hidden="true" customHeight="false" outlineLevel="0" collapsed="false">
      <c r="A102" s="79" t="n">
        <v>37224</v>
      </c>
      <c r="B102" s="80" t="n">
        <v>-14</v>
      </c>
      <c r="C102" s="80"/>
      <c r="D102" s="80" t="n">
        <v>-28</v>
      </c>
      <c r="E102" s="80" t="n">
        <f aca="false">B102-D102</f>
        <v>14</v>
      </c>
      <c r="F102" s="81"/>
      <c r="G102" s="82" t="s">
        <v>260</v>
      </c>
      <c r="H102" s="82"/>
      <c r="I102" s="79" t="n">
        <v>37224</v>
      </c>
      <c r="J102" s="80" t="n">
        <v>78</v>
      </c>
      <c r="K102" s="80"/>
      <c r="L102" s="80" t="n">
        <f aca="false">13+41+18</f>
        <v>72</v>
      </c>
      <c r="M102" s="80" t="n">
        <f aca="false">J102-L102</f>
        <v>6</v>
      </c>
      <c r="N102" s="81"/>
      <c r="O102" s="82" t="s">
        <v>259</v>
      </c>
    </row>
    <row r="103" customFormat="false" ht="9" hidden="tru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18" hidden="true" customHeight="false" outlineLevel="0" collapsed="false">
      <c r="A104" s="79" t="n">
        <v>37225</v>
      </c>
      <c r="B104" s="80" t="n">
        <v>19</v>
      </c>
      <c r="C104" s="80"/>
      <c r="D104" s="80" t="n">
        <v>-5</v>
      </c>
      <c r="E104" s="80" t="n">
        <f aca="false">B104-D104</f>
        <v>24</v>
      </c>
      <c r="F104" s="81"/>
      <c r="G104" s="82" t="s">
        <v>253</v>
      </c>
      <c r="H104" s="82"/>
      <c r="I104" s="79" t="n">
        <v>37225</v>
      </c>
      <c r="J104" s="80" t="n">
        <v>-108</v>
      </c>
      <c r="K104" s="80"/>
      <c r="L104" s="80" t="n">
        <v>0</v>
      </c>
      <c r="M104" s="80" t="n">
        <f aca="false">J104-L104</f>
        <v>-108</v>
      </c>
      <c r="N104" s="81"/>
      <c r="O104" s="82" t="s">
        <v>261</v>
      </c>
    </row>
    <row r="105" customFormat="false" ht="9" hidden="tru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18" hidden="false" customHeight="false" outlineLevel="0" collapsed="false">
      <c r="A106" s="79" t="n">
        <v>37228</v>
      </c>
      <c r="B106" s="80" t="n">
        <v>17</v>
      </c>
      <c r="C106" s="80"/>
      <c r="D106" s="80" t="n">
        <v>-12</v>
      </c>
      <c r="E106" s="80" t="n">
        <f aca="false">B106-D106</f>
        <v>29</v>
      </c>
      <c r="F106" s="81"/>
      <c r="G106" s="82" t="s">
        <v>232</v>
      </c>
      <c r="H106" s="82"/>
      <c r="I106" s="79" t="n">
        <v>37228</v>
      </c>
      <c r="J106" s="80" t="n">
        <v>24</v>
      </c>
      <c r="K106" s="80"/>
      <c r="L106" s="80" t="n">
        <v>20</v>
      </c>
      <c r="M106" s="80" t="n">
        <f aca="false">J106-L106</f>
        <v>4</v>
      </c>
      <c r="N106" s="81"/>
      <c r="O106" s="82" t="s">
        <v>262</v>
      </c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18" hidden="false" customHeight="false" outlineLevel="0" collapsed="false">
      <c r="A108" s="79" t="n">
        <v>37229</v>
      </c>
      <c r="B108" s="80" t="n">
        <v>54</v>
      </c>
      <c r="C108" s="80"/>
      <c r="D108" s="80" t="n">
        <v>1</v>
      </c>
      <c r="E108" s="80" t="n">
        <f aca="false">B108-D108</f>
        <v>53</v>
      </c>
      <c r="F108" s="81"/>
      <c r="G108" s="82" t="s">
        <v>263</v>
      </c>
      <c r="H108" s="82"/>
      <c r="I108" s="79" t="n">
        <v>37229</v>
      </c>
      <c r="J108" s="80" t="n">
        <v>13</v>
      </c>
      <c r="K108" s="80"/>
      <c r="L108" s="80" t="n">
        <v>-9</v>
      </c>
      <c r="M108" s="80" t="n">
        <f aca="false">J108-L108</f>
        <v>22</v>
      </c>
      <c r="N108" s="81"/>
      <c r="O108" s="82" t="s">
        <v>232</v>
      </c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18" hidden="false" customHeight="false" outlineLevel="0" collapsed="false">
      <c r="A110" s="79" t="n">
        <v>37230</v>
      </c>
      <c r="B110" s="80" t="n">
        <v>17</v>
      </c>
      <c r="C110" s="80"/>
      <c r="D110" s="80" t="n">
        <v>21</v>
      </c>
      <c r="E110" s="80" t="n">
        <f aca="false">B110-D110</f>
        <v>-4</v>
      </c>
      <c r="F110" s="81"/>
      <c r="G110" s="82" t="s">
        <v>259</v>
      </c>
      <c r="H110" s="82"/>
      <c r="I110" s="79" t="n">
        <v>37230</v>
      </c>
      <c r="J110" s="80" t="n">
        <v>127</v>
      </c>
      <c r="K110" s="80"/>
      <c r="L110" s="80" t="n">
        <v>51</v>
      </c>
      <c r="M110" s="80" t="n">
        <f aca="false">J110-L110</f>
        <v>76</v>
      </c>
      <c r="N110" s="81"/>
      <c r="O110" s="82" t="s">
        <v>264</v>
      </c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 t="n">
        <v>37231</v>
      </c>
      <c r="B112" s="80" t="n">
        <v>10</v>
      </c>
      <c r="C112" s="80"/>
      <c r="D112" s="80" t="n">
        <v>0</v>
      </c>
      <c r="E112" s="80" t="n">
        <v>10</v>
      </c>
      <c r="F112" s="81"/>
      <c r="G112" s="82" t="s">
        <v>156</v>
      </c>
      <c r="H112" s="82"/>
      <c r="I112" s="79" t="n">
        <v>37231</v>
      </c>
      <c r="J112" s="80" t="n">
        <v>4</v>
      </c>
      <c r="K112" s="80"/>
      <c r="L112" s="80" t="n">
        <v>-3</v>
      </c>
      <c r="M112" s="80" t="n">
        <f aca="false">J112-L112</f>
        <v>7</v>
      </c>
      <c r="N112" s="81"/>
      <c r="O112" s="82" t="s">
        <v>156</v>
      </c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27" hidden="false" customHeight="false" outlineLevel="0" collapsed="false">
      <c r="A114" s="79" t="n">
        <v>37232</v>
      </c>
      <c r="B114" s="80" t="n">
        <v>65</v>
      </c>
      <c r="C114" s="80"/>
      <c r="D114" s="80" t="n">
        <v>0</v>
      </c>
      <c r="E114" s="80" t="n">
        <f aca="false">B114-D114</f>
        <v>65</v>
      </c>
      <c r="F114" s="81"/>
      <c r="G114" s="82" t="s">
        <v>263</v>
      </c>
      <c r="H114" s="82"/>
      <c r="I114" s="79" t="n">
        <v>37232</v>
      </c>
      <c r="J114" s="80" t="n">
        <v>-20</v>
      </c>
      <c r="K114" s="80"/>
      <c r="L114" s="80" t="n">
        <v>19</v>
      </c>
      <c r="M114" s="80" t="n">
        <f aca="false">J114-L114</f>
        <v>-39</v>
      </c>
      <c r="N114" s="81"/>
      <c r="O114" s="82" t="s">
        <v>265</v>
      </c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18" hidden="false" customHeight="false" outlineLevel="0" collapsed="false">
      <c r="A116" s="79" t="n">
        <v>37235</v>
      </c>
      <c r="B116" s="80" t="n">
        <v>21</v>
      </c>
      <c r="C116" s="80"/>
      <c r="D116" s="80" t="n">
        <v>-3</v>
      </c>
      <c r="E116" s="80" t="n">
        <f aca="false">B116-D116</f>
        <v>24</v>
      </c>
      <c r="F116" s="81"/>
      <c r="G116" s="82" t="s">
        <v>263</v>
      </c>
      <c r="H116" s="82"/>
      <c r="I116" s="79" t="n">
        <v>37235</v>
      </c>
      <c r="J116" s="80" t="n">
        <v>-120</v>
      </c>
      <c r="K116" s="80"/>
      <c r="L116" s="80" t="n">
        <v>-6</v>
      </c>
      <c r="M116" s="80" t="n">
        <f aca="false">J116-L116</f>
        <v>-114</v>
      </c>
      <c r="N116" s="81"/>
      <c r="O116" s="82" t="s">
        <v>266</v>
      </c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 t="n">
        <v>37236</v>
      </c>
      <c r="B118" s="80" t="n">
        <v>132</v>
      </c>
      <c r="C118" s="80"/>
      <c r="D118" s="80" t="n">
        <v>2</v>
      </c>
      <c r="E118" s="80" t="n">
        <f aca="false">B118-D118</f>
        <v>130</v>
      </c>
      <c r="F118" s="81"/>
      <c r="G118" s="82" t="s">
        <v>263</v>
      </c>
      <c r="H118" s="82"/>
      <c r="I118" s="79" t="n">
        <v>37236</v>
      </c>
      <c r="J118" s="80" t="n">
        <v>18</v>
      </c>
      <c r="K118" s="80"/>
      <c r="L118" s="80" t="n">
        <v>20</v>
      </c>
      <c r="M118" s="80" t="n">
        <f aca="false">J118-L118</f>
        <v>-2</v>
      </c>
      <c r="N118" s="81"/>
      <c r="O118" s="82" t="s">
        <v>262</v>
      </c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18" hidden="false" customHeight="false" outlineLevel="0" collapsed="false">
      <c r="A120" s="79" t="n">
        <v>37237</v>
      </c>
      <c r="B120" s="80" t="n">
        <v>22</v>
      </c>
      <c r="C120" s="80"/>
      <c r="D120" s="80" t="n">
        <v>-3</v>
      </c>
      <c r="E120" s="80" t="n">
        <f aca="false">B120-D120</f>
        <v>25</v>
      </c>
      <c r="F120" s="81"/>
      <c r="G120" s="82" t="s">
        <v>263</v>
      </c>
      <c r="H120" s="82"/>
      <c r="I120" s="79" t="n">
        <v>37237</v>
      </c>
      <c r="J120" s="80" t="n">
        <v>84</v>
      </c>
      <c r="K120" s="80"/>
      <c r="L120" s="80" t="n">
        <v>6</v>
      </c>
      <c r="M120" s="80" t="n">
        <f aca="false">J120-L120</f>
        <v>78</v>
      </c>
      <c r="N120" s="81"/>
      <c r="O120" s="82" t="s">
        <v>267</v>
      </c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18" hidden="false" customHeight="false" outlineLevel="0" collapsed="false">
      <c r="A122" s="79" t="n">
        <v>37238</v>
      </c>
      <c r="B122" s="80" t="n">
        <v>21</v>
      </c>
      <c r="C122" s="80"/>
      <c r="D122" s="80" t="n">
        <v>-1</v>
      </c>
      <c r="E122" s="80" t="n">
        <f aca="false">B122-D122</f>
        <v>22</v>
      </c>
      <c r="F122" s="81"/>
      <c r="G122" s="82" t="s">
        <v>263</v>
      </c>
      <c r="H122" s="82"/>
      <c r="I122" s="79" t="n">
        <v>37238</v>
      </c>
      <c r="J122" s="80" t="n">
        <v>-12</v>
      </c>
      <c r="K122" s="80"/>
      <c r="L122" s="80" t="n">
        <v>0</v>
      </c>
      <c r="M122" s="80" t="n">
        <f aca="false">J122-L122</f>
        <v>-12</v>
      </c>
      <c r="N122" s="81"/>
      <c r="O122" s="82" t="s">
        <v>268</v>
      </c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18" hidden="false" customHeight="false" outlineLevel="0" collapsed="false">
      <c r="A124" s="79" t="n">
        <v>37239</v>
      </c>
      <c r="B124" s="80" t="n">
        <v>85</v>
      </c>
      <c r="C124" s="80"/>
      <c r="D124" s="80" t="n">
        <v>0</v>
      </c>
      <c r="E124" s="80" t="n">
        <f aca="false">B124-D124</f>
        <v>85</v>
      </c>
      <c r="F124" s="81"/>
      <c r="G124" s="82" t="s">
        <v>263</v>
      </c>
      <c r="H124" s="82"/>
      <c r="I124" s="79" t="n">
        <v>37239</v>
      </c>
      <c r="J124" s="80" t="n">
        <v>-119</v>
      </c>
      <c r="K124" s="80"/>
      <c r="L124" s="80" t="n">
        <v>0</v>
      </c>
      <c r="M124" s="80" t="n">
        <f aca="false">J124-L124</f>
        <v>-119</v>
      </c>
      <c r="N124" s="81"/>
      <c r="O124" s="82" t="s">
        <v>269</v>
      </c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18" hidden="false" customHeight="false" outlineLevel="0" collapsed="false">
      <c r="A126" s="79" t="n">
        <v>37242</v>
      </c>
      <c r="B126" s="80" t="n">
        <v>42</v>
      </c>
      <c r="C126" s="80"/>
      <c r="D126" s="80" t="n">
        <f aca="false">41-35</f>
        <v>6</v>
      </c>
      <c r="E126" s="80" t="n">
        <f aca="false">B126-D126</f>
        <v>36</v>
      </c>
      <c r="F126" s="81"/>
      <c r="G126" s="82" t="s">
        <v>222</v>
      </c>
      <c r="H126" s="82"/>
      <c r="I126" s="79" t="n">
        <v>37242</v>
      </c>
      <c r="J126" s="80" t="n">
        <v>109</v>
      </c>
      <c r="K126" s="80"/>
      <c r="L126" s="80" t="n">
        <f aca="false">8+1</f>
        <v>9</v>
      </c>
      <c r="M126" s="80" t="n">
        <f aca="false">J126-L126</f>
        <v>100</v>
      </c>
      <c r="N126" s="81"/>
      <c r="O126" s="82" t="s">
        <v>270</v>
      </c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 t="n">
        <v>37243</v>
      </c>
      <c r="B128" s="80" t="n">
        <v>6</v>
      </c>
      <c r="C128" s="80"/>
      <c r="D128" s="80" t="n">
        <v>2</v>
      </c>
      <c r="E128" s="80" t="n">
        <f aca="false">B128-D128</f>
        <v>4</v>
      </c>
      <c r="F128" s="81"/>
      <c r="G128" s="82" t="s">
        <v>137</v>
      </c>
      <c r="H128" s="82"/>
      <c r="I128" s="79" t="n">
        <v>37243</v>
      </c>
      <c r="J128" s="80" t="n">
        <v>84</v>
      </c>
      <c r="K128" s="80"/>
      <c r="L128" s="80" t="n">
        <v>38</v>
      </c>
      <c r="M128" s="80" t="n">
        <f aca="false">J128-L128</f>
        <v>46</v>
      </c>
      <c r="N128" s="81"/>
      <c r="O128" s="82" t="s">
        <v>271</v>
      </c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 t="n">
        <v>37244</v>
      </c>
      <c r="B130" s="80" t="n">
        <v>-15</v>
      </c>
      <c r="C130" s="80"/>
      <c r="D130" s="80" t="n">
        <v>2</v>
      </c>
      <c r="E130" s="80" t="n">
        <f aca="false">B130-D130</f>
        <v>-17</v>
      </c>
      <c r="F130" s="81"/>
      <c r="G130" s="82" t="s">
        <v>272</v>
      </c>
      <c r="H130" s="82"/>
      <c r="I130" s="79" t="n">
        <v>37244</v>
      </c>
      <c r="J130" s="80" t="n">
        <v>64</v>
      </c>
      <c r="K130" s="80"/>
      <c r="L130" s="80" t="n">
        <v>60</v>
      </c>
      <c r="M130" s="80" t="n">
        <f aca="false">J130-L130</f>
        <v>4</v>
      </c>
      <c r="N130" s="81"/>
      <c r="O130" s="82" t="s">
        <v>262</v>
      </c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1"/>
      <c r="G132" s="82"/>
      <c r="H132" s="82"/>
      <c r="I132" s="79"/>
      <c r="J132" s="80"/>
      <c r="K132" s="80"/>
      <c r="L132" s="80"/>
      <c r="M132" s="80"/>
      <c r="N132" s="81"/>
      <c r="O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1"/>
      <c r="G134" s="82"/>
      <c r="H134" s="82"/>
      <c r="I134" s="79"/>
      <c r="J134" s="80"/>
      <c r="K134" s="80"/>
      <c r="L134" s="80"/>
      <c r="M134" s="80"/>
      <c r="N134" s="81"/>
      <c r="O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1"/>
      <c r="G136" s="82"/>
      <c r="H136" s="82"/>
      <c r="I136" s="79"/>
      <c r="J136" s="80"/>
      <c r="K136" s="80"/>
      <c r="L136" s="80"/>
      <c r="M136" s="80"/>
      <c r="N136" s="81"/>
      <c r="O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1"/>
      <c r="G138" s="82"/>
      <c r="H138" s="82"/>
      <c r="I138" s="79"/>
      <c r="J138" s="80"/>
      <c r="K138" s="80"/>
      <c r="L138" s="80"/>
      <c r="M138" s="80"/>
      <c r="N138" s="81"/>
      <c r="O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1"/>
      <c r="G140" s="82"/>
      <c r="H140" s="82"/>
      <c r="I140" s="79"/>
      <c r="J140" s="80"/>
      <c r="K140" s="80"/>
      <c r="L140" s="80"/>
      <c r="M140" s="80"/>
      <c r="N140" s="81"/>
      <c r="O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1"/>
      <c r="G142" s="82"/>
      <c r="H142" s="82"/>
      <c r="I142" s="79"/>
      <c r="J142" s="80"/>
      <c r="K142" s="80"/>
      <c r="L142" s="80"/>
      <c r="M142" s="80"/>
      <c r="N142" s="81"/>
      <c r="O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83"/>
      <c r="I240" s="83"/>
    </row>
    <row r="241" customFormat="false" ht="9" hidden="false" customHeight="false" outlineLevel="0" collapsed="false">
      <c r="A241" s="83"/>
      <c r="I241" s="83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I320" s="83"/>
    </row>
    <row r="321" customFormat="false" ht="9" hidden="false" customHeight="false" outlineLevel="0" collapsed="false"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6" activeCellId="0" sqref="D46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37.82"/>
    <col collapsed="false" customWidth="true" hidden="false" outlineLevel="0" max="2" min="2" style="85" width="3.99"/>
    <col collapsed="false" customWidth="true" hidden="false" outlineLevel="0" max="3" min="3" style="85" width="11.65"/>
    <col collapsed="false" customWidth="false" hidden="false" outlineLevel="0" max="257" min="4" style="86" width="9.33"/>
  </cols>
  <sheetData>
    <row r="1" customFormat="false" ht="8.25" hidden="false" customHeight="false" outlineLevel="0" collapsed="false">
      <c r="A1" s="87" t="s">
        <v>44</v>
      </c>
    </row>
    <row r="2" customFormat="false" ht="8.25" hidden="false" customHeight="false" outlineLevel="0" collapsed="false">
      <c r="A2" s="87" t="s">
        <v>273</v>
      </c>
    </row>
    <row r="3" customFormat="false" ht="8.25" hidden="false" customHeight="false" outlineLevel="0" collapsed="false">
      <c r="A3" s="87" t="str">
        <f aca="false">DPR!R3</f>
        <v>As of December 19, 2001</v>
      </c>
    </row>
    <row r="4" customFormat="false" ht="8.25" hidden="false" customHeight="false" outlineLevel="0" collapsed="false">
      <c r="A4" s="87" t="s">
        <v>274</v>
      </c>
    </row>
    <row r="6" customFormat="false" ht="8.25" hidden="false" customHeight="false" outlineLevel="0" collapsed="false">
      <c r="A6" s="88" t="s">
        <v>275</v>
      </c>
      <c r="C6" s="89" t="s">
        <v>14</v>
      </c>
    </row>
    <row r="7" customFormat="false" ht="8.25" hidden="false" customHeight="false" outlineLevel="0" collapsed="false">
      <c r="A7" s="85" t="s">
        <v>276</v>
      </c>
      <c r="C7" s="90" t="n">
        <v>2744823</v>
      </c>
    </row>
    <row r="8" customFormat="false" ht="8.25" hidden="false" customHeight="false" outlineLevel="0" collapsed="false">
      <c r="A8" s="91" t="s">
        <v>277</v>
      </c>
      <c r="C8" s="92" t="n">
        <f aca="false">'[1]POWER SUM'!$C$8</f>
        <v>2500894</v>
      </c>
    </row>
    <row r="9" customFormat="false" ht="8.25" hidden="false" customHeight="false" outlineLevel="0" collapsed="false">
      <c r="A9" s="91" t="s">
        <v>278</v>
      </c>
      <c r="C9" s="92" t="n">
        <f aca="false">'[2]GAS SUM'!$C$8</f>
        <v>453176</v>
      </c>
    </row>
    <row r="11" customFormat="false" ht="8.25" hidden="false" customHeight="false" outlineLevel="0" collapsed="false">
      <c r="A11" s="88" t="s">
        <v>279</v>
      </c>
      <c r="C11" s="89" t="s">
        <v>14</v>
      </c>
    </row>
    <row r="12" customFormat="false" ht="8.25" hidden="false" customHeight="false" outlineLevel="0" collapsed="false">
      <c r="A12" s="85" t="s">
        <v>276</v>
      </c>
      <c r="C12" s="90" t="n">
        <v>2741177</v>
      </c>
    </row>
    <row r="13" customFormat="false" ht="8.25" hidden="false" customHeight="false" outlineLevel="0" collapsed="false">
      <c r="A13" s="93" t="s">
        <v>22</v>
      </c>
      <c r="C13" s="94"/>
    </row>
    <row r="14" customFormat="false" ht="8.25" hidden="false" customHeight="false" outlineLevel="0" collapsed="false">
      <c r="A14" s="85" t="s">
        <v>280</v>
      </c>
      <c r="C14" s="95" t="n">
        <f aca="false">'[1]POWER SUM'!$C$18</f>
        <v>-5393989.0882</v>
      </c>
    </row>
    <row r="15" customFormat="false" ht="8.25" hidden="false" customHeight="false" outlineLevel="0" collapsed="false">
      <c r="A15" s="85" t="s">
        <v>281</v>
      </c>
      <c r="C15" s="95" t="n">
        <f aca="false">'[1]POWER SUM'!$C$19</f>
        <v>-4591879.2532</v>
      </c>
    </row>
    <row r="16" customFormat="false" ht="8.25" hidden="false" customHeight="false" outlineLevel="0" collapsed="false">
      <c r="A16" s="85" t="s">
        <v>282</v>
      </c>
      <c r="C16" s="96" t="n">
        <f aca="false">'[1]POWER SUM'!$C$15</f>
        <v>2495851</v>
      </c>
    </row>
    <row r="17" customFormat="false" ht="8.25" hidden="false" customHeight="false" outlineLevel="0" collapsed="false">
      <c r="A17" s="85" t="s">
        <v>283</v>
      </c>
      <c r="C17" s="96" t="n">
        <f aca="false">'[1]POWER SUM'!$C$16</f>
        <v>1054425</v>
      </c>
    </row>
    <row r="18" customFormat="false" ht="8.25" hidden="false" customHeight="false" outlineLevel="0" collapsed="false">
      <c r="A18" s="85" t="s">
        <v>284</v>
      </c>
      <c r="C18" s="96" t="n">
        <f aca="false">'[1]POWER SUM'!$C$17</f>
        <v>11658631</v>
      </c>
    </row>
    <row r="19" customFormat="false" ht="8.25" hidden="false" customHeight="false" outlineLevel="0" collapsed="false">
      <c r="A19" s="93" t="s">
        <v>24</v>
      </c>
      <c r="C19" s="95"/>
    </row>
    <row r="20" customFormat="false" ht="8.25" hidden="false" customHeight="false" outlineLevel="0" collapsed="false">
      <c r="A20" s="85" t="s">
        <v>280</v>
      </c>
      <c r="C20" s="95" t="n">
        <f aca="false">'[2]GAS SUM'!$C$18</f>
        <v>-5129351.1388</v>
      </c>
    </row>
    <row r="21" customFormat="false" ht="8.25" hidden="false" customHeight="false" outlineLevel="0" collapsed="false">
      <c r="A21" s="85" t="s">
        <v>281</v>
      </c>
      <c r="C21" s="95" t="n">
        <f aca="false">'[2]GAS SUM'!$C$19</f>
        <v>-7620605.072</v>
      </c>
    </row>
    <row r="22" customFormat="false" ht="8.25" hidden="false" customHeight="false" outlineLevel="0" collapsed="false">
      <c r="A22" s="85" t="s">
        <v>282</v>
      </c>
      <c r="C22" s="96" t="n">
        <f aca="false">'[2]GAS SUM'!$C$15</f>
        <v>453176</v>
      </c>
    </row>
    <row r="23" customFormat="false" ht="8.25" hidden="false" customHeight="false" outlineLevel="0" collapsed="false">
      <c r="A23" s="85" t="s">
        <v>283</v>
      </c>
      <c r="C23" s="96" t="n">
        <f aca="false">'[2]GAS SUM'!$C$16</f>
        <v>567320</v>
      </c>
    </row>
    <row r="24" customFormat="false" ht="8.25" hidden="false" customHeight="false" outlineLevel="0" collapsed="false">
      <c r="A24" s="85" t="s">
        <v>284</v>
      </c>
      <c r="C24" s="96" t="n">
        <f aca="false">'[2]GAS SUM'!$C$17</f>
        <v>1058275</v>
      </c>
    </row>
    <row r="25" customFormat="false" ht="8.25" hidden="false" customHeight="false" outlineLevel="0" collapsed="false">
      <c r="C25" s="95"/>
    </row>
    <row r="26" customFormat="false" ht="8.25" hidden="false" customHeight="false" outlineLevel="0" collapsed="false">
      <c r="A26" s="88" t="s">
        <v>21</v>
      </c>
      <c r="C26" s="89" t="s">
        <v>14</v>
      </c>
    </row>
    <row r="27" customFormat="false" ht="8.25" hidden="false" customHeight="false" outlineLevel="0" collapsed="false">
      <c r="A27" s="85" t="s">
        <v>276</v>
      </c>
      <c r="C27" s="90" t="n">
        <v>47201</v>
      </c>
    </row>
    <row r="28" customFormat="false" ht="8.25" hidden="false" customHeight="false" outlineLevel="0" collapsed="false">
      <c r="A28" s="93" t="s">
        <v>22</v>
      </c>
      <c r="C28" s="96"/>
    </row>
    <row r="29" customFormat="false" ht="8.25" hidden="false" customHeight="false" outlineLevel="0" collapsed="false">
      <c r="A29" s="85" t="s">
        <v>280</v>
      </c>
      <c r="C29" s="95" t="n">
        <f aca="false">'[1]POWER SUM'!$C$24</f>
        <v>-81050</v>
      </c>
    </row>
    <row r="30" customFormat="false" ht="8.25" hidden="false" customHeight="false" outlineLevel="0" collapsed="false">
      <c r="A30" s="85" t="s">
        <v>281</v>
      </c>
      <c r="C30" s="95" t="n">
        <f aca="false">'[1]POWER SUM'!$C$25</f>
        <v>-81050</v>
      </c>
    </row>
    <row r="31" customFormat="false" ht="8.25" hidden="false" customHeight="false" outlineLevel="0" collapsed="false">
      <c r="A31" s="85" t="s">
        <v>282</v>
      </c>
      <c r="C31" s="96" t="n">
        <f aca="false">'[1]POWER SUM'!$C$23</f>
        <v>47201</v>
      </c>
    </row>
    <row r="32" customFormat="false" ht="8.25" hidden="false" customHeight="false" outlineLevel="0" collapsed="false">
      <c r="A32" s="85" t="s">
        <v>283</v>
      </c>
      <c r="C32" s="96" t="n">
        <f aca="false">'[1]POWER SUM'!$C$26</f>
        <v>-15221</v>
      </c>
    </row>
    <row r="33" customFormat="false" ht="8.25" hidden="false" customHeight="false" outlineLevel="0" collapsed="false">
      <c r="A33" s="85" t="s">
        <v>284</v>
      </c>
      <c r="C33" s="96" t="n">
        <f aca="false">'[1]POWER SUM'!$C$27</f>
        <v>139721</v>
      </c>
    </row>
    <row r="34" customFormat="false" ht="8.25" hidden="false" customHeight="false" outlineLevel="0" collapsed="false">
      <c r="A34" s="86" t="s">
        <v>285</v>
      </c>
      <c r="C34" s="96" t="n">
        <f aca="false">'[1]POWER SUM'!$C$28</f>
        <v>476589</v>
      </c>
    </row>
    <row r="35" customFormat="false" ht="8.25" hidden="false" customHeight="false" outlineLevel="0" collapsed="false">
      <c r="A35" s="86" t="s">
        <v>286</v>
      </c>
      <c r="C35" s="96" t="n">
        <f aca="false">'[1]POWER SUM'!$C$29</f>
        <v>1295229.01</v>
      </c>
    </row>
    <row r="36" customFormat="false" ht="8.25" hidden="false" customHeight="false" outlineLevel="0" collapsed="false">
      <c r="A36" s="86" t="s">
        <v>287</v>
      </c>
      <c r="C36" s="96" t="n">
        <f aca="false">'[1]POWER SUM'!$C$30</f>
        <v>-12847048.558</v>
      </c>
    </row>
    <row r="37" customFormat="false" ht="8.25" hidden="false" customHeight="false" outlineLevel="0" collapsed="false">
      <c r="A37" s="93" t="s">
        <v>24</v>
      </c>
      <c r="C37" s="97"/>
    </row>
    <row r="38" customFormat="false" ht="8.25" hidden="false" customHeight="false" outlineLevel="0" collapsed="false">
      <c r="A38" s="85" t="s">
        <v>280</v>
      </c>
      <c r="C38" s="95" t="n">
        <f aca="false">'[2]GAS SUM'!$C$24</f>
        <v>0</v>
      </c>
    </row>
    <row r="39" customFormat="false" ht="8.25" hidden="false" customHeight="false" outlineLevel="0" collapsed="false">
      <c r="A39" s="85" t="s">
        <v>281</v>
      </c>
      <c r="C39" s="95" t="n">
        <f aca="false">'[2]GAS SUM'!$C$25</f>
        <v>0</v>
      </c>
    </row>
    <row r="40" customFormat="false" ht="8.25" hidden="false" customHeight="false" outlineLevel="0" collapsed="false">
      <c r="A40" s="85" t="s">
        <v>282</v>
      </c>
      <c r="C40" s="96" t="n">
        <f aca="false">'[2]GAS SUM'!$C$23</f>
        <v>0</v>
      </c>
    </row>
    <row r="41" customFormat="false" ht="8.25" hidden="false" customHeight="false" outlineLevel="0" collapsed="false">
      <c r="A41" s="85" t="s">
        <v>283</v>
      </c>
      <c r="C41" s="96" t="n">
        <f aca="false">'[2]GAS SUM'!$C$26</f>
        <v>63596</v>
      </c>
    </row>
    <row r="42" customFormat="false" ht="8.25" hidden="false" customHeight="false" outlineLevel="0" collapsed="false">
      <c r="A42" s="85" t="s">
        <v>284</v>
      </c>
      <c r="C42" s="96" t="n">
        <f aca="false">'[2]GAS SUM'!$C$27</f>
        <v>126429</v>
      </c>
    </row>
    <row r="43" customFormat="false" ht="8.25" hidden="false" customHeight="false" outlineLevel="0" collapsed="false">
      <c r="A43" s="86" t="s">
        <v>285</v>
      </c>
      <c r="C43" s="96" t="n">
        <f aca="false">'[2]GAS SUM'!$C$28</f>
        <v>256283</v>
      </c>
    </row>
    <row r="44" customFormat="false" ht="8.25" hidden="false" customHeight="false" outlineLevel="0" collapsed="false">
      <c r="A44" s="86" t="s">
        <v>286</v>
      </c>
      <c r="C44" s="96" t="n">
        <f aca="false">'[2]GAS SUM'!$C$29</f>
        <v>-377160.06</v>
      </c>
    </row>
    <row r="45" customFormat="false" ht="8.25" hidden="false" customHeight="false" outlineLevel="0" collapsed="false">
      <c r="A45" s="86" t="s">
        <v>287</v>
      </c>
      <c r="C45" s="96" t="n">
        <f aca="false">'[2]GAS SUM'!$C$30</f>
        <v>4544865.54326649</v>
      </c>
    </row>
    <row r="46" customFormat="false" ht="8.25" hidden="false" customHeight="false" outlineLevel="0" collapsed="false">
      <c r="C46" s="96"/>
    </row>
    <row r="47" customFormat="false" ht="8.25" hidden="false" customHeight="false" outlineLevel="0" collapsed="false">
      <c r="C47" s="96"/>
    </row>
    <row r="48" customFormat="false" ht="8.25" hidden="false" customHeight="false" outlineLevel="0" collapsed="false">
      <c r="A48" s="86"/>
      <c r="C48" s="96"/>
    </row>
    <row r="49" customFormat="false" ht="8.25" hidden="false" customHeight="false" outlineLevel="0" collapsed="false">
      <c r="A49" s="86"/>
      <c r="C49" s="96"/>
    </row>
    <row r="50" customFormat="false" ht="8.25" hidden="false" customHeight="false" outlineLevel="0" collapsed="false">
      <c r="A50" s="86"/>
      <c r="C50" s="96"/>
    </row>
    <row r="51" customFormat="false" ht="8.25" hidden="false" customHeight="false" outlineLevel="0" collapsed="false">
      <c r="C51" s="97"/>
    </row>
    <row r="52" customFormat="false" ht="8.25" hidden="false" customHeight="false" outlineLevel="0" collapsed="false">
      <c r="A52" s="88"/>
      <c r="C52" s="97"/>
    </row>
    <row r="53" customFormat="false" ht="8.25" hidden="false" customHeight="false" outlineLevel="0" collapsed="false">
      <c r="C53" s="95"/>
    </row>
    <row r="54" customFormat="false" ht="8.25" hidden="false" customHeight="false" outlineLevel="0" collapsed="false">
      <c r="C54" s="96"/>
    </row>
    <row r="55" customFormat="false" ht="8.25" hidden="false" customHeight="false" outlineLevel="0" collapsed="false">
      <c r="C55" s="96"/>
    </row>
    <row r="56" customFormat="false" ht="8.25" hidden="false" customHeight="false" outlineLevel="0" collapsed="false">
      <c r="A56" s="86"/>
      <c r="C56" s="96"/>
    </row>
    <row r="57" customFormat="false" ht="8.25" hidden="false" customHeight="false" outlineLevel="0" collapsed="false">
      <c r="A57" s="86"/>
      <c r="C57" s="96"/>
    </row>
    <row r="58" customFormat="false" ht="8.25" hidden="false" customHeight="false" outlineLevel="0" collapsed="false">
      <c r="A58" s="86"/>
      <c r="C58" s="96"/>
    </row>
    <row r="59" customFormat="false" ht="8.25" hidden="false" customHeight="false" outlineLevel="0" collapsed="false">
      <c r="C59" s="97"/>
    </row>
    <row r="60" customFormat="false" ht="8.25" hidden="false" customHeight="false" outlineLevel="0" collapsed="false">
      <c r="C60" s="97"/>
    </row>
    <row r="61" customFormat="false" ht="8.25" hidden="false" customHeight="false" outlineLevel="0" collapsed="false">
      <c r="C61" s="97"/>
    </row>
    <row r="62" customFormat="false" ht="8.25" hidden="false" customHeight="false" outlineLevel="0" collapsed="false">
      <c r="C62" s="97"/>
    </row>
    <row r="63" customFormat="false" ht="8.25" hidden="false" customHeight="false" outlineLevel="0" collapsed="false">
      <c r="C63" s="97"/>
    </row>
    <row r="64" customFormat="false" ht="8.25" hidden="false" customHeight="false" outlineLevel="0" collapsed="false">
      <c r="C64" s="97"/>
    </row>
    <row r="65" customFormat="false" ht="8.25" hidden="false" customHeight="false" outlineLevel="0" collapsed="false">
      <c r="C65" s="97"/>
    </row>
    <row r="66" customFormat="false" ht="8.25" hidden="false" customHeight="false" outlineLevel="0" collapsed="false">
      <c r="C66" s="97"/>
    </row>
    <row r="67" customFormat="false" ht="8.25" hidden="false" customHeight="false" outlineLevel="0" collapsed="false">
      <c r="C67" s="97"/>
    </row>
    <row r="68" customFormat="false" ht="8.25" hidden="false" customHeight="false" outlineLevel="0" collapsed="false">
      <c r="C68" s="97"/>
    </row>
    <row r="69" customFormat="false" ht="8.25" hidden="false" customHeight="false" outlineLevel="0" collapsed="false">
      <c r="C69" s="97"/>
    </row>
    <row r="70" customFormat="false" ht="8.25" hidden="false" customHeight="false" outlineLevel="0" collapsed="false">
      <c r="C70" s="97"/>
    </row>
    <row r="71" customFormat="false" ht="8.25" hidden="false" customHeight="false" outlineLevel="0" collapsed="false">
      <c r="C71" s="97"/>
    </row>
    <row r="72" customFormat="false" ht="8.25" hidden="false" customHeight="false" outlineLevel="0" collapsed="false">
      <c r="C72" s="97"/>
    </row>
    <row r="73" customFormat="false" ht="8.25" hidden="false" customHeight="false" outlineLevel="0" collapsed="false">
      <c r="C73" s="97"/>
    </row>
    <row r="74" customFormat="false" ht="8.25" hidden="false" customHeight="false" outlineLevel="0" collapsed="false">
      <c r="C74" s="97"/>
    </row>
    <row r="75" customFormat="false" ht="8.25" hidden="false" customHeight="false" outlineLevel="0" collapsed="false">
      <c r="C75" s="97"/>
    </row>
    <row r="76" customFormat="false" ht="8.25" hidden="false" customHeight="false" outlineLevel="0" collapsed="false">
      <c r="C76" s="97"/>
    </row>
    <row r="77" customFormat="false" ht="8.25" hidden="false" customHeight="false" outlineLevel="0" collapsed="false">
      <c r="C77" s="97"/>
    </row>
    <row r="78" customFormat="false" ht="8.25" hidden="false" customHeight="false" outlineLevel="0" collapsed="false">
      <c r="C78" s="97"/>
    </row>
    <row r="79" customFormat="false" ht="8.25" hidden="false" customHeight="false" outlineLevel="0" collapsed="false">
      <c r="C79" s="97"/>
    </row>
    <row r="80" customFormat="false" ht="8.25" hidden="false" customHeight="false" outlineLevel="0" collapsed="false">
      <c r="C80" s="97"/>
    </row>
    <row r="81" customFormat="false" ht="8.25" hidden="false" customHeight="false" outlineLevel="0" collapsed="false">
      <c r="C81" s="97"/>
    </row>
    <row r="82" customFormat="false" ht="8.25" hidden="false" customHeight="false" outlineLevel="0" collapsed="false">
      <c r="C82" s="97"/>
    </row>
    <row r="83" customFormat="false" ht="8.25" hidden="false" customHeight="false" outlineLevel="0" collapsed="false">
      <c r="C83" s="97"/>
    </row>
    <row r="84" customFormat="false" ht="8.25" hidden="false" customHeight="false" outlineLevel="0" collapsed="false">
      <c r="C84" s="97"/>
    </row>
    <row r="85" customFormat="false" ht="8.25" hidden="false" customHeight="false" outlineLevel="0" collapsed="false">
      <c r="C85" s="97"/>
    </row>
    <row r="86" customFormat="false" ht="8.25" hidden="false" customHeight="false" outlineLevel="0" collapsed="false">
      <c r="C86" s="97"/>
    </row>
    <row r="87" customFormat="false" ht="8.25" hidden="false" customHeight="false" outlineLevel="0" collapsed="false">
      <c r="C87" s="97"/>
    </row>
    <row r="88" customFormat="false" ht="8.25" hidden="false" customHeight="false" outlineLevel="0" collapsed="false">
      <c r="C88" s="97"/>
    </row>
    <row r="89" customFormat="false" ht="8.25" hidden="false" customHeight="false" outlineLevel="0" collapsed="false">
      <c r="C89" s="97"/>
    </row>
    <row r="90" customFormat="false" ht="8.25" hidden="false" customHeight="false" outlineLevel="0" collapsed="false">
      <c r="C90" s="97"/>
    </row>
    <row r="91" customFormat="false" ht="8.25" hidden="false" customHeight="false" outlineLevel="0" collapsed="false">
      <c r="C91" s="97"/>
    </row>
    <row r="92" customFormat="false" ht="8.25" hidden="false" customHeight="false" outlineLevel="0" collapsed="false">
      <c r="C92" s="97"/>
    </row>
    <row r="93" customFormat="false" ht="8.25" hidden="false" customHeight="false" outlineLevel="0" collapsed="false">
      <c r="C93" s="97"/>
    </row>
    <row r="94" customFormat="false" ht="8.25" hidden="false" customHeight="false" outlineLevel="0" collapsed="false">
      <c r="C94" s="97"/>
    </row>
    <row r="95" customFormat="false" ht="8.25" hidden="false" customHeight="false" outlineLevel="0" collapsed="false">
      <c r="C95" s="97"/>
    </row>
    <row r="96" customFormat="false" ht="8.25" hidden="false" customHeight="false" outlineLevel="0" collapsed="false">
      <c r="C96" s="97"/>
    </row>
    <row r="97" customFormat="false" ht="8.25" hidden="false" customHeight="false" outlineLevel="0" collapsed="false">
      <c r="C97" s="97"/>
    </row>
    <row r="98" customFormat="false" ht="8.25" hidden="false" customHeight="false" outlineLevel="0" collapsed="false">
      <c r="C98" s="97"/>
    </row>
    <row r="99" customFormat="false" ht="8.25" hidden="false" customHeight="false" outlineLevel="0" collapsed="false">
      <c r="C99" s="97"/>
    </row>
    <row r="100" customFormat="false" ht="8.25" hidden="false" customHeight="false" outlineLevel="0" collapsed="false">
      <c r="C100" s="97"/>
    </row>
    <row r="101" customFormat="false" ht="8.25" hidden="false" customHeight="false" outlineLevel="0" collapsed="false">
      <c r="C101" s="97"/>
    </row>
    <row r="102" customFormat="false" ht="8.25" hidden="false" customHeight="false" outlineLevel="0" collapsed="false">
      <c r="C102" s="97"/>
    </row>
    <row r="103" customFormat="false" ht="8.25" hidden="false" customHeight="false" outlineLevel="0" collapsed="false">
      <c r="C103" s="97"/>
    </row>
    <row r="104" customFormat="false" ht="8.25" hidden="false" customHeight="false" outlineLevel="0" collapsed="false">
      <c r="C104" s="97"/>
    </row>
    <row r="105" customFormat="false" ht="8.25" hidden="false" customHeight="false" outlineLevel="0" collapsed="false">
      <c r="C105" s="97"/>
    </row>
    <row r="106" customFormat="false" ht="8.25" hidden="false" customHeight="false" outlineLevel="0" collapsed="false">
      <c r="C106" s="97"/>
    </row>
    <row r="107" customFormat="false" ht="8.25" hidden="false" customHeight="false" outlineLevel="0" collapsed="false">
      <c r="C107" s="97"/>
    </row>
    <row r="108" customFormat="false" ht="8.25" hidden="false" customHeight="false" outlineLevel="0" collapsed="false">
      <c r="C108" s="97"/>
    </row>
    <row r="109" customFormat="false" ht="8.25" hidden="false" customHeight="false" outlineLevel="0" collapsed="false">
      <c r="C109" s="97"/>
    </row>
    <row r="110" customFormat="false" ht="8.25" hidden="false" customHeight="false" outlineLevel="0" collapsed="false">
      <c r="C110" s="97"/>
    </row>
    <row r="111" customFormat="false" ht="8.25" hidden="false" customHeight="false" outlineLevel="0" collapsed="false">
      <c r="C111" s="97"/>
    </row>
    <row r="112" customFormat="false" ht="8.25" hidden="false" customHeight="false" outlineLevel="0" collapsed="false">
      <c r="C112" s="97"/>
    </row>
    <row r="113" customFormat="false" ht="8.25" hidden="false" customHeight="false" outlineLevel="0" collapsed="false">
      <c r="C113" s="97"/>
    </row>
    <row r="114" customFormat="false" ht="8.25" hidden="false" customHeight="false" outlineLevel="0" collapsed="false">
      <c r="C114" s="97"/>
    </row>
    <row r="115" customFormat="false" ht="8.25" hidden="false" customHeight="false" outlineLevel="0" collapsed="false">
      <c r="C115" s="97"/>
    </row>
    <row r="116" customFormat="false" ht="8.25" hidden="false" customHeight="false" outlineLevel="0" collapsed="false">
      <c r="C116" s="97"/>
    </row>
    <row r="117" customFormat="false" ht="8.25" hidden="false" customHeight="false" outlineLevel="0" collapsed="false">
      <c r="C117" s="97"/>
    </row>
    <row r="118" customFormat="false" ht="8.25" hidden="false" customHeight="false" outlineLevel="0" collapsed="false">
      <c r="C118" s="97"/>
    </row>
    <row r="119" customFormat="false" ht="8.25" hidden="false" customHeight="false" outlineLevel="0" collapsed="false">
      <c r="C119" s="97"/>
    </row>
    <row r="120" customFormat="false" ht="8.25" hidden="false" customHeight="false" outlineLevel="0" collapsed="false">
      <c r="C120" s="97"/>
    </row>
    <row r="121" customFormat="false" ht="8.25" hidden="false" customHeight="false" outlineLevel="0" collapsed="false">
      <c r="C121" s="97"/>
    </row>
    <row r="122" customFormat="false" ht="8.25" hidden="false" customHeight="false" outlineLevel="0" collapsed="false">
      <c r="C122" s="97"/>
    </row>
    <row r="123" customFormat="false" ht="8.25" hidden="false" customHeight="false" outlineLevel="0" collapsed="false">
      <c r="C123" s="97"/>
    </row>
    <row r="124" customFormat="false" ht="8.25" hidden="false" customHeight="false" outlineLevel="0" collapsed="false">
      <c r="C124" s="97"/>
    </row>
    <row r="125" customFormat="false" ht="8.25" hidden="false" customHeight="false" outlineLevel="0" collapsed="false">
      <c r="C125" s="97"/>
    </row>
    <row r="126" customFormat="false" ht="8.25" hidden="false" customHeight="false" outlineLevel="0" collapsed="false">
      <c r="C126" s="97"/>
    </row>
    <row r="127" customFormat="false" ht="8.25" hidden="false" customHeight="false" outlineLevel="0" collapsed="false">
      <c r="C127" s="97"/>
    </row>
    <row r="128" customFormat="false" ht="8.25" hidden="false" customHeight="false" outlineLevel="0" collapsed="false">
      <c r="C128" s="97"/>
    </row>
    <row r="129" customFormat="false" ht="8.25" hidden="false" customHeight="false" outlineLevel="0" collapsed="false">
      <c r="C129" s="97"/>
    </row>
    <row r="130" customFormat="false" ht="8.25" hidden="false" customHeight="false" outlineLevel="0" collapsed="false">
      <c r="C130" s="97"/>
    </row>
    <row r="131" customFormat="false" ht="8.25" hidden="false" customHeight="false" outlineLevel="0" collapsed="false">
      <c r="C131" s="97"/>
    </row>
    <row r="132" customFormat="false" ht="8.25" hidden="false" customHeight="false" outlineLevel="0" collapsed="false">
      <c r="C132" s="97"/>
    </row>
    <row r="133" customFormat="false" ht="8.25" hidden="false" customHeight="false" outlineLevel="0" collapsed="false">
      <c r="C133" s="97"/>
    </row>
    <row r="134" customFormat="false" ht="8.25" hidden="false" customHeight="false" outlineLevel="0" collapsed="false">
      <c r="C134" s="97"/>
    </row>
    <row r="135" customFormat="false" ht="8.25" hidden="false" customHeight="false" outlineLevel="0" collapsed="false">
      <c r="C135" s="97"/>
    </row>
    <row r="136" customFormat="false" ht="8.25" hidden="false" customHeight="false" outlineLevel="0" collapsed="false">
      <c r="C136" s="97"/>
    </row>
    <row r="137" customFormat="false" ht="8.25" hidden="false" customHeight="false" outlineLevel="0" collapsed="false">
      <c r="C137" s="97"/>
    </row>
    <row r="138" customFormat="false" ht="8.25" hidden="false" customHeight="false" outlineLevel="0" collapsed="false">
      <c r="C138" s="97"/>
    </row>
    <row r="139" customFormat="false" ht="8.25" hidden="false" customHeight="false" outlineLevel="0" collapsed="false">
      <c r="C139" s="97"/>
    </row>
    <row r="140" customFormat="false" ht="8.25" hidden="false" customHeight="false" outlineLevel="0" collapsed="false">
      <c r="C140" s="97"/>
    </row>
    <row r="141" customFormat="false" ht="8.25" hidden="false" customHeight="false" outlineLevel="0" collapsed="false">
      <c r="C141" s="97"/>
    </row>
    <row r="142" customFormat="false" ht="8.25" hidden="false" customHeight="false" outlineLevel="0" collapsed="false">
      <c r="C142" s="97"/>
    </row>
    <row r="143" customFormat="false" ht="8.25" hidden="false" customHeight="false" outlineLevel="0" collapsed="false">
      <c r="C143" s="97"/>
    </row>
    <row r="144" customFormat="false" ht="8.25" hidden="false" customHeight="false" outlineLevel="0" collapsed="false">
      <c r="C144" s="97"/>
    </row>
    <row r="145" customFormat="false" ht="8.25" hidden="false" customHeight="false" outlineLevel="0" collapsed="false">
      <c r="C145" s="97"/>
    </row>
    <row r="146" customFormat="false" ht="8.25" hidden="false" customHeight="false" outlineLevel="0" collapsed="false">
      <c r="C146" s="97"/>
    </row>
    <row r="147" customFormat="false" ht="8.25" hidden="false" customHeight="false" outlineLevel="0" collapsed="false">
      <c r="C147" s="97"/>
    </row>
    <row r="148" customFormat="false" ht="8.25" hidden="false" customHeight="false" outlineLevel="0" collapsed="false">
      <c r="C148" s="97"/>
    </row>
    <row r="149" customFormat="false" ht="8.25" hidden="false" customHeight="false" outlineLevel="0" collapsed="false">
      <c r="C149" s="97"/>
    </row>
    <row r="150" customFormat="false" ht="8.25" hidden="false" customHeight="false" outlineLevel="0" collapsed="false">
      <c r="C150" s="97"/>
    </row>
    <row r="151" customFormat="false" ht="8.25" hidden="false" customHeight="false" outlineLevel="0" collapsed="false">
      <c r="C151" s="97"/>
    </row>
    <row r="152" customFormat="false" ht="8.25" hidden="false" customHeight="false" outlineLevel="0" collapsed="false">
      <c r="C152" s="97"/>
    </row>
    <row r="153" customFormat="false" ht="8.25" hidden="false" customHeight="false" outlineLevel="0" collapsed="false">
      <c r="C153" s="97"/>
    </row>
    <row r="154" customFormat="false" ht="8.25" hidden="false" customHeight="false" outlineLevel="0" collapsed="false">
      <c r="C154" s="97"/>
    </row>
    <row r="155" customFormat="false" ht="8.25" hidden="false" customHeight="false" outlineLevel="0" collapsed="false">
      <c r="C155" s="97"/>
    </row>
    <row r="156" customFormat="false" ht="8.25" hidden="false" customHeight="false" outlineLevel="0" collapsed="false">
      <c r="C156" s="97"/>
    </row>
    <row r="157" customFormat="false" ht="8.25" hidden="false" customHeight="false" outlineLevel="0" collapsed="false">
      <c r="C157" s="97"/>
    </row>
    <row r="158" customFormat="false" ht="8.25" hidden="false" customHeight="false" outlineLevel="0" collapsed="false">
      <c r="C158" s="97"/>
    </row>
    <row r="159" customFormat="false" ht="8.25" hidden="false" customHeight="false" outlineLevel="0" collapsed="false">
      <c r="C159" s="97"/>
    </row>
    <row r="160" customFormat="false" ht="8.25" hidden="false" customHeight="false" outlineLevel="0" collapsed="false">
      <c r="C160" s="97"/>
    </row>
    <row r="161" customFormat="false" ht="8.25" hidden="false" customHeight="false" outlineLevel="0" collapsed="false">
      <c r="C161" s="97"/>
    </row>
    <row r="162" customFormat="false" ht="8.25" hidden="false" customHeight="false" outlineLevel="0" collapsed="false">
      <c r="C162" s="97"/>
    </row>
    <row r="163" customFormat="false" ht="8.25" hidden="false" customHeight="false" outlineLevel="0" collapsed="false">
      <c r="C163" s="97"/>
    </row>
    <row r="164" customFormat="false" ht="8.25" hidden="false" customHeight="false" outlineLevel="0" collapsed="false">
      <c r="C164" s="97"/>
    </row>
    <row r="165" customFormat="false" ht="8.25" hidden="false" customHeight="false" outlineLevel="0" collapsed="false">
      <c r="C165" s="97"/>
    </row>
    <row r="166" customFormat="false" ht="8.25" hidden="false" customHeight="false" outlineLevel="0" collapsed="false">
      <c r="C166" s="97"/>
    </row>
    <row r="167" customFormat="false" ht="8.25" hidden="false" customHeight="false" outlineLevel="0" collapsed="false">
      <c r="C167" s="97"/>
    </row>
    <row r="168" customFormat="false" ht="8.25" hidden="false" customHeight="false" outlineLevel="0" collapsed="false">
      <c r="C168" s="97"/>
    </row>
    <row r="169" customFormat="false" ht="8.25" hidden="false" customHeight="false" outlineLevel="0" collapsed="false">
      <c r="C169" s="97"/>
    </row>
    <row r="170" customFormat="false" ht="8.25" hidden="false" customHeight="false" outlineLevel="0" collapsed="false">
      <c r="C170" s="97"/>
    </row>
    <row r="171" customFormat="false" ht="8.25" hidden="false" customHeight="false" outlineLevel="0" collapsed="false">
      <c r="C171" s="97"/>
    </row>
    <row r="172" customFormat="false" ht="8.25" hidden="false" customHeight="false" outlineLevel="0" collapsed="false">
      <c r="C172" s="97"/>
    </row>
    <row r="173" customFormat="false" ht="8.25" hidden="false" customHeight="false" outlineLevel="0" collapsed="false">
      <c r="C173" s="97"/>
    </row>
    <row r="174" customFormat="false" ht="8.25" hidden="false" customHeight="false" outlineLevel="0" collapsed="false">
      <c r="C174" s="97"/>
    </row>
    <row r="175" customFormat="false" ht="8.25" hidden="false" customHeight="false" outlineLevel="0" collapsed="false">
      <c r="C175" s="97"/>
    </row>
    <row r="176" customFormat="false" ht="8.25" hidden="false" customHeight="false" outlineLevel="0" collapsed="false">
      <c r="C176" s="97"/>
    </row>
    <row r="177" customFormat="false" ht="8.25" hidden="false" customHeight="false" outlineLevel="0" collapsed="false">
      <c r="C177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D46" activeCellId="0" sqref="D46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10.16"/>
    <col collapsed="false" customWidth="true" hidden="false" outlineLevel="0" max="2" min="2" style="98" width="8.82"/>
    <col collapsed="false" customWidth="true" hidden="false" outlineLevel="0" max="3" min="3" style="98" width="7.65"/>
    <col collapsed="false" customWidth="true" hidden="false" outlineLevel="0" max="4" min="4" style="85" width="8.82"/>
    <col collapsed="false" customWidth="false" hidden="false" outlineLevel="0" max="257" min="5" style="86" width="9.33"/>
  </cols>
  <sheetData>
    <row r="1" customFormat="false" ht="8.25" hidden="false" customHeight="false" outlineLevel="0" collapsed="false">
      <c r="A1" s="87" t="s">
        <v>288</v>
      </c>
    </row>
    <row r="3" customFormat="false" ht="8.25" hidden="false" customHeight="false" outlineLevel="0" collapsed="false">
      <c r="A3" s="87" t="s">
        <v>289</v>
      </c>
      <c r="B3" s="99" t="s">
        <v>290</v>
      </c>
      <c r="C3" s="99" t="s">
        <v>291</v>
      </c>
      <c r="D3" s="99" t="s">
        <v>292</v>
      </c>
    </row>
    <row r="4" customFormat="false" ht="8.25" hidden="true" customHeight="false" outlineLevel="0" collapsed="false">
      <c r="A4" s="100" t="n">
        <v>37105</v>
      </c>
      <c r="B4" s="98" t="n">
        <v>4332226</v>
      </c>
      <c r="C4" s="98" t="n">
        <v>0</v>
      </c>
      <c r="D4" s="98" t="n">
        <v>4332226</v>
      </c>
    </row>
    <row r="5" customFormat="false" ht="8.25" hidden="true" customHeight="false" outlineLevel="0" collapsed="false">
      <c r="A5" s="100" t="n">
        <v>37106</v>
      </c>
      <c r="B5" s="98" t="n">
        <v>4314513</v>
      </c>
      <c r="C5" s="98" t="n">
        <v>0</v>
      </c>
      <c r="D5" s="98" t="n">
        <v>4314513</v>
      </c>
    </row>
    <row r="6" customFormat="false" ht="8.25" hidden="true" customHeight="false" outlineLevel="0" collapsed="false">
      <c r="A6" s="100" t="n">
        <v>37109</v>
      </c>
      <c r="B6" s="98" t="n">
        <v>4290482</v>
      </c>
      <c r="C6" s="98" t="n">
        <v>0</v>
      </c>
      <c r="D6" s="98" t="n">
        <v>4290482</v>
      </c>
    </row>
    <row r="7" customFormat="false" ht="8.25" hidden="true" customHeight="false" outlineLevel="0" collapsed="false">
      <c r="A7" s="100" t="n">
        <v>37110</v>
      </c>
      <c r="B7" s="98" t="n">
        <v>4107475</v>
      </c>
      <c r="C7" s="98" t="n">
        <v>0</v>
      </c>
      <c r="D7" s="98" t="n">
        <v>4107475</v>
      </c>
    </row>
    <row r="8" customFormat="false" ht="8.25" hidden="true" customHeight="false" outlineLevel="0" collapsed="false">
      <c r="A8" s="100" t="n">
        <v>37111</v>
      </c>
      <c r="B8" s="98" t="n">
        <v>3597271</v>
      </c>
      <c r="C8" s="98" t="n">
        <v>0</v>
      </c>
      <c r="D8" s="98" t="n">
        <v>3597271</v>
      </c>
    </row>
    <row r="9" customFormat="false" ht="8.25" hidden="true" customHeight="false" outlineLevel="0" collapsed="false">
      <c r="A9" s="100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8.25" hidden="true" customHeight="false" outlineLevel="0" collapsed="false">
      <c r="A10" s="100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8.25" hidden="true" customHeight="false" outlineLevel="0" collapsed="false">
      <c r="A11" s="100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8.25" hidden="true" customHeight="false" outlineLevel="0" collapsed="false">
      <c r="A12" s="100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8.25" hidden="true" customHeight="false" outlineLevel="0" collapsed="false">
      <c r="A13" s="100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8.25" hidden="true" customHeight="false" outlineLevel="0" collapsed="false">
      <c r="A14" s="100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8.25" hidden="true" customHeight="false" outlineLevel="0" collapsed="false">
      <c r="A15" s="100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8.25" hidden="true" customHeight="false" outlineLevel="0" collapsed="false">
      <c r="A16" s="100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8.25" hidden="true" customHeight="false" outlineLevel="0" collapsed="false">
      <c r="A17" s="100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8.25" hidden="true" customHeight="false" outlineLevel="0" collapsed="false">
      <c r="A18" s="100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8.25" hidden="true" customHeight="false" outlineLevel="0" collapsed="false">
      <c r="A19" s="100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8.25" hidden="true" customHeight="false" outlineLevel="0" collapsed="false">
      <c r="A20" s="100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8.25" hidden="true" customHeight="false" outlineLevel="0" collapsed="false">
      <c r="A21" s="100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8.25" hidden="true" customHeight="false" outlineLevel="0" collapsed="false">
      <c r="A22" s="100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8.25" hidden="true" customHeight="false" outlineLevel="0" collapsed="false">
      <c r="A23" s="100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8.25" hidden="true" customHeight="false" outlineLevel="0" collapsed="false">
      <c r="A24" s="100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8.25" hidden="true" customHeight="false" outlineLevel="0" collapsed="false">
      <c r="A25" s="100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8.25" hidden="true" customHeight="false" outlineLevel="0" collapsed="false">
      <c r="A26" s="100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8.25" hidden="true" customHeight="false" outlineLevel="0" collapsed="false">
      <c r="A27" s="100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8.25" hidden="true" customHeight="false" outlineLevel="0" collapsed="false">
      <c r="A28" s="100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8.25" hidden="true" customHeight="false" outlineLevel="0" collapsed="false">
      <c r="A29" s="100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8.25" hidden="true" customHeight="false" outlineLevel="0" collapsed="false">
      <c r="A30" s="100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8.25" hidden="true" customHeight="false" outlineLevel="0" collapsed="false">
      <c r="A31" s="100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8.25" hidden="true" customHeight="false" outlineLevel="0" collapsed="false">
      <c r="A32" s="100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8.25" hidden="true" customHeight="false" outlineLevel="0" collapsed="false">
      <c r="A33" s="100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8.25" hidden="true" customHeight="false" outlineLevel="0" collapsed="false">
      <c r="A34" s="100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8.25" hidden="true" customHeight="false" outlineLevel="0" collapsed="false">
      <c r="A35" s="100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8.25" hidden="true" customHeight="false" outlineLevel="0" collapsed="false">
      <c r="A36" s="100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8.25" hidden="true" customHeight="false" outlineLevel="0" collapsed="false">
      <c r="A37" s="100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8.25" hidden="true" customHeight="false" outlineLevel="0" collapsed="false">
      <c r="A38" s="100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8.25" hidden="true" customHeight="false" outlineLevel="0" collapsed="false">
      <c r="A39" s="100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8.25" hidden="true" customHeight="false" outlineLevel="0" collapsed="false">
      <c r="A40" s="100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8.25" hidden="true" customHeight="false" outlineLevel="0" collapsed="false">
      <c r="A41" s="100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8.25" hidden="true" customHeight="false" outlineLevel="0" collapsed="false">
      <c r="A42" s="100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8.25" hidden="true" customHeight="false" outlineLevel="0" collapsed="false">
      <c r="A43" s="100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8.25" hidden="true" customHeight="false" outlineLevel="0" collapsed="false">
      <c r="A44" s="100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8.25" hidden="true" customHeight="false" outlineLevel="0" collapsed="false">
      <c r="A45" s="100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8.25" hidden="true" customHeight="false" outlineLevel="0" collapsed="false">
      <c r="A46" s="100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8.25" hidden="true" customHeight="false" outlineLevel="0" collapsed="false">
      <c r="A47" s="100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8.25" hidden="true" customHeight="false" outlineLevel="0" collapsed="false">
      <c r="A48" s="100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8.25" hidden="true" customHeight="false" outlineLevel="0" collapsed="false">
      <c r="A49" s="100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8.25" hidden="true" customHeight="false" outlineLevel="0" collapsed="false">
      <c r="A50" s="100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8.25" hidden="true" customHeight="false" outlineLevel="0" collapsed="false">
      <c r="A51" s="100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8.25" hidden="true" customHeight="false" outlineLevel="0" collapsed="false">
      <c r="A52" s="100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8.25" hidden="true" customHeight="false" outlineLevel="0" collapsed="false">
      <c r="A53" s="100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8.25" hidden="true" customHeight="false" outlineLevel="0" collapsed="false">
      <c r="A54" s="100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8.25" hidden="true" customHeight="false" outlineLevel="0" collapsed="false">
      <c r="A55" s="100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8.25" hidden="true" customHeight="false" outlineLevel="0" collapsed="false">
      <c r="A56" s="100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8.25" hidden="true" customHeight="false" outlineLevel="0" collapsed="false">
      <c r="A57" s="100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8.25" hidden="true" customHeight="false" outlineLevel="0" collapsed="false">
      <c r="A58" s="100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8.25" hidden="true" customHeight="false" outlineLevel="0" collapsed="false">
      <c r="A59" s="100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8.25" hidden="true" customHeight="false" outlineLevel="0" collapsed="false">
      <c r="A60" s="100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8.25" hidden="true" customHeight="false" outlineLevel="0" collapsed="false">
      <c r="A61" s="100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8.25" hidden="true" customHeight="false" outlineLevel="0" collapsed="false">
      <c r="A62" s="100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8.25" hidden="true" customHeight="false" outlineLevel="0" collapsed="false">
      <c r="A63" s="100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8.25" hidden="true" customHeight="false" outlineLevel="0" collapsed="false">
      <c r="A64" s="100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8.25" hidden="true" customHeight="false" outlineLevel="0" collapsed="false">
      <c r="A65" s="100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8.25" hidden="true" customHeight="false" outlineLevel="0" collapsed="false">
      <c r="A66" s="100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8.25" hidden="true" customHeight="false" outlineLevel="0" collapsed="false">
      <c r="A67" s="100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8.25" hidden="true" customHeight="false" outlineLevel="0" collapsed="false">
      <c r="A68" s="100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8.25" hidden="true" customHeight="false" outlineLevel="0" collapsed="false">
      <c r="A69" s="100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8.25" hidden="true" customHeight="false" outlineLevel="0" collapsed="false">
      <c r="A70" s="100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8.25" hidden="true" customHeight="false" outlineLevel="0" collapsed="false">
      <c r="A71" s="100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8.25" hidden="true" customHeight="false" outlineLevel="0" collapsed="false">
      <c r="A72" s="100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8.25" hidden="true" customHeight="false" outlineLevel="0" collapsed="false">
      <c r="A73" s="100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8.25" hidden="true" customHeight="false" outlineLevel="0" collapsed="false">
      <c r="A74" s="100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8.25" hidden="true" customHeight="false" outlineLevel="0" collapsed="false">
      <c r="A75" s="100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8.25" hidden="true" customHeight="false" outlineLevel="0" collapsed="false">
      <c r="A76" s="100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8.25" hidden="true" customHeight="false" outlineLevel="0" collapsed="false">
      <c r="A77" s="100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8.25" hidden="true" customHeight="false" outlineLevel="0" collapsed="false">
      <c r="A78" s="100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8.25" hidden="true" customHeight="false" outlineLevel="0" collapsed="false">
      <c r="A79" s="100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8.25" hidden="true" customHeight="false" outlineLevel="0" collapsed="false">
      <c r="A80" s="100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8.25" hidden="true" customHeight="false" outlineLevel="0" collapsed="false">
      <c r="A81" s="100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8.25" hidden="true" customHeight="false" outlineLevel="0" collapsed="false">
      <c r="A82" s="100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8.25" hidden="true" customHeight="false" outlineLevel="0" collapsed="false">
      <c r="A83" s="100" t="n">
        <v>37222</v>
      </c>
      <c r="B83" s="98" t="n">
        <v>3934541</v>
      </c>
      <c r="C83" s="98" t="n">
        <v>0</v>
      </c>
      <c r="D83" s="98" t="n">
        <v>3934541</v>
      </c>
    </row>
    <row r="84" customFormat="false" ht="8.25" hidden="true" customHeight="false" outlineLevel="0" collapsed="false">
      <c r="A84" s="100" t="n">
        <v>37223</v>
      </c>
      <c r="B84" s="98" t="n">
        <v>3739659</v>
      </c>
      <c r="C84" s="98" t="n">
        <v>0</v>
      </c>
      <c r="D84" s="98" t="n">
        <v>3739659</v>
      </c>
    </row>
    <row r="85" customFormat="false" ht="8.25" hidden="true" customHeight="false" outlineLevel="0" collapsed="false">
      <c r="A85" s="100" t="n">
        <v>37224</v>
      </c>
      <c r="B85" s="98" t="n">
        <v>2917740</v>
      </c>
      <c r="C85" s="98" t="n">
        <v>96398</v>
      </c>
      <c r="D85" s="98" t="n">
        <v>2980603</v>
      </c>
    </row>
    <row r="86" customFormat="false" ht="8.25" hidden="true" customHeight="false" outlineLevel="0" collapsed="false">
      <c r="A86" s="100" t="n">
        <v>37225</v>
      </c>
      <c r="B86" s="98" t="n">
        <v>2896681</v>
      </c>
      <c r="C86" s="98" t="n">
        <v>133559</v>
      </c>
      <c r="D86" s="98" t="n">
        <v>2994426</v>
      </c>
    </row>
    <row r="87" customFormat="false" ht="8.25" hidden="false" customHeight="false" outlineLevel="0" collapsed="false">
      <c r="A87" s="100" t="n">
        <v>37228</v>
      </c>
      <c r="B87" s="98" t="n">
        <v>2783618</v>
      </c>
      <c r="C87" s="98" t="n">
        <v>40250</v>
      </c>
      <c r="D87" s="98" t="n">
        <v>2800153</v>
      </c>
    </row>
    <row r="88" customFormat="false" ht="8.25" hidden="false" customHeight="false" outlineLevel="0" collapsed="false">
      <c r="A88" s="100" t="n">
        <v>37229</v>
      </c>
      <c r="B88" s="98" t="n">
        <v>2718584</v>
      </c>
      <c r="C88" s="98" t="n">
        <v>83822</v>
      </c>
      <c r="D88" s="98" t="n">
        <v>2737037</v>
      </c>
    </row>
    <row r="89" customFormat="false" ht="8.25" hidden="false" customHeight="false" outlineLevel="0" collapsed="false">
      <c r="A89" s="100" t="n">
        <v>37230</v>
      </c>
      <c r="B89" s="98" t="n">
        <v>2697806</v>
      </c>
      <c r="C89" s="98" t="n">
        <v>138638</v>
      </c>
      <c r="D89" s="98" t="n">
        <v>2762097</v>
      </c>
    </row>
    <row r="90" customFormat="false" ht="8.25" hidden="false" customHeight="false" outlineLevel="0" collapsed="false">
      <c r="A90" s="100" t="n">
        <v>37231</v>
      </c>
      <c r="B90" s="98" t="n">
        <v>2767522</v>
      </c>
      <c r="C90" s="98" t="n">
        <v>157877</v>
      </c>
      <c r="D90" s="98" t="n">
        <v>2847870</v>
      </c>
    </row>
    <row r="91" customFormat="false" ht="8.25" hidden="false" customHeight="false" outlineLevel="0" collapsed="false">
      <c r="A91" s="100" t="n">
        <v>37232</v>
      </c>
      <c r="B91" s="98" t="n">
        <v>2861562</v>
      </c>
      <c r="C91" s="98" t="n">
        <v>128411</v>
      </c>
      <c r="D91" s="98" t="n">
        <v>2773988</v>
      </c>
    </row>
    <row r="92" customFormat="false" ht="8.25" hidden="false" customHeight="false" outlineLevel="0" collapsed="false">
      <c r="A92" s="100" t="n">
        <v>37235</v>
      </c>
      <c r="B92" s="98" t="n">
        <v>2776663</v>
      </c>
      <c r="C92" s="98" t="n">
        <v>150060</v>
      </c>
      <c r="D92" s="98" t="n">
        <v>2850815</v>
      </c>
    </row>
    <row r="93" customFormat="false" ht="8.25" hidden="false" customHeight="false" outlineLevel="0" collapsed="false">
      <c r="A93" s="100" t="n">
        <v>37236</v>
      </c>
      <c r="B93" s="98" t="n">
        <v>2917433</v>
      </c>
      <c r="C93" s="98" t="n">
        <v>164620</v>
      </c>
      <c r="D93" s="98" t="n">
        <v>2975769</v>
      </c>
    </row>
    <row r="94" customFormat="false" ht="8.25" hidden="false" customHeight="false" outlineLevel="0" collapsed="false">
      <c r="A94" s="100" t="n">
        <v>37237</v>
      </c>
      <c r="B94" s="98" t="n">
        <v>2777063</v>
      </c>
      <c r="C94" s="98" t="n">
        <v>335675</v>
      </c>
      <c r="D94" s="98" t="n">
        <v>2777063</v>
      </c>
    </row>
    <row r="95" customFormat="false" ht="8.25" hidden="false" customHeight="false" outlineLevel="0" collapsed="false">
      <c r="A95" s="100" t="n">
        <v>37238</v>
      </c>
      <c r="B95" s="98" t="n">
        <v>2725930</v>
      </c>
      <c r="C95" s="98" t="n">
        <v>277123</v>
      </c>
      <c r="D95" s="98" t="n">
        <v>2903283</v>
      </c>
    </row>
    <row r="96" customFormat="false" ht="8.25" hidden="false" customHeight="false" outlineLevel="0" collapsed="false">
      <c r="A96" s="100" t="n">
        <v>37239</v>
      </c>
      <c r="B96" s="98" t="n">
        <v>2595434</v>
      </c>
      <c r="C96" s="98" t="n">
        <v>283690</v>
      </c>
      <c r="D96" s="98" t="n">
        <v>2883720</v>
      </c>
    </row>
    <row r="97" customFormat="false" ht="8.25" hidden="false" customHeight="false" outlineLevel="0" collapsed="false">
      <c r="A97" s="100" t="n">
        <v>37242</v>
      </c>
      <c r="B97" s="98" t="n">
        <v>2859544</v>
      </c>
      <c r="C97" s="98" t="n">
        <v>134457</v>
      </c>
      <c r="D97" s="98" t="n">
        <v>2938120</v>
      </c>
    </row>
    <row r="98" customFormat="false" ht="8.25" hidden="false" customHeight="false" outlineLevel="0" collapsed="false">
      <c r="A98" s="100" t="n">
        <v>37243</v>
      </c>
      <c r="B98" s="98" t="n">
        <v>2697090</v>
      </c>
      <c r="C98" s="98" t="n">
        <v>0</v>
      </c>
      <c r="D98" s="98" t="n">
        <v>2697090</v>
      </c>
    </row>
    <row r="99" customFormat="false" ht="8.25" hidden="false" customHeight="false" outlineLevel="0" collapsed="false">
      <c r="A99" s="100" t="n">
        <v>37244</v>
      </c>
      <c r="B99" s="98" t="n">
        <v>2741177</v>
      </c>
      <c r="C99" s="98" t="n">
        <v>47201</v>
      </c>
      <c r="D99" s="98" t="n">
        <v>2744823</v>
      </c>
    </row>
    <row r="100" customFormat="false" ht="8.25" hidden="false" customHeight="false" outlineLevel="0" collapsed="false">
      <c r="D100" s="98"/>
    </row>
    <row r="101" customFormat="false" ht="8.25" hidden="false" customHeight="false" outlineLevel="0" collapsed="false">
      <c r="D101" s="98"/>
    </row>
    <row r="102" customFormat="false" ht="8.25" hidden="false" customHeight="false" outlineLevel="0" collapsed="false">
      <c r="D102" s="98"/>
    </row>
    <row r="103" customFormat="false" ht="8.25" hidden="false" customHeight="false" outlineLevel="0" collapsed="false">
      <c r="D103" s="98"/>
    </row>
    <row r="104" customFormat="false" ht="8.25" hidden="false" customHeight="false" outlineLevel="0" collapsed="false">
      <c r="D104" s="98"/>
    </row>
    <row r="105" customFormat="false" ht="8.25" hidden="false" customHeight="false" outlineLevel="0" collapsed="false">
      <c r="D105" s="98"/>
    </row>
    <row r="106" customFormat="false" ht="8.25" hidden="false" customHeight="false" outlineLevel="0" collapsed="false">
      <c r="D106" s="98"/>
    </row>
    <row r="107" customFormat="false" ht="8.25" hidden="false" customHeight="false" outlineLevel="0" collapsed="false">
      <c r="D107" s="98"/>
    </row>
    <row r="108" customFormat="false" ht="8.25" hidden="false" customHeight="false" outlineLevel="0" collapsed="false">
      <c r="D108" s="98"/>
    </row>
    <row r="109" customFormat="false" ht="8.25" hidden="false" customHeight="false" outlineLevel="0" collapsed="false">
      <c r="D109" s="98"/>
    </row>
    <row r="110" customFormat="false" ht="8.25" hidden="false" customHeight="false" outlineLevel="0" collapsed="false">
      <c r="D110" s="98"/>
    </row>
    <row r="111" customFormat="false" ht="8.25" hidden="false" customHeight="false" outlineLevel="0" collapsed="false">
      <c r="D111" s="98"/>
    </row>
    <row r="112" customFormat="false" ht="8.25" hidden="false" customHeight="false" outlineLevel="0" collapsed="false">
      <c r="D112" s="98"/>
    </row>
    <row r="113" customFormat="false" ht="8.25" hidden="false" customHeight="false" outlineLevel="0" collapsed="false">
      <c r="D113" s="98"/>
    </row>
    <row r="114" customFormat="false" ht="8.25" hidden="false" customHeight="false" outlineLevel="0" collapsed="false">
      <c r="D114" s="98"/>
    </row>
    <row r="115" customFormat="false" ht="8.25" hidden="false" customHeight="false" outlineLevel="0" collapsed="false">
      <c r="D115" s="98"/>
    </row>
    <row r="116" customFormat="false" ht="8.25" hidden="false" customHeight="false" outlineLevel="0" collapsed="false">
      <c r="D116" s="98"/>
    </row>
    <row r="117" customFormat="false" ht="8.25" hidden="false" customHeight="false" outlineLevel="0" collapsed="false">
      <c r="D117" s="98"/>
    </row>
    <row r="118" customFormat="false" ht="8.25" hidden="false" customHeight="false" outlineLevel="0" collapsed="false">
      <c r="D118" s="98"/>
    </row>
    <row r="119" customFormat="false" ht="8.25" hidden="false" customHeight="false" outlineLevel="0" collapsed="false">
      <c r="D119" s="98"/>
    </row>
    <row r="120" customFormat="false" ht="8.25" hidden="false" customHeight="false" outlineLevel="0" collapsed="false">
      <c r="D120" s="98"/>
    </row>
    <row r="121" customFormat="false" ht="8.25" hidden="false" customHeight="false" outlineLevel="0" collapsed="false">
      <c r="D121" s="98"/>
    </row>
    <row r="122" customFormat="false" ht="8.25" hidden="false" customHeight="false" outlineLevel="0" collapsed="false">
      <c r="D122" s="98"/>
    </row>
    <row r="123" customFormat="false" ht="8.25" hidden="false" customHeight="false" outlineLevel="0" collapsed="false">
      <c r="D123" s="98"/>
    </row>
    <row r="124" customFormat="false" ht="8.25" hidden="false" customHeight="false" outlineLevel="0" collapsed="false">
      <c r="D124" s="98"/>
    </row>
    <row r="125" customFormat="false" ht="8.25" hidden="false" customHeight="false" outlineLevel="0" collapsed="false">
      <c r="D125" s="98"/>
    </row>
    <row r="126" customFormat="false" ht="8.25" hidden="false" customHeight="false" outlineLevel="0" collapsed="false">
      <c r="D126" s="98"/>
    </row>
    <row r="127" customFormat="false" ht="8.25" hidden="false" customHeight="false" outlineLevel="0" collapsed="false">
      <c r="D127" s="98"/>
    </row>
    <row r="128" customFormat="false" ht="8.25" hidden="false" customHeight="false" outlineLevel="0" collapsed="false">
      <c r="D128" s="98"/>
    </row>
    <row r="129" customFormat="false" ht="8.25" hidden="false" customHeight="false" outlineLevel="0" collapsed="false">
      <c r="D129" s="98"/>
    </row>
    <row r="130" customFormat="false" ht="8.25" hidden="false" customHeight="false" outlineLevel="0" collapsed="false">
      <c r="D130" s="98"/>
    </row>
    <row r="131" customFormat="false" ht="8.25" hidden="false" customHeight="false" outlineLevel="0" collapsed="false">
      <c r="D131" s="98"/>
    </row>
    <row r="132" customFormat="false" ht="8.25" hidden="false" customHeight="false" outlineLevel="0" collapsed="false">
      <c r="D132" s="98"/>
    </row>
    <row r="133" customFormat="false" ht="8.25" hidden="false" customHeight="false" outlineLevel="0" collapsed="false">
      <c r="D133" s="98"/>
    </row>
    <row r="134" customFormat="false" ht="8.25" hidden="false" customHeight="false" outlineLevel="0" collapsed="false">
      <c r="D134" s="98"/>
    </row>
    <row r="135" customFormat="false" ht="8.25" hidden="false" customHeight="false" outlineLevel="0" collapsed="false">
      <c r="D135" s="98"/>
    </row>
    <row r="136" customFormat="false" ht="8.25" hidden="false" customHeight="false" outlineLevel="0" collapsed="false">
      <c r="D136" s="98"/>
    </row>
    <row r="137" customFormat="false" ht="8.25" hidden="false" customHeight="false" outlineLevel="0" collapsed="false">
      <c r="D137" s="98"/>
    </row>
    <row r="138" customFormat="false" ht="8.25" hidden="false" customHeight="false" outlineLevel="0" collapsed="false">
      <c r="D138" s="98"/>
    </row>
    <row r="139" customFormat="false" ht="8.25" hidden="false" customHeight="false" outlineLevel="0" collapsed="false">
      <c r="D139" s="98"/>
    </row>
    <row r="140" customFormat="false" ht="8.25" hidden="false" customHeight="false" outlineLevel="0" collapsed="false">
      <c r="D140" s="98"/>
    </row>
    <row r="141" customFormat="false" ht="8.25" hidden="false" customHeight="false" outlineLevel="0" collapsed="false">
      <c r="D141" s="98"/>
    </row>
    <row r="142" customFormat="false" ht="8.25" hidden="false" customHeight="false" outlineLevel="0" collapsed="false">
      <c r="D142" s="98"/>
    </row>
    <row r="143" customFormat="false" ht="8.25" hidden="false" customHeight="false" outlineLevel="0" collapsed="false">
      <c r="D143" s="98"/>
    </row>
    <row r="144" customFormat="false" ht="8.25" hidden="false" customHeight="false" outlineLevel="0" collapsed="false">
      <c r="D144" s="98"/>
    </row>
    <row r="145" customFormat="false" ht="8.25" hidden="false" customHeight="false" outlineLevel="0" collapsed="false">
      <c r="D145" s="98"/>
    </row>
    <row r="146" customFormat="false" ht="8.25" hidden="false" customHeight="false" outlineLevel="0" collapsed="false">
      <c r="D146" s="98"/>
    </row>
    <row r="147" customFormat="false" ht="8.25" hidden="false" customHeight="false" outlineLevel="0" collapsed="false">
      <c r="D147" s="98"/>
    </row>
    <row r="148" customFormat="false" ht="8.25" hidden="false" customHeight="false" outlineLevel="0" collapsed="false">
      <c r="D148" s="98"/>
    </row>
    <row r="149" customFormat="false" ht="8.25" hidden="false" customHeight="false" outlineLevel="0" collapsed="false">
      <c r="D149" s="98"/>
    </row>
    <row r="150" customFormat="false" ht="8.25" hidden="false" customHeight="false" outlineLevel="0" collapsed="false">
      <c r="D150" s="98"/>
    </row>
    <row r="151" customFormat="false" ht="8.25" hidden="false" customHeight="false" outlineLevel="0" collapsed="false">
      <c r="D151" s="98"/>
    </row>
    <row r="152" customFormat="false" ht="8.25" hidden="false" customHeight="false" outlineLevel="0" collapsed="false">
      <c r="D152" s="98"/>
    </row>
    <row r="153" customFormat="false" ht="8.25" hidden="false" customHeight="false" outlineLevel="0" collapsed="false">
      <c r="D153" s="98"/>
    </row>
    <row r="154" customFormat="false" ht="8.25" hidden="false" customHeight="false" outlineLevel="0" collapsed="false">
      <c r="D154" s="98"/>
    </row>
    <row r="155" customFormat="false" ht="8.25" hidden="false" customHeight="false" outlineLevel="0" collapsed="false">
      <c r="D155" s="98"/>
    </row>
    <row r="156" customFormat="false" ht="8.25" hidden="false" customHeight="false" outlineLevel="0" collapsed="false">
      <c r="D156" s="98"/>
    </row>
    <row r="157" customFormat="false" ht="8.25" hidden="false" customHeight="false" outlineLevel="0" collapsed="false">
      <c r="D157" s="98"/>
    </row>
    <row r="158" customFormat="false" ht="8.25" hidden="false" customHeight="false" outlineLevel="0" collapsed="false">
      <c r="D158" s="98"/>
    </row>
    <row r="159" customFormat="false" ht="8.25" hidden="false" customHeight="false" outlineLevel="0" collapsed="false">
      <c r="D159" s="98"/>
    </row>
    <row r="160" customFormat="false" ht="8.25" hidden="false" customHeight="false" outlineLevel="0" collapsed="false">
      <c r="D160" s="98"/>
    </row>
    <row r="161" customFormat="false" ht="8.25" hidden="false" customHeight="false" outlineLevel="0" collapsed="false">
      <c r="D161" s="98"/>
    </row>
    <row r="162" customFormat="false" ht="8.25" hidden="false" customHeight="false" outlineLevel="0" collapsed="false">
      <c r="D162" s="98"/>
    </row>
    <row r="163" customFormat="false" ht="8.25" hidden="false" customHeight="false" outlineLevel="0" collapsed="false">
      <c r="D163" s="98"/>
    </row>
    <row r="164" customFormat="false" ht="8.25" hidden="false" customHeight="false" outlineLevel="0" collapsed="false">
      <c r="D164" s="98"/>
    </row>
    <row r="165" customFormat="false" ht="8.25" hidden="false" customHeight="false" outlineLevel="0" collapsed="false">
      <c r="D165" s="98"/>
    </row>
    <row r="166" customFormat="false" ht="8.25" hidden="false" customHeight="false" outlineLevel="0" collapsed="false">
      <c r="D166" s="98"/>
    </row>
    <row r="167" customFormat="false" ht="8.25" hidden="false" customHeight="false" outlineLevel="0" collapsed="false">
      <c r="D167" s="98"/>
    </row>
    <row r="168" customFormat="false" ht="8.25" hidden="false" customHeight="false" outlineLevel="0" collapsed="false">
      <c r="D168" s="98"/>
    </row>
    <row r="169" customFormat="false" ht="8.25" hidden="false" customHeight="false" outlineLevel="0" collapsed="false">
      <c r="D169" s="98"/>
    </row>
    <row r="170" customFormat="false" ht="8.25" hidden="false" customHeight="false" outlineLevel="0" collapsed="false">
      <c r="D170" s="98"/>
    </row>
    <row r="171" customFormat="false" ht="8.25" hidden="false" customHeight="false" outlineLevel="0" collapsed="false">
      <c r="D171" s="98"/>
    </row>
    <row r="172" customFormat="false" ht="8.25" hidden="false" customHeight="false" outlineLevel="0" collapsed="false">
      <c r="D172" s="98"/>
    </row>
    <row r="173" customFormat="false" ht="8.25" hidden="false" customHeight="false" outlineLevel="0" collapsed="false">
      <c r="D173" s="98"/>
    </row>
    <row r="174" customFormat="false" ht="8.25" hidden="false" customHeight="false" outlineLevel="0" collapsed="false">
      <c r="D174" s="98"/>
    </row>
    <row r="175" customFormat="false" ht="8.25" hidden="false" customHeight="false" outlineLevel="0" collapsed="false">
      <c r="D175" s="98"/>
    </row>
    <row r="176" customFormat="false" ht="8.25" hidden="false" customHeight="false" outlineLevel="0" collapsed="false">
      <c r="D176" s="98"/>
    </row>
    <row r="177" customFormat="false" ht="8.25" hidden="false" customHeight="false" outlineLevel="0" collapsed="false">
      <c r="D177" s="98"/>
    </row>
    <row r="178" customFormat="false" ht="8.25" hidden="false" customHeight="false" outlineLevel="0" collapsed="false">
      <c r="D178" s="98"/>
    </row>
    <row r="179" customFormat="false" ht="8.25" hidden="false" customHeight="false" outlineLevel="0" collapsed="false">
      <c r="D179" s="98"/>
    </row>
    <row r="180" customFormat="false" ht="8.25" hidden="false" customHeight="false" outlineLevel="0" collapsed="false">
      <c r="D180" s="98"/>
    </row>
    <row r="181" customFormat="false" ht="8.25" hidden="false" customHeight="false" outlineLevel="0" collapsed="false">
      <c r="D181" s="98"/>
    </row>
    <row r="182" customFormat="false" ht="8.25" hidden="false" customHeight="false" outlineLevel="0" collapsed="false">
      <c r="D182" s="98"/>
    </row>
    <row r="183" customFormat="false" ht="8.25" hidden="false" customHeight="false" outlineLevel="0" collapsed="false">
      <c r="D183" s="98"/>
    </row>
    <row r="184" customFormat="false" ht="8.25" hidden="false" customHeight="false" outlineLevel="0" collapsed="false">
      <c r="D184" s="98"/>
    </row>
    <row r="185" customFormat="false" ht="8.25" hidden="false" customHeight="false" outlineLevel="0" collapsed="false">
      <c r="D185" s="98"/>
    </row>
    <row r="186" customFormat="false" ht="8.25" hidden="false" customHeight="false" outlineLevel="0" collapsed="false">
      <c r="D186" s="98"/>
    </row>
    <row r="187" customFormat="false" ht="8.25" hidden="false" customHeight="false" outlineLevel="0" collapsed="false">
      <c r="D187" s="98"/>
    </row>
    <row r="188" customFormat="false" ht="8.25" hidden="false" customHeight="false" outlineLevel="0" collapsed="false">
      <c r="D188" s="98"/>
    </row>
    <row r="189" customFormat="false" ht="8.25" hidden="false" customHeight="false" outlineLevel="0" collapsed="false">
      <c r="D189" s="98"/>
    </row>
    <row r="190" customFormat="false" ht="8.25" hidden="false" customHeight="false" outlineLevel="0" collapsed="false">
      <c r="D190" s="98"/>
    </row>
    <row r="191" customFormat="false" ht="8.25" hidden="false" customHeight="false" outlineLevel="0" collapsed="false">
      <c r="D191" s="98"/>
    </row>
    <row r="192" customFormat="false" ht="8.25" hidden="false" customHeight="false" outlineLevel="0" collapsed="false">
      <c r="D192" s="98"/>
    </row>
    <row r="193" customFormat="false" ht="8.25" hidden="false" customHeight="false" outlineLevel="0" collapsed="false">
      <c r="D193" s="98"/>
    </row>
    <row r="194" customFormat="false" ht="8.25" hidden="false" customHeight="false" outlineLevel="0" collapsed="false">
      <c r="D194" s="98"/>
    </row>
    <row r="195" customFormat="false" ht="8.25" hidden="false" customHeight="false" outlineLevel="0" collapsed="false">
      <c r="D195" s="98"/>
    </row>
    <row r="196" customFormat="false" ht="8.25" hidden="false" customHeight="false" outlineLevel="0" collapsed="false">
      <c r="D196" s="98"/>
    </row>
    <row r="197" customFormat="false" ht="8.25" hidden="false" customHeight="false" outlineLevel="0" collapsed="false">
      <c r="D197" s="98"/>
    </row>
    <row r="198" customFormat="false" ht="8.25" hidden="false" customHeight="false" outlineLevel="0" collapsed="false">
      <c r="D198" s="98"/>
    </row>
    <row r="199" customFormat="false" ht="8.25" hidden="false" customHeight="false" outlineLevel="0" collapsed="false">
      <c r="D199" s="98"/>
    </row>
    <row r="200" customFormat="false" ht="8.25" hidden="false" customHeight="false" outlineLevel="0" collapsed="false">
      <c r="D200" s="98"/>
    </row>
    <row r="201" customFormat="false" ht="8.25" hidden="false" customHeight="false" outlineLevel="0" collapsed="false">
      <c r="D201" s="98"/>
    </row>
    <row r="202" customFormat="false" ht="8.25" hidden="false" customHeight="false" outlineLevel="0" collapsed="false">
      <c r="D202" s="98"/>
    </row>
    <row r="203" customFormat="false" ht="8.25" hidden="false" customHeight="false" outlineLevel="0" collapsed="false">
      <c r="D203" s="98"/>
    </row>
    <row r="204" customFormat="false" ht="8.25" hidden="false" customHeight="false" outlineLevel="0" collapsed="false">
      <c r="D204" s="98"/>
    </row>
    <row r="205" customFormat="false" ht="8.25" hidden="false" customHeight="false" outlineLevel="0" collapsed="false">
      <c r="D205" s="98"/>
    </row>
    <row r="206" customFormat="false" ht="8.25" hidden="false" customHeight="false" outlineLevel="0" collapsed="false">
      <c r="D206" s="98"/>
    </row>
    <row r="207" customFormat="false" ht="8.25" hidden="false" customHeight="false" outlineLevel="0" collapsed="false">
      <c r="D207" s="98"/>
    </row>
    <row r="208" customFormat="false" ht="8.25" hidden="false" customHeight="false" outlineLevel="0" collapsed="false">
      <c r="D208" s="98"/>
    </row>
    <row r="209" customFormat="false" ht="8.25" hidden="false" customHeight="false" outlineLevel="0" collapsed="false">
      <c r="D209" s="98"/>
    </row>
    <row r="210" customFormat="false" ht="8.25" hidden="false" customHeight="false" outlineLevel="0" collapsed="false">
      <c r="D210" s="98"/>
    </row>
    <row r="211" customFormat="false" ht="8.25" hidden="false" customHeight="false" outlineLevel="0" collapsed="false">
      <c r="D211" s="98"/>
    </row>
    <row r="212" customFormat="false" ht="8.25" hidden="false" customHeight="false" outlineLevel="0" collapsed="false">
      <c r="D212" s="98"/>
    </row>
    <row r="213" customFormat="false" ht="8.25" hidden="false" customHeight="false" outlineLevel="0" collapsed="false">
      <c r="D213" s="98"/>
    </row>
    <row r="214" customFormat="false" ht="8.25" hidden="false" customHeight="false" outlineLevel="0" collapsed="false">
      <c r="D214" s="98"/>
    </row>
    <row r="215" customFormat="false" ht="8.25" hidden="false" customHeight="false" outlineLevel="0" collapsed="false">
      <c r="D215" s="98"/>
    </row>
    <row r="216" customFormat="false" ht="8.25" hidden="false" customHeight="false" outlineLevel="0" collapsed="false">
      <c r="D216" s="98"/>
    </row>
    <row r="217" customFormat="false" ht="8.25" hidden="false" customHeight="false" outlineLevel="0" collapsed="false">
      <c r="D217" s="98"/>
    </row>
    <row r="218" customFormat="false" ht="8.25" hidden="false" customHeight="false" outlineLevel="0" collapsed="false">
      <c r="D218" s="98"/>
    </row>
    <row r="219" customFormat="false" ht="8.25" hidden="false" customHeight="false" outlineLevel="0" collapsed="false">
      <c r="D219" s="98"/>
    </row>
    <row r="220" customFormat="false" ht="8.25" hidden="false" customHeight="false" outlineLevel="0" collapsed="false">
      <c r="D220" s="98"/>
    </row>
    <row r="221" customFormat="false" ht="8.25" hidden="false" customHeight="false" outlineLevel="0" collapsed="false">
      <c r="D221" s="98"/>
    </row>
    <row r="222" customFormat="false" ht="8.25" hidden="false" customHeight="false" outlineLevel="0" collapsed="false">
      <c r="D222" s="98"/>
    </row>
    <row r="223" customFormat="false" ht="8.25" hidden="false" customHeight="false" outlineLevel="0" collapsed="false">
      <c r="D223" s="98"/>
    </row>
    <row r="224" customFormat="false" ht="8.25" hidden="false" customHeight="false" outlineLevel="0" collapsed="false">
      <c r="D224" s="98"/>
    </row>
    <row r="225" customFormat="false" ht="8.25" hidden="false" customHeight="false" outlineLevel="0" collapsed="false">
      <c r="D225" s="98"/>
    </row>
    <row r="226" customFormat="false" ht="8.25" hidden="false" customHeight="false" outlineLevel="0" collapsed="false">
      <c r="D226" s="98"/>
    </row>
    <row r="227" customFormat="false" ht="8.25" hidden="false" customHeight="false" outlineLevel="0" collapsed="false">
      <c r="D227" s="98"/>
    </row>
    <row r="228" customFormat="false" ht="8.25" hidden="false" customHeight="false" outlineLevel="0" collapsed="false">
      <c r="D228" s="98"/>
    </row>
    <row r="229" customFormat="false" ht="8.25" hidden="false" customHeight="false" outlineLevel="0" collapsed="false">
      <c r="D229" s="98"/>
    </row>
    <row r="230" customFormat="false" ht="8.25" hidden="false" customHeight="false" outlineLevel="0" collapsed="false">
      <c r="D230" s="98"/>
    </row>
    <row r="231" customFormat="false" ht="8.25" hidden="false" customHeight="false" outlineLevel="0" collapsed="false">
      <c r="D231" s="98"/>
    </row>
    <row r="232" customFormat="false" ht="8.25" hidden="false" customHeight="false" outlineLevel="0" collapsed="false">
      <c r="D232" s="98"/>
    </row>
    <row r="233" customFormat="false" ht="8.25" hidden="false" customHeight="false" outlineLevel="0" collapsed="false">
      <c r="D233" s="98"/>
    </row>
    <row r="234" customFormat="false" ht="8.25" hidden="false" customHeight="false" outlineLevel="0" collapsed="false">
      <c r="D234" s="98"/>
    </row>
    <row r="235" customFormat="false" ht="8.25" hidden="false" customHeight="false" outlineLevel="0" collapsed="false">
      <c r="D235" s="98"/>
    </row>
    <row r="236" customFormat="false" ht="8.25" hidden="false" customHeight="false" outlineLevel="0" collapsed="false">
      <c r="D236" s="98"/>
    </row>
    <row r="237" customFormat="false" ht="8.25" hidden="false" customHeight="false" outlineLevel="0" collapsed="false">
      <c r="D237" s="98"/>
    </row>
    <row r="238" customFormat="false" ht="8.25" hidden="false" customHeight="false" outlineLevel="0" collapsed="false">
      <c r="D238" s="98"/>
    </row>
    <row r="239" customFormat="false" ht="8.25" hidden="false" customHeight="false" outlineLevel="0" collapsed="false">
      <c r="D239" s="98"/>
    </row>
    <row r="240" customFormat="false" ht="8.25" hidden="false" customHeight="false" outlineLevel="0" collapsed="false">
      <c r="D240" s="98"/>
    </row>
    <row r="241" customFormat="false" ht="8.25" hidden="false" customHeight="false" outlineLevel="0" collapsed="false">
      <c r="D241" s="98"/>
    </row>
    <row r="242" customFormat="false" ht="8.25" hidden="false" customHeight="false" outlineLevel="0" collapsed="false">
      <c r="D242" s="98"/>
    </row>
    <row r="243" customFormat="false" ht="8.25" hidden="false" customHeight="false" outlineLevel="0" collapsed="false">
      <c r="D243" s="98"/>
    </row>
    <row r="244" customFormat="false" ht="8.25" hidden="false" customHeight="false" outlineLevel="0" collapsed="false">
      <c r="D244" s="98"/>
    </row>
    <row r="245" customFormat="false" ht="8.25" hidden="false" customHeight="false" outlineLevel="0" collapsed="false">
      <c r="D245" s="98"/>
    </row>
    <row r="246" customFormat="false" ht="8.25" hidden="false" customHeight="false" outlineLevel="0" collapsed="false">
      <c r="D246" s="98"/>
    </row>
    <row r="247" customFormat="false" ht="8.25" hidden="false" customHeight="false" outlineLevel="0" collapsed="false">
      <c r="D247" s="98"/>
    </row>
    <row r="248" customFormat="false" ht="8.25" hidden="false" customHeight="false" outlineLevel="0" collapsed="false">
      <c r="D248" s="98"/>
    </row>
    <row r="249" customFormat="false" ht="8.25" hidden="false" customHeight="false" outlineLevel="0" collapsed="false">
      <c r="D249" s="98"/>
    </row>
    <row r="250" customFormat="false" ht="8.25" hidden="false" customHeight="false" outlineLevel="0" collapsed="false">
      <c r="D250" s="98"/>
    </row>
    <row r="251" customFormat="false" ht="8.25" hidden="false" customHeight="false" outlineLevel="0" collapsed="false">
      <c r="D251" s="98"/>
    </row>
    <row r="252" customFormat="false" ht="8.25" hidden="false" customHeight="false" outlineLevel="0" collapsed="false">
      <c r="D252" s="98"/>
    </row>
    <row r="253" customFormat="false" ht="8.25" hidden="false" customHeight="false" outlineLevel="0" collapsed="false">
      <c r="D253" s="98"/>
    </row>
    <row r="254" customFormat="false" ht="8.25" hidden="false" customHeight="false" outlineLevel="0" collapsed="false">
      <c r="D254" s="98"/>
    </row>
    <row r="255" customFormat="false" ht="8.25" hidden="false" customHeight="false" outlineLevel="0" collapsed="false">
      <c r="D255" s="98"/>
    </row>
    <row r="256" customFormat="false" ht="8.25" hidden="false" customHeight="false" outlineLevel="0" collapsed="false">
      <c r="D256" s="98"/>
    </row>
    <row r="257" customFormat="false" ht="8.25" hidden="false" customHeight="false" outlineLevel="0" collapsed="false">
      <c r="D257" s="98"/>
    </row>
    <row r="258" customFormat="false" ht="8.25" hidden="false" customHeight="false" outlineLevel="0" collapsed="false">
      <c r="D258" s="98"/>
    </row>
    <row r="259" customFormat="false" ht="8.25" hidden="false" customHeight="false" outlineLevel="0" collapsed="false">
      <c r="D259" s="98"/>
    </row>
    <row r="260" customFormat="false" ht="8.25" hidden="false" customHeight="false" outlineLevel="0" collapsed="false">
      <c r="D260" s="98"/>
    </row>
    <row r="261" customFormat="false" ht="8.25" hidden="false" customHeight="false" outlineLevel="0" collapsed="false">
      <c r="D261" s="98"/>
    </row>
    <row r="262" customFormat="false" ht="8.25" hidden="false" customHeight="false" outlineLevel="0" collapsed="false">
      <c r="D262" s="98"/>
    </row>
    <row r="263" customFormat="false" ht="8.25" hidden="false" customHeight="false" outlineLevel="0" collapsed="false">
      <c r="D263" s="98"/>
    </row>
    <row r="264" customFormat="false" ht="8.25" hidden="false" customHeight="false" outlineLevel="0" collapsed="false">
      <c r="D264" s="98"/>
    </row>
    <row r="265" customFormat="false" ht="8.25" hidden="false" customHeight="false" outlineLevel="0" collapsed="false">
      <c r="D265" s="98"/>
    </row>
    <row r="266" customFormat="false" ht="8.25" hidden="false" customHeight="false" outlineLevel="0" collapsed="false">
      <c r="D266" s="98"/>
    </row>
    <row r="267" customFormat="false" ht="8.25" hidden="false" customHeight="false" outlineLevel="0" collapsed="false">
      <c r="D267" s="98"/>
    </row>
    <row r="268" customFormat="false" ht="8.25" hidden="false" customHeight="false" outlineLevel="0" collapsed="false">
      <c r="D268" s="98"/>
    </row>
    <row r="269" customFormat="false" ht="8.25" hidden="false" customHeight="false" outlineLevel="0" collapsed="false">
      <c r="D269" s="98"/>
    </row>
    <row r="270" customFormat="false" ht="8.25" hidden="false" customHeight="false" outlineLevel="0" collapsed="false">
      <c r="D270" s="98"/>
    </row>
    <row r="271" customFormat="false" ht="8.25" hidden="false" customHeight="false" outlineLevel="0" collapsed="false">
      <c r="D271" s="98"/>
    </row>
    <row r="272" customFormat="false" ht="8.25" hidden="false" customHeight="false" outlineLevel="0" collapsed="false">
      <c r="D272" s="98"/>
    </row>
    <row r="273" customFormat="false" ht="8.25" hidden="false" customHeight="false" outlineLevel="0" collapsed="false">
      <c r="D273" s="98"/>
    </row>
    <row r="274" customFormat="false" ht="8.25" hidden="false" customHeight="false" outlineLevel="0" collapsed="false">
      <c r="D274" s="98"/>
    </row>
    <row r="275" customFormat="false" ht="8.25" hidden="false" customHeight="false" outlineLevel="0" collapsed="false">
      <c r="D275" s="98"/>
    </row>
    <row r="276" customFormat="false" ht="8.25" hidden="false" customHeight="false" outlineLevel="0" collapsed="false">
      <c r="D276" s="98"/>
    </row>
    <row r="277" customFormat="false" ht="8.25" hidden="false" customHeight="false" outlineLevel="0" collapsed="false">
      <c r="D277" s="98"/>
    </row>
    <row r="278" customFormat="false" ht="8.25" hidden="false" customHeight="false" outlineLevel="0" collapsed="false">
      <c r="D278" s="98"/>
    </row>
    <row r="279" customFormat="false" ht="8.25" hidden="false" customHeight="false" outlineLevel="0" collapsed="false">
      <c r="D279" s="98"/>
    </row>
    <row r="280" customFormat="false" ht="8.25" hidden="false" customHeight="false" outlineLevel="0" collapsed="false">
      <c r="D280" s="98"/>
    </row>
    <row r="281" customFormat="false" ht="8.25" hidden="false" customHeight="false" outlineLevel="0" collapsed="false">
      <c r="D281" s="98"/>
    </row>
    <row r="282" customFormat="false" ht="8.25" hidden="false" customHeight="false" outlineLevel="0" collapsed="false">
      <c r="D282" s="98"/>
    </row>
    <row r="283" customFormat="false" ht="8.25" hidden="false" customHeight="false" outlineLevel="0" collapsed="false">
      <c r="D283" s="98"/>
    </row>
    <row r="284" customFormat="false" ht="8.25" hidden="false" customHeight="false" outlineLevel="0" collapsed="false">
      <c r="D284" s="98"/>
    </row>
    <row r="285" customFormat="false" ht="8.25" hidden="false" customHeight="false" outlineLevel="0" collapsed="false">
      <c r="D285" s="98"/>
    </row>
    <row r="286" customFormat="false" ht="8.25" hidden="false" customHeight="false" outlineLevel="0" collapsed="false">
      <c r="D286" s="98"/>
    </row>
    <row r="287" customFormat="false" ht="8.25" hidden="false" customHeight="false" outlineLevel="0" collapsed="false">
      <c r="D287" s="98"/>
    </row>
    <row r="288" customFormat="false" ht="8.25" hidden="false" customHeight="false" outlineLevel="0" collapsed="false">
      <c r="D288" s="98"/>
    </row>
    <row r="289" customFormat="false" ht="8.25" hidden="false" customHeight="false" outlineLevel="0" collapsed="false">
      <c r="D289" s="98"/>
    </row>
    <row r="290" customFormat="false" ht="8.25" hidden="false" customHeight="false" outlineLevel="0" collapsed="false">
      <c r="D290" s="98"/>
    </row>
    <row r="291" customFormat="false" ht="8.25" hidden="false" customHeight="false" outlineLevel="0" collapsed="false">
      <c r="D291" s="98"/>
    </row>
    <row r="292" customFormat="false" ht="8.25" hidden="false" customHeight="false" outlineLevel="0" collapsed="false">
      <c r="D292" s="98"/>
    </row>
    <row r="293" customFormat="false" ht="8.25" hidden="false" customHeight="false" outlineLevel="0" collapsed="false">
      <c r="D293" s="98"/>
    </row>
    <row r="294" customFormat="false" ht="8.25" hidden="false" customHeight="false" outlineLevel="0" collapsed="false">
      <c r="D294" s="98"/>
    </row>
    <row r="295" customFormat="false" ht="8.25" hidden="false" customHeight="false" outlineLevel="0" collapsed="false">
      <c r="D295" s="98"/>
    </row>
    <row r="296" customFormat="false" ht="8.25" hidden="false" customHeight="false" outlineLevel="0" collapsed="false">
      <c r="D296" s="98"/>
    </row>
    <row r="297" customFormat="false" ht="8.25" hidden="false" customHeight="false" outlineLevel="0" collapsed="false">
      <c r="D297" s="98"/>
    </row>
    <row r="298" customFormat="false" ht="8.25" hidden="false" customHeight="false" outlineLevel="0" collapsed="false">
      <c r="D298" s="98"/>
    </row>
    <row r="299" customFormat="false" ht="8.25" hidden="false" customHeight="false" outlineLevel="0" collapsed="false">
      <c r="D299" s="98"/>
    </row>
    <row r="300" customFormat="false" ht="8.25" hidden="false" customHeight="false" outlineLevel="0" collapsed="false">
      <c r="D300" s="98"/>
    </row>
    <row r="301" customFormat="false" ht="8.25" hidden="false" customHeight="false" outlineLevel="0" collapsed="false">
      <c r="D301" s="98"/>
    </row>
    <row r="302" customFormat="false" ht="8.25" hidden="false" customHeight="false" outlineLevel="0" collapsed="false">
      <c r="D302" s="98"/>
    </row>
    <row r="303" customFormat="false" ht="8.25" hidden="false" customHeight="false" outlineLevel="0" collapsed="false">
      <c r="D303" s="98"/>
    </row>
    <row r="304" customFormat="false" ht="8.25" hidden="false" customHeight="false" outlineLevel="0" collapsed="false">
      <c r="D304" s="98"/>
    </row>
    <row r="305" customFormat="false" ht="8.25" hidden="false" customHeight="false" outlineLevel="0" collapsed="false">
      <c r="D305" s="98"/>
    </row>
    <row r="306" customFormat="false" ht="8.25" hidden="false" customHeight="false" outlineLevel="0" collapsed="false">
      <c r="D306" s="98"/>
    </row>
    <row r="307" customFormat="false" ht="8.25" hidden="false" customHeight="false" outlineLevel="0" collapsed="false">
      <c r="D307" s="98"/>
    </row>
    <row r="308" customFormat="false" ht="8.25" hidden="false" customHeight="false" outlineLevel="0" collapsed="false">
      <c r="D308" s="98"/>
    </row>
    <row r="309" customFormat="false" ht="8.25" hidden="false" customHeight="false" outlineLevel="0" collapsed="false">
      <c r="D309" s="98"/>
    </row>
    <row r="310" customFormat="false" ht="8.25" hidden="false" customHeight="false" outlineLevel="0" collapsed="false">
      <c r="D310" s="98"/>
    </row>
    <row r="311" customFormat="false" ht="8.25" hidden="false" customHeight="false" outlineLevel="0" collapsed="false">
      <c r="D311" s="98"/>
    </row>
    <row r="312" customFormat="false" ht="8.25" hidden="false" customHeight="false" outlineLevel="0" collapsed="false">
      <c r="D312" s="98"/>
    </row>
    <row r="313" customFormat="false" ht="8.25" hidden="false" customHeight="false" outlineLevel="0" collapsed="false">
      <c r="D313" s="98"/>
    </row>
    <row r="314" customFormat="false" ht="8.25" hidden="false" customHeight="false" outlineLevel="0" collapsed="false">
      <c r="D314" s="98"/>
    </row>
    <row r="315" customFormat="false" ht="8.25" hidden="false" customHeight="false" outlineLevel="0" collapsed="false">
      <c r="D315" s="98"/>
    </row>
    <row r="316" customFormat="false" ht="8.25" hidden="false" customHeight="false" outlineLevel="0" collapsed="false">
      <c r="D316" s="98"/>
    </row>
    <row r="317" customFormat="false" ht="8.25" hidden="false" customHeight="false" outlineLevel="0" collapsed="false">
      <c r="D317" s="98"/>
    </row>
    <row r="318" customFormat="false" ht="8.25" hidden="false" customHeight="false" outlineLevel="0" collapsed="false">
      <c r="D318" s="98"/>
    </row>
    <row r="319" customFormat="false" ht="8.25" hidden="false" customHeight="false" outlineLevel="0" collapsed="false">
      <c r="D319" s="98"/>
    </row>
    <row r="320" customFormat="false" ht="8.25" hidden="false" customHeight="false" outlineLevel="0" collapsed="false">
      <c r="D320" s="98"/>
    </row>
    <row r="321" customFormat="false" ht="8.25" hidden="false" customHeight="false" outlineLevel="0" collapsed="false">
      <c r="D321" s="98"/>
    </row>
    <row r="322" customFormat="false" ht="8.25" hidden="false" customHeight="false" outlineLevel="0" collapsed="false">
      <c r="D322" s="98"/>
    </row>
    <row r="323" customFormat="false" ht="8.25" hidden="false" customHeight="false" outlineLevel="0" collapsed="false">
      <c r="D323" s="98"/>
    </row>
    <row r="324" customFormat="false" ht="8.25" hidden="false" customHeight="false" outlineLevel="0" collapsed="false">
      <c r="D324" s="98"/>
    </row>
    <row r="325" customFormat="false" ht="8.25" hidden="false" customHeight="false" outlineLevel="0" collapsed="false">
      <c r="D325" s="98"/>
    </row>
    <row r="326" customFormat="false" ht="8.25" hidden="false" customHeight="false" outlineLevel="0" collapsed="false">
      <c r="D326" s="98"/>
    </row>
    <row r="327" customFormat="false" ht="8.25" hidden="false" customHeight="false" outlineLevel="0" collapsed="false">
      <c r="D327" s="98"/>
    </row>
    <row r="328" customFormat="false" ht="8.25" hidden="false" customHeight="false" outlineLevel="0" collapsed="false">
      <c r="D328" s="98"/>
    </row>
    <row r="329" customFormat="false" ht="8.25" hidden="false" customHeight="false" outlineLevel="0" collapsed="false">
      <c r="D329" s="98"/>
    </row>
    <row r="330" customFormat="false" ht="8.25" hidden="false" customHeight="false" outlineLevel="0" collapsed="false">
      <c r="D330" s="98"/>
    </row>
    <row r="331" customFormat="false" ht="8.25" hidden="false" customHeight="false" outlineLevel="0" collapsed="false">
      <c r="D331" s="98"/>
    </row>
    <row r="332" customFormat="false" ht="8.25" hidden="false" customHeight="false" outlineLevel="0" collapsed="false">
      <c r="D332" s="98"/>
    </row>
    <row r="333" customFormat="false" ht="8.25" hidden="false" customHeight="false" outlineLevel="0" collapsed="false">
      <c r="D333" s="98"/>
    </row>
    <row r="334" customFormat="false" ht="8.25" hidden="false" customHeight="false" outlineLevel="0" collapsed="false">
      <c r="D334" s="98"/>
    </row>
    <row r="335" customFormat="false" ht="8.25" hidden="false" customHeight="false" outlineLevel="0" collapsed="false">
      <c r="D335" s="98"/>
    </row>
    <row r="336" customFormat="false" ht="8.25" hidden="false" customHeight="false" outlineLevel="0" collapsed="false">
      <c r="D336" s="98"/>
    </row>
    <row r="337" customFormat="false" ht="8.25" hidden="false" customHeight="false" outlineLevel="0" collapsed="false">
      <c r="D337" s="98"/>
    </row>
    <row r="338" customFormat="false" ht="8.25" hidden="false" customHeight="false" outlineLevel="0" collapsed="false">
      <c r="D338" s="98"/>
    </row>
    <row r="339" customFormat="false" ht="8.25" hidden="false" customHeight="false" outlineLevel="0" collapsed="false">
      <c r="D339" s="98"/>
    </row>
    <row r="340" customFormat="false" ht="8.25" hidden="false" customHeight="false" outlineLevel="0" collapsed="false">
      <c r="D340" s="98"/>
    </row>
    <row r="341" customFormat="false" ht="8.25" hidden="false" customHeight="false" outlineLevel="0" collapsed="false">
      <c r="D341" s="98"/>
    </row>
    <row r="342" customFormat="false" ht="8.25" hidden="false" customHeight="false" outlineLevel="0" collapsed="false">
      <c r="D342" s="98"/>
    </row>
    <row r="343" customFormat="false" ht="8.25" hidden="false" customHeight="false" outlineLevel="0" collapsed="false">
      <c r="D343" s="98"/>
    </row>
    <row r="344" customFormat="false" ht="8.25" hidden="false" customHeight="false" outlineLevel="0" collapsed="false">
      <c r="D344" s="98"/>
    </row>
    <row r="345" customFormat="false" ht="8.25" hidden="false" customHeight="false" outlineLevel="0" collapsed="false">
      <c r="D345" s="98"/>
    </row>
    <row r="346" customFormat="false" ht="8.25" hidden="false" customHeight="false" outlineLevel="0" collapsed="false">
      <c r="D346" s="98"/>
    </row>
    <row r="347" customFormat="false" ht="8.25" hidden="false" customHeight="false" outlineLevel="0" collapsed="false">
      <c r="D347" s="98"/>
    </row>
    <row r="348" customFormat="false" ht="8.25" hidden="false" customHeight="false" outlineLevel="0" collapsed="false">
      <c r="D348" s="98"/>
    </row>
    <row r="349" customFormat="false" ht="8.25" hidden="false" customHeight="false" outlineLevel="0" collapsed="false">
      <c r="D349" s="98"/>
    </row>
    <row r="350" customFormat="false" ht="8.25" hidden="false" customHeight="false" outlineLevel="0" collapsed="false">
      <c r="D350" s="98"/>
    </row>
    <row r="351" customFormat="false" ht="8.25" hidden="false" customHeight="false" outlineLevel="0" collapsed="false">
      <c r="D351" s="98"/>
    </row>
    <row r="352" customFormat="false" ht="8.25" hidden="false" customHeight="false" outlineLevel="0" collapsed="false">
      <c r="D352" s="98"/>
    </row>
    <row r="353" customFormat="false" ht="8.25" hidden="false" customHeight="false" outlineLevel="0" collapsed="false">
      <c r="D353" s="98"/>
    </row>
    <row r="354" customFormat="false" ht="8.25" hidden="false" customHeight="false" outlineLevel="0" collapsed="false">
      <c r="D354" s="98"/>
    </row>
    <row r="355" customFormat="false" ht="8.25" hidden="false" customHeight="false" outlineLevel="0" collapsed="false">
      <c r="D355" s="98"/>
    </row>
    <row r="356" customFormat="false" ht="8.25" hidden="false" customHeight="false" outlineLevel="0" collapsed="false">
      <c r="D356" s="98"/>
    </row>
    <row r="357" customFormat="false" ht="8.25" hidden="false" customHeight="false" outlineLevel="0" collapsed="false">
      <c r="D357" s="98"/>
    </row>
    <row r="358" customFormat="false" ht="8.25" hidden="false" customHeight="false" outlineLevel="0" collapsed="false">
      <c r="D358" s="98"/>
    </row>
    <row r="359" customFormat="false" ht="8.25" hidden="false" customHeight="false" outlineLevel="0" collapsed="false">
      <c r="D359" s="98"/>
    </row>
    <row r="360" customFormat="false" ht="8.25" hidden="false" customHeight="false" outlineLevel="0" collapsed="false">
      <c r="D360" s="98"/>
    </row>
    <row r="361" customFormat="false" ht="8.25" hidden="false" customHeight="false" outlineLevel="0" collapsed="false">
      <c r="D361" s="98"/>
    </row>
    <row r="362" customFormat="false" ht="8.25" hidden="false" customHeight="false" outlineLevel="0" collapsed="false">
      <c r="D362" s="98"/>
    </row>
    <row r="363" customFormat="false" ht="8.25" hidden="false" customHeight="false" outlineLevel="0" collapsed="false">
      <c r="D363" s="98"/>
    </row>
    <row r="364" customFormat="false" ht="8.25" hidden="false" customHeight="false" outlineLevel="0" collapsed="false">
      <c r="D364" s="98"/>
    </row>
    <row r="365" customFormat="false" ht="8.25" hidden="false" customHeight="false" outlineLevel="0" collapsed="false">
      <c r="D365" s="98"/>
    </row>
    <row r="366" customFormat="false" ht="8.25" hidden="false" customHeight="false" outlineLevel="0" collapsed="false">
      <c r="D366" s="98"/>
    </row>
    <row r="367" customFormat="false" ht="8.25" hidden="false" customHeight="false" outlineLevel="0" collapsed="false">
      <c r="D367" s="98"/>
    </row>
    <row r="368" customFormat="false" ht="8.25" hidden="false" customHeight="false" outlineLevel="0" collapsed="false">
      <c r="D368" s="98"/>
    </row>
    <row r="369" customFormat="false" ht="8.25" hidden="false" customHeight="false" outlineLevel="0" collapsed="false">
      <c r="D369" s="98"/>
    </row>
    <row r="370" customFormat="false" ht="8.25" hidden="false" customHeight="false" outlineLevel="0" collapsed="false">
      <c r="D370" s="98"/>
    </row>
    <row r="371" customFormat="false" ht="8.25" hidden="false" customHeight="false" outlineLevel="0" collapsed="false">
      <c r="D371" s="98"/>
    </row>
    <row r="372" customFormat="false" ht="8.25" hidden="false" customHeight="false" outlineLevel="0" collapsed="false">
      <c r="D372" s="98"/>
    </row>
    <row r="373" customFormat="false" ht="8.25" hidden="false" customHeight="false" outlineLevel="0" collapsed="false">
      <c r="D373" s="98"/>
    </row>
    <row r="374" customFormat="false" ht="8.25" hidden="false" customHeight="false" outlineLevel="0" collapsed="false">
      <c r="D374" s="98"/>
    </row>
    <row r="375" customFormat="false" ht="8.25" hidden="false" customHeight="false" outlineLevel="0" collapsed="false">
      <c r="D375" s="98"/>
    </row>
    <row r="376" customFormat="false" ht="8.25" hidden="false" customHeight="false" outlineLevel="0" collapsed="false">
      <c r="D376" s="98"/>
    </row>
    <row r="377" customFormat="false" ht="8.25" hidden="false" customHeight="false" outlineLevel="0" collapsed="false">
      <c r="D377" s="98"/>
    </row>
    <row r="378" customFormat="false" ht="8.25" hidden="false" customHeight="false" outlineLevel="0" collapsed="false">
      <c r="D378" s="98"/>
    </row>
    <row r="379" customFormat="false" ht="8.25" hidden="false" customHeight="false" outlineLevel="0" collapsed="false">
      <c r="D379" s="98"/>
    </row>
    <row r="380" customFormat="false" ht="8.25" hidden="false" customHeight="false" outlineLevel="0" collapsed="false">
      <c r="D380" s="98"/>
    </row>
    <row r="381" customFormat="false" ht="8.25" hidden="false" customHeight="false" outlineLevel="0" collapsed="false">
      <c r="D381" s="98"/>
    </row>
    <row r="382" customFormat="false" ht="8.25" hidden="false" customHeight="false" outlineLevel="0" collapsed="false">
      <c r="D382" s="98"/>
    </row>
    <row r="383" customFormat="false" ht="8.25" hidden="false" customHeight="false" outlineLevel="0" collapsed="false">
      <c r="D383" s="98"/>
    </row>
    <row r="384" customFormat="false" ht="8.25" hidden="false" customHeight="false" outlineLevel="0" collapsed="false">
      <c r="D384" s="98"/>
    </row>
    <row r="385" customFormat="false" ht="8.25" hidden="false" customHeight="false" outlineLevel="0" collapsed="false">
      <c r="D385" s="98"/>
    </row>
    <row r="386" customFormat="false" ht="8.25" hidden="false" customHeight="false" outlineLevel="0" collapsed="false">
      <c r="D386" s="98"/>
    </row>
    <row r="387" customFormat="false" ht="8.25" hidden="false" customHeight="false" outlineLevel="0" collapsed="false">
      <c r="D387" s="98"/>
    </row>
    <row r="388" customFormat="false" ht="8.25" hidden="false" customHeight="false" outlineLevel="0" collapsed="false">
      <c r="D388" s="98"/>
    </row>
    <row r="389" customFormat="false" ht="8.25" hidden="false" customHeight="false" outlineLevel="0" collapsed="false">
      <c r="D389" s="98"/>
    </row>
    <row r="390" customFormat="false" ht="8.25" hidden="false" customHeight="false" outlineLevel="0" collapsed="false">
      <c r="D390" s="98"/>
    </row>
    <row r="391" customFormat="false" ht="8.25" hidden="false" customHeight="false" outlineLevel="0" collapsed="false">
      <c r="D391" s="98"/>
    </row>
    <row r="392" customFormat="false" ht="8.25" hidden="false" customHeight="false" outlineLevel="0" collapsed="false">
      <c r="D392" s="98"/>
    </row>
    <row r="393" customFormat="false" ht="8.25" hidden="false" customHeight="false" outlineLevel="0" collapsed="false">
      <c r="D393" s="98"/>
    </row>
    <row r="394" customFormat="false" ht="8.25" hidden="false" customHeight="false" outlineLevel="0" collapsed="false">
      <c r="D394" s="98"/>
    </row>
    <row r="395" customFormat="false" ht="8.25" hidden="false" customHeight="false" outlineLevel="0" collapsed="false">
      <c r="D395" s="98"/>
    </row>
    <row r="396" customFormat="false" ht="8.25" hidden="false" customHeight="false" outlineLevel="0" collapsed="false">
      <c r="D396" s="98"/>
    </row>
    <row r="397" customFormat="false" ht="8.25" hidden="false" customHeight="false" outlineLevel="0" collapsed="false">
      <c r="D397" s="98"/>
    </row>
    <row r="398" customFormat="false" ht="8.25" hidden="false" customHeight="false" outlineLevel="0" collapsed="false">
      <c r="D398" s="98"/>
    </row>
    <row r="399" customFormat="false" ht="8.25" hidden="false" customHeight="false" outlineLevel="0" collapsed="false">
      <c r="D399" s="98"/>
    </row>
    <row r="400" customFormat="false" ht="8.25" hidden="false" customHeight="false" outlineLevel="0" collapsed="false">
      <c r="D400" s="98"/>
    </row>
    <row r="401" customFormat="false" ht="8.25" hidden="false" customHeight="false" outlineLevel="0" collapsed="false">
      <c r="D401" s="98"/>
    </row>
    <row r="402" customFormat="false" ht="8.25" hidden="false" customHeight="false" outlineLevel="0" collapsed="false">
      <c r="D402" s="98"/>
    </row>
    <row r="403" customFormat="false" ht="8.25" hidden="false" customHeight="false" outlineLevel="0" collapsed="false">
      <c r="D403" s="98"/>
    </row>
    <row r="404" customFormat="false" ht="8.25" hidden="false" customHeight="false" outlineLevel="0" collapsed="false">
      <c r="D404" s="98"/>
    </row>
    <row r="405" customFormat="false" ht="8.25" hidden="false" customHeight="false" outlineLevel="0" collapsed="false">
      <c r="D405" s="98"/>
    </row>
    <row r="406" customFormat="false" ht="8.25" hidden="false" customHeight="false" outlineLevel="0" collapsed="false">
      <c r="D406" s="98"/>
    </row>
    <row r="407" customFormat="false" ht="8.25" hidden="false" customHeight="false" outlineLevel="0" collapsed="false">
      <c r="D407" s="98"/>
    </row>
    <row r="408" customFormat="false" ht="8.25" hidden="false" customHeight="false" outlineLevel="0" collapsed="false">
      <c r="D408" s="98"/>
    </row>
    <row r="409" customFormat="false" ht="8.25" hidden="false" customHeight="false" outlineLevel="0" collapsed="false">
      <c r="D409" s="98"/>
    </row>
    <row r="410" customFormat="false" ht="8.25" hidden="false" customHeight="false" outlineLevel="0" collapsed="false">
      <c r="D410" s="98"/>
    </row>
    <row r="411" customFormat="false" ht="8.25" hidden="false" customHeight="false" outlineLevel="0" collapsed="false">
      <c r="D411" s="98"/>
    </row>
    <row r="412" customFormat="false" ht="8.25" hidden="false" customHeight="false" outlineLevel="0" collapsed="false">
      <c r="D412" s="98"/>
    </row>
    <row r="413" customFormat="false" ht="8.25" hidden="false" customHeight="false" outlineLevel="0" collapsed="false">
      <c r="D413" s="98"/>
    </row>
    <row r="414" customFormat="false" ht="8.25" hidden="false" customHeight="false" outlineLevel="0" collapsed="false">
      <c r="D414" s="98"/>
    </row>
    <row r="415" customFormat="false" ht="8.25" hidden="false" customHeight="false" outlineLevel="0" collapsed="false">
      <c r="D415" s="98"/>
    </row>
    <row r="416" customFormat="false" ht="8.25" hidden="false" customHeight="false" outlineLevel="0" collapsed="false">
      <c r="D416" s="98"/>
    </row>
    <row r="417" customFormat="false" ht="8.25" hidden="false" customHeight="false" outlineLevel="0" collapsed="false">
      <c r="D417" s="98"/>
    </row>
    <row r="418" customFormat="false" ht="8.25" hidden="false" customHeight="false" outlineLevel="0" collapsed="false">
      <c r="D418" s="98"/>
    </row>
    <row r="419" customFormat="false" ht="8.25" hidden="false" customHeight="false" outlineLevel="0" collapsed="false">
      <c r="D419" s="98"/>
    </row>
    <row r="420" customFormat="false" ht="8.25" hidden="false" customHeight="false" outlineLevel="0" collapsed="false">
      <c r="D420" s="98"/>
    </row>
    <row r="421" customFormat="false" ht="8.25" hidden="false" customHeight="false" outlineLevel="0" collapsed="false">
      <c r="D421" s="98"/>
    </row>
    <row r="422" customFormat="false" ht="8.25" hidden="false" customHeight="false" outlineLevel="0" collapsed="false">
      <c r="D422" s="98"/>
    </row>
    <row r="423" customFormat="false" ht="8.25" hidden="false" customHeight="false" outlineLevel="0" collapsed="false">
      <c r="D423" s="98"/>
    </row>
    <row r="424" customFormat="false" ht="8.25" hidden="false" customHeight="false" outlineLevel="0" collapsed="false">
      <c r="D424" s="98"/>
    </row>
    <row r="425" customFormat="false" ht="8.25" hidden="false" customHeight="false" outlineLevel="0" collapsed="false">
      <c r="D425" s="98"/>
    </row>
    <row r="426" customFormat="false" ht="8.25" hidden="false" customHeight="false" outlineLevel="0" collapsed="false">
      <c r="D426" s="98"/>
    </row>
    <row r="427" customFormat="false" ht="8.25" hidden="false" customHeight="false" outlineLevel="0" collapsed="false">
      <c r="D427" s="98"/>
    </row>
    <row r="428" customFormat="false" ht="8.25" hidden="false" customHeight="false" outlineLevel="0" collapsed="false">
      <c r="D428" s="98"/>
    </row>
    <row r="429" customFormat="false" ht="8.25" hidden="false" customHeight="false" outlineLevel="0" collapsed="false">
      <c r="D429" s="98"/>
    </row>
    <row r="430" customFormat="false" ht="8.25" hidden="false" customHeight="false" outlineLevel="0" collapsed="false">
      <c r="D430" s="98"/>
    </row>
    <row r="431" customFormat="false" ht="8.25" hidden="false" customHeight="false" outlineLevel="0" collapsed="false">
      <c r="D431" s="98"/>
    </row>
    <row r="432" customFormat="false" ht="8.25" hidden="false" customHeight="false" outlineLevel="0" collapsed="false">
      <c r="D432" s="98"/>
    </row>
    <row r="433" customFormat="false" ht="8.25" hidden="false" customHeight="false" outlineLevel="0" collapsed="false">
      <c r="D433" s="98"/>
    </row>
    <row r="434" customFormat="false" ht="8.25" hidden="false" customHeight="false" outlineLevel="0" collapsed="false">
      <c r="D434" s="98"/>
    </row>
    <row r="435" customFormat="false" ht="8.25" hidden="false" customHeight="false" outlineLevel="0" collapsed="false">
      <c r="D435" s="98"/>
    </row>
    <row r="436" customFormat="false" ht="8.25" hidden="false" customHeight="false" outlineLevel="0" collapsed="false">
      <c r="D436" s="98"/>
    </row>
    <row r="437" customFormat="false" ht="8.25" hidden="false" customHeight="false" outlineLevel="0" collapsed="false">
      <c r="D437" s="98"/>
    </row>
    <row r="438" customFormat="false" ht="8.25" hidden="false" customHeight="false" outlineLevel="0" collapsed="false">
      <c r="D438" s="98"/>
    </row>
    <row r="439" customFormat="false" ht="8.25" hidden="false" customHeight="false" outlineLevel="0" collapsed="false">
      <c r="D439" s="98"/>
    </row>
    <row r="440" customFormat="false" ht="8.25" hidden="false" customHeight="false" outlineLevel="0" collapsed="false">
      <c r="D440" s="98"/>
    </row>
    <row r="441" customFormat="false" ht="8.25" hidden="false" customHeight="false" outlineLevel="0" collapsed="false">
      <c r="D441" s="98"/>
    </row>
    <row r="442" customFormat="false" ht="8.25" hidden="false" customHeight="false" outlineLevel="0" collapsed="false">
      <c r="D442" s="98"/>
    </row>
    <row r="443" customFormat="false" ht="8.25" hidden="false" customHeight="false" outlineLevel="0" collapsed="false">
      <c r="D443" s="98"/>
    </row>
    <row r="444" customFormat="false" ht="8.25" hidden="false" customHeight="false" outlineLevel="0" collapsed="false">
      <c r="D444" s="98"/>
    </row>
    <row r="445" customFormat="false" ht="8.25" hidden="false" customHeight="false" outlineLevel="0" collapsed="false">
      <c r="D445" s="98"/>
    </row>
    <row r="446" customFormat="false" ht="8.25" hidden="false" customHeight="false" outlineLevel="0" collapsed="false">
      <c r="D446" s="98"/>
    </row>
    <row r="447" customFormat="false" ht="8.25" hidden="false" customHeight="false" outlineLevel="0" collapsed="false">
      <c r="D447" s="98"/>
    </row>
    <row r="448" customFormat="false" ht="8.25" hidden="false" customHeight="false" outlineLevel="0" collapsed="false">
      <c r="D448" s="98"/>
    </row>
    <row r="449" customFormat="false" ht="8.25" hidden="false" customHeight="false" outlineLevel="0" collapsed="false">
      <c r="D449" s="98"/>
    </row>
    <row r="450" customFormat="false" ht="8.25" hidden="false" customHeight="false" outlineLevel="0" collapsed="false">
      <c r="D450" s="98"/>
    </row>
    <row r="451" customFormat="false" ht="8.25" hidden="false" customHeight="false" outlineLevel="0" collapsed="false">
      <c r="D451" s="98"/>
    </row>
    <row r="452" customFormat="false" ht="8.25" hidden="false" customHeight="false" outlineLevel="0" collapsed="false">
      <c r="D452" s="98"/>
    </row>
    <row r="453" customFormat="false" ht="8.25" hidden="false" customHeight="false" outlineLevel="0" collapsed="false">
      <c r="D453" s="98"/>
    </row>
    <row r="454" customFormat="false" ht="8.25" hidden="false" customHeight="false" outlineLevel="0" collapsed="false">
      <c r="D454" s="98"/>
    </row>
    <row r="455" customFormat="false" ht="8.25" hidden="false" customHeight="false" outlineLevel="0" collapsed="false">
      <c r="D455" s="98"/>
    </row>
    <row r="456" customFormat="false" ht="8.25" hidden="false" customHeight="false" outlineLevel="0" collapsed="false">
      <c r="D456" s="98"/>
    </row>
    <row r="457" customFormat="false" ht="8.25" hidden="false" customHeight="false" outlineLevel="0" collapsed="false">
      <c r="D457" s="98"/>
    </row>
    <row r="458" customFormat="false" ht="8.25" hidden="false" customHeight="false" outlineLevel="0" collapsed="false">
      <c r="D458" s="98"/>
    </row>
    <row r="459" customFormat="false" ht="8.25" hidden="false" customHeight="false" outlineLevel="0" collapsed="false">
      <c r="D459" s="98"/>
    </row>
    <row r="460" customFormat="false" ht="8.25" hidden="false" customHeight="false" outlineLevel="0" collapsed="false">
      <c r="D460" s="98"/>
    </row>
    <row r="461" customFormat="false" ht="8.25" hidden="false" customHeight="false" outlineLevel="0" collapsed="false">
      <c r="D461" s="98"/>
    </row>
    <row r="462" customFormat="false" ht="8.25" hidden="false" customHeight="false" outlineLevel="0" collapsed="false">
      <c r="D462" s="98"/>
    </row>
    <row r="463" customFormat="false" ht="8.25" hidden="false" customHeight="false" outlineLevel="0" collapsed="false">
      <c r="D463" s="98"/>
    </row>
    <row r="464" customFormat="false" ht="8.25" hidden="false" customHeight="false" outlineLevel="0" collapsed="false">
      <c r="D464" s="98"/>
    </row>
    <row r="465" customFormat="false" ht="8.25" hidden="false" customHeight="false" outlineLevel="0" collapsed="false">
      <c r="D465" s="98"/>
    </row>
    <row r="466" customFormat="false" ht="8.25" hidden="false" customHeight="false" outlineLevel="0" collapsed="false">
      <c r="D466" s="98"/>
    </row>
    <row r="467" customFormat="false" ht="8.25" hidden="false" customHeight="false" outlineLevel="0" collapsed="false">
      <c r="D467" s="98"/>
    </row>
    <row r="468" customFormat="false" ht="8.25" hidden="false" customHeight="false" outlineLevel="0" collapsed="false">
      <c r="D468" s="98"/>
    </row>
    <row r="469" customFormat="false" ht="8.25" hidden="false" customHeight="false" outlineLevel="0" collapsed="false">
      <c r="D469" s="98"/>
    </row>
    <row r="470" customFormat="false" ht="8.25" hidden="false" customHeight="false" outlineLevel="0" collapsed="false">
      <c r="D470" s="98"/>
    </row>
    <row r="471" customFormat="false" ht="8.25" hidden="false" customHeight="false" outlineLevel="0" collapsed="false">
      <c r="D471" s="98"/>
    </row>
    <row r="472" customFormat="false" ht="8.25" hidden="false" customHeight="false" outlineLevel="0" collapsed="false">
      <c r="D472" s="98"/>
    </row>
    <row r="473" customFormat="false" ht="8.25" hidden="false" customHeight="false" outlineLevel="0" collapsed="false">
      <c r="D473" s="98"/>
    </row>
    <row r="474" customFormat="false" ht="8.25" hidden="false" customHeight="false" outlineLevel="0" collapsed="false">
      <c r="D474" s="98"/>
    </row>
    <row r="475" customFormat="false" ht="8.25" hidden="false" customHeight="false" outlineLevel="0" collapsed="false">
      <c r="D475" s="98"/>
    </row>
    <row r="476" customFormat="false" ht="8.25" hidden="false" customHeight="false" outlineLevel="0" collapsed="false">
      <c r="D476" s="98"/>
    </row>
    <row r="477" customFormat="false" ht="8.25" hidden="false" customHeight="false" outlineLevel="0" collapsed="false">
      <c r="D477" s="98"/>
    </row>
    <row r="478" customFormat="false" ht="8.25" hidden="false" customHeight="false" outlineLevel="0" collapsed="false">
      <c r="D478" s="98"/>
    </row>
    <row r="479" customFormat="false" ht="8.25" hidden="false" customHeight="false" outlineLevel="0" collapsed="false">
      <c r="D479" s="98"/>
    </row>
    <row r="480" customFormat="false" ht="8.25" hidden="false" customHeight="false" outlineLevel="0" collapsed="false">
      <c r="D480" s="98"/>
    </row>
    <row r="481" customFormat="false" ht="8.25" hidden="false" customHeight="false" outlineLevel="0" collapsed="false">
      <c r="D481" s="98"/>
    </row>
    <row r="482" customFormat="false" ht="8.25" hidden="false" customHeight="false" outlineLevel="0" collapsed="false">
      <c r="D482" s="98"/>
    </row>
    <row r="483" customFormat="false" ht="8.25" hidden="false" customHeight="false" outlineLevel="0" collapsed="false">
      <c r="D483" s="98"/>
    </row>
    <row r="484" customFormat="false" ht="8.25" hidden="false" customHeight="false" outlineLevel="0" collapsed="false">
      <c r="D484" s="98"/>
    </row>
    <row r="485" customFormat="false" ht="8.25" hidden="false" customHeight="false" outlineLevel="0" collapsed="false">
      <c r="D485" s="98"/>
    </row>
    <row r="486" customFormat="false" ht="8.25" hidden="false" customHeight="false" outlineLevel="0" collapsed="false">
      <c r="D486" s="98"/>
    </row>
    <row r="487" customFormat="false" ht="8.25" hidden="false" customHeight="false" outlineLevel="0" collapsed="false">
      <c r="D487" s="98"/>
    </row>
    <row r="488" customFormat="false" ht="8.25" hidden="false" customHeight="false" outlineLevel="0" collapsed="false">
      <c r="D488" s="98"/>
    </row>
    <row r="489" customFormat="false" ht="8.25" hidden="false" customHeight="false" outlineLevel="0" collapsed="false">
      <c r="D489" s="98"/>
    </row>
    <row r="490" customFormat="false" ht="8.25" hidden="false" customHeight="false" outlineLevel="0" collapsed="false">
      <c r="D490" s="98"/>
    </row>
    <row r="491" customFormat="false" ht="8.25" hidden="false" customHeight="false" outlineLevel="0" collapsed="false">
      <c r="D491" s="98"/>
    </row>
    <row r="492" customFormat="false" ht="8.25" hidden="false" customHeight="false" outlineLevel="0" collapsed="false">
      <c r="D492" s="98"/>
    </row>
    <row r="493" customFormat="false" ht="8.25" hidden="false" customHeight="false" outlineLevel="0" collapsed="false">
      <c r="D493" s="98"/>
    </row>
    <row r="494" customFormat="false" ht="8.25" hidden="false" customHeight="false" outlineLevel="0" collapsed="false">
      <c r="D494" s="98"/>
    </row>
    <row r="495" customFormat="false" ht="8.25" hidden="false" customHeight="false" outlineLevel="0" collapsed="false">
      <c r="D495" s="98"/>
    </row>
    <row r="496" customFormat="false" ht="8.25" hidden="false" customHeight="false" outlineLevel="0" collapsed="false">
      <c r="D496" s="98"/>
    </row>
    <row r="497" customFormat="false" ht="8.25" hidden="false" customHeight="false" outlineLevel="0" collapsed="false">
      <c r="D497" s="98"/>
    </row>
    <row r="498" customFormat="false" ht="8.25" hidden="false" customHeight="false" outlineLevel="0" collapsed="false">
      <c r="D498" s="98"/>
    </row>
    <row r="499" customFormat="false" ht="8.25" hidden="false" customHeight="false" outlineLevel="0" collapsed="false">
      <c r="D499" s="98"/>
    </row>
    <row r="500" customFormat="false" ht="8.25" hidden="false" customHeight="false" outlineLevel="0" collapsed="false">
      <c r="D500" s="98"/>
    </row>
    <row r="501" customFormat="false" ht="8.25" hidden="false" customHeight="false" outlineLevel="0" collapsed="false">
      <c r="D501" s="98"/>
    </row>
    <row r="502" customFormat="false" ht="8.25" hidden="false" customHeight="false" outlineLevel="0" collapsed="false">
      <c r="D502" s="98"/>
    </row>
    <row r="503" customFormat="false" ht="8.25" hidden="false" customHeight="false" outlineLevel="0" collapsed="false">
      <c r="D503" s="98"/>
    </row>
    <row r="504" customFormat="false" ht="8.25" hidden="false" customHeight="false" outlineLevel="0" collapsed="false">
      <c r="D504" s="98"/>
    </row>
    <row r="505" customFormat="false" ht="8.25" hidden="false" customHeight="false" outlineLevel="0" collapsed="false">
      <c r="D505" s="98"/>
    </row>
    <row r="506" customFormat="false" ht="8.25" hidden="false" customHeight="false" outlineLevel="0" collapsed="false">
      <c r="D506" s="98"/>
    </row>
    <row r="507" customFormat="false" ht="8.25" hidden="false" customHeight="false" outlineLevel="0" collapsed="false">
      <c r="D507" s="98"/>
    </row>
    <row r="508" customFormat="false" ht="8.25" hidden="false" customHeight="false" outlineLevel="0" collapsed="false">
      <c r="D508" s="98"/>
    </row>
    <row r="509" customFormat="false" ht="8.25" hidden="false" customHeight="false" outlineLevel="0" collapsed="false">
      <c r="D509" s="98"/>
    </row>
    <row r="510" customFormat="false" ht="8.25" hidden="false" customHeight="false" outlineLevel="0" collapsed="false">
      <c r="D510" s="98"/>
    </row>
    <row r="511" customFormat="false" ht="8.25" hidden="false" customHeight="false" outlineLevel="0" collapsed="false">
      <c r="D511" s="98"/>
    </row>
    <row r="512" customFormat="false" ht="8.25" hidden="false" customHeight="false" outlineLevel="0" collapsed="false">
      <c r="D512" s="98"/>
    </row>
    <row r="513" customFormat="false" ht="8.25" hidden="false" customHeight="false" outlineLevel="0" collapsed="false">
      <c r="D513" s="98"/>
    </row>
    <row r="514" customFormat="false" ht="8.25" hidden="false" customHeight="false" outlineLevel="0" collapsed="false">
      <c r="D514" s="98"/>
    </row>
    <row r="515" customFormat="false" ht="8.25" hidden="false" customHeight="false" outlineLevel="0" collapsed="false">
      <c r="D515" s="98"/>
    </row>
    <row r="516" customFormat="false" ht="8.25" hidden="false" customHeight="false" outlineLevel="0" collapsed="false">
      <c r="D516" s="98"/>
    </row>
    <row r="517" customFormat="false" ht="8.25" hidden="false" customHeight="false" outlineLevel="0" collapsed="false">
      <c r="D517" s="98"/>
    </row>
    <row r="518" customFormat="false" ht="8.25" hidden="false" customHeight="false" outlineLevel="0" collapsed="false">
      <c r="D518" s="98"/>
    </row>
    <row r="519" customFormat="false" ht="8.25" hidden="false" customHeight="false" outlineLevel="0" collapsed="false">
      <c r="D519" s="98"/>
    </row>
    <row r="520" customFormat="false" ht="8.25" hidden="false" customHeight="false" outlineLevel="0" collapsed="false">
      <c r="D520" s="98"/>
    </row>
    <row r="521" customFormat="false" ht="8.25" hidden="false" customHeight="false" outlineLevel="0" collapsed="false">
      <c r="D521" s="98"/>
    </row>
    <row r="522" customFormat="false" ht="8.25" hidden="false" customHeight="false" outlineLevel="0" collapsed="false">
      <c r="D522" s="98"/>
    </row>
    <row r="523" customFormat="false" ht="8.25" hidden="false" customHeight="false" outlineLevel="0" collapsed="false">
      <c r="D523" s="98"/>
    </row>
    <row r="524" customFormat="false" ht="8.25" hidden="false" customHeight="false" outlineLevel="0" collapsed="false">
      <c r="D524" s="98"/>
    </row>
    <row r="525" customFormat="false" ht="8.25" hidden="false" customHeight="false" outlineLevel="0" collapsed="false">
      <c r="D525" s="98"/>
    </row>
    <row r="526" customFormat="false" ht="8.25" hidden="false" customHeight="false" outlineLevel="0" collapsed="false">
      <c r="D526" s="98"/>
    </row>
    <row r="527" customFormat="false" ht="8.25" hidden="false" customHeight="false" outlineLevel="0" collapsed="false">
      <c r="D527" s="98"/>
    </row>
    <row r="528" customFormat="false" ht="8.25" hidden="false" customHeight="false" outlineLevel="0" collapsed="false">
      <c r="D528" s="98"/>
    </row>
    <row r="529" customFormat="false" ht="8.25" hidden="false" customHeight="false" outlineLevel="0" collapsed="false">
      <c r="D529" s="98"/>
    </row>
    <row r="530" customFormat="false" ht="8.25" hidden="false" customHeight="false" outlineLevel="0" collapsed="false">
      <c r="D530" s="98"/>
    </row>
    <row r="531" customFormat="false" ht="8.25" hidden="false" customHeight="false" outlineLevel="0" collapsed="false">
      <c r="D531" s="98"/>
    </row>
    <row r="532" customFormat="false" ht="8.25" hidden="false" customHeight="false" outlineLevel="0" collapsed="false">
      <c r="D532" s="98"/>
    </row>
    <row r="533" customFormat="false" ht="8.25" hidden="false" customHeight="false" outlineLevel="0" collapsed="false">
      <c r="D533" s="98"/>
    </row>
    <row r="534" customFormat="false" ht="8.25" hidden="false" customHeight="false" outlineLevel="0" collapsed="false">
      <c r="D534" s="98"/>
    </row>
    <row r="535" customFormat="false" ht="8.25" hidden="false" customHeight="false" outlineLevel="0" collapsed="false">
      <c r="D535" s="98"/>
    </row>
    <row r="536" customFormat="false" ht="8.25" hidden="false" customHeight="false" outlineLevel="0" collapsed="false">
      <c r="D536" s="98"/>
    </row>
    <row r="537" customFormat="false" ht="8.25" hidden="false" customHeight="false" outlineLevel="0" collapsed="false">
      <c r="D537" s="98"/>
    </row>
    <row r="538" customFormat="false" ht="8.25" hidden="false" customHeight="false" outlineLevel="0" collapsed="false">
      <c r="D538" s="98"/>
    </row>
    <row r="539" customFormat="false" ht="8.25" hidden="false" customHeight="false" outlineLevel="0" collapsed="false">
      <c r="D539" s="98"/>
    </row>
    <row r="540" customFormat="false" ht="8.25" hidden="false" customHeight="false" outlineLevel="0" collapsed="false">
      <c r="D540" s="98"/>
    </row>
    <row r="541" customFormat="false" ht="8.25" hidden="false" customHeight="false" outlineLevel="0" collapsed="false">
      <c r="D541" s="98"/>
    </row>
    <row r="542" customFormat="false" ht="8.25" hidden="false" customHeight="false" outlineLevel="0" collapsed="false">
      <c r="D542" s="98"/>
    </row>
    <row r="543" customFormat="false" ht="8.25" hidden="false" customHeight="false" outlineLevel="0" collapsed="false">
      <c r="D543" s="98"/>
    </row>
    <row r="544" customFormat="false" ht="8.25" hidden="false" customHeight="false" outlineLevel="0" collapsed="false">
      <c r="D544" s="98"/>
    </row>
    <row r="545" customFormat="false" ht="8.25" hidden="false" customHeight="false" outlineLevel="0" collapsed="false">
      <c r="D545" s="98"/>
    </row>
    <row r="546" customFormat="false" ht="8.25" hidden="false" customHeight="false" outlineLevel="0" collapsed="false">
      <c r="D546" s="98"/>
    </row>
    <row r="547" customFormat="false" ht="8.25" hidden="false" customHeight="false" outlineLevel="0" collapsed="false">
      <c r="D547" s="98"/>
    </row>
    <row r="548" customFormat="false" ht="8.25" hidden="false" customHeight="false" outlineLevel="0" collapsed="false">
      <c r="D548" s="98"/>
    </row>
    <row r="549" customFormat="false" ht="8.25" hidden="false" customHeight="false" outlineLevel="0" collapsed="false">
      <c r="D549" s="98"/>
    </row>
    <row r="550" customFormat="false" ht="8.25" hidden="false" customHeight="false" outlineLevel="0" collapsed="false">
      <c r="D550" s="98"/>
    </row>
    <row r="551" customFormat="false" ht="8.25" hidden="false" customHeight="false" outlineLevel="0" collapsed="false">
      <c r="D551" s="98"/>
    </row>
    <row r="552" customFormat="false" ht="8.25" hidden="false" customHeight="false" outlineLevel="0" collapsed="false">
      <c r="D552" s="98"/>
    </row>
    <row r="553" customFormat="false" ht="8.25" hidden="false" customHeight="false" outlineLevel="0" collapsed="false">
      <c r="D553" s="98"/>
    </row>
    <row r="554" customFormat="false" ht="8.25" hidden="false" customHeight="false" outlineLevel="0" collapsed="false">
      <c r="D554" s="98"/>
    </row>
    <row r="555" customFormat="false" ht="8.25" hidden="false" customHeight="false" outlineLevel="0" collapsed="false">
      <c r="D555" s="98"/>
    </row>
    <row r="556" customFormat="false" ht="8.25" hidden="false" customHeight="false" outlineLevel="0" collapsed="false">
      <c r="D556" s="98"/>
    </row>
    <row r="557" customFormat="false" ht="8.25" hidden="false" customHeight="false" outlineLevel="0" collapsed="false">
      <c r="D557" s="98"/>
    </row>
    <row r="558" customFormat="false" ht="8.25" hidden="false" customHeight="false" outlineLevel="0" collapsed="false">
      <c r="D558" s="98"/>
    </row>
    <row r="559" customFormat="false" ht="8.25" hidden="false" customHeight="false" outlineLevel="0" collapsed="false">
      <c r="D559" s="98"/>
    </row>
    <row r="560" customFormat="false" ht="8.25" hidden="false" customHeight="false" outlineLevel="0" collapsed="false">
      <c r="D560" s="98"/>
    </row>
    <row r="561" customFormat="false" ht="8.25" hidden="false" customHeight="false" outlineLevel="0" collapsed="false">
      <c r="D561" s="98"/>
    </row>
    <row r="562" customFormat="false" ht="8.25" hidden="false" customHeight="false" outlineLevel="0" collapsed="false">
      <c r="D562" s="98"/>
    </row>
    <row r="563" customFormat="false" ht="8.25" hidden="false" customHeight="false" outlineLevel="0" collapsed="false">
      <c r="D563" s="98"/>
    </row>
    <row r="564" customFormat="false" ht="8.25" hidden="false" customHeight="false" outlineLevel="0" collapsed="false">
      <c r="D564" s="98"/>
    </row>
    <row r="565" customFormat="false" ht="8.25" hidden="false" customHeight="false" outlineLevel="0" collapsed="false">
      <c r="D565" s="98"/>
    </row>
    <row r="566" customFormat="false" ht="8.25" hidden="false" customHeight="false" outlineLevel="0" collapsed="false">
      <c r="D566" s="98"/>
    </row>
    <row r="567" customFormat="false" ht="8.25" hidden="false" customHeight="false" outlineLevel="0" collapsed="false">
      <c r="D567" s="98"/>
    </row>
    <row r="568" customFormat="false" ht="8.25" hidden="false" customHeight="false" outlineLevel="0" collapsed="false">
      <c r="D568" s="98"/>
    </row>
    <row r="569" customFormat="false" ht="8.25" hidden="false" customHeight="false" outlineLevel="0" collapsed="false">
      <c r="D569" s="98"/>
    </row>
    <row r="570" customFormat="false" ht="8.25" hidden="false" customHeight="false" outlineLevel="0" collapsed="false">
      <c r="D570" s="98"/>
    </row>
    <row r="571" customFormat="false" ht="8.25" hidden="false" customHeight="false" outlineLevel="0" collapsed="false">
      <c r="D571" s="98"/>
    </row>
    <row r="572" customFormat="false" ht="8.25" hidden="false" customHeight="false" outlineLevel="0" collapsed="false">
      <c r="D572" s="98"/>
    </row>
    <row r="573" customFormat="false" ht="8.25" hidden="false" customHeight="false" outlineLevel="0" collapsed="false">
      <c r="D573" s="98"/>
    </row>
    <row r="574" customFormat="false" ht="8.25" hidden="false" customHeight="false" outlineLevel="0" collapsed="false">
      <c r="D574" s="98"/>
    </row>
    <row r="575" customFormat="false" ht="8.25" hidden="false" customHeight="false" outlineLevel="0" collapsed="false">
      <c r="D575" s="98"/>
    </row>
    <row r="576" customFormat="false" ht="8.25" hidden="false" customHeight="false" outlineLevel="0" collapsed="false">
      <c r="D576" s="98"/>
    </row>
    <row r="577" customFormat="false" ht="8.25" hidden="false" customHeight="false" outlineLevel="0" collapsed="false">
      <c r="D577" s="98"/>
    </row>
    <row r="578" customFormat="false" ht="8.25" hidden="false" customHeight="false" outlineLevel="0" collapsed="false">
      <c r="D578" s="98"/>
    </row>
    <row r="579" customFormat="false" ht="8.25" hidden="false" customHeight="false" outlineLevel="0" collapsed="false">
      <c r="D579" s="98"/>
    </row>
    <row r="580" customFormat="false" ht="8.25" hidden="false" customHeight="false" outlineLevel="0" collapsed="false">
      <c r="D580" s="98"/>
    </row>
    <row r="581" customFormat="false" ht="8.25" hidden="false" customHeight="false" outlineLevel="0" collapsed="false">
      <c r="D581" s="98"/>
    </row>
    <row r="582" customFormat="false" ht="8.25" hidden="false" customHeight="false" outlineLevel="0" collapsed="false">
      <c r="D582" s="98"/>
    </row>
    <row r="583" customFormat="false" ht="8.25" hidden="false" customHeight="false" outlineLevel="0" collapsed="false">
      <c r="D583" s="98"/>
    </row>
    <row r="584" customFormat="false" ht="8.25" hidden="false" customHeight="false" outlineLevel="0" collapsed="false">
      <c r="D584" s="98"/>
    </row>
    <row r="585" customFormat="false" ht="8.25" hidden="false" customHeight="false" outlineLevel="0" collapsed="false">
      <c r="D585" s="98"/>
    </row>
    <row r="586" customFormat="false" ht="8.25" hidden="false" customHeight="false" outlineLevel="0" collapsed="false">
      <c r="D586" s="98"/>
    </row>
    <row r="587" customFormat="false" ht="8.25" hidden="false" customHeight="false" outlineLevel="0" collapsed="false">
      <c r="D587" s="98"/>
    </row>
    <row r="588" customFormat="false" ht="8.25" hidden="false" customHeight="false" outlineLevel="0" collapsed="false">
      <c r="D588" s="98"/>
    </row>
    <row r="589" customFormat="false" ht="8.25" hidden="false" customHeight="false" outlineLevel="0" collapsed="false">
      <c r="D589" s="98"/>
    </row>
    <row r="590" customFormat="false" ht="8.25" hidden="false" customHeight="false" outlineLevel="0" collapsed="false">
      <c r="D590" s="98"/>
    </row>
    <row r="591" customFormat="false" ht="8.25" hidden="false" customHeight="false" outlineLevel="0" collapsed="false">
      <c r="D591" s="98"/>
    </row>
    <row r="592" customFormat="false" ht="8.25" hidden="false" customHeight="false" outlineLevel="0" collapsed="false">
      <c r="D592" s="98"/>
    </row>
    <row r="593" customFormat="false" ht="8.25" hidden="false" customHeight="false" outlineLevel="0" collapsed="false">
      <c r="D593" s="98"/>
    </row>
    <row r="594" customFormat="false" ht="8.25" hidden="false" customHeight="false" outlineLevel="0" collapsed="false">
      <c r="D594" s="98"/>
    </row>
    <row r="595" customFormat="false" ht="8.25" hidden="false" customHeight="false" outlineLevel="0" collapsed="false">
      <c r="D595" s="98"/>
    </row>
    <row r="596" customFormat="false" ht="8.25" hidden="false" customHeight="false" outlineLevel="0" collapsed="false">
      <c r="D596" s="98"/>
    </row>
    <row r="597" customFormat="false" ht="8.25" hidden="false" customHeight="false" outlineLevel="0" collapsed="false">
      <c r="D597" s="98"/>
    </row>
    <row r="598" customFormat="false" ht="8.25" hidden="false" customHeight="false" outlineLevel="0" collapsed="false">
      <c r="D598" s="98"/>
    </row>
    <row r="599" customFormat="false" ht="8.25" hidden="false" customHeight="false" outlineLevel="0" collapsed="false">
      <c r="D599" s="98"/>
    </row>
    <row r="600" customFormat="false" ht="8.25" hidden="false" customHeight="false" outlineLevel="0" collapsed="false">
      <c r="D600" s="98"/>
    </row>
    <row r="601" customFormat="false" ht="8.25" hidden="false" customHeight="false" outlineLevel="0" collapsed="false">
      <c r="D601" s="98"/>
    </row>
    <row r="602" customFormat="false" ht="8.25" hidden="false" customHeight="false" outlineLevel="0" collapsed="false">
      <c r="D602" s="98"/>
    </row>
    <row r="603" customFormat="false" ht="8.25" hidden="false" customHeight="false" outlineLevel="0" collapsed="false">
      <c r="D603" s="98"/>
    </row>
    <row r="604" customFormat="false" ht="8.25" hidden="false" customHeight="false" outlineLevel="0" collapsed="false">
      <c r="D604" s="98"/>
    </row>
    <row r="605" customFormat="false" ht="8.25" hidden="false" customHeight="false" outlineLevel="0" collapsed="false">
      <c r="D605" s="98"/>
    </row>
    <row r="606" customFormat="false" ht="8.25" hidden="false" customHeight="false" outlineLevel="0" collapsed="false">
      <c r="D606" s="98"/>
    </row>
    <row r="607" customFormat="false" ht="8.25" hidden="false" customHeight="false" outlineLevel="0" collapsed="false">
      <c r="D607" s="98"/>
    </row>
    <row r="608" customFormat="false" ht="8.25" hidden="false" customHeight="false" outlineLevel="0" collapsed="false">
      <c r="D608" s="98"/>
    </row>
    <row r="609" customFormat="false" ht="8.25" hidden="false" customHeight="false" outlineLevel="0" collapsed="false">
      <c r="D609" s="98"/>
    </row>
    <row r="610" customFormat="false" ht="8.25" hidden="false" customHeight="false" outlineLevel="0" collapsed="false">
      <c r="D610" s="98"/>
    </row>
    <row r="611" customFormat="false" ht="8.25" hidden="false" customHeight="false" outlineLevel="0" collapsed="false">
      <c r="D611" s="98"/>
    </row>
    <row r="612" customFormat="false" ht="8.25" hidden="false" customHeight="false" outlineLevel="0" collapsed="false">
      <c r="D612" s="98"/>
    </row>
    <row r="613" customFormat="false" ht="8.25" hidden="false" customHeight="false" outlineLevel="0" collapsed="false">
      <c r="D613" s="98"/>
    </row>
    <row r="614" customFormat="false" ht="8.25" hidden="false" customHeight="false" outlineLevel="0" collapsed="false">
      <c r="D614" s="98"/>
    </row>
    <row r="615" customFormat="false" ht="8.25" hidden="false" customHeight="false" outlineLevel="0" collapsed="false">
      <c r="D615" s="98"/>
    </row>
    <row r="616" customFormat="false" ht="8.25" hidden="false" customHeight="false" outlineLevel="0" collapsed="false">
      <c r="D616" s="98"/>
    </row>
    <row r="617" customFormat="false" ht="8.25" hidden="false" customHeight="false" outlineLevel="0" collapsed="false">
      <c r="D617" s="98"/>
    </row>
    <row r="618" customFormat="false" ht="8.25" hidden="false" customHeight="false" outlineLevel="0" collapsed="false">
      <c r="D618" s="98"/>
    </row>
    <row r="619" customFormat="false" ht="8.25" hidden="false" customHeight="false" outlineLevel="0" collapsed="false">
      <c r="D619" s="98"/>
    </row>
    <row r="620" customFormat="false" ht="8.25" hidden="false" customHeight="false" outlineLevel="0" collapsed="false">
      <c r="D620" s="98"/>
    </row>
    <row r="621" customFormat="false" ht="8.25" hidden="false" customHeight="false" outlineLevel="0" collapsed="false">
      <c r="D621" s="98"/>
    </row>
    <row r="622" customFormat="false" ht="8.25" hidden="false" customHeight="false" outlineLevel="0" collapsed="false">
      <c r="D622" s="98"/>
    </row>
    <row r="623" customFormat="false" ht="8.25" hidden="false" customHeight="false" outlineLevel="0" collapsed="false">
      <c r="D623" s="98"/>
    </row>
    <row r="624" customFormat="false" ht="8.25" hidden="false" customHeight="false" outlineLevel="0" collapsed="false">
      <c r="D624" s="98"/>
    </row>
    <row r="625" customFormat="false" ht="8.25" hidden="false" customHeight="false" outlineLevel="0" collapsed="false">
      <c r="D625" s="98"/>
    </row>
    <row r="626" customFormat="false" ht="8.25" hidden="false" customHeight="false" outlineLevel="0" collapsed="false">
      <c r="D626" s="98"/>
    </row>
    <row r="627" customFormat="false" ht="8.25" hidden="false" customHeight="false" outlineLevel="0" collapsed="false">
      <c r="D627" s="98"/>
    </row>
    <row r="628" customFormat="false" ht="8.25" hidden="false" customHeight="false" outlineLevel="0" collapsed="false">
      <c r="D628" s="98"/>
    </row>
    <row r="629" customFormat="false" ht="8.25" hidden="false" customHeight="false" outlineLevel="0" collapsed="false">
      <c r="D629" s="98"/>
    </row>
    <row r="630" customFormat="false" ht="8.25" hidden="false" customHeight="false" outlineLevel="0" collapsed="false">
      <c r="D630" s="98"/>
    </row>
    <row r="631" customFormat="false" ht="8.25" hidden="false" customHeight="false" outlineLevel="0" collapsed="false">
      <c r="D631" s="98"/>
    </row>
    <row r="632" customFormat="false" ht="8.25" hidden="false" customHeight="false" outlineLevel="0" collapsed="false">
      <c r="D632" s="98"/>
    </row>
    <row r="633" customFormat="false" ht="8.25" hidden="false" customHeight="false" outlineLevel="0" collapsed="false">
      <c r="D633" s="98"/>
    </row>
    <row r="634" customFormat="false" ht="8.25" hidden="false" customHeight="false" outlineLevel="0" collapsed="false">
      <c r="D634" s="98"/>
    </row>
    <row r="635" customFormat="false" ht="8.25" hidden="false" customHeight="false" outlineLevel="0" collapsed="false">
      <c r="D635" s="98"/>
    </row>
    <row r="636" customFormat="false" ht="8.25" hidden="false" customHeight="false" outlineLevel="0" collapsed="false">
      <c r="D636" s="98"/>
    </row>
    <row r="637" customFormat="false" ht="8.25" hidden="false" customHeight="false" outlineLevel="0" collapsed="false">
      <c r="D637" s="98"/>
    </row>
    <row r="638" customFormat="false" ht="8.25" hidden="false" customHeight="false" outlineLevel="0" collapsed="false">
      <c r="D638" s="98"/>
    </row>
    <row r="639" customFormat="false" ht="8.25" hidden="false" customHeight="false" outlineLevel="0" collapsed="false">
      <c r="D639" s="98"/>
    </row>
    <row r="640" customFormat="false" ht="8.25" hidden="false" customHeight="false" outlineLevel="0" collapsed="false">
      <c r="D640" s="98"/>
    </row>
    <row r="641" customFormat="false" ht="8.25" hidden="false" customHeight="false" outlineLevel="0" collapsed="false">
      <c r="D641" s="98"/>
    </row>
    <row r="642" customFormat="false" ht="8.25" hidden="false" customHeight="false" outlineLevel="0" collapsed="false">
      <c r="D642" s="98"/>
    </row>
    <row r="643" customFormat="false" ht="8.25" hidden="false" customHeight="false" outlineLevel="0" collapsed="false">
      <c r="D643" s="98"/>
    </row>
    <row r="644" customFormat="false" ht="8.25" hidden="false" customHeight="false" outlineLevel="0" collapsed="false">
      <c r="D644" s="98"/>
    </row>
    <row r="645" customFormat="false" ht="8.25" hidden="false" customHeight="false" outlineLevel="0" collapsed="false">
      <c r="D645" s="98"/>
    </row>
    <row r="646" customFormat="false" ht="8.25" hidden="false" customHeight="false" outlineLevel="0" collapsed="false">
      <c r="D646" s="98"/>
    </row>
    <row r="647" customFormat="false" ht="8.25" hidden="false" customHeight="false" outlineLevel="0" collapsed="false">
      <c r="D647" s="98"/>
    </row>
    <row r="648" customFormat="false" ht="8.25" hidden="false" customHeight="false" outlineLevel="0" collapsed="false">
      <c r="D648" s="98"/>
    </row>
    <row r="649" customFormat="false" ht="8.25" hidden="false" customHeight="false" outlineLevel="0" collapsed="false">
      <c r="D649" s="98"/>
    </row>
    <row r="650" customFormat="false" ht="8.25" hidden="false" customHeight="false" outlineLevel="0" collapsed="false">
      <c r="D650" s="98"/>
    </row>
    <row r="651" customFormat="false" ht="8.25" hidden="false" customHeight="false" outlineLevel="0" collapsed="false">
      <c r="D651" s="98"/>
    </row>
    <row r="652" customFormat="false" ht="8.25" hidden="false" customHeight="false" outlineLevel="0" collapsed="false">
      <c r="D652" s="98"/>
    </row>
    <row r="653" customFormat="false" ht="8.25" hidden="false" customHeight="false" outlineLevel="0" collapsed="false">
      <c r="D653" s="98"/>
    </row>
    <row r="654" customFormat="false" ht="8.25" hidden="false" customHeight="false" outlineLevel="0" collapsed="false">
      <c r="D654" s="98"/>
    </row>
    <row r="655" customFormat="false" ht="8.25" hidden="false" customHeight="false" outlineLevel="0" collapsed="false">
      <c r="D655" s="98"/>
    </row>
    <row r="656" customFormat="false" ht="8.25" hidden="false" customHeight="false" outlineLevel="0" collapsed="false">
      <c r="D656" s="98"/>
    </row>
    <row r="657" customFormat="false" ht="8.25" hidden="false" customHeight="false" outlineLevel="0" collapsed="false">
      <c r="D657" s="98"/>
    </row>
    <row r="658" customFormat="false" ht="8.25" hidden="false" customHeight="false" outlineLevel="0" collapsed="false">
      <c r="D658" s="98"/>
    </row>
    <row r="659" customFormat="false" ht="8.25" hidden="false" customHeight="false" outlineLevel="0" collapsed="false">
      <c r="D659" s="98"/>
    </row>
    <row r="660" customFormat="false" ht="8.25" hidden="false" customHeight="false" outlineLevel="0" collapsed="false">
      <c r="D660" s="98"/>
    </row>
    <row r="661" customFormat="false" ht="8.25" hidden="false" customHeight="false" outlineLevel="0" collapsed="false">
      <c r="D661" s="98"/>
    </row>
    <row r="662" customFormat="false" ht="8.25" hidden="false" customHeight="false" outlineLevel="0" collapsed="false">
      <c r="D662" s="98"/>
    </row>
    <row r="663" customFormat="false" ht="8.25" hidden="false" customHeight="false" outlineLevel="0" collapsed="false">
      <c r="D663" s="98"/>
    </row>
    <row r="664" customFormat="false" ht="8.25" hidden="false" customHeight="false" outlineLevel="0" collapsed="false">
      <c r="D664" s="98"/>
    </row>
    <row r="665" customFormat="false" ht="8.25" hidden="false" customHeight="false" outlineLevel="0" collapsed="false">
      <c r="D665" s="98"/>
    </row>
    <row r="666" customFormat="false" ht="8.25" hidden="false" customHeight="false" outlineLevel="0" collapsed="false">
      <c r="D666" s="98"/>
    </row>
    <row r="667" customFormat="false" ht="8.25" hidden="false" customHeight="false" outlineLevel="0" collapsed="false">
      <c r="D667" s="98"/>
    </row>
    <row r="668" customFormat="false" ht="8.25" hidden="false" customHeight="false" outlineLevel="0" collapsed="false">
      <c r="D668" s="98"/>
    </row>
    <row r="669" customFormat="false" ht="8.25" hidden="false" customHeight="false" outlineLevel="0" collapsed="false">
      <c r="D669" s="98"/>
    </row>
    <row r="670" customFormat="false" ht="8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2001-12-18T13:14:48Z</cp:lastPrinted>
  <cp:revision>0</cp:revision>
  <dc:subject/>
  <dc:title/>
</cp:coreProperties>
</file>