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ern Pulp" sheetId="1" state="visible" r:id="rId3"/>
    <sheet name="3-year chart" sheetId="2" state="visible" r:id="rId4"/>
    <sheet name="10-year chart" sheetId="3" state="visible" r:id="rId5"/>
    <sheet name="Sheet2" sheetId="4" state="visible" r:id="rId6"/>
    <sheet name="Sheet3" sheetId="5" state="visible" r:id="rId7"/>
  </sheets>
  <definedNames>
    <definedName function="false" hidden="false" localSheetId="0" name="_xlnm.Print_Area" vbProcedure="false">'Western Pulp'!$A$1:$N$47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<sst xmlns="http://schemas.openxmlformats.org/spreadsheetml/2006/main" count="70" uniqueCount="26">
  <si>
    <t xml:space="preserve">NBSK - RISI vs. Western Pulp Limited </t>
  </si>
  <si>
    <t xml:space="preserve">in $US</t>
  </si>
  <si>
    <t xml:space="preserve">Average</t>
  </si>
  <si>
    <t xml:space="preserve">RISI NBSK</t>
  </si>
  <si>
    <t xml:space="preserve">Western Pulp gross</t>
  </si>
  <si>
    <t xml:space="preserve">Discount</t>
  </si>
  <si>
    <t xml:space="preserve">Discount in %</t>
  </si>
  <si>
    <t xml:space="preserve">Rebates</t>
  </si>
  <si>
    <t xml:space="preserve">Western Pulp exld rebates</t>
  </si>
  <si>
    <t xml:space="preserve">Commisions</t>
  </si>
  <si>
    <t xml:space="preserve">Western Pulp exld rebates &amp; Comm</t>
  </si>
  <si>
    <t xml:space="preserve">Western Pulp</t>
  </si>
  <si>
    <t xml:space="preserve">Note: The percentage calculation uses RISI NBSK as the base.</t>
  </si>
  <si>
    <t xml:space="preserve">3 year</t>
  </si>
  <si>
    <t xml:space="preserve">10 Year </t>
  </si>
  <si>
    <t xml:space="preserve">Date</t>
  </si>
  <si>
    <t xml:space="preserve">NBSK</t>
  </si>
  <si>
    <t xml:space="preserve">RISI</t>
  </si>
  <si>
    <t xml:space="preserve">WP-excld Reb</t>
  </si>
  <si>
    <t xml:space="preserve">Correlation</t>
  </si>
  <si>
    <t xml:space="preserve">Year</t>
  </si>
  <si>
    <t xml:space="preserve">WP-excld rebate</t>
  </si>
  <si>
    <t xml:space="preserve">Annual NBSK - RISI vs. Western Pulp Limited (1990-2000)</t>
  </si>
  <si>
    <t xml:space="preserve">Western Pulp Gross</t>
  </si>
  <si>
    <t xml:space="preserve">Western Pulp exld rebates </t>
  </si>
  <si>
    <t xml:space="preserve">Western Pulp exld Rebates &amp; Comm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</si>
</sst>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0"/>
    <numFmt numFmtId="167" formatCode="0%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sz val="9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3 Year NBSK- RISI vs. Western Pulp
in $/ton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7632786264958"/>
          <c:y val="0.113246305745146"/>
          <c:w val="0.867852244241593"/>
          <c:h val="0.827049234643165"/>
        </c:manualLayout>
      </c:layout>
      <c:lineChart>
        <c:grouping val="standard"/>
        <c:varyColors val="0"/>
        <c:ser>
          <c:idx val="0"/>
          <c:order val="0"/>
          <c:tx>
            <c:strRef>
              <c:f>"RISI"</c:f>
              <c:strCache>
                <c:ptCount val="1"/>
                <c:pt idx="0">
                  <c:v>RISI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Sheet2!$E$3:$E$38</c:f>
              <c:strCache>
                <c:ptCount val="36"/>
                <c:pt idx="0">
                  <c:v>Jan-98</c:v>
                </c:pt>
                <c:pt idx="1">
                  <c:v>Feb-98</c:v>
                </c:pt>
                <c:pt idx="2">
                  <c:v>Mar-98</c:v>
                </c:pt>
                <c:pt idx="3">
                  <c:v>Apr-98</c:v>
                </c:pt>
                <c:pt idx="4">
                  <c:v>May-98</c:v>
                </c:pt>
                <c:pt idx="5">
                  <c:v>Jun-98</c:v>
                </c:pt>
                <c:pt idx="6">
                  <c:v>Jul-98</c:v>
                </c:pt>
                <c:pt idx="7">
                  <c:v>Aug-98</c:v>
                </c:pt>
                <c:pt idx="8">
                  <c:v>Sep-98</c:v>
                </c:pt>
                <c:pt idx="9">
                  <c:v>Oct-98</c:v>
                </c:pt>
                <c:pt idx="10">
                  <c:v>Nov-98</c:v>
                </c:pt>
                <c:pt idx="11">
                  <c:v>Dec-98</c:v>
                </c:pt>
                <c:pt idx="12">
                  <c:v>Jan-99</c:v>
                </c:pt>
                <c:pt idx="13">
                  <c:v>Feb-99</c:v>
                </c:pt>
                <c:pt idx="14">
                  <c:v>Mar-99</c:v>
                </c:pt>
                <c:pt idx="15">
                  <c:v>Apr-99</c:v>
                </c:pt>
                <c:pt idx="16">
                  <c:v>May-99</c:v>
                </c:pt>
                <c:pt idx="17">
                  <c:v>Jun-99</c:v>
                </c:pt>
                <c:pt idx="18">
                  <c:v>Jul-99</c:v>
                </c:pt>
                <c:pt idx="19">
                  <c:v>Aug-99</c:v>
                </c:pt>
                <c:pt idx="20">
                  <c:v>Sep-99</c:v>
                </c:pt>
                <c:pt idx="21">
                  <c:v>Oct-99</c:v>
                </c:pt>
                <c:pt idx="22">
                  <c:v>Nov-99</c:v>
                </c:pt>
                <c:pt idx="23">
                  <c:v>Dec-99</c:v>
                </c:pt>
                <c:pt idx="24">
                  <c:v>Jan-00</c:v>
                </c:pt>
                <c:pt idx="25">
                  <c:v>Feb-00</c:v>
                </c:pt>
                <c:pt idx="26">
                  <c:v>Mar-00</c:v>
                </c:pt>
                <c:pt idx="27">
                  <c:v>Apr-00</c:v>
                </c:pt>
                <c:pt idx="28">
                  <c:v>May-00</c:v>
                </c:pt>
                <c:pt idx="29">
                  <c:v>Jun-00</c:v>
                </c:pt>
                <c:pt idx="30">
                  <c:v>Jul-00</c:v>
                </c:pt>
                <c:pt idx="31">
                  <c:v>Aug-00</c:v>
                </c:pt>
                <c:pt idx="32">
                  <c:v>Sep-00</c:v>
                </c:pt>
                <c:pt idx="33">
                  <c:v>Oct-00</c:v>
                </c:pt>
                <c:pt idx="34">
                  <c:v>Nov-00</c:v>
                </c:pt>
                <c:pt idx="35">
                  <c:v>Dec-00</c:v>
                </c:pt>
              </c:strCache>
            </c:strRef>
          </c:cat>
          <c:val>
            <c:numRef>
              <c:f>Sheet2!$F$3:$F$38</c:f>
              <c:numCache>
                <c:formatCode>General</c:formatCode>
                <c:ptCount val="36"/>
                <c:pt idx="0">
                  <c:v>590</c:v>
                </c:pt>
                <c:pt idx="1">
                  <c:v>560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575</c:v>
                </c:pt>
                <c:pt idx="6">
                  <c:v>575</c:v>
                </c:pt>
                <c:pt idx="7">
                  <c:v>550</c:v>
                </c:pt>
                <c:pt idx="8">
                  <c:v>525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  <c:pt idx="12">
                  <c:v>500</c:v>
                </c:pt>
                <c:pt idx="13">
                  <c:v>490</c:v>
                </c:pt>
                <c:pt idx="14">
                  <c:v>490</c:v>
                </c:pt>
                <c:pt idx="15">
                  <c:v>500</c:v>
                </c:pt>
                <c:pt idx="16">
                  <c:v>520</c:v>
                </c:pt>
                <c:pt idx="17">
                  <c:v>540</c:v>
                </c:pt>
                <c:pt idx="18">
                  <c:v>540</c:v>
                </c:pt>
                <c:pt idx="19">
                  <c:v>540</c:v>
                </c:pt>
                <c:pt idx="20">
                  <c:v>580</c:v>
                </c:pt>
                <c:pt idx="21">
                  <c:v>580</c:v>
                </c:pt>
                <c:pt idx="22">
                  <c:v>610</c:v>
                </c:pt>
                <c:pt idx="23">
                  <c:v>610</c:v>
                </c:pt>
                <c:pt idx="24">
                  <c:v>640</c:v>
                </c:pt>
                <c:pt idx="25">
                  <c:v>640</c:v>
                </c:pt>
                <c:pt idx="26">
                  <c:v>640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710</c:v>
                </c:pt>
                <c:pt idx="31">
                  <c:v>710</c:v>
                </c:pt>
                <c:pt idx="32">
                  <c:v>710</c:v>
                </c:pt>
                <c:pt idx="33">
                  <c:v>710</c:v>
                </c:pt>
                <c:pt idx="34">
                  <c:v>710</c:v>
                </c:pt>
                <c:pt idx="35">
                  <c:v>710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"WP"</c:f>
              <c:strCache>
                <c:ptCount val="1"/>
                <c:pt idx="0">
                  <c:v>WP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Sheet2!$E$3:$E$38</c:f>
              <c:strCache>
                <c:ptCount val="36"/>
                <c:pt idx="0">
                  <c:v>Jan-98</c:v>
                </c:pt>
                <c:pt idx="1">
                  <c:v>Feb-98</c:v>
                </c:pt>
                <c:pt idx="2">
                  <c:v>Mar-98</c:v>
                </c:pt>
                <c:pt idx="3">
                  <c:v>Apr-98</c:v>
                </c:pt>
                <c:pt idx="4">
                  <c:v>May-98</c:v>
                </c:pt>
                <c:pt idx="5">
                  <c:v>Jun-98</c:v>
                </c:pt>
                <c:pt idx="6">
                  <c:v>Jul-98</c:v>
                </c:pt>
                <c:pt idx="7">
                  <c:v>Aug-98</c:v>
                </c:pt>
                <c:pt idx="8">
                  <c:v>Sep-98</c:v>
                </c:pt>
                <c:pt idx="9">
                  <c:v>Oct-98</c:v>
                </c:pt>
                <c:pt idx="10">
                  <c:v>Nov-98</c:v>
                </c:pt>
                <c:pt idx="11">
                  <c:v>Dec-98</c:v>
                </c:pt>
                <c:pt idx="12">
                  <c:v>Jan-99</c:v>
                </c:pt>
                <c:pt idx="13">
                  <c:v>Feb-99</c:v>
                </c:pt>
                <c:pt idx="14">
                  <c:v>Mar-99</c:v>
                </c:pt>
                <c:pt idx="15">
                  <c:v>Apr-99</c:v>
                </c:pt>
                <c:pt idx="16">
                  <c:v>May-99</c:v>
                </c:pt>
                <c:pt idx="17">
                  <c:v>Jun-99</c:v>
                </c:pt>
                <c:pt idx="18">
                  <c:v>Jul-99</c:v>
                </c:pt>
                <c:pt idx="19">
                  <c:v>Aug-99</c:v>
                </c:pt>
                <c:pt idx="20">
                  <c:v>Sep-99</c:v>
                </c:pt>
                <c:pt idx="21">
                  <c:v>Oct-99</c:v>
                </c:pt>
                <c:pt idx="22">
                  <c:v>Nov-99</c:v>
                </c:pt>
                <c:pt idx="23">
                  <c:v>Dec-99</c:v>
                </c:pt>
                <c:pt idx="24">
                  <c:v>Jan-00</c:v>
                </c:pt>
                <c:pt idx="25">
                  <c:v>Feb-00</c:v>
                </c:pt>
                <c:pt idx="26">
                  <c:v>Mar-00</c:v>
                </c:pt>
                <c:pt idx="27">
                  <c:v>Apr-00</c:v>
                </c:pt>
                <c:pt idx="28">
                  <c:v>May-00</c:v>
                </c:pt>
                <c:pt idx="29">
                  <c:v>Jun-00</c:v>
                </c:pt>
                <c:pt idx="30">
                  <c:v>Jul-00</c:v>
                </c:pt>
                <c:pt idx="31">
                  <c:v>Aug-00</c:v>
                </c:pt>
                <c:pt idx="32">
                  <c:v>Sep-00</c:v>
                </c:pt>
                <c:pt idx="33">
                  <c:v>Oct-00</c:v>
                </c:pt>
                <c:pt idx="34">
                  <c:v>Nov-00</c:v>
                </c:pt>
                <c:pt idx="35">
                  <c:v>Dec-00</c:v>
                </c:pt>
              </c:strCache>
            </c:strRef>
          </c:cat>
          <c:val>
            <c:numRef>
              <c:f>Sheet2!$G$3:$G$38</c:f>
              <c:numCache>
                <c:formatCode>General</c:formatCode>
                <c:ptCount val="36"/>
                <c:pt idx="0">
                  <c:v>507</c:v>
                </c:pt>
                <c:pt idx="1">
                  <c:v>419</c:v>
                </c:pt>
                <c:pt idx="2">
                  <c:v>442</c:v>
                </c:pt>
                <c:pt idx="3">
                  <c:v>469</c:v>
                </c:pt>
                <c:pt idx="4">
                  <c:v>522</c:v>
                </c:pt>
                <c:pt idx="5">
                  <c:v>515</c:v>
                </c:pt>
                <c:pt idx="6">
                  <c:v>481</c:v>
                </c:pt>
                <c:pt idx="7">
                  <c:v>414</c:v>
                </c:pt>
                <c:pt idx="8">
                  <c:v>426</c:v>
                </c:pt>
                <c:pt idx="9">
                  <c:v>418</c:v>
                </c:pt>
                <c:pt idx="10">
                  <c:v>419</c:v>
                </c:pt>
                <c:pt idx="11">
                  <c:v>418</c:v>
                </c:pt>
                <c:pt idx="12">
                  <c:v>424</c:v>
                </c:pt>
                <c:pt idx="13">
                  <c:v>432</c:v>
                </c:pt>
                <c:pt idx="14">
                  <c:v>431</c:v>
                </c:pt>
                <c:pt idx="15">
                  <c:v>443</c:v>
                </c:pt>
                <c:pt idx="16">
                  <c:v>466</c:v>
                </c:pt>
                <c:pt idx="17">
                  <c:v>480</c:v>
                </c:pt>
                <c:pt idx="18">
                  <c:v>484</c:v>
                </c:pt>
                <c:pt idx="19">
                  <c:v>491</c:v>
                </c:pt>
                <c:pt idx="20">
                  <c:v>523</c:v>
                </c:pt>
                <c:pt idx="21">
                  <c:v>542</c:v>
                </c:pt>
                <c:pt idx="22">
                  <c:v>577</c:v>
                </c:pt>
                <c:pt idx="23">
                  <c:v>574</c:v>
                </c:pt>
                <c:pt idx="24">
                  <c:v>598</c:v>
                </c:pt>
                <c:pt idx="25">
                  <c:v>629</c:v>
                </c:pt>
                <c:pt idx="26">
                  <c:v>632</c:v>
                </c:pt>
                <c:pt idx="27">
                  <c:v>669</c:v>
                </c:pt>
                <c:pt idx="28">
                  <c:v>675</c:v>
                </c:pt>
                <c:pt idx="29">
                  <c:v>694</c:v>
                </c:pt>
                <c:pt idx="30">
                  <c:v>700</c:v>
                </c:pt>
                <c:pt idx="31">
                  <c:v>693</c:v>
                </c:pt>
                <c:pt idx="32">
                  <c:v>682</c:v>
                </c:pt>
                <c:pt idx="33">
                  <c:v>680</c:v>
                </c:pt>
                <c:pt idx="34">
                  <c:v>646</c:v>
                </c:pt>
                <c:pt idx="35">
                  <c:v>570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7056218"/>
        <c:axId val="79854487"/>
      </c:lineChart>
      <c:catAx>
        <c:axId val="5705621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54487"/>
        <c:crossesAt val="0"/>
        <c:auto val="1"/>
        <c:lblAlgn val="ctr"/>
        <c:lblOffset val="100"/>
        <c:noMultiLvlLbl val="0"/>
      </c:catAx>
      <c:valAx>
        <c:axId val="79854487"/>
        <c:scaling>
          <c:orientation val="minMax"/>
          <c:min val="3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056218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10 Year Annual Average NBSK- RISI vs. Western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"RISI"</c:f>
              <c:strCache>
                <c:ptCount val="1"/>
                <c:pt idx="0">
                  <c:v>RISI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Sheet2!$L$5:$L$15</c:f>
              <c:strCach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strCache>
            </c:strRef>
          </c:cat>
          <c:val>
            <c:numRef>
              <c:f>Sheet2!$M$5:$M$15</c:f>
              <c:numCache>
                <c:formatCode>0</c:formatCode>
                <c:ptCount val="11"/>
                <c:pt idx="0">
                  <c:v>787.083333333333</c:v>
                </c:pt>
                <c:pt idx="1">
                  <c:v>568.333333333333</c:v>
                </c:pt>
                <c:pt idx="2">
                  <c:v>551.25</c:v>
                </c:pt>
                <c:pt idx="3">
                  <c:v>445.416666666667</c:v>
                </c:pt>
                <c:pt idx="4">
                  <c:v>554.090909090909</c:v>
                </c:pt>
                <c:pt idx="5">
                  <c:v>876.666666666667</c:v>
                </c:pt>
                <c:pt idx="6">
                  <c:v>599.583333333333</c:v>
                </c:pt>
                <c:pt idx="7">
                  <c:v>591.666666666667</c:v>
                </c:pt>
                <c:pt idx="8">
                  <c:v>543.75</c:v>
                </c:pt>
                <c:pt idx="9">
                  <c:v>541.666666666667</c:v>
                </c:pt>
                <c:pt idx="10">
                  <c:v>685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"WP"</c:f>
              <c:strCache>
                <c:ptCount val="1"/>
                <c:pt idx="0">
                  <c:v>WP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Sheet2!$L$5:$L$15</c:f>
              <c:strCach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strCache>
            </c:strRef>
          </c:cat>
          <c:val>
            <c:numRef>
              <c:f>Sheet2!$N$5:$N$15</c:f>
              <c:numCache>
                <c:formatCode>General</c:formatCode>
                <c:ptCount val="11"/>
                <c:pt idx="0">
                  <c:v>701.46</c:v>
                </c:pt>
                <c:pt idx="1">
                  <c:v>502.87</c:v>
                </c:pt>
                <c:pt idx="2">
                  <c:v>497.37</c:v>
                </c:pt>
                <c:pt idx="3">
                  <c:v>386.76</c:v>
                </c:pt>
                <c:pt idx="4">
                  <c:v>545.55</c:v>
                </c:pt>
                <c:pt idx="5">
                  <c:v>867.08</c:v>
                </c:pt>
                <c:pt idx="6">
                  <c:v>516.7</c:v>
                </c:pt>
                <c:pt idx="7">
                  <c:v>505.75</c:v>
                </c:pt>
                <c:pt idx="8">
                  <c:v>445.99</c:v>
                </c:pt>
                <c:pt idx="9">
                  <c:v>489.12</c:v>
                </c:pt>
                <c:pt idx="10">
                  <c:v>653.57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3846358"/>
        <c:axId val="54345280"/>
      </c:lineChart>
      <c:catAx>
        <c:axId val="8384635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45280"/>
        <c:crossesAt val="0"/>
        <c:auto val="1"/>
        <c:lblAlgn val="ctr"/>
        <c:lblOffset val="100"/>
        <c:noMultiLvlLbl val="0"/>
      </c:catAx>
      <c:valAx>
        <c:axId val="54345280"/>
        <c:scaling>
          <c:orientation val="minMax"/>
          <c:max val="900"/>
          <c:min val="3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846358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312120</xdr:colOff>
      <xdr:row>14</xdr:row>
      <xdr:rowOff>105480</xdr:rowOff>
    </xdr:from>
    <xdr:to>
      <xdr:col>3</xdr:col>
      <xdr:colOff>568800</xdr:colOff>
      <xdr:row>18</xdr:row>
      <xdr:rowOff>16200</xdr:rowOff>
    </xdr:to>
    <xdr:sp>
      <xdr:nvSpPr>
        <xdr:cNvPr id="1" name="Line 1"/>
        <xdr:cNvSpPr/>
      </xdr:nvSpPr>
      <xdr:spPr>
        <a:xfrm flipV="1">
          <a:off x="2750400" y="2381400"/>
          <a:ext cx="256680" cy="5608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612720</xdr:colOff>
      <xdr:row>13</xdr:row>
      <xdr:rowOff>69840</xdr:rowOff>
    </xdr:from>
    <xdr:to>
      <xdr:col>4</xdr:col>
      <xdr:colOff>345960</xdr:colOff>
      <xdr:row>14</xdr:row>
      <xdr:rowOff>105480</xdr:rowOff>
    </xdr:to>
    <xdr:sp>
      <xdr:nvSpPr>
        <xdr:cNvPr id="2" name="Text 2"/>
        <xdr:cNvSpPr/>
      </xdr:nvSpPr>
      <xdr:spPr>
        <a:xfrm>
          <a:off x="3051000" y="2183040"/>
          <a:ext cx="546120" cy="198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effectLst/>
              <a:uFillTx/>
              <a:latin typeface="Arial"/>
            </a:rPr>
            <a:t>RISI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299880</xdr:colOff>
      <xdr:row>16</xdr:row>
      <xdr:rowOff>53280</xdr:rowOff>
    </xdr:from>
    <xdr:to>
      <xdr:col>6</xdr:col>
      <xdr:colOff>459360</xdr:colOff>
      <xdr:row>16</xdr:row>
      <xdr:rowOff>90000</xdr:rowOff>
    </xdr:to>
    <xdr:sp>
      <xdr:nvSpPr>
        <xdr:cNvPr id="3" name="Line 3"/>
        <xdr:cNvSpPr/>
      </xdr:nvSpPr>
      <xdr:spPr>
        <a:xfrm flipV="1">
          <a:off x="4363920" y="2654280"/>
          <a:ext cx="972360" cy="367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528120</xdr:colOff>
      <xdr:row>15</xdr:row>
      <xdr:rowOff>103320</xdr:rowOff>
    </xdr:from>
    <xdr:to>
      <xdr:col>8</xdr:col>
      <xdr:colOff>65160</xdr:colOff>
      <xdr:row>18</xdr:row>
      <xdr:rowOff>147960</xdr:rowOff>
    </xdr:to>
    <xdr:sp>
      <xdr:nvSpPr>
        <xdr:cNvPr id="4" name="Text 4"/>
        <xdr:cNvSpPr/>
      </xdr:nvSpPr>
      <xdr:spPr>
        <a:xfrm>
          <a:off x="5405040" y="2541600"/>
          <a:ext cx="1162440" cy="532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effectLst/>
              <a:uFillTx/>
              <a:latin typeface="Arial"/>
            </a:rPr>
            <a:t>Western Pulp</a:t>
          </a:r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effectLst/>
              <a:uFillTx/>
              <a:latin typeface="Arial"/>
            </a:rPr>
            <a:t>   </a:t>
          </a:r>
          <a:r>
            <a:rPr b="0" lang="en-US" sz="900" strike="noStrike" u="none">
              <a:effectLst/>
              <a:uFillTx/>
              <a:latin typeface="Arial"/>
            </a:rPr>
            <a:t>(excl rebate)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101880</xdr:colOff>
      <xdr:row>26</xdr:row>
      <xdr:rowOff>18360</xdr:rowOff>
    </xdr:from>
    <xdr:to>
      <xdr:col>8</xdr:col>
      <xdr:colOff>621000</xdr:colOff>
      <xdr:row>28</xdr:row>
      <xdr:rowOff>11880</xdr:rowOff>
    </xdr:to>
    <xdr:sp>
      <xdr:nvSpPr>
        <xdr:cNvPr id="5" name="Text 5"/>
        <xdr:cNvSpPr/>
      </xdr:nvSpPr>
      <xdr:spPr>
        <a:xfrm>
          <a:off x="5791320" y="4244760"/>
          <a:ext cx="1332000" cy="318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Correlation Coeff. 94%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731880</xdr:colOff>
      <xdr:row>11</xdr:row>
      <xdr:rowOff>76680</xdr:rowOff>
    </xdr:from>
    <xdr:to>
      <xdr:col>6</xdr:col>
      <xdr:colOff>252000</xdr:colOff>
      <xdr:row>13</xdr:row>
      <xdr:rowOff>5400</xdr:rowOff>
    </xdr:to>
    <xdr:sp>
      <xdr:nvSpPr>
        <xdr:cNvPr id="7" name="Line 1"/>
        <xdr:cNvSpPr/>
      </xdr:nvSpPr>
      <xdr:spPr>
        <a:xfrm flipV="1">
          <a:off x="4795920" y="1864800"/>
          <a:ext cx="333000" cy="253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307080</xdr:colOff>
      <xdr:row>10</xdr:row>
      <xdr:rowOff>126720</xdr:rowOff>
    </xdr:from>
    <xdr:to>
      <xdr:col>7</xdr:col>
      <xdr:colOff>84600</xdr:colOff>
      <xdr:row>12</xdr:row>
      <xdr:rowOff>35280</xdr:rowOff>
    </xdr:to>
    <xdr:sp>
      <xdr:nvSpPr>
        <xdr:cNvPr id="8" name="Text 2"/>
        <xdr:cNvSpPr/>
      </xdr:nvSpPr>
      <xdr:spPr>
        <a:xfrm>
          <a:off x="5184000" y="1752480"/>
          <a:ext cx="590040" cy="23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effectLst/>
              <a:uFillTx/>
              <a:latin typeface="Arial"/>
            </a:rPr>
            <a:t>RISI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93960</xdr:colOff>
      <xdr:row>16</xdr:row>
      <xdr:rowOff>24480</xdr:rowOff>
    </xdr:from>
    <xdr:to>
      <xdr:col>7</xdr:col>
      <xdr:colOff>84600</xdr:colOff>
      <xdr:row>19</xdr:row>
      <xdr:rowOff>115200</xdr:rowOff>
    </xdr:to>
    <xdr:sp>
      <xdr:nvSpPr>
        <xdr:cNvPr id="9" name="Line 3"/>
        <xdr:cNvSpPr/>
      </xdr:nvSpPr>
      <xdr:spPr>
        <a:xfrm flipV="1">
          <a:off x="4970880" y="2625480"/>
          <a:ext cx="803160" cy="5785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147240</xdr:colOff>
      <xdr:row>14</xdr:row>
      <xdr:rowOff>159840</xdr:rowOff>
    </xdr:from>
    <xdr:to>
      <xdr:col>8</xdr:col>
      <xdr:colOff>457200</xdr:colOff>
      <xdr:row>16</xdr:row>
      <xdr:rowOff>145440</xdr:rowOff>
    </xdr:to>
    <xdr:sp>
      <xdr:nvSpPr>
        <xdr:cNvPr id="10" name="Text 4"/>
        <xdr:cNvSpPr/>
      </xdr:nvSpPr>
      <xdr:spPr>
        <a:xfrm>
          <a:off x="5836680" y="2435760"/>
          <a:ext cx="1122840" cy="310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effectLst/>
              <a:uFillTx/>
              <a:latin typeface="Arial"/>
            </a:rPr>
            <a:t>Western Pulp</a:t>
          </a:r>
          <a:endParaRPr b="0" lang="en-US" sz="9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</a:t>
          </a:r>
          <a:r>
            <a:rPr b="0" lang="en-US" sz="900" strike="noStrike" u="none">
              <a:effectLst/>
              <a:uFillTx/>
              <a:latin typeface="Arial"/>
            </a:rPr>
            <a:t>(excld rebate)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605880</xdr:colOff>
      <xdr:row>28</xdr:row>
      <xdr:rowOff>66240</xdr:rowOff>
    </xdr:from>
    <xdr:to>
      <xdr:col>9</xdr:col>
      <xdr:colOff>317880</xdr:colOff>
      <xdr:row>30</xdr:row>
      <xdr:rowOff>116280</xdr:rowOff>
    </xdr:to>
    <xdr:sp>
      <xdr:nvSpPr>
        <xdr:cNvPr id="11" name="Text 5"/>
        <xdr:cNvSpPr/>
      </xdr:nvSpPr>
      <xdr:spPr>
        <a:xfrm>
          <a:off x="6295320" y="4618080"/>
          <a:ext cx="1337760" cy="375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Correlation coeff. 97%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</cols>
  <sheetData>
    <row r="1" customFormat="false" ht="15" hidden="false" customHeight="false" outlineLevel="0" collapsed="false">
      <c r="A1" s="1"/>
      <c r="B1" s="2"/>
      <c r="C1" s="2"/>
      <c r="D1" s="2"/>
      <c r="E1" s="3" t="s">
        <v>0</v>
      </c>
      <c r="F1" s="2"/>
      <c r="G1" s="2"/>
      <c r="H1" s="2"/>
      <c r="I1" s="2"/>
      <c r="J1" s="2"/>
      <c r="K1" s="2"/>
      <c r="L1" s="2"/>
      <c r="M1" s="2"/>
      <c r="N1" s="4"/>
    </row>
    <row r="2" customFormat="false" ht="12.75" hidden="false" customHeight="false" outlineLevel="0" collapsed="false">
      <c r="A2" s="5"/>
      <c r="B2" s="6"/>
      <c r="C2" s="6"/>
      <c r="D2" s="6"/>
      <c r="E2" s="6"/>
      <c r="F2" s="6"/>
      <c r="G2" s="7" t="s">
        <v>1</v>
      </c>
      <c r="H2" s="6"/>
      <c r="I2" s="6"/>
      <c r="J2" s="6"/>
      <c r="K2" s="6"/>
      <c r="L2" s="6"/>
      <c r="M2" s="6"/>
      <c r="N2" s="8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8"/>
    </row>
    <row r="4" customFormat="false" ht="12.75" hidden="false" customHeight="false" outlineLevel="0" collapsed="false">
      <c r="A4" s="5"/>
      <c r="B4" s="9" t="n">
        <v>35825</v>
      </c>
      <c r="C4" s="9" t="n">
        <v>35854</v>
      </c>
      <c r="D4" s="9" t="n">
        <v>35884</v>
      </c>
      <c r="E4" s="9" t="n">
        <v>35914</v>
      </c>
      <c r="F4" s="9" t="n">
        <v>35944</v>
      </c>
      <c r="G4" s="9" t="n">
        <v>35974</v>
      </c>
      <c r="H4" s="9" t="n">
        <v>36004</v>
      </c>
      <c r="I4" s="9" t="n">
        <v>36034</v>
      </c>
      <c r="J4" s="9" t="n">
        <v>36064</v>
      </c>
      <c r="K4" s="9" t="n">
        <v>36094</v>
      </c>
      <c r="L4" s="9" t="n">
        <v>36124</v>
      </c>
      <c r="M4" s="9" t="n">
        <v>36154</v>
      </c>
      <c r="N4" s="10" t="s">
        <v>2</v>
      </c>
      <c r="O4" s="11"/>
      <c r="P4" s="11"/>
      <c r="Q4" s="11"/>
      <c r="R4" s="11"/>
      <c r="S4" s="11"/>
    </row>
    <row r="5" customFormat="false" ht="13.5" hidden="false" customHeight="false" outlineLevel="0" collapsed="false">
      <c r="A5" s="12" t="s">
        <v>3</v>
      </c>
      <c r="B5" s="13" t="n">
        <v>590</v>
      </c>
      <c r="C5" s="13" t="n">
        <v>560</v>
      </c>
      <c r="D5" s="13" t="n">
        <v>550</v>
      </c>
      <c r="E5" s="13" t="n">
        <v>550</v>
      </c>
      <c r="F5" s="13" t="n">
        <v>550</v>
      </c>
      <c r="G5" s="13" t="n">
        <v>575</v>
      </c>
      <c r="H5" s="13" t="n">
        <v>575</v>
      </c>
      <c r="I5" s="13" t="n">
        <v>550</v>
      </c>
      <c r="J5" s="13" t="n">
        <v>525</v>
      </c>
      <c r="K5" s="13" t="n">
        <v>500</v>
      </c>
      <c r="L5" s="13" t="n">
        <v>500</v>
      </c>
      <c r="M5" s="13" t="n">
        <v>500</v>
      </c>
      <c r="N5" s="14" t="n">
        <f aca="false">AVERAGE(B5:M5)</f>
        <v>543.75</v>
      </c>
    </row>
    <row r="6" customFormat="false" ht="12.75" hidden="false" customHeight="false" outlineLevel="0" collapsed="false">
      <c r="A6" s="5" t="s">
        <v>4</v>
      </c>
      <c r="B6" s="6" t="n">
        <v>524</v>
      </c>
      <c r="C6" s="6" t="n">
        <v>448</v>
      </c>
      <c r="D6" s="6" t="n">
        <v>462</v>
      </c>
      <c r="E6" s="6" t="n">
        <v>482</v>
      </c>
      <c r="F6" s="6" t="n">
        <v>536</v>
      </c>
      <c r="G6" s="6" t="n">
        <v>553</v>
      </c>
      <c r="H6" s="6" t="n">
        <v>508</v>
      </c>
      <c r="I6" s="6" t="n">
        <v>431</v>
      </c>
      <c r="J6" s="6" t="n">
        <v>438</v>
      </c>
      <c r="K6" s="6" t="n">
        <v>438</v>
      </c>
      <c r="L6" s="6" t="n">
        <v>436</v>
      </c>
      <c r="M6" s="6" t="n">
        <v>455</v>
      </c>
      <c r="N6" s="15" t="n">
        <f aca="false">AVERAGE(B6:M6)</f>
        <v>475.916666666667</v>
      </c>
    </row>
    <row r="7" customFormat="false" ht="12.75" hidden="false" customHeight="false" outlineLevel="0" collapsed="false">
      <c r="A7" s="16" t="s">
        <v>5</v>
      </c>
      <c r="B7" s="17" t="n">
        <f aca="false">B5-B6</f>
        <v>66</v>
      </c>
      <c r="C7" s="17" t="n">
        <f aca="false">C5-C6</f>
        <v>112</v>
      </c>
      <c r="D7" s="17" t="n">
        <f aca="false">D5-D6</f>
        <v>88</v>
      </c>
      <c r="E7" s="17" t="n">
        <f aca="false">E5-E6</f>
        <v>68</v>
      </c>
      <c r="F7" s="17" t="n">
        <f aca="false">F5-F6</f>
        <v>14</v>
      </c>
      <c r="G7" s="17" t="n">
        <f aca="false">G5-G6</f>
        <v>22</v>
      </c>
      <c r="H7" s="17" t="n">
        <f aca="false">H5-H6</f>
        <v>67</v>
      </c>
      <c r="I7" s="17" t="n">
        <f aca="false">I5-I6</f>
        <v>119</v>
      </c>
      <c r="J7" s="17" t="n">
        <f aca="false">J5-J6</f>
        <v>87</v>
      </c>
      <c r="K7" s="17" t="n">
        <f aca="false">K5-K6</f>
        <v>62</v>
      </c>
      <c r="L7" s="17" t="n">
        <f aca="false">L5-L6</f>
        <v>64</v>
      </c>
      <c r="M7" s="17" t="n">
        <f aca="false">M5-M6</f>
        <v>45</v>
      </c>
      <c r="N7" s="18" t="n">
        <f aca="false">AVERAGE(B7:M7)</f>
        <v>67.8333333333333</v>
      </c>
    </row>
    <row r="8" customFormat="false" ht="12.75" hidden="false" customHeight="false" outlineLevel="0" collapsed="false">
      <c r="A8" s="16" t="s">
        <v>6</v>
      </c>
      <c r="B8" s="19" t="n">
        <f aca="false">B7/B5</f>
        <v>0.111864406779661</v>
      </c>
      <c r="C8" s="19" t="n">
        <f aca="false">C7/C5</f>
        <v>0.2</v>
      </c>
      <c r="D8" s="19" t="n">
        <f aca="false">D7/D5</f>
        <v>0.16</v>
      </c>
      <c r="E8" s="19" t="n">
        <f aca="false">E7/E5</f>
        <v>0.123636363636364</v>
      </c>
      <c r="F8" s="19" t="n">
        <f aca="false">F7/F5</f>
        <v>0.0254545454545455</v>
      </c>
      <c r="G8" s="19" t="n">
        <f aca="false">G7/G5</f>
        <v>0.0382608695652174</v>
      </c>
      <c r="H8" s="19" t="n">
        <f aca="false">H7/H5</f>
        <v>0.116521739130435</v>
      </c>
      <c r="I8" s="19" t="n">
        <f aca="false">I7/I5</f>
        <v>0.216363636363636</v>
      </c>
      <c r="J8" s="19" t="n">
        <f aca="false">J7/J5</f>
        <v>0.165714285714286</v>
      </c>
      <c r="K8" s="19" t="n">
        <f aca="false">K7/K5</f>
        <v>0.124</v>
      </c>
      <c r="L8" s="19" t="n">
        <f aca="false">L7/L5</f>
        <v>0.128</v>
      </c>
      <c r="M8" s="19" t="n">
        <f aca="false">M7/M5</f>
        <v>0.09</v>
      </c>
      <c r="N8" s="20" t="n">
        <f aca="false">AVERAGE(B8:M8)</f>
        <v>0.124984653887012</v>
      </c>
    </row>
    <row r="9" customFormat="false" ht="12.75" hidden="false" customHeight="false" outlineLevel="0" collapsed="false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8"/>
    </row>
    <row r="10" customFormat="false" ht="12.75" hidden="false" customHeight="false" outlineLevel="0" collapsed="false">
      <c r="A10" s="5" t="s">
        <v>7</v>
      </c>
      <c r="B10" s="6" t="n">
        <v>17</v>
      </c>
      <c r="C10" s="6" t="n">
        <v>29</v>
      </c>
      <c r="D10" s="6" t="n">
        <v>20</v>
      </c>
      <c r="E10" s="21" t="n">
        <v>13</v>
      </c>
      <c r="F10" s="21" t="n">
        <v>14</v>
      </c>
      <c r="G10" s="21" t="n">
        <v>38</v>
      </c>
      <c r="H10" s="21" t="n">
        <v>27</v>
      </c>
      <c r="I10" s="21" t="n">
        <v>17</v>
      </c>
      <c r="J10" s="21" t="n">
        <v>12</v>
      </c>
      <c r="K10" s="21" t="n">
        <v>20</v>
      </c>
      <c r="L10" s="21" t="n">
        <v>17</v>
      </c>
      <c r="M10" s="21" t="n">
        <v>37</v>
      </c>
      <c r="N10" s="22" t="n">
        <f aca="false">AVERAGE(B10:M10)</f>
        <v>21.75</v>
      </c>
    </row>
    <row r="11" customFormat="false" ht="12.75" hidden="false" customHeight="false" outlineLevel="0" collapsed="false">
      <c r="A11" s="5" t="s">
        <v>8</v>
      </c>
      <c r="B11" s="6" t="n">
        <f aca="false">B6-B10</f>
        <v>507</v>
      </c>
      <c r="C11" s="6" t="n">
        <f aca="false">C6-C10</f>
        <v>419</v>
      </c>
      <c r="D11" s="6" t="n">
        <f aca="false">D6-D10</f>
        <v>442</v>
      </c>
      <c r="E11" s="6" t="n">
        <f aca="false">E6-E10</f>
        <v>469</v>
      </c>
      <c r="F11" s="6" t="n">
        <f aca="false">F6-F10</f>
        <v>522</v>
      </c>
      <c r="G11" s="6" t="n">
        <f aca="false">G6-G10</f>
        <v>515</v>
      </c>
      <c r="H11" s="6" t="n">
        <f aca="false">H6-H10</f>
        <v>481</v>
      </c>
      <c r="I11" s="6" t="n">
        <f aca="false">I6-I10</f>
        <v>414</v>
      </c>
      <c r="J11" s="6" t="n">
        <f aca="false">J6-J10</f>
        <v>426</v>
      </c>
      <c r="K11" s="6" t="n">
        <f aca="false">K6-K10</f>
        <v>418</v>
      </c>
      <c r="L11" s="6" t="n">
        <f aca="false">L6-L10</f>
        <v>419</v>
      </c>
      <c r="M11" s="6" t="n">
        <f aca="false">M6-M10</f>
        <v>418</v>
      </c>
      <c r="N11" s="22" t="n">
        <f aca="false">AVERAGE(B11:M11)</f>
        <v>454.166666666667</v>
      </c>
    </row>
    <row r="12" customFormat="false" ht="12.75" hidden="false" customHeight="false" outlineLevel="0" collapsed="false">
      <c r="A12" s="23" t="s">
        <v>5</v>
      </c>
      <c r="B12" s="24" t="n">
        <f aca="false">B5-B11</f>
        <v>83</v>
      </c>
      <c r="C12" s="24" t="n">
        <f aca="false">C5-C11</f>
        <v>141</v>
      </c>
      <c r="D12" s="24" t="n">
        <f aca="false">D5-D11</f>
        <v>108</v>
      </c>
      <c r="E12" s="24" t="n">
        <f aca="false">E5-E11</f>
        <v>81</v>
      </c>
      <c r="F12" s="24" t="n">
        <f aca="false">F5-F11</f>
        <v>28</v>
      </c>
      <c r="G12" s="24" t="n">
        <f aca="false">G5-G11</f>
        <v>60</v>
      </c>
      <c r="H12" s="24" t="n">
        <f aca="false">H5-H11</f>
        <v>94</v>
      </c>
      <c r="I12" s="24" t="n">
        <f aca="false">I5-I11</f>
        <v>136</v>
      </c>
      <c r="J12" s="24" t="n">
        <f aca="false">J5-J11</f>
        <v>99</v>
      </c>
      <c r="K12" s="24" t="n">
        <f aca="false">K5-K11</f>
        <v>82</v>
      </c>
      <c r="L12" s="24" t="n">
        <f aca="false">L5-L11</f>
        <v>81</v>
      </c>
      <c r="M12" s="24" t="n">
        <f aca="false">M5-M11</f>
        <v>82</v>
      </c>
      <c r="N12" s="25" t="n">
        <f aca="false">AVERAGE(B12:M12)</f>
        <v>89.5833333333333</v>
      </c>
    </row>
    <row r="13" customFormat="false" ht="12.75" hidden="false" customHeight="false" outlineLevel="0" collapsed="false">
      <c r="A13" s="23" t="s">
        <v>6</v>
      </c>
      <c r="B13" s="26" t="n">
        <f aca="false">B12/B5</f>
        <v>0.140677966101695</v>
      </c>
      <c r="C13" s="26" t="n">
        <f aca="false">C12/C5</f>
        <v>0.251785714285714</v>
      </c>
      <c r="D13" s="26" t="n">
        <f aca="false">D12/D5</f>
        <v>0.196363636363636</v>
      </c>
      <c r="E13" s="26" t="n">
        <f aca="false">E12/E5</f>
        <v>0.147272727272727</v>
      </c>
      <c r="F13" s="26" t="n">
        <f aca="false">F12/F5</f>
        <v>0.0509090909090909</v>
      </c>
      <c r="G13" s="26" t="n">
        <f aca="false">G12/G5</f>
        <v>0.104347826086957</v>
      </c>
      <c r="H13" s="26" t="n">
        <f aca="false">H12/H5</f>
        <v>0.163478260869565</v>
      </c>
      <c r="I13" s="26" t="n">
        <f aca="false">I12/I5</f>
        <v>0.247272727272727</v>
      </c>
      <c r="J13" s="26" t="n">
        <f aca="false">J12/J5</f>
        <v>0.188571428571429</v>
      </c>
      <c r="K13" s="26" t="n">
        <f aca="false">K12/K5</f>
        <v>0.164</v>
      </c>
      <c r="L13" s="26" t="n">
        <f aca="false">L12/L5</f>
        <v>0.162</v>
      </c>
      <c r="M13" s="26" t="n">
        <f aca="false">M12/M5</f>
        <v>0.164</v>
      </c>
      <c r="N13" s="27" t="n">
        <f aca="false">AVERAGE(B13:M13)</f>
        <v>0.165056614811128</v>
      </c>
    </row>
    <row r="14" customFormat="false" ht="12.75" hidden="false" customHeight="false" outlineLevel="0" collapsed="false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22"/>
    </row>
    <row r="15" customFormat="false" ht="12.75" hidden="false" customHeight="false" outlineLevel="0" collapsed="false">
      <c r="A15" s="5" t="s">
        <v>9</v>
      </c>
      <c r="B15" s="6" t="n">
        <v>8</v>
      </c>
      <c r="C15" s="6" t="n">
        <v>8</v>
      </c>
      <c r="D15" s="6" t="n">
        <v>8</v>
      </c>
      <c r="E15" s="21" t="n">
        <v>9</v>
      </c>
      <c r="F15" s="21" t="n">
        <v>9</v>
      </c>
      <c r="G15" s="21" t="n">
        <v>9</v>
      </c>
      <c r="H15" s="21" t="n">
        <v>9</v>
      </c>
      <c r="I15" s="21" t="n">
        <v>7</v>
      </c>
      <c r="J15" s="21" t="n">
        <v>8</v>
      </c>
      <c r="K15" s="21" t="n">
        <v>8</v>
      </c>
      <c r="L15" s="21" t="n">
        <v>8</v>
      </c>
      <c r="M15" s="21" t="n">
        <v>8</v>
      </c>
      <c r="N15" s="22" t="n">
        <f aca="false">AVERAGE(B15:M15)</f>
        <v>8.25</v>
      </c>
    </row>
    <row r="16" customFormat="false" ht="12.75" hidden="false" customHeight="false" outlineLevel="0" collapsed="false">
      <c r="A16" s="5" t="s">
        <v>10</v>
      </c>
      <c r="B16" s="6" t="n">
        <f aca="false">B11-B15</f>
        <v>499</v>
      </c>
      <c r="C16" s="6" t="n">
        <f aca="false">C11-C15</f>
        <v>411</v>
      </c>
      <c r="D16" s="6" t="n">
        <f aca="false">D11-D15</f>
        <v>434</v>
      </c>
      <c r="E16" s="6" t="n">
        <f aca="false">E11-E15</f>
        <v>460</v>
      </c>
      <c r="F16" s="6" t="n">
        <f aca="false">F11-F15</f>
        <v>513</v>
      </c>
      <c r="G16" s="6" t="n">
        <f aca="false">G11-G15</f>
        <v>506</v>
      </c>
      <c r="H16" s="6" t="n">
        <f aca="false">H11-H15</f>
        <v>472</v>
      </c>
      <c r="I16" s="6" t="n">
        <f aca="false">I11-I15</f>
        <v>407</v>
      </c>
      <c r="J16" s="6" t="n">
        <f aca="false">J11-J15</f>
        <v>418</v>
      </c>
      <c r="K16" s="6" t="n">
        <f aca="false">K11-K15</f>
        <v>410</v>
      </c>
      <c r="L16" s="6" t="n">
        <f aca="false">L11-L15</f>
        <v>411</v>
      </c>
      <c r="M16" s="6" t="n">
        <f aca="false">M11-M15</f>
        <v>410</v>
      </c>
      <c r="N16" s="22" t="n">
        <f aca="false">AVERAGE(B16:M16)</f>
        <v>445.916666666667</v>
      </c>
    </row>
    <row r="17" customFormat="false" ht="12.75" hidden="false" customHeight="false" outlineLevel="0" collapsed="false">
      <c r="A17" s="28" t="s">
        <v>5</v>
      </c>
      <c r="B17" s="29" t="n">
        <f aca="false">B5-B16</f>
        <v>91</v>
      </c>
      <c r="C17" s="29" t="n">
        <f aca="false">C5-C16</f>
        <v>149</v>
      </c>
      <c r="D17" s="29" t="n">
        <f aca="false">D5-D16</f>
        <v>116</v>
      </c>
      <c r="E17" s="29" t="n">
        <f aca="false">E5-E16</f>
        <v>90</v>
      </c>
      <c r="F17" s="29" t="n">
        <f aca="false">F5-F16</f>
        <v>37</v>
      </c>
      <c r="G17" s="29" t="n">
        <f aca="false">G5-G16</f>
        <v>69</v>
      </c>
      <c r="H17" s="29" t="n">
        <f aca="false">H5-H16</f>
        <v>103</v>
      </c>
      <c r="I17" s="29" t="n">
        <f aca="false">I5-I16</f>
        <v>143</v>
      </c>
      <c r="J17" s="29" t="n">
        <f aca="false">J5-J16</f>
        <v>107</v>
      </c>
      <c r="K17" s="29" t="n">
        <f aca="false">K5-K16</f>
        <v>90</v>
      </c>
      <c r="L17" s="29" t="n">
        <f aca="false">L5-L16</f>
        <v>89</v>
      </c>
      <c r="M17" s="29" t="n">
        <f aca="false">M5-M16</f>
        <v>90</v>
      </c>
      <c r="N17" s="30" t="n">
        <f aca="false">AVERAGE(B17:M17)</f>
        <v>97.8333333333333</v>
      </c>
    </row>
    <row r="18" customFormat="false" ht="12.75" hidden="false" customHeight="false" outlineLevel="0" collapsed="false">
      <c r="A18" s="28" t="s">
        <v>6</v>
      </c>
      <c r="B18" s="31" t="n">
        <f aca="false">B17/B5</f>
        <v>0.154237288135593</v>
      </c>
      <c r="C18" s="31" t="n">
        <f aca="false">C17/C5</f>
        <v>0.266071428571429</v>
      </c>
      <c r="D18" s="31" t="n">
        <f aca="false">D17/D5</f>
        <v>0.210909090909091</v>
      </c>
      <c r="E18" s="31" t="n">
        <f aca="false">E17/E5</f>
        <v>0.163636363636364</v>
      </c>
      <c r="F18" s="31" t="n">
        <f aca="false">F17/F5</f>
        <v>0.0672727272727273</v>
      </c>
      <c r="G18" s="31" t="n">
        <f aca="false">G17/G5</f>
        <v>0.12</v>
      </c>
      <c r="H18" s="31" t="n">
        <f aca="false">H17/H5</f>
        <v>0.179130434782609</v>
      </c>
      <c r="I18" s="31" t="n">
        <f aca="false">I17/I5</f>
        <v>0.26</v>
      </c>
      <c r="J18" s="31" t="n">
        <f aca="false">J17/J5</f>
        <v>0.203809523809524</v>
      </c>
      <c r="K18" s="31" t="n">
        <f aca="false">K17/K5</f>
        <v>0.18</v>
      </c>
      <c r="L18" s="31" t="n">
        <f aca="false">L17/L5</f>
        <v>0.178</v>
      </c>
      <c r="M18" s="31" t="n">
        <f aca="false">M17/M5</f>
        <v>0.18</v>
      </c>
      <c r="N18" s="32" t="n">
        <f aca="false">AVERAGE(B18:M18)</f>
        <v>0.180255571426445</v>
      </c>
    </row>
    <row r="19" customFormat="false" ht="12.75" hidden="false" customHeight="false" outlineLevel="0" collapsed="false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8"/>
    </row>
    <row r="20" customFormat="false" ht="12.75" hidden="false" customHeight="false" outlineLevel="0" collapsed="false">
      <c r="A20" s="5"/>
      <c r="B20" s="9" t="n">
        <v>36184</v>
      </c>
      <c r="C20" s="9" t="n">
        <v>36192</v>
      </c>
      <c r="D20" s="9" t="n">
        <v>36220</v>
      </c>
      <c r="E20" s="9" t="n">
        <v>36251</v>
      </c>
      <c r="F20" s="9" t="n">
        <v>36282</v>
      </c>
      <c r="G20" s="9" t="n">
        <v>36313</v>
      </c>
      <c r="H20" s="9" t="n">
        <v>36344</v>
      </c>
      <c r="I20" s="9" t="n">
        <v>36375</v>
      </c>
      <c r="J20" s="9" t="n">
        <v>36406</v>
      </c>
      <c r="K20" s="9" t="n">
        <v>36437</v>
      </c>
      <c r="L20" s="9" t="n">
        <v>36468</v>
      </c>
      <c r="M20" s="9" t="n">
        <v>36499</v>
      </c>
      <c r="N20" s="10" t="s">
        <v>2</v>
      </c>
    </row>
    <row r="21" customFormat="false" ht="13.5" hidden="false" customHeight="false" outlineLevel="0" collapsed="false">
      <c r="A21" s="12" t="s">
        <v>3</v>
      </c>
      <c r="B21" s="13" t="n">
        <v>500</v>
      </c>
      <c r="C21" s="13" t="n">
        <v>490</v>
      </c>
      <c r="D21" s="13" t="n">
        <v>490</v>
      </c>
      <c r="E21" s="13" t="n">
        <v>500</v>
      </c>
      <c r="F21" s="13" t="n">
        <v>520</v>
      </c>
      <c r="G21" s="13" t="n">
        <v>540</v>
      </c>
      <c r="H21" s="13" t="n">
        <v>540</v>
      </c>
      <c r="I21" s="13" t="n">
        <v>540</v>
      </c>
      <c r="J21" s="13" t="n">
        <v>580</v>
      </c>
      <c r="K21" s="13" t="n">
        <v>580</v>
      </c>
      <c r="L21" s="13" t="n">
        <v>610</v>
      </c>
      <c r="M21" s="13" t="n">
        <v>610</v>
      </c>
      <c r="N21" s="14" t="n">
        <f aca="false">AVERAGE(B21:M21)</f>
        <v>541.666666666667</v>
      </c>
    </row>
    <row r="22" customFormat="false" ht="12.75" hidden="false" customHeight="false" outlineLevel="0" collapsed="false">
      <c r="A22" s="5" t="s">
        <v>11</v>
      </c>
      <c r="B22" s="6" t="n">
        <v>443</v>
      </c>
      <c r="C22" s="6" t="n">
        <v>443</v>
      </c>
      <c r="D22" s="6" t="n">
        <v>444</v>
      </c>
      <c r="E22" s="6" t="n">
        <v>460</v>
      </c>
      <c r="F22" s="6" t="n">
        <v>479</v>
      </c>
      <c r="G22" s="6" t="n">
        <v>508</v>
      </c>
      <c r="H22" s="6" t="n">
        <v>504</v>
      </c>
      <c r="I22" s="6" t="n">
        <v>510</v>
      </c>
      <c r="J22" s="6" t="n">
        <v>543</v>
      </c>
      <c r="K22" s="6" t="n">
        <v>563</v>
      </c>
      <c r="L22" s="6" t="n">
        <v>595</v>
      </c>
      <c r="M22" s="6" t="n">
        <v>598</v>
      </c>
      <c r="N22" s="15" t="n">
        <f aca="false">AVERAGE(B22:M22)</f>
        <v>507.5</v>
      </c>
    </row>
    <row r="23" customFormat="false" ht="12.75" hidden="false" customHeight="false" outlineLevel="0" collapsed="false">
      <c r="A23" s="16" t="s">
        <v>5</v>
      </c>
      <c r="B23" s="17" t="n">
        <f aca="false">B21-B22</f>
        <v>57</v>
      </c>
      <c r="C23" s="17" t="n">
        <f aca="false">C21-C22</f>
        <v>47</v>
      </c>
      <c r="D23" s="17" t="n">
        <f aca="false">D21-D22</f>
        <v>46</v>
      </c>
      <c r="E23" s="17" t="n">
        <f aca="false">E21-E22</f>
        <v>40</v>
      </c>
      <c r="F23" s="17" t="n">
        <f aca="false">F21-F22</f>
        <v>41</v>
      </c>
      <c r="G23" s="17" t="n">
        <f aca="false">G21-G22</f>
        <v>32</v>
      </c>
      <c r="H23" s="17" t="n">
        <f aca="false">H21-H22</f>
        <v>36</v>
      </c>
      <c r="I23" s="17" t="n">
        <f aca="false">I21-I22</f>
        <v>30</v>
      </c>
      <c r="J23" s="17" t="n">
        <f aca="false">J21-J22</f>
        <v>37</v>
      </c>
      <c r="K23" s="17" t="n">
        <f aca="false">K21-K22</f>
        <v>17</v>
      </c>
      <c r="L23" s="17" t="n">
        <f aca="false">L21-L22</f>
        <v>15</v>
      </c>
      <c r="M23" s="17" t="n">
        <f aca="false">M21-M22</f>
        <v>12</v>
      </c>
      <c r="N23" s="18" t="n">
        <f aca="false">AVERAGE(B23:M23)</f>
        <v>34.1666666666667</v>
      </c>
    </row>
    <row r="24" customFormat="false" ht="12.75" hidden="false" customHeight="false" outlineLevel="0" collapsed="false">
      <c r="A24" s="16" t="s">
        <v>6</v>
      </c>
      <c r="B24" s="17" t="n">
        <f aca="false">B23/B21</f>
        <v>0.114</v>
      </c>
      <c r="C24" s="17" t="n">
        <f aca="false">C23/C21</f>
        <v>0.0959183673469388</v>
      </c>
      <c r="D24" s="17" t="n">
        <f aca="false">D23/D21</f>
        <v>0.0938775510204082</v>
      </c>
      <c r="E24" s="17" t="n">
        <f aca="false">E23/E21</f>
        <v>0.08</v>
      </c>
      <c r="F24" s="17" t="n">
        <f aca="false">F23/F21</f>
        <v>0.0788461538461538</v>
      </c>
      <c r="G24" s="17" t="n">
        <f aca="false">G23/G21</f>
        <v>0.0592592592592593</v>
      </c>
      <c r="H24" s="17" t="n">
        <f aca="false">H23/H21</f>
        <v>0.0666666666666667</v>
      </c>
      <c r="I24" s="17" t="n">
        <f aca="false">I23/I21</f>
        <v>0.0555555555555556</v>
      </c>
      <c r="J24" s="17" t="n">
        <f aca="false">J23/J21</f>
        <v>0.0637931034482759</v>
      </c>
      <c r="K24" s="17" t="n">
        <f aca="false">K23/K21</f>
        <v>0.0293103448275862</v>
      </c>
      <c r="L24" s="17" t="n">
        <f aca="false">L23/L21</f>
        <v>0.0245901639344262</v>
      </c>
      <c r="M24" s="17" t="n">
        <f aca="false">M23/M21</f>
        <v>0.019672131147541</v>
      </c>
      <c r="N24" s="20" t="n">
        <f aca="false">AVERAGE(B24:M24)</f>
        <v>0.0651241080877343</v>
      </c>
    </row>
    <row r="25" customFormat="false" ht="12.75" hidden="false" customHeight="false" outlineLevel="0" collapsed="false">
      <c r="A25" s="5" t="s">
        <v>7</v>
      </c>
      <c r="B25" s="6" t="n">
        <v>19</v>
      </c>
      <c r="C25" s="6" t="n">
        <v>11</v>
      </c>
      <c r="D25" s="6" t="n">
        <v>13</v>
      </c>
      <c r="E25" s="21" t="n">
        <v>17</v>
      </c>
      <c r="F25" s="21" t="n">
        <v>13</v>
      </c>
      <c r="G25" s="21" t="n">
        <v>28</v>
      </c>
      <c r="H25" s="21" t="n">
        <v>20</v>
      </c>
      <c r="I25" s="21" t="n">
        <v>19</v>
      </c>
      <c r="J25" s="21" t="n">
        <v>20</v>
      </c>
      <c r="K25" s="21" t="n">
        <v>21</v>
      </c>
      <c r="L25" s="21" t="n">
        <v>18</v>
      </c>
      <c r="M25" s="21" t="n">
        <v>24</v>
      </c>
      <c r="N25" s="22" t="n">
        <f aca="false">AVERAGE(B25:M25)</f>
        <v>18.5833333333333</v>
      </c>
    </row>
    <row r="26" customFormat="false" ht="12.75" hidden="false" customHeight="false" outlineLevel="0" collapsed="false">
      <c r="A26" s="5" t="s">
        <v>8</v>
      </c>
      <c r="B26" s="6" t="n">
        <f aca="false">B22-B25</f>
        <v>424</v>
      </c>
      <c r="C26" s="6" t="n">
        <f aca="false">C22-C25</f>
        <v>432</v>
      </c>
      <c r="D26" s="6" t="n">
        <f aca="false">D22-D25</f>
        <v>431</v>
      </c>
      <c r="E26" s="6" t="n">
        <f aca="false">E22-E25</f>
        <v>443</v>
      </c>
      <c r="F26" s="6" t="n">
        <f aca="false">F22-F25</f>
        <v>466</v>
      </c>
      <c r="G26" s="6" t="n">
        <f aca="false">G22-G25</f>
        <v>480</v>
      </c>
      <c r="H26" s="6" t="n">
        <f aca="false">H22-H25</f>
        <v>484</v>
      </c>
      <c r="I26" s="6" t="n">
        <f aca="false">I22-I25</f>
        <v>491</v>
      </c>
      <c r="J26" s="6" t="n">
        <f aca="false">J22-J25</f>
        <v>523</v>
      </c>
      <c r="K26" s="6" t="n">
        <f aca="false">K22-K25</f>
        <v>542</v>
      </c>
      <c r="L26" s="6" t="n">
        <f aca="false">L22-L25</f>
        <v>577</v>
      </c>
      <c r="M26" s="6" t="n">
        <f aca="false">M22-M25</f>
        <v>574</v>
      </c>
      <c r="N26" s="22" t="n">
        <f aca="false">AVERAGE(B26:M26)</f>
        <v>488.916666666667</v>
      </c>
    </row>
    <row r="27" customFormat="false" ht="12.75" hidden="false" customHeight="false" outlineLevel="0" collapsed="false">
      <c r="A27" s="23" t="s">
        <v>5</v>
      </c>
      <c r="B27" s="24" t="n">
        <f aca="false">B21-B26</f>
        <v>76</v>
      </c>
      <c r="C27" s="24" t="n">
        <f aca="false">C21-C26</f>
        <v>58</v>
      </c>
      <c r="D27" s="24" t="n">
        <f aca="false">D21-D26</f>
        <v>59</v>
      </c>
      <c r="E27" s="24" t="n">
        <f aca="false">E21-E26</f>
        <v>57</v>
      </c>
      <c r="F27" s="24" t="n">
        <f aca="false">F21-F26</f>
        <v>54</v>
      </c>
      <c r="G27" s="24" t="n">
        <f aca="false">G21-G26</f>
        <v>60</v>
      </c>
      <c r="H27" s="24" t="n">
        <f aca="false">H21-H26</f>
        <v>56</v>
      </c>
      <c r="I27" s="24" t="n">
        <f aca="false">I21-I26</f>
        <v>49</v>
      </c>
      <c r="J27" s="24" t="n">
        <f aca="false">J21-J26</f>
        <v>57</v>
      </c>
      <c r="K27" s="24" t="n">
        <f aca="false">K21-K26</f>
        <v>38</v>
      </c>
      <c r="L27" s="24" t="n">
        <f aca="false">L21-L26</f>
        <v>33</v>
      </c>
      <c r="M27" s="24" t="n">
        <f aca="false">M21-M26</f>
        <v>36</v>
      </c>
      <c r="N27" s="25" t="n">
        <f aca="false">AVERAGE(B27:M27)</f>
        <v>52.75</v>
      </c>
    </row>
    <row r="28" customFormat="false" ht="12.75" hidden="false" customHeight="false" outlineLevel="0" collapsed="false">
      <c r="A28" s="23" t="s">
        <v>6</v>
      </c>
      <c r="B28" s="26" t="n">
        <f aca="false">B27/B21</f>
        <v>0.152</v>
      </c>
      <c r="C28" s="26" t="n">
        <f aca="false">C27/C21</f>
        <v>0.118367346938776</v>
      </c>
      <c r="D28" s="26" t="n">
        <f aca="false">D27/D21</f>
        <v>0.120408163265306</v>
      </c>
      <c r="E28" s="26" t="n">
        <f aca="false">E27/E21</f>
        <v>0.114</v>
      </c>
      <c r="F28" s="26" t="n">
        <f aca="false">F27/F21</f>
        <v>0.103846153846154</v>
      </c>
      <c r="G28" s="26" t="n">
        <f aca="false">G27/G21</f>
        <v>0.111111111111111</v>
      </c>
      <c r="H28" s="26" t="n">
        <f aca="false">H27/H21</f>
        <v>0.103703703703704</v>
      </c>
      <c r="I28" s="26" t="n">
        <f aca="false">I27/I21</f>
        <v>0.0907407407407408</v>
      </c>
      <c r="J28" s="26" t="n">
        <f aca="false">J27/J21</f>
        <v>0.0982758620689655</v>
      </c>
      <c r="K28" s="26" t="n">
        <f aca="false">K27/K21</f>
        <v>0.0655172413793104</v>
      </c>
      <c r="L28" s="26" t="n">
        <f aca="false">L27/L21</f>
        <v>0.0540983606557377</v>
      </c>
      <c r="M28" s="26" t="n">
        <f aca="false">M27/M21</f>
        <v>0.059016393442623</v>
      </c>
      <c r="N28" s="27" t="n">
        <f aca="false">AVERAGE(B28:M28)</f>
        <v>0.0992570897627023</v>
      </c>
    </row>
    <row r="29" customFormat="false" ht="12.75" hidden="false" customHeight="false" outlineLevel="0" collapsed="false">
      <c r="A29" s="5" t="s">
        <v>9</v>
      </c>
      <c r="B29" s="6" t="n">
        <v>8</v>
      </c>
      <c r="C29" s="6" t="n">
        <v>8</v>
      </c>
      <c r="D29" s="6" t="n">
        <v>7</v>
      </c>
      <c r="E29" s="21" t="n">
        <v>8</v>
      </c>
      <c r="F29" s="21" t="n">
        <v>9</v>
      </c>
      <c r="G29" s="21" t="n">
        <v>8</v>
      </c>
      <c r="H29" s="21" t="n">
        <v>9</v>
      </c>
      <c r="I29" s="21" t="n">
        <v>9</v>
      </c>
      <c r="J29" s="21" t="n">
        <v>9</v>
      </c>
      <c r="K29" s="21" t="n">
        <v>9</v>
      </c>
      <c r="L29" s="21" t="n">
        <v>10</v>
      </c>
      <c r="M29" s="21" t="n">
        <v>10</v>
      </c>
      <c r="N29" s="22" t="n">
        <f aca="false">AVERAGE(B29:M29)</f>
        <v>8.66666666666667</v>
      </c>
    </row>
    <row r="30" customFormat="false" ht="12.75" hidden="false" customHeight="false" outlineLevel="0" collapsed="false">
      <c r="A30" s="5" t="s">
        <v>10</v>
      </c>
      <c r="B30" s="6" t="n">
        <f aca="false">B26-B29</f>
        <v>416</v>
      </c>
      <c r="C30" s="6" t="n">
        <f aca="false">C26-C29</f>
        <v>424</v>
      </c>
      <c r="D30" s="6" t="n">
        <f aca="false">D26-D29</f>
        <v>424</v>
      </c>
      <c r="E30" s="6" t="n">
        <f aca="false">E26-E29</f>
        <v>435</v>
      </c>
      <c r="F30" s="6" t="n">
        <f aca="false">F26-F29</f>
        <v>457</v>
      </c>
      <c r="G30" s="6" t="n">
        <f aca="false">G26-G29</f>
        <v>472</v>
      </c>
      <c r="H30" s="6" t="n">
        <f aca="false">H26-H29</f>
        <v>475</v>
      </c>
      <c r="I30" s="6" t="n">
        <f aca="false">I26-I29</f>
        <v>482</v>
      </c>
      <c r="J30" s="6" t="n">
        <f aca="false">J26-J29</f>
        <v>514</v>
      </c>
      <c r="K30" s="6" t="n">
        <f aca="false">K26-K29</f>
        <v>533</v>
      </c>
      <c r="L30" s="6" t="n">
        <f aca="false">L26-L29</f>
        <v>567</v>
      </c>
      <c r="M30" s="6" t="n">
        <f aca="false">M26-M29</f>
        <v>564</v>
      </c>
      <c r="N30" s="22" t="n">
        <f aca="false">AVERAGE(B30:M30)</f>
        <v>480.25</v>
      </c>
    </row>
    <row r="31" customFormat="false" ht="12.75" hidden="false" customHeight="false" outlineLevel="0" collapsed="false">
      <c r="A31" s="28" t="s">
        <v>5</v>
      </c>
      <c r="B31" s="29" t="n">
        <f aca="false">B21-B30</f>
        <v>84</v>
      </c>
      <c r="C31" s="29" t="n">
        <f aca="false">C21-C30</f>
        <v>66</v>
      </c>
      <c r="D31" s="29" t="n">
        <f aca="false">D21-D30</f>
        <v>66</v>
      </c>
      <c r="E31" s="29" t="n">
        <f aca="false">E21-E30</f>
        <v>65</v>
      </c>
      <c r="F31" s="29" t="n">
        <f aca="false">F21-F30</f>
        <v>63</v>
      </c>
      <c r="G31" s="29" t="n">
        <f aca="false">G21-G30</f>
        <v>68</v>
      </c>
      <c r="H31" s="29" t="n">
        <f aca="false">H21-H30</f>
        <v>65</v>
      </c>
      <c r="I31" s="29" t="n">
        <f aca="false">I21-I30</f>
        <v>58</v>
      </c>
      <c r="J31" s="29" t="n">
        <f aca="false">J21-J30</f>
        <v>66</v>
      </c>
      <c r="K31" s="29" t="n">
        <f aca="false">K21-K30</f>
        <v>47</v>
      </c>
      <c r="L31" s="29" t="n">
        <f aca="false">L21-L30</f>
        <v>43</v>
      </c>
      <c r="M31" s="29" t="n">
        <f aca="false">M21-M30</f>
        <v>46</v>
      </c>
      <c r="N31" s="30" t="n">
        <f aca="false">AVERAGE(B31:M31)</f>
        <v>61.4166666666667</v>
      </c>
    </row>
    <row r="32" customFormat="false" ht="12.75" hidden="false" customHeight="false" outlineLevel="0" collapsed="false">
      <c r="A32" s="28" t="s">
        <v>6</v>
      </c>
      <c r="B32" s="31" t="n">
        <f aca="false">B31/B21</f>
        <v>0.168</v>
      </c>
      <c r="C32" s="31" t="n">
        <f aca="false">C31/C21</f>
        <v>0.13469387755102</v>
      </c>
      <c r="D32" s="31" t="n">
        <f aca="false">D31/D21</f>
        <v>0.13469387755102</v>
      </c>
      <c r="E32" s="31" t="n">
        <f aca="false">E31/E21</f>
        <v>0.13</v>
      </c>
      <c r="F32" s="31" t="n">
        <f aca="false">F31/F21</f>
        <v>0.121153846153846</v>
      </c>
      <c r="G32" s="31" t="n">
        <f aca="false">G31/G21</f>
        <v>0.125925925925926</v>
      </c>
      <c r="H32" s="31" t="n">
        <f aca="false">H31/H21</f>
        <v>0.12037037037037</v>
      </c>
      <c r="I32" s="31" t="n">
        <f aca="false">I31/I21</f>
        <v>0.107407407407407</v>
      </c>
      <c r="J32" s="31" t="n">
        <f aca="false">J31/J21</f>
        <v>0.113793103448276</v>
      </c>
      <c r="K32" s="31" t="n">
        <f aca="false">K31/K21</f>
        <v>0.0810344827586207</v>
      </c>
      <c r="L32" s="31" t="n">
        <f aca="false">L31/L21</f>
        <v>0.0704918032786885</v>
      </c>
      <c r="M32" s="31" t="n">
        <f aca="false">M31/M21</f>
        <v>0.0754098360655738</v>
      </c>
      <c r="N32" s="32" t="n">
        <f aca="false">AVERAGE(B32:M32)</f>
        <v>0.115247877542562</v>
      </c>
    </row>
    <row r="33" customFormat="false" ht="12.75" hidden="false" customHeight="false" outlineLevel="0" collapsed="false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8"/>
    </row>
    <row r="34" customFormat="false" ht="12.75" hidden="false" customHeight="false" outlineLevel="0" collapsed="false">
      <c r="A34" s="5"/>
      <c r="B34" s="9" t="n">
        <v>36530</v>
      </c>
      <c r="C34" s="9" t="n">
        <v>36561</v>
      </c>
      <c r="D34" s="9" t="n">
        <v>36592</v>
      </c>
      <c r="E34" s="9" t="n">
        <v>36623</v>
      </c>
      <c r="F34" s="9" t="n">
        <v>36654</v>
      </c>
      <c r="G34" s="9" t="n">
        <v>36685</v>
      </c>
      <c r="H34" s="9" t="n">
        <v>36716</v>
      </c>
      <c r="I34" s="9" t="n">
        <v>36747</v>
      </c>
      <c r="J34" s="9" t="n">
        <v>36778</v>
      </c>
      <c r="K34" s="9" t="n">
        <v>36809</v>
      </c>
      <c r="L34" s="9" t="n">
        <v>36840</v>
      </c>
      <c r="M34" s="9" t="n">
        <v>36871</v>
      </c>
      <c r="N34" s="10" t="s">
        <v>2</v>
      </c>
    </row>
    <row r="35" customFormat="false" ht="13.5" hidden="false" customHeight="false" outlineLevel="0" collapsed="false">
      <c r="A35" s="12" t="s">
        <v>3</v>
      </c>
      <c r="B35" s="13" t="n">
        <v>640</v>
      </c>
      <c r="C35" s="13" t="n">
        <v>640</v>
      </c>
      <c r="D35" s="13" t="n">
        <v>640</v>
      </c>
      <c r="E35" s="13" t="n">
        <v>680</v>
      </c>
      <c r="F35" s="13" t="n">
        <v>680</v>
      </c>
      <c r="G35" s="13" t="n">
        <v>680</v>
      </c>
      <c r="H35" s="13" t="n">
        <v>710</v>
      </c>
      <c r="I35" s="13" t="n">
        <v>710</v>
      </c>
      <c r="J35" s="13" t="n">
        <v>710</v>
      </c>
      <c r="K35" s="13" t="n">
        <v>710</v>
      </c>
      <c r="L35" s="13" t="n">
        <v>710</v>
      </c>
      <c r="M35" s="13" t="n">
        <v>710</v>
      </c>
      <c r="N35" s="33" t="n">
        <f aca="false">AVERAGE(B35:M35)</f>
        <v>685</v>
      </c>
    </row>
    <row r="36" customFormat="false" ht="12.75" hidden="false" customHeight="false" outlineLevel="0" collapsed="false">
      <c r="A36" s="5" t="s">
        <v>11</v>
      </c>
      <c r="B36" s="6" t="n">
        <v>623</v>
      </c>
      <c r="C36" s="6" t="n">
        <v>646</v>
      </c>
      <c r="D36" s="6" t="n">
        <v>652</v>
      </c>
      <c r="E36" s="6" t="n">
        <v>689</v>
      </c>
      <c r="F36" s="6" t="n">
        <v>695</v>
      </c>
      <c r="G36" s="6" t="n">
        <v>709</v>
      </c>
      <c r="H36" s="6" t="n">
        <v>721</v>
      </c>
      <c r="I36" s="6" t="n">
        <v>718</v>
      </c>
      <c r="J36" s="6" t="n">
        <v>703</v>
      </c>
      <c r="K36" s="6" t="n">
        <v>714</v>
      </c>
      <c r="L36" s="6" t="n">
        <v>676</v>
      </c>
      <c r="M36" s="6" t="n">
        <v>594</v>
      </c>
      <c r="N36" s="15" t="n">
        <f aca="false">AVERAGE(B36:M36)</f>
        <v>678.333333333333</v>
      </c>
    </row>
    <row r="37" customFormat="false" ht="12.75" hidden="false" customHeight="false" outlineLevel="0" collapsed="false">
      <c r="A37" s="16" t="s">
        <v>5</v>
      </c>
      <c r="B37" s="17" t="n">
        <f aca="false">B35-B36</f>
        <v>17</v>
      </c>
      <c r="C37" s="17" t="n">
        <f aca="false">C35-C36</f>
        <v>-6</v>
      </c>
      <c r="D37" s="17" t="n">
        <f aca="false">D35-D36</f>
        <v>-12</v>
      </c>
      <c r="E37" s="17" t="n">
        <f aca="false">E35-E36</f>
        <v>-9</v>
      </c>
      <c r="F37" s="17" t="n">
        <f aca="false">F35-F36</f>
        <v>-15</v>
      </c>
      <c r="G37" s="17" t="n">
        <f aca="false">G35-G36</f>
        <v>-29</v>
      </c>
      <c r="H37" s="17" t="n">
        <f aca="false">H35-H36</f>
        <v>-11</v>
      </c>
      <c r="I37" s="17" t="n">
        <f aca="false">I35-I36</f>
        <v>-8</v>
      </c>
      <c r="J37" s="17" t="n">
        <f aca="false">J35-J36</f>
        <v>7</v>
      </c>
      <c r="K37" s="17" t="n">
        <f aca="false">K35-K36</f>
        <v>-4</v>
      </c>
      <c r="L37" s="17" t="n">
        <f aca="false">L35-L36</f>
        <v>34</v>
      </c>
      <c r="M37" s="17" t="n">
        <f aca="false">M35-M36</f>
        <v>116</v>
      </c>
      <c r="N37" s="18" t="n">
        <f aca="false">AVERAGE(B37:M37)</f>
        <v>6.66666666666667</v>
      </c>
    </row>
    <row r="38" customFormat="false" ht="12.75" hidden="false" customHeight="false" outlineLevel="0" collapsed="false">
      <c r="A38" s="16" t="s">
        <v>6</v>
      </c>
      <c r="B38" s="19" t="n">
        <f aca="false">B37/B35</f>
        <v>0.0265625</v>
      </c>
      <c r="C38" s="19" t="n">
        <f aca="false">C37/C35</f>
        <v>-0.009375</v>
      </c>
      <c r="D38" s="19" t="n">
        <f aca="false">D37/D35</f>
        <v>-0.01875</v>
      </c>
      <c r="E38" s="19" t="n">
        <f aca="false">E37/E35</f>
        <v>-0.0132352941176471</v>
      </c>
      <c r="F38" s="19" t="n">
        <f aca="false">F37/F35</f>
        <v>-0.0220588235294118</v>
      </c>
      <c r="G38" s="19" t="n">
        <f aca="false">G37/G35</f>
        <v>-0.0426470588235294</v>
      </c>
      <c r="H38" s="19" t="n">
        <f aca="false">H37/H35</f>
        <v>-0.0154929577464789</v>
      </c>
      <c r="I38" s="19" t="n">
        <f aca="false">I37/I35</f>
        <v>-0.0112676056338028</v>
      </c>
      <c r="J38" s="19" t="n">
        <f aca="false">J37/J35</f>
        <v>0.00985915492957747</v>
      </c>
      <c r="K38" s="19" t="n">
        <f aca="false">K37/K35</f>
        <v>-0.00563380281690141</v>
      </c>
      <c r="L38" s="19" t="n">
        <f aca="false">L37/L35</f>
        <v>0.047887323943662</v>
      </c>
      <c r="M38" s="19" t="n">
        <f aca="false">M37/M35</f>
        <v>0.163380281690141</v>
      </c>
      <c r="N38" s="20" t="n">
        <f aca="false">AVERAGE(B38:M38)</f>
        <v>0.00910239315796741</v>
      </c>
    </row>
    <row r="39" customFormat="false" ht="12.75" hidden="false" customHeight="false" outlineLevel="0" collapsed="false">
      <c r="A39" s="5" t="s">
        <v>7</v>
      </c>
      <c r="B39" s="6" t="n">
        <v>25</v>
      </c>
      <c r="C39" s="6" t="n">
        <v>17</v>
      </c>
      <c r="D39" s="6" t="n">
        <v>20</v>
      </c>
      <c r="E39" s="6" t="n">
        <v>20</v>
      </c>
      <c r="F39" s="6" t="n">
        <v>20</v>
      </c>
      <c r="G39" s="6" t="n">
        <v>15</v>
      </c>
      <c r="H39" s="6" t="n">
        <v>21</v>
      </c>
      <c r="I39" s="6" t="n">
        <v>25</v>
      </c>
      <c r="J39" s="6" t="n">
        <v>21</v>
      </c>
      <c r="K39" s="6" t="n">
        <v>34</v>
      </c>
      <c r="L39" s="6" t="n">
        <v>30</v>
      </c>
      <c r="M39" s="6" t="n">
        <v>24</v>
      </c>
      <c r="N39" s="22" t="n">
        <f aca="false">AVERAGE(B39:M39)</f>
        <v>22.6666666666667</v>
      </c>
    </row>
    <row r="40" customFormat="false" ht="12.75" hidden="false" customHeight="false" outlineLevel="0" collapsed="false">
      <c r="A40" s="5" t="s">
        <v>8</v>
      </c>
      <c r="B40" s="6" t="n">
        <f aca="false">B36-B39</f>
        <v>598</v>
      </c>
      <c r="C40" s="6" t="n">
        <f aca="false">C36-C39</f>
        <v>629</v>
      </c>
      <c r="D40" s="6" t="n">
        <f aca="false">D36-D39</f>
        <v>632</v>
      </c>
      <c r="E40" s="6" t="n">
        <f aca="false">E36-E39</f>
        <v>669</v>
      </c>
      <c r="F40" s="6" t="n">
        <f aca="false">F36-F39</f>
        <v>675</v>
      </c>
      <c r="G40" s="6" t="n">
        <f aca="false">G36-G39</f>
        <v>694</v>
      </c>
      <c r="H40" s="6" t="n">
        <f aca="false">H36-H39</f>
        <v>700</v>
      </c>
      <c r="I40" s="6" t="n">
        <f aca="false">I36-I39</f>
        <v>693</v>
      </c>
      <c r="J40" s="6" t="n">
        <f aca="false">J36-J39</f>
        <v>682</v>
      </c>
      <c r="K40" s="6" t="n">
        <f aca="false">K36-K39</f>
        <v>680</v>
      </c>
      <c r="L40" s="6" t="n">
        <f aca="false">L36-L39</f>
        <v>646</v>
      </c>
      <c r="M40" s="6" t="n">
        <f aca="false">M36-M39</f>
        <v>570</v>
      </c>
      <c r="N40" s="22" t="n">
        <f aca="false">AVERAGE(B40:M40)</f>
        <v>655.666666666667</v>
      </c>
    </row>
    <row r="41" customFormat="false" ht="12.75" hidden="false" customHeight="false" outlineLevel="0" collapsed="false">
      <c r="A41" s="23" t="s">
        <v>5</v>
      </c>
      <c r="B41" s="24" t="n">
        <f aca="false">B35-B40</f>
        <v>42</v>
      </c>
      <c r="C41" s="24" t="n">
        <f aca="false">C35-C40</f>
        <v>11</v>
      </c>
      <c r="D41" s="24" t="n">
        <f aca="false">D35-D40</f>
        <v>8</v>
      </c>
      <c r="E41" s="24" t="n">
        <f aca="false">E35-E40</f>
        <v>11</v>
      </c>
      <c r="F41" s="24" t="n">
        <f aca="false">F35-F40</f>
        <v>5</v>
      </c>
      <c r="G41" s="24" t="n">
        <f aca="false">G35-G40</f>
        <v>-14</v>
      </c>
      <c r="H41" s="24" t="n">
        <f aca="false">H35-H40</f>
        <v>10</v>
      </c>
      <c r="I41" s="24" t="n">
        <f aca="false">I35-I40</f>
        <v>17</v>
      </c>
      <c r="J41" s="24" t="n">
        <f aca="false">J35-J40</f>
        <v>28</v>
      </c>
      <c r="K41" s="24" t="n">
        <f aca="false">K35-K40</f>
        <v>30</v>
      </c>
      <c r="L41" s="24" t="n">
        <f aca="false">L35-L40</f>
        <v>64</v>
      </c>
      <c r="M41" s="24" t="n">
        <f aca="false">M35-M40</f>
        <v>140</v>
      </c>
      <c r="N41" s="25" t="n">
        <f aca="false">AVERAGE(B41:M41)</f>
        <v>29.3333333333333</v>
      </c>
    </row>
    <row r="42" customFormat="false" ht="12.75" hidden="false" customHeight="false" outlineLevel="0" collapsed="false">
      <c r="A42" s="23" t="s">
        <v>6</v>
      </c>
      <c r="B42" s="26" t="n">
        <f aca="false">B41/B35</f>
        <v>0.065625</v>
      </c>
      <c r="C42" s="26" t="n">
        <f aca="false">C41/C35</f>
        <v>0.0171875</v>
      </c>
      <c r="D42" s="26" t="n">
        <f aca="false">D41/D35</f>
        <v>0.0125</v>
      </c>
      <c r="E42" s="26" t="n">
        <f aca="false">E41/E35</f>
        <v>0.0161764705882353</v>
      </c>
      <c r="F42" s="26" t="n">
        <f aca="false">F41/F35</f>
        <v>0.00735294117647059</v>
      </c>
      <c r="G42" s="26" t="n">
        <f aca="false">G41/G35</f>
        <v>-0.0205882352941176</v>
      </c>
      <c r="H42" s="26" t="n">
        <f aca="false">H41/H35</f>
        <v>0.0140845070422535</v>
      </c>
      <c r="I42" s="26" t="n">
        <f aca="false">I41/I35</f>
        <v>0.023943661971831</v>
      </c>
      <c r="J42" s="26" t="n">
        <f aca="false">J41/J35</f>
        <v>0.0394366197183099</v>
      </c>
      <c r="K42" s="26" t="n">
        <f aca="false">K41/K35</f>
        <v>0.0422535211267606</v>
      </c>
      <c r="L42" s="26" t="n">
        <f aca="false">L41/L35</f>
        <v>0.0901408450704225</v>
      </c>
      <c r="M42" s="26" t="n">
        <f aca="false">M41/M35</f>
        <v>0.197183098591549</v>
      </c>
      <c r="N42" s="27" t="n">
        <f aca="false">AVERAGE(B42:M42)</f>
        <v>0.0421079941659763</v>
      </c>
    </row>
    <row r="43" customFormat="false" ht="12.75" hidden="false" customHeight="false" outlineLevel="0" collapsed="false">
      <c r="A43" s="5" t="s">
        <v>9</v>
      </c>
      <c r="B43" s="6" t="n">
        <v>10</v>
      </c>
      <c r="C43" s="6" t="n">
        <v>10</v>
      </c>
      <c r="D43" s="6" t="n">
        <v>10</v>
      </c>
      <c r="E43" s="6" t="n">
        <v>11</v>
      </c>
      <c r="F43" s="6" t="n">
        <v>11</v>
      </c>
      <c r="G43" s="6" t="n">
        <v>12</v>
      </c>
      <c r="H43" s="6" t="n">
        <v>12</v>
      </c>
      <c r="I43" s="6" t="n">
        <v>11</v>
      </c>
      <c r="J43" s="6" t="n">
        <v>9</v>
      </c>
      <c r="K43" s="6" t="n">
        <v>11</v>
      </c>
      <c r="L43" s="6" t="n">
        <v>11</v>
      </c>
      <c r="M43" s="6" t="n">
        <v>9</v>
      </c>
      <c r="N43" s="22" t="n">
        <f aca="false">AVERAGE(B43:M43)</f>
        <v>10.5833333333333</v>
      </c>
    </row>
    <row r="44" customFormat="false" ht="12.75" hidden="false" customHeight="false" outlineLevel="0" collapsed="false">
      <c r="A44" s="5" t="s">
        <v>10</v>
      </c>
      <c r="B44" s="6" t="n">
        <f aca="false">B40-B43</f>
        <v>588</v>
      </c>
      <c r="C44" s="6" t="n">
        <f aca="false">C40-C43</f>
        <v>619</v>
      </c>
      <c r="D44" s="6" t="n">
        <f aca="false">D40-D43</f>
        <v>622</v>
      </c>
      <c r="E44" s="6" t="n">
        <f aca="false">E40-E43</f>
        <v>658</v>
      </c>
      <c r="F44" s="6" t="n">
        <f aca="false">F40-F43</f>
        <v>664</v>
      </c>
      <c r="G44" s="6" t="n">
        <f aca="false">G40-G43</f>
        <v>682</v>
      </c>
      <c r="H44" s="6" t="n">
        <f aca="false">H40-H43</f>
        <v>688</v>
      </c>
      <c r="I44" s="6" t="n">
        <f aca="false">I40-I43</f>
        <v>682</v>
      </c>
      <c r="J44" s="6" t="n">
        <f aca="false">J40-J43</f>
        <v>673</v>
      </c>
      <c r="K44" s="6" t="n">
        <f aca="false">K40-K43</f>
        <v>669</v>
      </c>
      <c r="L44" s="6" t="n">
        <f aca="false">L40-L43</f>
        <v>635</v>
      </c>
      <c r="M44" s="6" t="n">
        <f aca="false">M40-M43</f>
        <v>561</v>
      </c>
      <c r="N44" s="22" t="n">
        <f aca="false">AVERAGE(B44:M44)</f>
        <v>645.083333333333</v>
      </c>
    </row>
    <row r="45" customFormat="false" ht="12.75" hidden="false" customHeight="false" outlineLevel="0" collapsed="false">
      <c r="A45" s="28" t="s">
        <v>5</v>
      </c>
      <c r="B45" s="29" t="n">
        <f aca="false">B35-B44</f>
        <v>52</v>
      </c>
      <c r="C45" s="29" t="n">
        <f aca="false">C35-C44</f>
        <v>21</v>
      </c>
      <c r="D45" s="29" t="n">
        <f aca="false">D35-D44</f>
        <v>18</v>
      </c>
      <c r="E45" s="29" t="n">
        <f aca="false">E35-E44</f>
        <v>22</v>
      </c>
      <c r="F45" s="29" t="n">
        <f aca="false">F35-F44</f>
        <v>16</v>
      </c>
      <c r="G45" s="29" t="n">
        <f aca="false">G35-G44</f>
        <v>-2</v>
      </c>
      <c r="H45" s="29" t="n">
        <f aca="false">H35-H44</f>
        <v>22</v>
      </c>
      <c r="I45" s="29" t="n">
        <f aca="false">I35-I44</f>
        <v>28</v>
      </c>
      <c r="J45" s="29" t="n">
        <f aca="false">J35-J44</f>
        <v>37</v>
      </c>
      <c r="K45" s="29" t="n">
        <f aca="false">K35-K44</f>
        <v>41</v>
      </c>
      <c r="L45" s="29" t="n">
        <f aca="false">L35-L44</f>
        <v>75</v>
      </c>
      <c r="M45" s="29" t="n">
        <f aca="false">M35-M44</f>
        <v>149</v>
      </c>
      <c r="N45" s="30" t="n">
        <f aca="false">AVERAGE(B45:M45)</f>
        <v>39.9166666666667</v>
      </c>
    </row>
    <row r="46" customFormat="false" ht="13.5" hidden="false" customHeight="false" outlineLevel="0" collapsed="false">
      <c r="A46" s="34" t="s">
        <v>6</v>
      </c>
      <c r="B46" s="35" t="n">
        <f aca="false">B45/B35</f>
        <v>0.08125</v>
      </c>
      <c r="C46" s="35" t="n">
        <f aca="false">C45/C35</f>
        <v>0.0328125</v>
      </c>
      <c r="D46" s="35" t="n">
        <f aca="false">D45/D35</f>
        <v>0.028125</v>
      </c>
      <c r="E46" s="35" t="n">
        <f aca="false">E45/E35</f>
        <v>0.0323529411764706</v>
      </c>
      <c r="F46" s="35" t="n">
        <f aca="false">F45/F35</f>
        <v>0.0235294117647059</v>
      </c>
      <c r="G46" s="35" t="n">
        <f aca="false">G45/G35</f>
        <v>-0.00294117647058824</v>
      </c>
      <c r="H46" s="35" t="n">
        <f aca="false">H45/H35</f>
        <v>0.0309859154929577</v>
      </c>
      <c r="I46" s="35" t="n">
        <f aca="false">I45/I35</f>
        <v>0.0394366197183099</v>
      </c>
      <c r="J46" s="35" t="n">
        <f aca="false">J45/J35</f>
        <v>0.052112676056338</v>
      </c>
      <c r="K46" s="35" t="n">
        <f aca="false">K45/K35</f>
        <v>0.0577464788732394</v>
      </c>
      <c r="L46" s="35" t="n">
        <f aca="false">L45/L35</f>
        <v>0.105633802816901</v>
      </c>
      <c r="M46" s="35" t="n">
        <f aca="false">M45/M35</f>
        <v>0.209859154929577</v>
      </c>
      <c r="N46" s="36" t="n">
        <f aca="false">AVERAGE(B46:M46)</f>
        <v>0.057575277029826</v>
      </c>
    </row>
    <row r="47" customFormat="false" ht="12.75" hidden="false" customHeight="false" outlineLevel="0" collapsed="false">
      <c r="A47" s="37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&amp;R&amp;"Arial,Italic"&amp;9EIM Fundamental Analysis
Date: July 16, 2001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V134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M5" activeCellId="0" sqref="M5:N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3.28"/>
    <col collapsed="false" customWidth="true" hidden="false" outlineLevel="0" max="8" min="8" style="0" width="14.56"/>
    <col collapsed="false" customWidth="true" hidden="false" outlineLevel="0" max="9" min="9" style="0" width="10.56"/>
    <col collapsed="false" customWidth="true" hidden="false" outlineLevel="0" max="14" min="14" style="0" width="17.99"/>
  </cols>
  <sheetData>
    <row r="1" customFormat="false" ht="12.75" hidden="false" customHeight="false" outlineLevel="0" collapsed="false">
      <c r="H1" s="1" t="s">
        <v>13</v>
      </c>
      <c r="I1" s="4" t="s">
        <v>14</v>
      </c>
    </row>
    <row r="2" customFormat="false" ht="12.75" hidden="false" customHeight="false" outlineLevel="0" collapsed="false">
      <c r="B2" s="0" t="s">
        <v>15</v>
      </c>
      <c r="C2" s="0" t="s">
        <v>16</v>
      </c>
      <c r="E2" s="0" t="s">
        <v>15</v>
      </c>
      <c r="F2" s="0" t="s">
        <v>17</v>
      </c>
      <c r="G2" s="0" t="s">
        <v>18</v>
      </c>
      <c r="H2" s="5" t="s">
        <v>19</v>
      </c>
      <c r="I2" s="8" t="s">
        <v>19</v>
      </c>
      <c r="L2" s="0" t="n">
        <v>1990</v>
      </c>
      <c r="M2" s="0" t="n">
        <v>1991</v>
      </c>
      <c r="N2" s="0" t="n">
        <v>1992</v>
      </c>
      <c r="O2" s="0" t="n">
        <v>1993</v>
      </c>
      <c r="P2" s="0" t="n">
        <v>1994</v>
      </c>
      <c r="Q2" s="0" t="n">
        <v>1995</v>
      </c>
      <c r="R2" s="0" t="n">
        <v>1996</v>
      </c>
      <c r="S2" s="0" t="n">
        <v>1997</v>
      </c>
      <c r="T2" s="0" t="n">
        <v>1998</v>
      </c>
      <c r="U2" s="0" t="n">
        <v>1999</v>
      </c>
      <c r="V2" s="0" t="n">
        <v>2000</v>
      </c>
    </row>
    <row r="3" customFormat="false" ht="13.5" hidden="false" customHeight="false" outlineLevel="0" collapsed="false">
      <c r="B3" s="11" t="n">
        <v>32894</v>
      </c>
      <c r="C3" s="0" t="n">
        <v>830</v>
      </c>
      <c r="E3" s="9" t="n">
        <v>35825</v>
      </c>
      <c r="F3" s="0" t="n">
        <v>590</v>
      </c>
      <c r="G3" s="0" t="n">
        <v>507</v>
      </c>
      <c r="H3" s="38" t="n">
        <f aca="false">CORREL(G3:G38,F3:F38)</f>
        <v>0.939527672140265</v>
      </c>
      <c r="I3" s="39" t="n">
        <f aca="false">CORREL(N5:N15,M5:M15)</f>
        <v>0.976161655484209</v>
      </c>
      <c r="L3" s="40" t="n">
        <f aca="false">AVERAGE(C3:C14)</f>
        <v>787.083333333333</v>
      </c>
      <c r="M3" s="40" t="n">
        <f aca="false">AVERAGE(C15:C26)</f>
        <v>568.333333333333</v>
      </c>
      <c r="N3" s="40" t="n">
        <f aca="false">AVERAGE(C27:C38)</f>
        <v>551.25</v>
      </c>
      <c r="O3" s="40" t="n">
        <f aca="false">AVERAGE(C39:C50)</f>
        <v>445.416666666667</v>
      </c>
      <c r="P3" s="40" t="n">
        <f aca="false">AVERAGE(C51:C61)</f>
        <v>554.090909090909</v>
      </c>
      <c r="Q3" s="40" t="n">
        <f aca="false">AVERAGE(C63:C74)</f>
        <v>876.666666666667</v>
      </c>
      <c r="R3" s="40" t="n">
        <f aca="false">AVERAGE(C75:C86)</f>
        <v>599.583333333333</v>
      </c>
      <c r="S3" s="40" t="n">
        <f aca="false">AVERAGE(C87:C98)</f>
        <v>591.666666666667</v>
      </c>
      <c r="T3" s="40" t="n">
        <f aca="false">AVERAGE(C99:C110)</f>
        <v>543.75</v>
      </c>
      <c r="U3" s="40" t="n">
        <f aca="false">AVERAGE(C111:C122)</f>
        <v>541.666666666667</v>
      </c>
      <c r="V3" s="40" t="n">
        <f aca="false">AVERAGE(C123:C134)</f>
        <v>685</v>
      </c>
    </row>
    <row r="4" customFormat="false" ht="12.75" hidden="false" customHeight="false" outlineLevel="0" collapsed="false">
      <c r="B4" s="11" t="n">
        <v>32925</v>
      </c>
      <c r="C4" s="0" t="n">
        <v>830</v>
      </c>
      <c r="E4" s="9" t="n">
        <v>35854</v>
      </c>
      <c r="F4" s="0" t="n">
        <v>560</v>
      </c>
      <c r="G4" s="0" t="n">
        <v>419</v>
      </c>
      <c r="L4" s="41" t="s">
        <v>20</v>
      </c>
      <c r="M4" s="41" t="s">
        <v>17</v>
      </c>
      <c r="N4" s="41" t="s">
        <v>21</v>
      </c>
    </row>
    <row r="5" customFormat="false" ht="12.75" hidden="false" customHeight="false" outlineLevel="0" collapsed="false">
      <c r="B5" s="11" t="n">
        <v>32956</v>
      </c>
      <c r="C5" s="0" t="n">
        <v>830</v>
      </c>
      <c r="E5" s="9" t="n">
        <v>35884</v>
      </c>
      <c r="F5" s="0" t="n">
        <v>550</v>
      </c>
      <c r="G5" s="0" t="n">
        <v>442</v>
      </c>
      <c r="L5" s="0" t="n">
        <v>1990</v>
      </c>
      <c r="M5" s="40" t="n">
        <v>787.083333333333</v>
      </c>
      <c r="N5" s="0" t="n">
        <v>701.46</v>
      </c>
    </row>
    <row r="6" customFormat="false" ht="12.75" hidden="false" customHeight="false" outlineLevel="0" collapsed="false">
      <c r="B6" s="11" t="n">
        <v>32987</v>
      </c>
      <c r="C6" s="0" t="n">
        <v>820</v>
      </c>
      <c r="E6" s="9" t="n">
        <v>35914</v>
      </c>
      <c r="F6" s="0" t="n">
        <v>550</v>
      </c>
      <c r="G6" s="0" t="n">
        <v>469</v>
      </c>
      <c r="L6" s="0" t="n">
        <v>1991</v>
      </c>
      <c r="M6" s="40" t="n">
        <v>568.333333333333</v>
      </c>
      <c r="N6" s="0" t="n">
        <v>502.87</v>
      </c>
    </row>
    <row r="7" customFormat="false" ht="12.75" hidden="false" customHeight="false" outlineLevel="0" collapsed="false">
      <c r="B7" s="11" t="n">
        <v>33018</v>
      </c>
      <c r="C7" s="0" t="n">
        <v>810</v>
      </c>
      <c r="E7" s="9" t="n">
        <v>35944</v>
      </c>
      <c r="F7" s="0" t="n">
        <v>550</v>
      </c>
      <c r="G7" s="0" t="n">
        <v>522</v>
      </c>
      <c r="L7" s="0" t="n">
        <v>1992</v>
      </c>
      <c r="M7" s="40" t="n">
        <v>551.25</v>
      </c>
      <c r="N7" s="0" t="n">
        <v>497.37</v>
      </c>
    </row>
    <row r="8" customFormat="false" ht="12.75" hidden="false" customHeight="false" outlineLevel="0" collapsed="false">
      <c r="B8" s="11" t="n">
        <v>33049</v>
      </c>
      <c r="C8" s="0" t="n">
        <v>800</v>
      </c>
      <c r="E8" s="9" t="n">
        <v>35974</v>
      </c>
      <c r="F8" s="0" t="n">
        <v>575</v>
      </c>
      <c r="G8" s="0" t="n">
        <v>515</v>
      </c>
      <c r="L8" s="0" t="n">
        <v>1993</v>
      </c>
      <c r="M8" s="40" t="n">
        <v>445.416666666667</v>
      </c>
      <c r="N8" s="0" t="n">
        <v>386.76</v>
      </c>
    </row>
    <row r="9" customFormat="false" ht="12.75" hidden="false" customHeight="false" outlineLevel="0" collapsed="false">
      <c r="B9" s="11" t="n">
        <v>33080</v>
      </c>
      <c r="C9" s="0" t="n">
        <v>790</v>
      </c>
      <c r="E9" s="9" t="n">
        <v>36004</v>
      </c>
      <c r="F9" s="0" t="n">
        <v>575</v>
      </c>
      <c r="G9" s="0" t="n">
        <v>481</v>
      </c>
      <c r="L9" s="0" t="n">
        <v>1994</v>
      </c>
      <c r="M9" s="40" t="n">
        <v>554.090909090909</v>
      </c>
      <c r="N9" s="0" t="n">
        <v>545.55</v>
      </c>
    </row>
    <row r="10" customFormat="false" ht="12.75" hidden="false" customHeight="false" outlineLevel="0" collapsed="false">
      <c r="B10" s="11" t="n">
        <v>33111</v>
      </c>
      <c r="C10" s="0" t="n">
        <v>780</v>
      </c>
      <c r="E10" s="9" t="n">
        <v>36034</v>
      </c>
      <c r="F10" s="0" t="n">
        <v>550</v>
      </c>
      <c r="G10" s="0" t="n">
        <v>414</v>
      </c>
      <c r="L10" s="0" t="n">
        <v>1995</v>
      </c>
      <c r="M10" s="40" t="n">
        <v>876.666666666667</v>
      </c>
      <c r="N10" s="0" t="n">
        <v>867.08</v>
      </c>
    </row>
    <row r="11" customFormat="false" ht="12.75" hidden="false" customHeight="false" outlineLevel="0" collapsed="false">
      <c r="B11" s="11" t="n">
        <v>33142</v>
      </c>
      <c r="C11" s="0" t="n">
        <v>765</v>
      </c>
      <c r="E11" s="9" t="n">
        <v>36064</v>
      </c>
      <c r="F11" s="0" t="n">
        <v>525</v>
      </c>
      <c r="G11" s="0" t="n">
        <v>426</v>
      </c>
      <c r="L11" s="0" t="n">
        <v>1996</v>
      </c>
      <c r="M11" s="40" t="n">
        <v>599.583333333333</v>
      </c>
      <c r="N11" s="0" t="n">
        <v>516.7</v>
      </c>
    </row>
    <row r="12" customFormat="false" ht="12.75" hidden="false" customHeight="false" outlineLevel="0" collapsed="false">
      <c r="B12" s="11" t="n">
        <v>33173</v>
      </c>
      <c r="C12" s="0" t="n">
        <v>750</v>
      </c>
      <c r="E12" s="9" t="n">
        <v>36094</v>
      </c>
      <c r="F12" s="0" t="n">
        <v>500</v>
      </c>
      <c r="G12" s="0" t="n">
        <v>418</v>
      </c>
      <c r="L12" s="0" t="n">
        <v>1997</v>
      </c>
      <c r="M12" s="40" t="n">
        <v>591.666666666667</v>
      </c>
      <c r="N12" s="0" t="n">
        <v>505.75</v>
      </c>
    </row>
    <row r="13" customFormat="false" ht="12.75" hidden="false" customHeight="false" outlineLevel="0" collapsed="false">
      <c r="B13" s="11" t="n">
        <v>33204</v>
      </c>
      <c r="C13" s="0" t="n">
        <v>730</v>
      </c>
      <c r="E13" s="9" t="n">
        <v>36124</v>
      </c>
      <c r="F13" s="0" t="n">
        <v>500</v>
      </c>
      <c r="G13" s="0" t="n">
        <v>419</v>
      </c>
      <c r="L13" s="0" t="n">
        <v>1998</v>
      </c>
      <c r="M13" s="40" t="n">
        <v>543.75</v>
      </c>
      <c r="N13" s="0" t="n">
        <v>445.99</v>
      </c>
    </row>
    <row r="14" customFormat="false" ht="12.75" hidden="false" customHeight="false" outlineLevel="0" collapsed="false">
      <c r="B14" s="11" t="n">
        <v>33235</v>
      </c>
      <c r="C14" s="0" t="n">
        <v>710</v>
      </c>
      <c r="E14" s="9" t="n">
        <v>36154</v>
      </c>
      <c r="F14" s="0" t="n">
        <v>500</v>
      </c>
      <c r="G14" s="0" t="n">
        <v>418</v>
      </c>
      <c r="L14" s="0" t="n">
        <v>1999</v>
      </c>
      <c r="M14" s="40" t="n">
        <v>541.666666666667</v>
      </c>
      <c r="N14" s="0" t="n">
        <v>489.12</v>
      </c>
    </row>
    <row r="15" customFormat="false" ht="12.75" hidden="false" customHeight="false" outlineLevel="0" collapsed="false">
      <c r="B15" s="11" t="n">
        <v>33266</v>
      </c>
      <c r="C15" s="0" t="n">
        <v>690</v>
      </c>
      <c r="E15" s="9" t="n">
        <v>36184</v>
      </c>
      <c r="F15" s="0" t="n">
        <v>500</v>
      </c>
      <c r="G15" s="0" t="n">
        <v>424</v>
      </c>
      <c r="L15" s="0" t="n">
        <v>2000</v>
      </c>
      <c r="M15" s="40" t="n">
        <v>685</v>
      </c>
      <c r="N15" s="0" t="n">
        <v>653.57</v>
      </c>
    </row>
    <row r="16" customFormat="false" ht="12.75" hidden="false" customHeight="false" outlineLevel="0" collapsed="false">
      <c r="B16" s="11" t="n">
        <v>33297</v>
      </c>
      <c r="C16" s="0" t="n">
        <v>670</v>
      </c>
      <c r="E16" s="9" t="n">
        <v>36192</v>
      </c>
      <c r="F16" s="0" t="n">
        <v>490</v>
      </c>
      <c r="G16" s="0" t="n">
        <v>432</v>
      </c>
    </row>
    <row r="17" customFormat="false" ht="12.75" hidden="false" customHeight="false" outlineLevel="0" collapsed="false">
      <c r="B17" s="11" t="n">
        <v>33328</v>
      </c>
      <c r="C17" s="0" t="n">
        <v>650</v>
      </c>
      <c r="E17" s="9" t="n">
        <v>36220</v>
      </c>
      <c r="F17" s="0" t="n">
        <v>490</v>
      </c>
      <c r="G17" s="0" t="n">
        <v>431</v>
      </c>
    </row>
    <row r="18" customFormat="false" ht="12.75" hidden="false" customHeight="false" outlineLevel="0" collapsed="false">
      <c r="B18" s="11" t="n">
        <v>33358</v>
      </c>
      <c r="C18" s="0" t="n">
        <v>620</v>
      </c>
      <c r="E18" s="9" t="n">
        <v>36251</v>
      </c>
      <c r="F18" s="0" t="n">
        <v>500</v>
      </c>
      <c r="G18" s="0" t="n">
        <v>443</v>
      </c>
    </row>
    <row r="19" customFormat="false" ht="12.75" hidden="false" customHeight="false" outlineLevel="0" collapsed="false">
      <c r="B19" s="11" t="n">
        <v>33388</v>
      </c>
      <c r="C19" s="0" t="n">
        <v>590</v>
      </c>
      <c r="E19" s="9" t="n">
        <v>36282</v>
      </c>
      <c r="F19" s="0" t="n">
        <v>520</v>
      </c>
      <c r="G19" s="0" t="n">
        <v>466</v>
      </c>
    </row>
    <row r="20" customFormat="false" ht="12.75" hidden="false" customHeight="false" outlineLevel="0" collapsed="false">
      <c r="B20" s="11" t="n">
        <v>33418</v>
      </c>
      <c r="C20" s="0" t="n">
        <v>570</v>
      </c>
      <c r="E20" s="9" t="n">
        <v>36313</v>
      </c>
      <c r="F20" s="0" t="n">
        <v>540</v>
      </c>
      <c r="G20" s="0" t="n">
        <v>480</v>
      </c>
    </row>
    <row r="21" customFormat="false" ht="12.75" hidden="false" customHeight="false" outlineLevel="0" collapsed="false">
      <c r="B21" s="11" t="n">
        <v>33448</v>
      </c>
      <c r="C21" s="0" t="n">
        <v>550</v>
      </c>
      <c r="E21" s="9" t="n">
        <v>36344</v>
      </c>
      <c r="F21" s="0" t="n">
        <v>540</v>
      </c>
      <c r="G21" s="0" t="n">
        <v>484</v>
      </c>
    </row>
    <row r="22" customFormat="false" ht="12.75" hidden="false" customHeight="false" outlineLevel="0" collapsed="false">
      <c r="B22" s="11" t="n">
        <v>33478</v>
      </c>
      <c r="C22" s="0" t="n">
        <v>525</v>
      </c>
      <c r="E22" s="9" t="n">
        <v>36375</v>
      </c>
      <c r="F22" s="0" t="n">
        <v>540</v>
      </c>
      <c r="G22" s="0" t="n">
        <v>491</v>
      </c>
    </row>
    <row r="23" customFormat="false" ht="12.75" hidden="false" customHeight="false" outlineLevel="0" collapsed="false">
      <c r="B23" s="11" t="n">
        <v>33508</v>
      </c>
      <c r="C23" s="0" t="n">
        <v>500</v>
      </c>
      <c r="E23" s="9" t="n">
        <v>36406</v>
      </c>
      <c r="F23" s="0" t="n">
        <v>580</v>
      </c>
      <c r="G23" s="0" t="n">
        <v>523</v>
      </c>
    </row>
    <row r="24" customFormat="false" ht="12.75" hidden="false" customHeight="false" outlineLevel="0" collapsed="false">
      <c r="B24" s="11" t="n">
        <v>33538</v>
      </c>
      <c r="C24" s="0" t="n">
        <v>480</v>
      </c>
      <c r="E24" s="9" t="n">
        <v>36437</v>
      </c>
      <c r="F24" s="0" t="n">
        <v>580</v>
      </c>
      <c r="G24" s="0" t="n">
        <v>542</v>
      </c>
    </row>
    <row r="25" customFormat="false" ht="12.75" hidden="false" customHeight="false" outlineLevel="0" collapsed="false">
      <c r="B25" s="11" t="n">
        <v>33568</v>
      </c>
      <c r="C25" s="0" t="n">
        <v>485</v>
      </c>
      <c r="E25" s="9" t="n">
        <v>36468</v>
      </c>
      <c r="F25" s="0" t="n">
        <v>610</v>
      </c>
      <c r="G25" s="0" t="n">
        <v>577</v>
      </c>
    </row>
    <row r="26" customFormat="false" ht="12.75" hidden="false" customHeight="false" outlineLevel="0" collapsed="false">
      <c r="B26" s="11" t="n">
        <v>33598</v>
      </c>
      <c r="C26" s="0" t="n">
        <v>490</v>
      </c>
      <c r="E26" s="9" t="n">
        <v>36499</v>
      </c>
      <c r="F26" s="0" t="n">
        <v>610</v>
      </c>
      <c r="G26" s="0" t="n">
        <v>574</v>
      </c>
    </row>
    <row r="27" customFormat="false" ht="12.75" hidden="false" customHeight="false" outlineLevel="0" collapsed="false">
      <c r="B27" s="11" t="n">
        <v>33628</v>
      </c>
      <c r="C27" s="0" t="n">
        <v>500</v>
      </c>
      <c r="E27" s="9" t="n">
        <v>36530</v>
      </c>
      <c r="F27" s="0" t="n">
        <v>640</v>
      </c>
      <c r="G27" s="0" t="n">
        <v>598</v>
      </c>
    </row>
    <row r="28" customFormat="false" ht="12.75" hidden="false" customHeight="false" outlineLevel="0" collapsed="false">
      <c r="B28" s="11" t="n">
        <v>33658</v>
      </c>
      <c r="C28" s="0" t="n">
        <v>515</v>
      </c>
      <c r="E28" s="9" t="n">
        <v>36561</v>
      </c>
      <c r="F28" s="0" t="n">
        <v>640</v>
      </c>
      <c r="G28" s="0" t="n">
        <v>629</v>
      </c>
    </row>
    <row r="29" customFormat="false" ht="12.75" hidden="false" customHeight="false" outlineLevel="0" collapsed="false">
      <c r="B29" s="11" t="n">
        <v>33688</v>
      </c>
      <c r="C29" s="0" t="n">
        <v>530</v>
      </c>
      <c r="E29" s="9" t="n">
        <v>36592</v>
      </c>
      <c r="F29" s="0" t="n">
        <v>640</v>
      </c>
      <c r="G29" s="0" t="n">
        <v>632</v>
      </c>
    </row>
    <row r="30" customFormat="false" ht="12.75" hidden="false" customHeight="false" outlineLevel="0" collapsed="false">
      <c r="B30" s="11" t="n">
        <v>33718</v>
      </c>
      <c r="C30" s="0" t="n">
        <v>540</v>
      </c>
      <c r="E30" s="9" t="n">
        <v>36623</v>
      </c>
      <c r="F30" s="0" t="n">
        <v>680</v>
      </c>
      <c r="G30" s="0" t="n">
        <v>669</v>
      </c>
    </row>
    <row r="31" customFormat="false" ht="12.75" hidden="false" customHeight="false" outlineLevel="0" collapsed="false">
      <c r="B31" s="11" t="n">
        <v>33748</v>
      </c>
      <c r="C31" s="0" t="n">
        <v>550</v>
      </c>
      <c r="E31" s="9" t="n">
        <v>36654</v>
      </c>
      <c r="F31" s="0" t="n">
        <v>680</v>
      </c>
      <c r="G31" s="0" t="n">
        <v>675</v>
      </c>
    </row>
    <row r="32" customFormat="false" ht="12.75" hidden="false" customHeight="false" outlineLevel="0" collapsed="false">
      <c r="B32" s="11" t="n">
        <v>33778</v>
      </c>
      <c r="C32" s="0" t="n">
        <v>560</v>
      </c>
      <c r="E32" s="9" t="n">
        <v>36685</v>
      </c>
      <c r="F32" s="0" t="n">
        <v>680</v>
      </c>
      <c r="G32" s="0" t="n">
        <v>694</v>
      </c>
    </row>
    <row r="33" customFormat="false" ht="12.75" hidden="false" customHeight="false" outlineLevel="0" collapsed="false">
      <c r="B33" s="11" t="n">
        <v>33808</v>
      </c>
      <c r="C33" s="0" t="n">
        <v>600</v>
      </c>
      <c r="E33" s="9" t="n">
        <v>36716</v>
      </c>
      <c r="F33" s="0" t="n">
        <v>710</v>
      </c>
      <c r="G33" s="0" t="n">
        <v>700</v>
      </c>
    </row>
    <row r="34" customFormat="false" ht="12.75" hidden="false" customHeight="false" outlineLevel="0" collapsed="false">
      <c r="B34" s="11" t="n">
        <v>33838</v>
      </c>
      <c r="C34" s="0" t="n">
        <v>590</v>
      </c>
      <c r="E34" s="9" t="n">
        <v>36747</v>
      </c>
      <c r="F34" s="0" t="n">
        <v>710</v>
      </c>
      <c r="G34" s="0" t="n">
        <v>693</v>
      </c>
    </row>
    <row r="35" customFormat="false" ht="12.75" hidden="false" customHeight="false" outlineLevel="0" collapsed="false">
      <c r="B35" s="11" t="n">
        <v>33868</v>
      </c>
      <c r="C35" s="0" t="n">
        <v>580</v>
      </c>
      <c r="E35" s="9" t="n">
        <v>36778</v>
      </c>
      <c r="F35" s="0" t="n">
        <v>710</v>
      </c>
      <c r="G35" s="0" t="n">
        <v>682</v>
      </c>
    </row>
    <row r="36" customFormat="false" ht="12.75" hidden="false" customHeight="false" outlineLevel="0" collapsed="false">
      <c r="B36" s="11" t="n">
        <v>33898</v>
      </c>
      <c r="C36" s="0" t="n">
        <v>570</v>
      </c>
      <c r="E36" s="9" t="n">
        <v>36809</v>
      </c>
      <c r="F36" s="0" t="n">
        <v>710</v>
      </c>
      <c r="G36" s="0" t="n">
        <v>680</v>
      </c>
    </row>
    <row r="37" customFormat="false" ht="12.75" hidden="false" customHeight="false" outlineLevel="0" collapsed="false">
      <c r="B37" s="11" t="n">
        <v>33928</v>
      </c>
      <c r="C37" s="0" t="n">
        <v>555</v>
      </c>
      <c r="E37" s="9" t="n">
        <v>36840</v>
      </c>
      <c r="F37" s="0" t="n">
        <v>710</v>
      </c>
      <c r="G37" s="0" t="n">
        <v>646</v>
      </c>
    </row>
    <row r="38" customFormat="false" ht="12.75" hidden="false" customHeight="false" outlineLevel="0" collapsed="false">
      <c r="B38" s="11" t="n">
        <v>33958</v>
      </c>
      <c r="C38" s="0" t="n">
        <v>525</v>
      </c>
      <c r="E38" s="9" t="n">
        <v>36871</v>
      </c>
      <c r="F38" s="0" t="n">
        <v>710</v>
      </c>
      <c r="G38" s="0" t="n">
        <v>570</v>
      </c>
    </row>
    <row r="39" customFormat="false" ht="12.75" hidden="false" customHeight="false" outlineLevel="0" collapsed="false">
      <c r="B39" s="11" t="n">
        <v>33988</v>
      </c>
      <c r="C39" s="0" t="n">
        <v>495</v>
      </c>
    </row>
    <row r="40" customFormat="false" ht="12.75" hidden="false" customHeight="false" outlineLevel="0" collapsed="false">
      <c r="B40" s="11" t="n">
        <v>34018</v>
      </c>
      <c r="C40" s="0" t="n">
        <v>475</v>
      </c>
    </row>
    <row r="41" customFormat="false" ht="12.75" hidden="false" customHeight="false" outlineLevel="0" collapsed="false">
      <c r="B41" s="11" t="n">
        <v>34048</v>
      </c>
      <c r="C41" s="0" t="n">
        <v>460</v>
      </c>
    </row>
    <row r="42" customFormat="false" ht="12.75" hidden="false" customHeight="false" outlineLevel="0" collapsed="false">
      <c r="B42" s="11" t="n">
        <v>34078</v>
      </c>
      <c r="C42" s="0" t="n">
        <v>460</v>
      </c>
    </row>
    <row r="43" customFormat="false" ht="12.75" hidden="false" customHeight="false" outlineLevel="0" collapsed="false">
      <c r="B43" s="11" t="n">
        <v>34108</v>
      </c>
      <c r="C43" s="0" t="n">
        <v>460</v>
      </c>
    </row>
    <row r="44" customFormat="false" ht="12.75" hidden="false" customHeight="false" outlineLevel="0" collapsed="false">
      <c r="B44" s="11" t="n">
        <v>34138</v>
      </c>
      <c r="C44" s="0" t="n">
        <v>460</v>
      </c>
    </row>
    <row r="45" customFormat="false" ht="12.75" hidden="false" customHeight="false" outlineLevel="0" collapsed="false">
      <c r="B45" s="11" t="n">
        <v>34168</v>
      </c>
      <c r="C45" s="0" t="n">
        <v>450</v>
      </c>
    </row>
    <row r="46" customFormat="false" ht="12.75" hidden="false" customHeight="false" outlineLevel="0" collapsed="false">
      <c r="B46" s="11" t="n">
        <v>34198</v>
      </c>
      <c r="C46" s="0" t="n">
        <v>435</v>
      </c>
    </row>
    <row r="47" customFormat="false" ht="12.75" hidden="false" customHeight="false" outlineLevel="0" collapsed="false">
      <c r="B47" s="11" t="n">
        <v>34228</v>
      </c>
      <c r="C47" s="0" t="n">
        <v>420</v>
      </c>
    </row>
    <row r="48" customFormat="false" ht="12.75" hidden="false" customHeight="false" outlineLevel="0" collapsed="false">
      <c r="B48" s="11" t="n">
        <v>34258</v>
      </c>
      <c r="C48" s="0" t="n">
        <v>410</v>
      </c>
    </row>
    <row r="49" customFormat="false" ht="12.75" hidden="false" customHeight="false" outlineLevel="0" collapsed="false">
      <c r="B49" s="11" t="n">
        <v>34288</v>
      </c>
      <c r="C49" s="0" t="n">
        <v>410</v>
      </c>
    </row>
    <row r="50" customFormat="false" ht="12.75" hidden="false" customHeight="false" outlineLevel="0" collapsed="false">
      <c r="B50" s="11" t="n">
        <v>34318</v>
      </c>
      <c r="C50" s="0" t="n">
        <v>410</v>
      </c>
    </row>
    <row r="51" customFormat="false" ht="12.75" hidden="false" customHeight="false" outlineLevel="0" collapsed="false">
      <c r="B51" s="11" t="n">
        <v>34348</v>
      </c>
      <c r="C51" s="0" t="n">
        <v>440</v>
      </c>
    </row>
    <row r="52" customFormat="false" ht="12.75" hidden="false" customHeight="false" outlineLevel="0" collapsed="false">
      <c r="B52" s="11" t="n">
        <v>34378</v>
      </c>
      <c r="C52" s="0" t="n">
        <v>450</v>
      </c>
    </row>
    <row r="53" customFormat="false" ht="12.75" hidden="false" customHeight="false" outlineLevel="0" collapsed="false">
      <c r="B53" s="11" t="n">
        <v>34408</v>
      </c>
      <c r="C53" s="0" t="n">
        <v>455</v>
      </c>
    </row>
    <row r="54" customFormat="false" ht="12.75" hidden="false" customHeight="false" outlineLevel="0" collapsed="false">
      <c r="B54" s="11" t="n">
        <v>34438</v>
      </c>
      <c r="C54" s="0" t="n">
        <v>490</v>
      </c>
    </row>
    <row r="55" customFormat="false" ht="12.75" hidden="false" customHeight="false" outlineLevel="0" collapsed="false">
      <c r="B55" s="11" t="n">
        <v>34468</v>
      </c>
      <c r="C55" s="0" t="n">
        <v>510</v>
      </c>
    </row>
    <row r="56" customFormat="false" ht="12.75" hidden="false" customHeight="false" outlineLevel="0" collapsed="false">
      <c r="B56" s="11" t="n">
        <v>34498</v>
      </c>
      <c r="C56" s="0" t="n">
        <v>560</v>
      </c>
    </row>
    <row r="57" customFormat="false" ht="12.75" hidden="false" customHeight="false" outlineLevel="0" collapsed="false">
      <c r="B57" s="11" t="n">
        <v>34528</v>
      </c>
      <c r="C57" s="0" t="n">
        <v>560</v>
      </c>
    </row>
    <row r="58" customFormat="false" ht="12.75" hidden="false" customHeight="false" outlineLevel="0" collapsed="false">
      <c r="B58" s="11" t="n">
        <v>34558</v>
      </c>
      <c r="C58" s="0" t="n">
        <v>600</v>
      </c>
    </row>
    <row r="59" customFormat="false" ht="12.75" hidden="false" customHeight="false" outlineLevel="0" collapsed="false">
      <c r="B59" s="11" t="n">
        <v>34588</v>
      </c>
      <c r="C59" s="0" t="n">
        <v>630</v>
      </c>
    </row>
    <row r="60" customFormat="false" ht="12.75" hidden="false" customHeight="false" outlineLevel="0" collapsed="false">
      <c r="B60" s="11" t="n">
        <v>34618</v>
      </c>
      <c r="C60" s="0" t="n">
        <v>700</v>
      </c>
    </row>
    <row r="61" customFormat="false" ht="12.75" hidden="false" customHeight="false" outlineLevel="0" collapsed="false">
      <c r="B61" s="11" t="n">
        <v>34648</v>
      </c>
      <c r="C61" s="0" t="n">
        <v>700</v>
      </c>
    </row>
    <row r="62" customFormat="false" ht="12.75" hidden="false" customHeight="false" outlineLevel="0" collapsed="false">
      <c r="B62" s="11" t="n">
        <v>34678</v>
      </c>
      <c r="C62" s="0" t="n">
        <v>700</v>
      </c>
    </row>
    <row r="63" customFormat="false" ht="12.75" hidden="false" customHeight="false" outlineLevel="0" collapsed="false">
      <c r="B63" s="11" t="n">
        <v>34709</v>
      </c>
      <c r="C63" s="0" t="n">
        <v>750</v>
      </c>
    </row>
    <row r="64" customFormat="false" ht="12.75" hidden="false" customHeight="false" outlineLevel="0" collapsed="false">
      <c r="B64" s="11" t="n">
        <v>34740</v>
      </c>
      <c r="C64" s="0" t="n">
        <v>750</v>
      </c>
    </row>
    <row r="65" customFormat="false" ht="12.75" hidden="false" customHeight="false" outlineLevel="0" collapsed="false">
      <c r="B65" s="11" t="n">
        <v>34771</v>
      </c>
      <c r="C65" s="0" t="n">
        <v>825</v>
      </c>
    </row>
    <row r="66" customFormat="false" ht="12.75" hidden="false" customHeight="false" outlineLevel="0" collapsed="false">
      <c r="B66" s="11" t="n">
        <v>34802</v>
      </c>
      <c r="C66" s="0" t="n">
        <v>825</v>
      </c>
    </row>
    <row r="67" customFormat="false" ht="12.75" hidden="false" customHeight="false" outlineLevel="0" collapsed="false">
      <c r="B67" s="11" t="n">
        <v>34833</v>
      </c>
      <c r="C67" s="0" t="n">
        <v>825</v>
      </c>
    </row>
    <row r="68" customFormat="false" ht="12.75" hidden="false" customHeight="false" outlineLevel="0" collapsed="false">
      <c r="B68" s="11" t="n">
        <v>34864</v>
      </c>
      <c r="C68" s="0" t="n">
        <v>910</v>
      </c>
    </row>
    <row r="69" customFormat="false" ht="12.75" hidden="false" customHeight="false" outlineLevel="0" collapsed="false">
      <c r="B69" s="11" t="n">
        <v>34895</v>
      </c>
      <c r="C69" s="0" t="n">
        <v>910</v>
      </c>
    </row>
    <row r="70" customFormat="false" ht="12.75" hidden="false" customHeight="false" outlineLevel="0" collapsed="false">
      <c r="B70" s="11" t="n">
        <v>34926</v>
      </c>
      <c r="C70" s="0" t="n">
        <v>910</v>
      </c>
    </row>
    <row r="71" customFormat="false" ht="12.75" hidden="false" customHeight="false" outlineLevel="0" collapsed="false">
      <c r="B71" s="11" t="n">
        <v>34957</v>
      </c>
      <c r="C71" s="0" t="n">
        <v>910</v>
      </c>
    </row>
    <row r="72" customFormat="false" ht="12.75" hidden="false" customHeight="false" outlineLevel="0" collapsed="false">
      <c r="B72" s="11" t="n">
        <v>34988</v>
      </c>
      <c r="C72" s="0" t="n">
        <v>985</v>
      </c>
    </row>
    <row r="73" customFormat="false" ht="12.75" hidden="false" customHeight="false" outlineLevel="0" collapsed="false">
      <c r="B73" s="11" t="n">
        <v>35019</v>
      </c>
      <c r="C73" s="0" t="n">
        <v>985</v>
      </c>
    </row>
    <row r="74" customFormat="false" ht="12.75" hidden="false" customHeight="false" outlineLevel="0" collapsed="false">
      <c r="B74" s="11" t="n">
        <v>35050</v>
      </c>
      <c r="C74" s="0" t="n">
        <v>935</v>
      </c>
    </row>
    <row r="75" customFormat="false" ht="12.75" hidden="false" customHeight="false" outlineLevel="0" collapsed="false">
      <c r="B75" s="11" t="n">
        <v>35081</v>
      </c>
      <c r="C75" s="0" t="n">
        <v>860</v>
      </c>
    </row>
    <row r="76" customFormat="false" ht="12.75" hidden="false" customHeight="false" outlineLevel="0" collapsed="false">
      <c r="B76" s="11" t="n">
        <v>35112</v>
      </c>
      <c r="C76" s="0" t="n">
        <v>700</v>
      </c>
    </row>
    <row r="77" customFormat="false" ht="12.75" hidden="false" customHeight="false" outlineLevel="0" collapsed="false">
      <c r="B77" s="11" t="n">
        <v>35143</v>
      </c>
      <c r="C77" s="0" t="n">
        <v>575</v>
      </c>
    </row>
    <row r="78" customFormat="false" ht="12.75" hidden="false" customHeight="false" outlineLevel="0" collapsed="false">
      <c r="B78" s="11" t="n">
        <v>35174</v>
      </c>
      <c r="C78" s="0" t="n">
        <v>520</v>
      </c>
    </row>
    <row r="79" customFormat="false" ht="12.75" hidden="false" customHeight="false" outlineLevel="0" collapsed="false">
      <c r="B79" s="11" t="n">
        <v>35205</v>
      </c>
      <c r="C79" s="0" t="n">
        <v>520</v>
      </c>
    </row>
    <row r="80" customFormat="false" ht="12.75" hidden="false" customHeight="false" outlineLevel="0" collapsed="false">
      <c r="B80" s="11" t="n">
        <v>35236</v>
      </c>
      <c r="C80" s="0" t="n">
        <v>520</v>
      </c>
    </row>
    <row r="81" customFormat="false" ht="12.75" hidden="false" customHeight="false" outlineLevel="0" collapsed="false">
      <c r="B81" s="11" t="n">
        <v>35267</v>
      </c>
      <c r="C81" s="0" t="n">
        <v>580</v>
      </c>
    </row>
    <row r="82" customFormat="false" ht="12.75" hidden="false" customHeight="false" outlineLevel="0" collapsed="false">
      <c r="B82" s="11" t="n">
        <v>35298</v>
      </c>
      <c r="C82" s="0" t="n">
        <v>580</v>
      </c>
    </row>
    <row r="83" customFormat="false" ht="12.75" hidden="false" customHeight="false" outlineLevel="0" collapsed="false">
      <c r="B83" s="11" t="n">
        <v>35329</v>
      </c>
      <c r="C83" s="0" t="n">
        <v>580</v>
      </c>
    </row>
    <row r="84" customFormat="false" ht="12.75" hidden="false" customHeight="false" outlineLevel="0" collapsed="false">
      <c r="B84" s="11" t="n">
        <v>35360</v>
      </c>
      <c r="C84" s="0" t="n">
        <v>600</v>
      </c>
    </row>
    <row r="85" customFormat="false" ht="12.75" hidden="false" customHeight="false" outlineLevel="0" collapsed="false">
      <c r="B85" s="11" t="n">
        <v>35391</v>
      </c>
      <c r="C85" s="0" t="n">
        <v>580</v>
      </c>
    </row>
    <row r="86" customFormat="false" ht="12.75" hidden="false" customHeight="false" outlineLevel="0" collapsed="false">
      <c r="B86" s="11" t="n">
        <v>35422</v>
      </c>
      <c r="C86" s="0" t="n">
        <v>580</v>
      </c>
    </row>
    <row r="87" customFormat="false" ht="12.75" hidden="false" customHeight="false" outlineLevel="0" collapsed="false">
      <c r="B87" s="11" t="n">
        <v>35453</v>
      </c>
      <c r="C87" s="0" t="n">
        <v>580</v>
      </c>
    </row>
    <row r="88" customFormat="false" ht="12.75" hidden="false" customHeight="false" outlineLevel="0" collapsed="false">
      <c r="B88" s="11" t="n">
        <v>35484</v>
      </c>
      <c r="C88" s="0" t="n">
        <v>580</v>
      </c>
    </row>
    <row r="89" customFormat="false" ht="12.75" hidden="false" customHeight="false" outlineLevel="0" collapsed="false">
      <c r="B89" s="11" t="n">
        <v>35515</v>
      </c>
      <c r="C89" s="0" t="n">
        <v>560</v>
      </c>
    </row>
    <row r="90" customFormat="false" ht="12.75" hidden="false" customHeight="false" outlineLevel="0" collapsed="false">
      <c r="B90" s="11" t="n">
        <v>35546</v>
      </c>
      <c r="C90" s="0" t="n">
        <v>560</v>
      </c>
    </row>
    <row r="91" customFormat="false" ht="12.75" hidden="false" customHeight="false" outlineLevel="0" collapsed="false">
      <c r="B91" s="11" t="n">
        <v>35577</v>
      </c>
      <c r="C91" s="0" t="n">
        <v>580</v>
      </c>
    </row>
    <row r="92" customFormat="false" ht="12.75" hidden="false" customHeight="false" outlineLevel="0" collapsed="false">
      <c r="B92" s="11" t="n">
        <v>35608</v>
      </c>
      <c r="C92" s="0" t="n">
        <v>580</v>
      </c>
    </row>
    <row r="93" customFormat="false" ht="12.75" hidden="false" customHeight="false" outlineLevel="0" collapsed="false">
      <c r="B93" s="11" t="n">
        <v>35639</v>
      </c>
      <c r="C93" s="0" t="n">
        <v>610</v>
      </c>
    </row>
    <row r="94" customFormat="false" ht="12.75" hidden="false" customHeight="false" outlineLevel="0" collapsed="false">
      <c r="B94" s="11" t="n">
        <v>35670</v>
      </c>
      <c r="C94" s="0" t="n">
        <v>610</v>
      </c>
    </row>
    <row r="95" customFormat="false" ht="12.75" hidden="false" customHeight="false" outlineLevel="0" collapsed="false">
      <c r="B95" s="11" t="n">
        <v>35701</v>
      </c>
      <c r="C95" s="0" t="n">
        <v>610</v>
      </c>
    </row>
    <row r="96" customFormat="false" ht="12.75" hidden="false" customHeight="false" outlineLevel="0" collapsed="false">
      <c r="B96" s="11" t="n">
        <v>35732</v>
      </c>
      <c r="C96" s="0" t="n">
        <v>610</v>
      </c>
    </row>
    <row r="97" customFormat="false" ht="12.75" hidden="false" customHeight="false" outlineLevel="0" collapsed="false">
      <c r="B97" s="11" t="n">
        <v>35763</v>
      </c>
      <c r="C97" s="0" t="n">
        <v>610</v>
      </c>
    </row>
    <row r="98" customFormat="false" ht="12.75" hidden="false" customHeight="false" outlineLevel="0" collapsed="false">
      <c r="B98" s="11" t="n">
        <v>35794</v>
      </c>
      <c r="C98" s="0" t="n">
        <v>610</v>
      </c>
    </row>
    <row r="99" customFormat="false" ht="12.75" hidden="false" customHeight="false" outlineLevel="0" collapsed="false">
      <c r="B99" s="11" t="n">
        <v>35825</v>
      </c>
      <c r="C99" s="0" t="n">
        <v>590</v>
      </c>
    </row>
    <row r="100" customFormat="false" ht="12.75" hidden="false" customHeight="false" outlineLevel="0" collapsed="false">
      <c r="B100" s="11" t="n">
        <v>35854</v>
      </c>
      <c r="C100" s="0" t="n">
        <v>560</v>
      </c>
    </row>
    <row r="101" customFormat="false" ht="12.75" hidden="false" customHeight="false" outlineLevel="0" collapsed="false">
      <c r="B101" s="11" t="n">
        <v>35884</v>
      </c>
      <c r="C101" s="0" t="n">
        <v>550</v>
      </c>
    </row>
    <row r="102" customFormat="false" ht="12.75" hidden="false" customHeight="false" outlineLevel="0" collapsed="false">
      <c r="B102" s="11" t="n">
        <v>35914</v>
      </c>
      <c r="C102" s="0" t="n">
        <v>550</v>
      </c>
    </row>
    <row r="103" customFormat="false" ht="12.75" hidden="false" customHeight="false" outlineLevel="0" collapsed="false">
      <c r="B103" s="11" t="n">
        <v>35944</v>
      </c>
      <c r="C103" s="0" t="n">
        <v>550</v>
      </c>
    </row>
    <row r="104" customFormat="false" ht="12.75" hidden="false" customHeight="false" outlineLevel="0" collapsed="false">
      <c r="B104" s="11" t="n">
        <v>35974</v>
      </c>
      <c r="C104" s="0" t="n">
        <v>575</v>
      </c>
    </row>
    <row r="105" customFormat="false" ht="12.75" hidden="false" customHeight="false" outlineLevel="0" collapsed="false">
      <c r="B105" s="11" t="n">
        <v>36004</v>
      </c>
      <c r="C105" s="0" t="n">
        <v>575</v>
      </c>
    </row>
    <row r="106" customFormat="false" ht="12.75" hidden="false" customHeight="false" outlineLevel="0" collapsed="false">
      <c r="B106" s="11" t="n">
        <v>36034</v>
      </c>
      <c r="C106" s="0" t="n">
        <v>550</v>
      </c>
    </row>
    <row r="107" customFormat="false" ht="12.75" hidden="false" customHeight="false" outlineLevel="0" collapsed="false">
      <c r="B107" s="11" t="n">
        <v>36064</v>
      </c>
      <c r="C107" s="0" t="n">
        <v>525</v>
      </c>
    </row>
    <row r="108" customFormat="false" ht="12.75" hidden="false" customHeight="false" outlineLevel="0" collapsed="false">
      <c r="B108" s="11" t="n">
        <v>36094</v>
      </c>
      <c r="C108" s="0" t="n">
        <v>500</v>
      </c>
    </row>
    <row r="109" customFormat="false" ht="12.75" hidden="false" customHeight="false" outlineLevel="0" collapsed="false">
      <c r="B109" s="11" t="n">
        <v>36124</v>
      </c>
      <c r="C109" s="0" t="n">
        <v>500</v>
      </c>
    </row>
    <row r="110" customFormat="false" ht="12.75" hidden="false" customHeight="false" outlineLevel="0" collapsed="false">
      <c r="B110" s="11" t="n">
        <v>36154</v>
      </c>
      <c r="C110" s="0" t="n">
        <v>500</v>
      </c>
    </row>
    <row r="111" customFormat="false" ht="12.75" hidden="false" customHeight="false" outlineLevel="0" collapsed="false">
      <c r="B111" s="11" t="n">
        <v>36184</v>
      </c>
      <c r="C111" s="0" t="n">
        <v>500</v>
      </c>
    </row>
    <row r="112" customFormat="false" ht="12.75" hidden="false" customHeight="false" outlineLevel="0" collapsed="false">
      <c r="B112" s="11" t="n">
        <v>36192</v>
      </c>
      <c r="C112" s="0" t="n">
        <v>490</v>
      </c>
    </row>
    <row r="113" customFormat="false" ht="12.75" hidden="false" customHeight="false" outlineLevel="0" collapsed="false">
      <c r="B113" s="11" t="n">
        <v>36220</v>
      </c>
      <c r="C113" s="0" t="n">
        <v>490</v>
      </c>
    </row>
    <row r="114" customFormat="false" ht="12.75" hidden="false" customHeight="false" outlineLevel="0" collapsed="false">
      <c r="B114" s="11" t="n">
        <v>36251</v>
      </c>
      <c r="C114" s="0" t="n">
        <v>500</v>
      </c>
    </row>
    <row r="115" customFormat="false" ht="12.75" hidden="false" customHeight="false" outlineLevel="0" collapsed="false">
      <c r="B115" s="11" t="n">
        <v>36282</v>
      </c>
      <c r="C115" s="0" t="n">
        <v>520</v>
      </c>
    </row>
    <row r="116" customFormat="false" ht="12.75" hidden="false" customHeight="false" outlineLevel="0" collapsed="false">
      <c r="B116" s="11" t="n">
        <v>36313</v>
      </c>
      <c r="C116" s="0" t="n">
        <v>540</v>
      </c>
    </row>
    <row r="117" customFormat="false" ht="12.75" hidden="false" customHeight="false" outlineLevel="0" collapsed="false">
      <c r="B117" s="11" t="n">
        <v>36344</v>
      </c>
      <c r="C117" s="0" t="n">
        <v>540</v>
      </c>
    </row>
    <row r="118" customFormat="false" ht="12.75" hidden="false" customHeight="false" outlineLevel="0" collapsed="false">
      <c r="B118" s="11" t="n">
        <v>36375</v>
      </c>
      <c r="C118" s="0" t="n">
        <v>540</v>
      </c>
    </row>
    <row r="119" customFormat="false" ht="12.75" hidden="false" customHeight="false" outlineLevel="0" collapsed="false">
      <c r="B119" s="11" t="n">
        <v>36406</v>
      </c>
      <c r="C119" s="0" t="n">
        <v>580</v>
      </c>
    </row>
    <row r="120" customFormat="false" ht="12.75" hidden="false" customHeight="false" outlineLevel="0" collapsed="false">
      <c r="B120" s="11" t="n">
        <v>36437</v>
      </c>
      <c r="C120" s="0" t="n">
        <v>580</v>
      </c>
    </row>
    <row r="121" customFormat="false" ht="12.75" hidden="false" customHeight="false" outlineLevel="0" collapsed="false">
      <c r="B121" s="11" t="n">
        <v>36468</v>
      </c>
      <c r="C121" s="0" t="n">
        <v>610</v>
      </c>
    </row>
    <row r="122" customFormat="false" ht="12.75" hidden="false" customHeight="false" outlineLevel="0" collapsed="false">
      <c r="B122" s="11" t="n">
        <v>36499</v>
      </c>
      <c r="C122" s="0" t="n">
        <v>610</v>
      </c>
    </row>
    <row r="123" customFormat="false" ht="12.75" hidden="false" customHeight="false" outlineLevel="0" collapsed="false">
      <c r="B123" s="11" t="n">
        <v>36530</v>
      </c>
      <c r="C123" s="0" t="n">
        <v>640</v>
      </c>
    </row>
    <row r="124" customFormat="false" ht="12.75" hidden="false" customHeight="false" outlineLevel="0" collapsed="false">
      <c r="B124" s="11" t="n">
        <v>36561</v>
      </c>
      <c r="C124" s="0" t="n">
        <v>640</v>
      </c>
    </row>
    <row r="125" customFormat="false" ht="12.75" hidden="false" customHeight="false" outlineLevel="0" collapsed="false">
      <c r="B125" s="11" t="n">
        <v>36592</v>
      </c>
      <c r="C125" s="0" t="n">
        <v>640</v>
      </c>
    </row>
    <row r="126" customFormat="false" ht="12.75" hidden="false" customHeight="false" outlineLevel="0" collapsed="false">
      <c r="B126" s="11" t="n">
        <v>36623</v>
      </c>
      <c r="C126" s="0" t="n">
        <v>680</v>
      </c>
    </row>
    <row r="127" customFormat="false" ht="12.75" hidden="false" customHeight="false" outlineLevel="0" collapsed="false">
      <c r="B127" s="11" t="n">
        <v>36654</v>
      </c>
      <c r="C127" s="0" t="n">
        <v>680</v>
      </c>
    </row>
    <row r="128" customFormat="false" ht="12.75" hidden="false" customHeight="false" outlineLevel="0" collapsed="false">
      <c r="B128" s="11" t="n">
        <v>36685</v>
      </c>
      <c r="C128" s="0" t="n">
        <v>680</v>
      </c>
    </row>
    <row r="129" customFormat="false" ht="12.75" hidden="false" customHeight="false" outlineLevel="0" collapsed="false">
      <c r="B129" s="11" t="n">
        <v>36716</v>
      </c>
      <c r="C129" s="0" t="n">
        <v>710</v>
      </c>
    </row>
    <row r="130" customFormat="false" ht="12.75" hidden="false" customHeight="false" outlineLevel="0" collapsed="false">
      <c r="B130" s="11" t="n">
        <v>36747</v>
      </c>
      <c r="C130" s="0" t="n">
        <v>710</v>
      </c>
    </row>
    <row r="131" customFormat="false" ht="12.75" hidden="false" customHeight="false" outlineLevel="0" collapsed="false">
      <c r="B131" s="11" t="n">
        <v>36778</v>
      </c>
      <c r="C131" s="0" t="n">
        <v>710</v>
      </c>
    </row>
    <row r="132" customFormat="false" ht="12.75" hidden="false" customHeight="false" outlineLevel="0" collapsed="false">
      <c r="B132" s="11" t="n">
        <v>36809</v>
      </c>
      <c r="C132" s="0" t="n">
        <v>710</v>
      </c>
    </row>
    <row r="133" customFormat="false" ht="12.75" hidden="false" customHeight="false" outlineLevel="0" collapsed="false">
      <c r="B133" s="11" t="n">
        <v>36840</v>
      </c>
      <c r="C133" s="0" t="n">
        <v>710</v>
      </c>
    </row>
    <row r="134" customFormat="false" ht="12.75" hidden="false" customHeight="false" outlineLevel="0" collapsed="false">
      <c r="B134" s="11" t="n">
        <v>36871</v>
      </c>
      <c r="C134" s="0" t="n">
        <v>710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12" activeCellId="0" sqref="B12:L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14"/>
  </cols>
  <sheetData>
    <row r="1" customFormat="false" ht="15" hidden="false" customHeight="false" outlineLevel="0" collapsed="false">
      <c r="A1" s="1"/>
      <c r="B1" s="2"/>
      <c r="C1" s="2"/>
      <c r="D1" s="3" t="s">
        <v>22</v>
      </c>
      <c r="E1" s="2"/>
      <c r="F1" s="2"/>
      <c r="G1" s="2"/>
      <c r="H1" s="2"/>
      <c r="I1" s="2"/>
      <c r="J1" s="2"/>
      <c r="K1" s="2"/>
      <c r="L1" s="2"/>
      <c r="M1" s="4"/>
    </row>
    <row r="2" customFormat="false" ht="12.75" hidden="false" customHeight="false" outlineLevel="0" collapsed="false">
      <c r="A2" s="5"/>
      <c r="B2" s="6"/>
      <c r="C2" s="6"/>
      <c r="D2" s="6"/>
      <c r="E2" s="6"/>
      <c r="F2" s="6"/>
      <c r="G2" s="7" t="s">
        <v>1</v>
      </c>
      <c r="H2" s="6"/>
      <c r="I2" s="6"/>
      <c r="J2" s="6"/>
      <c r="K2" s="6"/>
      <c r="L2" s="6"/>
      <c r="M2" s="8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8"/>
    </row>
    <row r="4" customFormat="false" ht="12.75" hidden="false" customHeight="false" outlineLevel="0" collapsed="false">
      <c r="A4" s="5"/>
      <c r="B4" s="42" t="n">
        <v>1990</v>
      </c>
      <c r="C4" s="42" t="n">
        <v>1991</v>
      </c>
      <c r="D4" s="42" t="n">
        <v>1992</v>
      </c>
      <c r="E4" s="43" t="n">
        <v>1993</v>
      </c>
      <c r="F4" s="43" t="n">
        <v>1994</v>
      </c>
      <c r="G4" s="42" t="n">
        <v>1995</v>
      </c>
      <c r="H4" s="43" t="n">
        <v>1996</v>
      </c>
      <c r="I4" s="43" t="n">
        <v>1997</v>
      </c>
      <c r="J4" s="43" t="n">
        <v>1998</v>
      </c>
      <c r="K4" s="43" t="n">
        <v>1999</v>
      </c>
      <c r="L4" s="43" t="n">
        <v>2000</v>
      </c>
      <c r="M4" s="44" t="s">
        <v>2</v>
      </c>
    </row>
    <row r="5" customFormat="false" ht="13.5" hidden="false" customHeight="false" outlineLevel="0" collapsed="false">
      <c r="A5" s="12" t="s">
        <v>3</v>
      </c>
      <c r="B5" s="45" t="n">
        <v>787.083333333333</v>
      </c>
      <c r="C5" s="45" t="n">
        <v>568.333333333333</v>
      </c>
      <c r="D5" s="45" t="n">
        <v>551.25</v>
      </c>
      <c r="E5" s="45" t="n">
        <v>445.416666666667</v>
      </c>
      <c r="F5" s="45" t="n">
        <v>554.090909090909</v>
      </c>
      <c r="G5" s="45" t="n">
        <v>876.666666666667</v>
      </c>
      <c r="H5" s="45" t="n">
        <v>599.583333333333</v>
      </c>
      <c r="I5" s="45" t="n">
        <v>591.666666666667</v>
      </c>
      <c r="J5" s="45" t="n">
        <v>543.75</v>
      </c>
      <c r="K5" s="45" t="n">
        <v>541.666666666667</v>
      </c>
      <c r="L5" s="45" t="n">
        <v>685</v>
      </c>
      <c r="M5" s="14" t="n">
        <f aca="false">AVERAGE(B5:L5)</f>
        <v>613.137052341598</v>
      </c>
    </row>
    <row r="6" customFormat="false" ht="12.75" hidden="false" customHeight="false" outlineLevel="0" collapsed="false">
      <c r="A6" s="5" t="s">
        <v>23</v>
      </c>
      <c r="B6" s="46" t="n">
        <v>720.59</v>
      </c>
      <c r="C6" s="46" t="n">
        <v>522.63</v>
      </c>
      <c r="D6" s="46" t="n">
        <v>511.41</v>
      </c>
      <c r="E6" s="46" t="n">
        <v>400.29</v>
      </c>
      <c r="F6" s="46" t="n">
        <v>560.59</v>
      </c>
      <c r="G6" s="46" t="n">
        <v>889.69</v>
      </c>
      <c r="H6" s="46" t="n">
        <v>549.22</v>
      </c>
      <c r="I6" s="46" t="n">
        <v>526.62</v>
      </c>
      <c r="J6" s="46" t="n">
        <v>466.68</v>
      </c>
      <c r="K6" s="46" t="n">
        <v>507.25</v>
      </c>
      <c r="L6" s="46" t="n">
        <v>675.62</v>
      </c>
      <c r="M6" s="15" t="n">
        <f aca="false">AVERAGE(B6:L6)</f>
        <v>575.508181818182</v>
      </c>
    </row>
    <row r="7" customFormat="false" ht="12.75" hidden="false" customHeight="false" outlineLevel="0" collapsed="false">
      <c r="A7" s="16" t="s">
        <v>5</v>
      </c>
      <c r="B7" s="47" t="n">
        <f aca="false">B5-B6</f>
        <v>66.4933333333333</v>
      </c>
      <c r="C7" s="47" t="n">
        <f aca="false">C5-C6</f>
        <v>45.7033333333334</v>
      </c>
      <c r="D7" s="47" t="n">
        <f aca="false">D5-D6</f>
        <v>39.84</v>
      </c>
      <c r="E7" s="47" t="n">
        <f aca="false">E5-E6</f>
        <v>45.1266666666667</v>
      </c>
      <c r="F7" s="47" t="n">
        <f aca="false">F5-F6</f>
        <v>-6.49909090909091</v>
      </c>
      <c r="G7" s="47" t="n">
        <f aca="false">G5-G6</f>
        <v>-13.0233333333334</v>
      </c>
      <c r="H7" s="47" t="n">
        <f aca="false">H5-H6</f>
        <v>50.3633333333333</v>
      </c>
      <c r="I7" s="47" t="n">
        <f aca="false">I5-I6</f>
        <v>65.0466666666666</v>
      </c>
      <c r="J7" s="47" t="n">
        <f aca="false">J5-J6</f>
        <v>77.07</v>
      </c>
      <c r="K7" s="47" t="n">
        <f aca="false">K5-K6</f>
        <v>34.4166666666666</v>
      </c>
      <c r="L7" s="47" t="n">
        <f aca="false">L5-L6</f>
        <v>9.38</v>
      </c>
      <c r="M7" s="18" t="n">
        <f aca="false">AVERAGE(B7:L7)</f>
        <v>37.628870523416</v>
      </c>
    </row>
    <row r="8" customFormat="false" ht="12.75" hidden="false" customHeight="false" outlineLevel="0" collapsed="false">
      <c r="A8" s="16" t="s">
        <v>6</v>
      </c>
      <c r="B8" s="19" t="n">
        <f aca="false">B7/B5</f>
        <v>0.0844806776071996</v>
      </c>
      <c r="C8" s="19" t="n">
        <f aca="false">C7/C5</f>
        <v>0.0804164222873901</v>
      </c>
      <c r="D8" s="19" t="n">
        <f aca="false">D7/D5</f>
        <v>0.0722721088435374</v>
      </c>
      <c r="E8" s="19" t="n">
        <f aca="false">E7/E5</f>
        <v>0.101313376987839</v>
      </c>
      <c r="F8" s="19" t="n">
        <f aca="false">F7/F5</f>
        <v>-0.0117292863002461</v>
      </c>
      <c r="G8" s="19" t="n">
        <f aca="false">G7/G5</f>
        <v>-0.0148555133079849</v>
      </c>
      <c r="H8" s="19" t="n">
        <f aca="false">H7/H5</f>
        <v>0.0839972202918694</v>
      </c>
      <c r="I8" s="19" t="n">
        <f aca="false">I7/I5</f>
        <v>0.109938028169014</v>
      </c>
      <c r="J8" s="19" t="n">
        <f aca="false">J7/J5</f>
        <v>0.141737931034483</v>
      </c>
      <c r="K8" s="19" t="n">
        <f aca="false">K7/K5</f>
        <v>0.0635384615384615</v>
      </c>
      <c r="L8" s="19" t="n">
        <f aca="false">L7/L5</f>
        <v>0.0136934306569343</v>
      </c>
      <c r="M8" s="20" t="n">
        <f aca="false">AVERAGE(B8:L8)</f>
        <v>0.0658911688916816</v>
      </c>
    </row>
    <row r="9" customFormat="false" ht="12.75" hidden="false" customHeight="false" outlineLevel="0" collapsed="false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8"/>
    </row>
    <row r="10" customFormat="false" ht="12.75" hidden="false" customHeight="false" outlineLevel="0" collapsed="false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8"/>
    </row>
    <row r="11" customFormat="false" ht="12.75" hidden="false" customHeight="false" outlineLevel="0" collapsed="false">
      <c r="A11" s="5" t="s">
        <v>7</v>
      </c>
      <c r="B11" s="46" t="n">
        <v>19.13</v>
      </c>
      <c r="C11" s="46" t="n">
        <v>19.76</v>
      </c>
      <c r="D11" s="46" t="n">
        <v>14.04</v>
      </c>
      <c r="E11" s="48" t="n">
        <v>13.53</v>
      </c>
      <c r="F11" s="48" t="n">
        <v>15.04</v>
      </c>
      <c r="G11" s="48" t="n">
        <v>22.61</v>
      </c>
      <c r="H11" s="48" t="n">
        <v>32.52</v>
      </c>
      <c r="I11" s="48" t="n">
        <v>20.87</v>
      </c>
      <c r="J11" s="48" t="n">
        <v>20.69</v>
      </c>
      <c r="K11" s="48" t="n">
        <v>18.13</v>
      </c>
      <c r="L11" s="48" t="n">
        <v>22.05</v>
      </c>
      <c r="M11" s="15" t="n">
        <f aca="false">AVERAGE(B11:L11)</f>
        <v>19.8518181818182</v>
      </c>
    </row>
    <row r="12" customFormat="false" ht="12.75" hidden="false" customHeight="false" outlineLevel="0" collapsed="false">
      <c r="A12" s="5" t="s">
        <v>24</v>
      </c>
      <c r="B12" s="46" t="n">
        <f aca="false">B6-B11</f>
        <v>701.46</v>
      </c>
      <c r="C12" s="46" t="n">
        <f aca="false">C6-C11</f>
        <v>502.87</v>
      </c>
      <c r="D12" s="46" t="n">
        <f aca="false">D6-D11</f>
        <v>497.37</v>
      </c>
      <c r="E12" s="46" t="n">
        <f aca="false">E6-E11</f>
        <v>386.76</v>
      </c>
      <c r="F12" s="46" t="n">
        <f aca="false">F6-F11</f>
        <v>545.55</v>
      </c>
      <c r="G12" s="46" t="n">
        <f aca="false">G6-G11</f>
        <v>867.08</v>
      </c>
      <c r="H12" s="46" t="n">
        <f aca="false">H6-H11</f>
        <v>516.7</v>
      </c>
      <c r="I12" s="46" t="n">
        <f aca="false">I6-I11</f>
        <v>505.75</v>
      </c>
      <c r="J12" s="46" t="n">
        <f aca="false">J6-J11</f>
        <v>445.99</v>
      </c>
      <c r="K12" s="46" t="n">
        <f aca="false">K6-K11</f>
        <v>489.12</v>
      </c>
      <c r="L12" s="46" t="n">
        <f aca="false">L6-L11</f>
        <v>653.57</v>
      </c>
      <c r="M12" s="15" t="n">
        <f aca="false">AVERAGE(B12:L12)</f>
        <v>555.656363636364</v>
      </c>
    </row>
    <row r="13" customFormat="false" ht="12.75" hidden="false" customHeight="false" outlineLevel="0" collapsed="false">
      <c r="A13" s="23" t="s">
        <v>5</v>
      </c>
      <c r="B13" s="49" t="n">
        <f aca="false">B5-B12</f>
        <v>85.6233333333333</v>
      </c>
      <c r="C13" s="49" t="n">
        <f aca="false">C5-C12</f>
        <v>65.4633333333334</v>
      </c>
      <c r="D13" s="49" t="n">
        <f aca="false">D5-D12</f>
        <v>53.88</v>
      </c>
      <c r="E13" s="49" t="n">
        <f aca="false">E5-E12</f>
        <v>58.6566666666666</v>
      </c>
      <c r="F13" s="49" t="n">
        <f aca="false">F5-F12</f>
        <v>8.54090909090905</v>
      </c>
      <c r="G13" s="49" t="n">
        <f aca="false">G5-G12</f>
        <v>9.58666666666659</v>
      </c>
      <c r="H13" s="49" t="n">
        <f aca="false">H5-H12</f>
        <v>82.8833333333333</v>
      </c>
      <c r="I13" s="49" t="n">
        <f aca="false">I5-I12</f>
        <v>85.9166666666666</v>
      </c>
      <c r="J13" s="49" t="n">
        <f aca="false">J5-J12</f>
        <v>97.76</v>
      </c>
      <c r="K13" s="49" t="n">
        <f aca="false">K5-K12</f>
        <v>52.5466666666666</v>
      </c>
      <c r="L13" s="49" t="n">
        <f aca="false">L5-L12</f>
        <v>31.43</v>
      </c>
      <c r="M13" s="25" t="n">
        <f aca="false">AVERAGE(B13:L13)</f>
        <v>57.4806887052341</v>
      </c>
    </row>
    <row r="14" customFormat="false" ht="12.75" hidden="false" customHeight="false" outlineLevel="0" collapsed="false">
      <c r="A14" s="23" t="s">
        <v>6</v>
      </c>
      <c r="B14" s="26" t="n">
        <f aca="false">B13/B5</f>
        <v>0.108785600847009</v>
      </c>
      <c r="C14" s="26" t="n">
        <f aca="false">C13/C5</f>
        <v>0.115184750733138</v>
      </c>
      <c r="D14" s="26" t="n">
        <f aca="false">D13/D5</f>
        <v>0.0977414965986394</v>
      </c>
      <c r="E14" s="26" t="n">
        <f aca="false">E13/E5</f>
        <v>0.131689429373246</v>
      </c>
      <c r="F14" s="26" t="n">
        <f aca="false">F13/F5</f>
        <v>0.0154142739950779</v>
      </c>
      <c r="G14" s="26" t="n">
        <f aca="false">G13/G5</f>
        <v>0.01093536121673</v>
      </c>
      <c r="H14" s="26" t="n">
        <f aca="false">H13/H5</f>
        <v>0.13823488533704</v>
      </c>
      <c r="I14" s="26" t="n">
        <f aca="false">I13/I5</f>
        <v>0.145211267605634</v>
      </c>
      <c r="J14" s="26" t="n">
        <f aca="false">J13/J5</f>
        <v>0.179788505747126</v>
      </c>
      <c r="K14" s="26" t="n">
        <f aca="false">K13/K5</f>
        <v>0.0970092307692307</v>
      </c>
      <c r="L14" s="26" t="n">
        <f aca="false">L13/L5</f>
        <v>0.045883211678832</v>
      </c>
      <c r="M14" s="50" t="n">
        <f aca="false">AVERAGE(B14:L14)</f>
        <v>0.098716183081973</v>
      </c>
    </row>
    <row r="15" customFormat="false" ht="12.75" hidden="false" customHeight="false" outlineLevel="0" collapsed="false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22"/>
    </row>
    <row r="16" customFormat="false" ht="12.75" hidden="false" customHeight="false" outlineLevel="0" collapsed="false">
      <c r="A16" s="5" t="s">
        <v>9</v>
      </c>
      <c r="B16" s="46" t="n">
        <v>12.04</v>
      </c>
      <c r="C16" s="46" t="n">
        <v>8.71</v>
      </c>
      <c r="D16" s="46" t="n">
        <v>8.3</v>
      </c>
      <c r="E16" s="48" t="n">
        <v>6.37</v>
      </c>
      <c r="F16" s="48" t="n">
        <v>9.83</v>
      </c>
      <c r="G16" s="48" t="n">
        <v>15.88</v>
      </c>
      <c r="H16" s="48" t="n">
        <v>9.77</v>
      </c>
      <c r="I16" s="48" t="n">
        <v>8.6</v>
      </c>
      <c r="J16" s="48" t="n">
        <v>8.05</v>
      </c>
      <c r="K16" s="48" t="n">
        <v>8.74</v>
      </c>
      <c r="L16" s="48" t="n">
        <v>10.52</v>
      </c>
      <c r="M16" s="15" t="n">
        <f aca="false">AVERAGE(B16:L16)</f>
        <v>9.71</v>
      </c>
    </row>
    <row r="17" customFormat="false" ht="12.75" hidden="false" customHeight="false" outlineLevel="0" collapsed="false">
      <c r="A17" s="5" t="s">
        <v>25</v>
      </c>
      <c r="B17" s="46" t="n">
        <f aca="false">B12-B16</f>
        <v>689.42</v>
      </c>
      <c r="C17" s="46" t="n">
        <f aca="false">C12-C16</f>
        <v>494.16</v>
      </c>
      <c r="D17" s="46" t="n">
        <f aca="false">D12-D16</f>
        <v>489.07</v>
      </c>
      <c r="E17" s="46" t="n">
        <f aca="false">E12-E16</f>
        <v>380.39</v>
      </c>
      <c r="F17" s="46" t="n">
        <f aca="false">F12-F16</f>
        <v>535.72</v>
      </c>
      <c r="G17" s="46" t="n">
        <f aca="false">G12-G16</f>
        <v>851.2</v>
      </c>
      <c r="H17" s="46" t="n">
        <f aca="false">H12-H16</f>
        <v>506.93</v>
      </c>
      <c r="I17" s="46" t="n">
        <f aca="false">I12-I16</f>
        <v>497.15</v>
      </c>
      <c r="J17" s="46" t="n">
        <f aca="false">J12-J16</f>
        <v>437.94</v>
      </c>
      <c r="K17" s="46" t="n">
        <f aca="false">K12-K16</f>
        <v>480.38</v>
      </c>
      <c r="L17" s="46" t="n">
        <f aca="false">L12-L16</f>
        <v>643.05</v>
      </c>
      <c r="M17" s="15" t="n">
        <f aca="false">AVERAGE(B17:L17)</f>
        <v>545.946363636364</v>
      </c>
    </row>
    <row r="18" customFormat="false" ht="12.75" hidden="false" customHeight="false" outlineLevel="0" collapsed="false">
      <c r="A18" s="28" t="s">
        <v>5</v>
      </c>
      <c r="B18" s="51" t="n">
        <f aca="false">B5-B17</f>
        <v>97.6633333333333</v>
      </c>
      <c r="C18" s="51" t="n">
        <f aca="false">C5-C17</f>
        <v>74.1733333333334</v>
      </c>
      <c r="D18" s="51" t="n">
        <f aca="false">D5-D17</f>
        <v>62.18</v>
      </c>
      <c r="E18" s="51" t="n">
        <f aca="false">E5-E17</f>
        <v>65.0266666666666</v>
      </c>
      <c r="F18" s="51" t="n">
        <f aca="false">F5-F17</f>
        <v>18.3709090909091</v>
      </c>
      <c r="G18" s="51" t="n">
        <f aca="false">G5-G17</f>
        <v>25.4666666666666</v>
      </c>
      <c r="H18" s="51" t="n">
        <f aca="false">H5-H17</f>
        <v>92.6533333333333</v>
      </c>
      <c r="I18" s="51" t="n">
        <f aca="false">I5-I17</f>
        <v>94.5166666666667</v>
      </c>
      <c r="J18" s="51" t="n">
        <f aca="false">J5-J17</f>
        <v>105.81</v>
      </c>
      <c r="K18" s="51" t="n">
        <f aca="false">K5-K17</f>
        <v>61.2866666666666</v>
      </c>
      <c r="L18" s="51" t="n">
        <f aca="false">L5-L17</f>
        <v>41.9499999999999</v>
      </c>
      <c r="M18" s="30" t="n">
        <f aca="false">AVERAGE(B18:L18)</f>
        <v>67.1906887052341</v>
      </c>
    </row>
    <row r="19" customFormat="false" ht="12.75" hidden="false" customHeight="false" outlineLevel="0" collapsed="false">
      <c r="A19" s="28" t="s">
        <v>6</v>
      </c>
      <c r="B19" s="31" t="n">
        <f aca="false">B18/B5</f>
        <v>0.124082583377448</v>
      </c>
      <c r="C19" s="31" t="n">
        <f aca="false">C18/C5</f>
        <v>0.130510263929619</v>
      </c>
      <c r="D19" s="31" t="n">
        <f aca="false">D18/D5</f>
        <v>0.112798185941043</v>
      </c>
      <c r="E19" s="31" t="n">
        <f aca="false">E18/E5</f>
        <v>0.14599064546305</v>
      </c>
      <c r="F19" s="31" t="n">
        <f aca="false">F18/F5</f>
        <v>0.03315504511895</v>
      </c>
      <c r="G19" s="31" t="n">
        <f aca="false">G18/G5</f>
        <v>0.0290494296577946</v>
      </c>
      <c r="H19" s="31" t="n">
        <f aca="false">H18/H5</f>
        <v>0.154529534398888</v>
      </c>
      <c r="I19" s="31" t="n">
        <f aca="false">I18/I5</f>
        <v>0.159746478873239</v>
      </c>
      <c r="J19" s="31" t="n">
        <f aca="false">J18/J5</f>
        <v>0.194593103448276</v>
      </c>
      <c r="K19" s="31" t="n">
        <f aca="false">K18/K5</f>
        <v>0.113144615384615</v>
      </c>
      <c r="L19" s="31" t="n">
        <f aca="false">L18/L5</f>
        <v>0.0612408759124087</v>
      </c>
      <c r="M19" s="32" t="n">
        <f aca="false">AVERAGE(B19:L19)</f>
        <v>0.114440069227757</v>
      </c>
    </row>
    <row r="20" customFormat="false" ht="13.5" hidden="false" customHeight="false" outlineLevel="0" collapsed="false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4"/>
    </row>
    <row r="21" customFormat="false" ht="12.75" hidden="false" customHeight="false" outlineLevel="0" collapsed="false">
      <c r="A21" s="37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2001-07-13T10:28:15Z</dcterms:created>
  <dc:creator>mcaushol</dc:creator>
  <dc:description/>
  <dc:language>en-US</dc:language>
  <cp:lastModifiedBy>mcaushol</cp:lastModifiedBy>
  <cp:lastPrinted>2001-07-18T17:44:32Z</cp:lastPrinted>
  <dcterms:modified xsi:type="dcterms:W3CDTF">2001-07-18T17:57:41Z</dcterms:modified>
  <cp:revision>0</cp:revision>
  <dc:subject/>
  <dc:title/>
</cp:coreProperties>
</file>