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" sheetId="1" state="visible" r:id="rId3"/>
    <sheet name="West" sheetId="2" state="visible" r:id="rId4"/>
    <sheet name="On Peak Mid" sheetId="3" state="visible" r:id="rId5"/>
    <sheet name="Off Peak Mid" sheetId="4" state="visible" r:id="rId6"/>
    <sheet name="On Peak BO" sheetId="5" state="visible" r:id="rId7"/>
    <sheet name="Off Peak BO" sheetId="6" state="visible" r:id="rId8"/>
    <sheet name="Historical" sheetId="7" state="visible" r:id="rId9"/>
    <sheet name="Summary" sheetId="8" state="visible" r:id="rId10"/>
  </sheets>
  <externalReferences>
    <externalReference r:id="rId11"/>
  </externalReferences>
  <definedNames>
    <definedName function="false" hidden="false" localSheetId="6" name="_xlnm.Print_Area" vbProcedure="false">Historical!$A$1:$M$34</definedName>
    <definedName function="false" hidden="false" localSheetId="7" name="_xlnm.Print_Area" vbProcedure="false">Summary!$A$1:$L$31</definedName>
    <definedName function="false" hidden="false" name="OffPrices" vbProcedure="false">'[1]Pwr CrvFtch'!$B$9:$I$305</definedName>
    <definedName function="false" hidden="false" name="PeakPrices" vbProcedure="false">'[1]Pwr CrvFtch'!$B$9:$E$261</definedName>
    <definedName function="false" hidden="false" name="SatPrices" vbProcedure="false">'[1]Pwr CrvFtch'!$K$9:$N$276</definedName>
    <definedName function="false" hidden="false" name="SunPrices" vbProcedure="false">'[1]Pwr CrvFtch'!$K$9:$R$276</definedName>
    <definedName function="true" hidden="false" name="AMER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<sst xmlns="http://schemas.openxmlformats.org/spreadsheetml/2006/main" count="252" uniqueCount="73">
  <si>
    <t xml:space="preserve">NY East Curves</t>
  </si>
  <si>
    <t xml:space="preserve">MID CURVES</t>
  </si>
  <si>
    <t xml:space="preserve">BID CURVES</t>
  </si>
  <si>
    <t xml:space="preserve">5x16</t>
  </si>
  <si>
    <t xml:space="preserve">1x16</t>
  </si>
  <si>
    <t xml:space="preserve">7x8</t>
  </si>
  <si>
    <t xml:space="preserve">5x8, 2x24</t>
  </si>
  <si>
    <t xml:space="preserve">7x24</t>
  </si>
  <si>
    <t xml:space="preserve">Date</t>
  </si>
  <si>
    <t xml:space="preserve">On Peak</t>
  </si>
  <si>
    <t xml:space="preserve">Sat Peak</t>
  </si>
  <si>
    <t xml:space="preserve">Sun Peak</t>
  </si>
  <si>
    <t xml:space="preserve">Off Peak</t>
  </si>
  <si>
    <t xml:space="preserve">All Hours</t>
  </si>
  <si>
    <t xml:space="preserve">Price</t>
  </si>
  <si>
    <t xml:space="preserve">NY West Curves</t>
  </si>
  <si>
    <t xml:space="preserve">OFFER CURVES</t>
  </si>
  <si>
    <t xml:space="preserve">ON PEAK ANALYSIS - MIDS</t>
  </si>
  <si>
    <t xml:space="preserve">$/MWh</t>
  </si>
  <si>
    <t xml:space="preserve">Zone A</t>
  </si>
  <si>
    <t xml:space="preserve">plus</t>
  </si>
  <si>
    <t xml:space="preserve">Zone C</t>
  </si>
  <si>
    <t xml:space="preserve">Zone G</t>
  </si>
  <si>
    <t xml:space="preserve">On Peak Value</t>
  </si>
  <si>
    <t xml:space="preserve">Month</t>
  </si>
  <si>
    <t xml:space="preserve">spread</t>
  </si>
  <si>
    <t xml:space="preserve">losses</t>
  </si>
  <si>
    <t xml:space="preserve">Libor</t>
  </si>
  <si>
    <t xml:space="preserve">OFF PEAK ANALYSIS - MIDS</t>
  </si>
  <si>
    <t xml:space="preserve">Off Peak Value</t>
  </si>
  <si>
    <t xml:space="preserve">ON PEAK ANALYSIS - Bid/Offer</t>
  </si>
  <si>
    <t xml:space="preserve">OFF PEAK ANALYSIS - Bid/Offer</t>
  </si>
  <si>
    <t xml:space="preserve">Historical Losses Summary - Last 12 Months</t>
  </si>
  <si>
    <t xml:space="preserve">June 2000 through May 2001</t>
  </si>
  <si>
    <t xml:space="preserve">Monthly Averages</t>
  </si>
  <si>
    <t xml:space="preserve">95% Confidence Interval</t>
  </si>
  <si>
    <t xml:space="preserve">ZA to ZC</t>
  </si>
  <si>
    <t xml:space="preserve">ZC to ZG</t>
  </si>
  <si>
    <t xml:space="preserve">Spread</t>
  </si>
  <si>
    <t xml:space="preserve">Losses</t>
  </si>
  <si>
    <t xml:space="preserve">On Pk</t>
  </si>
  <si>
    <t xml:space="preserve">Off Pk</t>
  </si>
  <si>
    <t xml:space="preserve">Average</t>
  </si>
  <si>
    <t xml:space="preserve">Correlation Analysis</t>
  </si>
  <si>
    <t xml:space="preserve">Zone A to Zone C Correlation</t>
  </si>
  <si>
    <t xml:space="preserve">Zone G to Zone C Correlation</t>
  </si>
  <si>
    <t xml:space="preserve">Historical Congestion Value Analysis</t>
  </si>
  <si>
    <t xml:space="preserve">Average Congestion Value Zone G to Zone C</t>
  </si>
  <si>
    <t xml:space="preserve">Monthly Standard Deviation ZG to ZC Congestion</t>
  </si>
  <si>
    <t xml:space="preserve">TCC ANALYSIS - MIDS</t>
  </si>
  <si>
    <t xml:space="preserve">TCC ANALYSIS - Bid/Offer</t>
  </si>
  <si>
    <t xml:space="preserve">Zone C to Zone G</t>
  </si>
  <si>
    <t xml:space="preserve">Expected Congestion Value</t>
  </si>
  <si>
    <t xml:space="preserve">7X24 Value</t>
  </si>
  <si>
    <t xml:space="preserve">Put Option Value</t>
  </si>
  <si>
    <t xml:space="preserve">Underlying</t>
  </si>
  <si>
    <t xml:space="preserve">Strike</t>
  </si>
  <si>
    <t xml:space="preserve">Interest Rate</t>
  </si>
  <si>
    <t xml:space="preserve">Yield</t>
  </si>
  <si>
    <t xml:space="preserve">Volatility</t>
  </si>
  <si>
    <t xml:space="preserve">Expiration</t>
  </si>
  <si>
    <t xml:space="preserve">Total TCC Value</t>
  </si>
  <si>
    <t xml:space="preserve">$/kw-month</t>
  </si>
  <si>
    <t xml:space="preserve">Last 12 Month TCC Value</t>
  </si>
  <si>
    <t xml:space="preserve">Assumptions</t>
  </si>
  <si>
    <t xml:space="preserve">Priced at Enron Mid Curves (6/13/01)</t>
  </si>
  <si>
    <t xml:space="preserve">Priced at Enron East Bid Curve and West Offer Curve (6/13/01)</t>
  </si>
  <si>
    <t xml:space="preserve">Average Spread from A to C based on last 12 months</t>
  </si>
  <si>
    <t xml:space="preserve">&lt;----- same as</t>
  </si>
  <si>
    <t xml:space="preserve">Average Losses from C to G based on last 12 months</t>
  </si>
  <si>
    <t xml:space="preserve">Term of analysis: August 2001 through July 2011</t>
  </si>
  <si>
    <t xml:space="preserve">Congestion value PV'd at Libor Curves</t>
  </si>
  <si>
    <t xml:space="preserve">Put Option value PV'd at 5.0%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</si>
</sst>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0_);\(#,##0.000\)"/>
    <numFmt numFmtId="166" formatCode="m/d/yy"/>
    <numFmt numFmtId="167" formatCode="[$-409]mmm\-yy"/>
    <numFmt numFmtId="168" formatCode="[$-409]#,##0.00_);\(#,##0.00\)"/>
    <numFmt numFmtId="169" formatCode="#,##0"/>
    <numFmt numFmtId="170" formatCode="0%"/>
    <numFmt numFmtId="171" formatCode="0.0%"/>
    <numFmt numFmtId="172" formatCode="[$-409]#,##0_);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ser_Pub/Todd/Models/Power%20Curve%20Fet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"/>
      <sheetName val="Pwr CrvFtc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2" t="s">
        <v>1</v>
      </c>
      <c r="I3" s="2" t="s">
        <v>2</v>
      </c>
    </row>
    <row r="4" customFormat="false" ht="12.75" hidden="false" customHeight="false" outlineLevel="0" collapsed="false">
      <c r="A4" s="3"/>
      <c r="B4" s="4" t="s">
        <v>3</v>
      </c>
      <c r="C4" s="5" t="s">
        <v>4</v>
      </c>
      <c r="D4" s="5" t="s">
        <v>4</v>
      </c>
      <c r="E4" s="5" t="s">
        <v>5</v>
      </c>
      <c r="F4" s="5" t="s">
        <v>6</v>
      </c>
      <c r="G4" s="6" t="s">
        <v>7</v>
      </c>
      <c r="I4" s="4" t="s">
        <v>3</v>
      </c>
      <c r="J4" s="5" t="s">
        <v>4</v>
      </c>
      <c r="K4" s="5" t="s">
        <v>4</v>
      </c>
      <c r="L4" s="5" t="s">
        <v>5</v>
      </c>
      <c r="M4" s="5" t="s">
        <v>6</v>
      </c>
      <c r="N4" s="6" t="s">
        <v>7</v>
      </c>
    </row>
    <row r="5" customFormat="false" ht="12.75" hidden="false" customHeight="false" outlineLevel="0" collapsed="false">
      <c r="A5" s="7" t="s">
        <v>8</v>
      </c>
      <c r="B5" s="8" t="s">
        <v>9</v>
      </c>
      <c r="C5" s="9" t="s">
        <v>10</v>
      </c>
      <c r="D5" s="9" t="s">
        <v>11</v>
      </c>
      <c r="E5" s="10" t="s">
        <v>12</v>
      </c>
      <c r="F5" s="10" t="s">
        <v>12</v>
      </c>
      <c r="G5" s="11" t="s">
        <v>13</v>
      </c>
      <c r="I5" s="8" t="s">
        <v>9</v>
      </c>
      <c r="J5" s="9" t="s">
        <v>10</v>
      </c>
      <c r="K5" s="9" t="s">
        <v>11</v>
      </c>
      <c r="L5" s="10" t="s">
        <v>12</v>
      </c>
      <c r="M5" s="10" t="s">
        <v>12</v>
      </c>
      <c r="N5" s="11" t="s">
        <v>13</v>
      </c>
    </row>
    <row r="6" customFormat="false" ht="12.75" hidden="false" customHeight="false" outlineLevel="0" collapsed="false">
      <c r="A6" s="7"/>
      <c r="B6" s="12" t="s">
        <v>14</v>
      </c>
      <c r="C6" s="13" t="s">
        <v>14</v>
      </c>
      <c r="D6" s="13" t="s">
        <v>14</v>
      </c>
      <c r="E6" s="13" t="s">
        <v>14</v>
      </c>
      <c r="F6" s="13" t="s">
        <v>14</v>
      </c>
      <c r="G6" s="14" t="s">
        <v>14</v>
      </c>
      <c r="I6" s="12" t="s">
        <v>14</v>
      </c>
      <c r="J6" s="13" t="s">
        <v>14</v>
      </c>
      <c r="K6" s="13" t="s">
        <v>14</v>
      </c>
      <c r="L6" s="13" t="s">
        <v>14</v>
      </c>
      <c r="M6" s="13" t="s">
        <v>14</v>
      </c>
      <c r="N6" s="14" t="s">
        <v>14</v>
      </c>
    </row>
    <row r="7" customFormat="false" ht="12.75" hidden="false" customHeight="false" outlineLevel="0" collapsed="false">
      <c r="A7" s="15" t="n">
        <v>37104</v>
      </c>
      <c r="B7" s="16" t="n">
        <v>83</v>
      </c>
      <c r="C7" s="17" t="n">
        <v>41.5</v>
      </c>
      <c r="D7" s="17" t="n">
        <v>41.5</v>
      </c>
      <c r="E7" s="17" t="n">
        <v>39.5</v>
      </c>
      <c r="F7" s="17" t="n">
        <v>40.1808510638298</v>
      </c>
      <c r="G7" s="18" t="n">
        <v>61.3602150537634</v>
      </c>
      <c r="I7" s="16" t="n">
        <v>80</v>
      </c>
      <c r="J7" s="17" t="n">
        <v>39.25</v>
      </c>
      <c r="K7" s="17" t="n">
        <v>39</v>
      </c>
      <c r="L7" s="17" t="n">
        <v>38</v>
      </c>
      <c r="M7" s="17" t="n">
        <v>38.3829787234043</v>
      </c>
      <c r="N7" s="18" t="n">
        <v>58.9677419354839</v>
      </c>
    </row>
    <row r="8" customFormat="false" ht="12.75" hidden="false" customHeight="false" outlineLevel="0" collapsed="false">
      <c r="A8" s="15" t="n">
        <v>37135</v>
      </c>
      <c r="B8" s="16" t="n">
        <v>53.25</v>
      </c>
      <c r="C8" s="17" t="n">
        <v>43</v>
      </c>
      <c r="D8" s="17" t="n">
        <v>43</v>
      </c>
      <c r="E8" s="17" t="n">
        <v>40</v>
      </c>
      <c r="F8" s="17" t="n">
        <v>41.2692307692308</v>
      </c>
      <c r="G8" s="18" t="n">
        <v>46.3277777777778</v>
      </c>
      <c r="I8" s="16" t="n">
        <v>52.55</v>
      </c>
      <c r="J8" s="17" t="n">
        <v>42.475</v>
      </c>
      <c r="K8" s="17" t="n">
        <v>40.5</v>
      </c>
      <c r="L8" s="17" t="n">
        <v>39.65</v>
      </c>
      <c r="M8" s="17" t="n">
        <v>40.3894230769231</v>
      </c>
      <c r="N8" s="18" t="n">
        <v>45.5238888888889</v>
      </c>
    </row>
    <row r="9" customFormat="false" ht="12.75" hidden="false" customHeight="false" outlineLevel="0" collapsed="false">
      <c r="A9" s="15" t="n">
        <v>37165</v>
      </c>
      <c r="B9" s="16" t="n">
        <v>52.25</v>
      </c>
      <c r="C9" s="17" t="n">
        <v>42.1999969482422</v>
      </c>
      <c r="D9" s="17" t="n">
        <v>42.1999969482422</v>
      </c>
      <c r="E9" s="17" t="n">
        <v>42.4499969482422</v>
      </c>
      <c r="F9" s="17" t="n">
        <v>42.3648905652635</v>
      </c>
      <c r="G9" s="18" t="n">
        <v>47.2542995329826</v>
      </c>
      <c r="I9" s="16" t="n">
        <v>51.7</v>
      </c>
      <c r="J9" s="17" t="n">
        <v>41.7874969482422</v>
      </c>
      <c r="K9" s="17" t="n">
        <v>39.6999969482422</v>
      </c>
      <c r="L9" s="17" t="n">
        <v>42.1749969482422</v>
      </c>
      <c r="M9" s="17" t="n">
        <v>41.687762905689</v>
      </c>
      <c r="N9" s="18" t="n">
        <v>46.6400522211547</v>
      </c>
    </row>
    <row r="10" customFormat="false" ht="12.75" hidden="false" customHeight="false" outlineLevel="0" collapsed="false">
      <c r="A10" s="15" t="n">
        <v>37196</v>
      </c>
      <c r="B10" s="16" t="n">
        <v>52.25</v>
      </c>
      <c r="C10" s="17" t="n">
        <v>42.625</v>
      </c>
      <c r="D10" s="17" t="n">
        <v>42.625</v>
      </c>
      <c r="E10" s="17" t="n">
        <v>42.875</v>
      </c>
      <c r="F10" s="17" t="n">
        <v>42.78125</v>
      </c>
      <c r="G10" s="18" t="n">
        <v>47.2</v>
      </c>
      <c r="I10" s="16" t="n">
        <v>51.7</v>
      </c>
      <c r="J10" s="17" t="n">
        <v>42.2125</v>
      </c>
      <c r="K10" s="17" t="n">
        <v>40.125</v>
      </c>
      <c r="L10" s="17" t="n">
        <v>42.6</v>
      </c>
      <c r="M10" s="17" t="n">
        <v>42.0197916666667</v>
      </c>
      <c r="N10" s="18" t="n">
        <v>46.5372222222222</v>
      </c>
    </row>
    <row r="11" customFormat="false" ht="12.75" hidden="false" customHeight="false" outlineLevel="0" collapsed="false">
      <c r="A11" s="15" t="n">
        <v>37226</v>
      </c>
      <c r="B11" s="16" t="n">
        <v>52.375</v>
      </c>
      <c r="C11" s="17" t="n">
        <v>45.0499992370606</v>
      </c>
      <c r="D11" s="17" t="n">
        <v>45.0499992370606</v>
      </c>
      <c r="E11" s="17" t="n">
        <v>45.2999992370606</v>
      </c>
      <c r="F11" s="17" t="n">
        <v>45.1962256521549</v>
      </c>
      <c r="G11" s="18" t="n">
        <v>48.2838705329485</v>
      </c>
      <c r="I11" s="16" t="n">
        <v>51.825</v>
      </c>
      <c r="J11" s="17" t="n">
        <v>44.6374992370605</v>
      </c>
      <c r="K11" s="17" t="n">
        <v>42.5499992370606</v>
      </c>
      <c r="L11" s="17" t="n">
        <v>45.0249992370606</v>
      </c>
      <c r="M11" s="17" t="n">
        <v>44.3915086710228</v>
      </c>
      <c r="N11" s="18" t="n">
        <v>47.5887092426259</v>
      </c>
    </row>
    <row r="12" customFormat="false" ht="12.75" hidden="false" customHeight="false" outlineLevel="0" collapsed="false">
      <c r="A12" s="15" t="n">
        <v>37257</v>
      </c>
      <c r="B12" s="16" t="n">
        <v>57</v>
      </c>
      <c r="C12" s="17" t="n">
        <v>39.5</v>
      </c>
      <c r="D12" s="17" t="n">
        <v>39.5</v>
      </c>
      <c r="E12" s="17" t="n">
        <v>39</v>
      </c>
      <c r="F12" s="17" t="n">
        <v>39.1836734693878</v>
      </c>
      <c r="G12" s="18" t="n">
        <v>47.6129032258065</v>
      </c>
      <c r="I12" s="16" t="n">
        <v>56.3</v>
      </c>
      <c r="J12" s="17" t="n">
        <v>38.975</v>
      </c>
      <c r="K12" s="17" t="n">
        <v>36.5</v>
      </c>
      <c r="L12" s="17" t="n">
        <v>38.65</v>
      </c>
      <c r="M12" s="17" t="n">
        <v>38.2642857142857</v>
      </c>
      <c r="N12" s="18" t="n">
        <v>46.797311827957</v>
      </c>
    </row>
    <row r="13" customFormat="false" ht="12.75" hidden="false" customHeight="false" outlineLevel="0" collapsed="false">
      <c r="A13" s="15" t="n">
        <v>37288</v>
      </c>
      <c r="B13" s="16" t="n">
        <v>57</v>
      </c>
      <c r="C13" s="17" t="n">
        <v>40.2999992370606</v>
      </c>
      <c r="D13" s="17" t="n">
        <v>40.2999992370606</v>
      </c>
      <c r="E13" s="17" t="n">
        <v>36.7999992370606</v>
      </c>
      <c r="F13" s="17" t="n">
        <v>38.0727265097878</v>
      </c>
      <c r="G13" s="18" t="n">
        <v>47.0857138860793</v>
      </c>
      <c r="I13" s="16" t="n">
        <v>56.3</v>
      </c>
      <c r="J13" s="17" t="n">
        <v>39.7749992370606</v>
      </c>
      <c r="K13" s="17" t="n">
        <v>37.2999992370606</v>
      </c>
      <c r="L13" s="17" t="n">
        <v>36.4499992370605</v>
      </c>
      <c r="M13" s="17" t="n">
        <v>37.2090901461515</v>
      </c>
      <c r="N13" s="18" t="n">
        <v>46.2999996003651</v>
      </c>
    </row>
    <row r="14" customFormat="false" ht="12.75" hidden="false" customHeight="false" outlineLevel="0" collapsed="false">
      <c r="A14" s="15" t="n">
        <v>37316</v>
      </c>
      <c r="B14" s="16" t="n">
        <v>46</v>
      </c>
      <c r="C14" s="17" t="n">
        <v>37.6500015258789</v>
      </c>
      <c r="D14" s="17" t="n">
        <v>37.6500015258789</v>
      </c>
      <c r="E14" s="17" t="n">
        <v>34.3800010681152</v>
      </c>
      <c r="F14" s="17" t="n">
        <v>35.6623541888069</v>
      </c>
      <c r="G14" s="18" t="n">
        <v>40.3309684261199</v>
      </c>
      <c r="I14" s="16" t="n">
        <v>45.55</v>
      </c>
      <c r="J14" s="17" t="n">
        <v>37.3125015258789</v>
      </c>
      <c r="K14" s="17" t="n">
        <v>34.6500015258789</v>
      </c>
      <c r="L14" s="17" t="n">
        <v>34.1550010681152</v>
      </c>
      <c r="M14" s="17" t="n">
        <v>34.8711777182186</v>
      </c>
      <c r="N14" s="18" t="n">
        <v>39.6938716519264</v>
      </c>
    </row>
    <row r="15" customFormat="false" ht="12.75" hidden="false" customHeight="false" outlineLevel="0" collapsed="false">
      <c r="A15" s="15" t="n">
        <v>37347</v>
      </c>
      <c r="B15" s="16" t="n">
        <v>46</v>
      </c>
      <c r="C15" s="17" t="n">
        <v>37.6499977111816</v>
      </c>
      <c r="D15" s="17" t="n">
        <v>37.6499977111816</v>
      </c>
      <c r="E15" s="17" t="n">
        <v>33.5200004577637</v>
      </c>
      <c r="F15" s="17" t="n">
        <v>34.9565212415612</v>
      </c>
      <c r="G15" s="18" t="n">
        <v>40.3555553012424</v>
      </c>
      <c r="I15" s="16" t="n">
        <v>45.7</v>
      </c>
      <c r="J15" s="17" t="n">
        <v>37.4249977111816</v>
      </c>
      <c r="K15" s="17" t="n">
        <v>34.6499977111816</v>
      </c>
      <c r="L15" s="17" t="n">
        <v>33.3700004577637</v>
      </c>
      <c r="M15" s="17" t="n">
        <v>34.2978255893873</v>
      </c>
      <c r="N15" s="18" t="n">
        <v>39.8722219679091</v>
      </c>
    </row>
    <row r="16" customFormat="false" ht="12.75" hidden="false" customHeight="false" outlineLevel="0" collapsed="false">
      <c r="A16" s="15" t="n">
        <v>37377</v>
      </c>
      <c r="B16" s="16" t="n">
        <v>48</v>
      </c>
      <c r="C16" s="17" t="n">
        <v>39.6499977111816</v>
      </c>
      <c r="D16" s="17" t="n">
        <v>39.6499977111816</v>
      </c>
      <c r="E16" s="17" t="n">
        <v>37.6500015258789</v>
      </c>
      <c r="F16" s="17" t="n">
        <v>38.3846940021126</v>
      </c>
      <c r="G16" s="18" t="n">
        <v>42.9338710333711</v>
      </c>
      <c r="I16" s="16" t="n">
        <v>47</v>
      </c>
      <c r="J16" s="17" t="n">
        <v>38.8999977111816</v>
      </c>
      <c r="K16" s="17" t="n">
        <v>36.6499977111816</v>
      </c>
      <c r="L16" s="17" t="n">
        <v>37.1500015258789</v>
      </c>
      <c r="M16" s="17" t="n">
        <v>37.3336735939493</v>
      </c>
      <c r="N16" s="18" t="n">
        <v>41.906989312941</v>
      </c>
    </row>
    <row r="17" customFormat="false" ht="12.75" hidden="false" customHeight="false" outlineLevel="0" collapsed="false">
      <c r="A17" s="15" t="n">
        <v>37408</v>
      </c>
      <c r="B17" s="16" t="n">
        <v>57.5</v>
      </c>
      <c r="C17" s="17" t="n">
        <v>40.1549987792969</v>
      </c>
      <c r="D17" s="17" t="n">
        <v>40.1549987792969</v>
      </c>
      <c r="E17" s="17" t="n">
        <v>34.1549987792969</v>
      </c>
      <c r="F17" s="17" t="n">
        <v>36.5549987792969</v>
      </c>
      <c r="G17" s="18" t="n">
        <v>45.8638882107205</v>
      </c>
      <c r="I17" s="16" t="n">
        <v>54.6</v>
      </c>
      <c r="J17" s="17" t="n">
        <v>37.9799987792969</v>
      </c>
      <c r="K17" s="17" t="n">
        <v>37.1549987792969</v>
      </c>
      <c r="L17" s="17" t="n">
        <v>32.7049987792969</v>
      </c>
      <c r="M17" s="17" t="n">
        <v>34.6499987792969</v>
      </c>
      <c r="N17" s="18" t="n">
        <v>43.5166659884983</v>
      </c>
    </row>
    <row r="18" customFormat="false" ht="12.75" hidden="false" customHeight="false" outlineLevel="0" collapsed="false">
      <c r="A18" s="15" t="n">
        <v>37438</v>
      </c>
      <c r="B18" s="16" t="n">
        <v>80</v>
      </c>
      <c r="C18" s="17" t="n">
        <v>38.1499977111816</v>
      </c>
      <c r="D18" s="17" t="n">
        <v>38.1499977111816</v>
      </c>
      <c r="E18" s="17" t="n">
        <v>41.6499977111816</v>
      </c>
      <c r="F18" s="17" t="n">
        <v>40.3642834254674</v>
      </c>
      <c r="G18" s="18" t="n">
        <v>59.1166654607301</v>
      </c>
      <c r="I18" s="16" t="n">
        <v>76</v>
      </c>
      <c r="J18" s="17" t="n">
        <v>35.1499977111816</v>
      </c>
      <c r="K18" s="17" t="n">
        <v>35.1499977111816</v>
      </c>
      <c r="L18" s="17" t="n">
        <v>39.6499977111816</v>
      </c>
      <c r="M18" s="17" t="n">
        <v>37.9969364866918</v>
      </c>
      <c r="N18" s="18" t="n">
        <v>55.9768805144936</v>
      </c>
    </row>
    <row r="19" customFormat="false" ht="12.75" hidden="false" customHeight="false" outlineLevel="0" collapsed="false">
      <c r="A19" s="15" t="n">
        <v>37469</v>
      </c>
      <c r="B19" s="16" t="n">
        <v>80</v>
      </c>
      <c r="C19" s="17" t="n">
        <v>38.5</v>
      </c>
      <c r="D19" s="17" t="n">
        <v>38.5</v>
      </c>
      <c r="E19" s="17" t="n">
        <v>42</v>
      </c>
      <c r="F19" s="17" t="n">
        <v>40.7142857142857</v>
      </c>
      <c r="G19" s="18" t="n">
        <v>59.3010752688172</v>
      </c>
      <c r="I19" s="16" t="n">
        <v>76</v>
      </c>
      <c r="J19" s="17" t="n">
        <v>35.5</v>
      </c>
      <c r="K19" s="17" t="n">
        <v>35.5</v>
      </c>
      <c r="L19" s="17" t="n">
        <v>40</v>
      </c>
      <c r="M19" s="17" t="n">
        <v>38.3469387755102</v>
      </c>
      <c r="N19" s="18" t="n">
        <v>56.1612903225807</v>
      </c>
    </row>
    <row r="20" customFormat="false" ht="12.75" hidden="false" customHeight="false" outlineLevel="0" collapsed="false">
      <c r="A20" s="15" t="n">
        <v>37500</v>
      </c>
      <c r="B20" s="16" t="n">
        <v>46</v>
      </c>
      <c r="C20" s="17" t="n">
        <v>40</v>
      </c>
      <c r="D20" s="17" t="n">
        <v>40</v>
      </c>
      <c r="E20" s="17" t="n">
        <v>30.5</v>
      </c>
      <c r="F20" s="17" t="n">
        <v>34.3</v>
      </c>
      <c r="G20" s="18" t="n">
        <v>39.5</v>
      </c>
      <c r="I20" s="16" t="n">
        <v>45.2</v>
      </c>
      <c r="J20" s="17" t="n">
        <v>39.4</v>
      </c>
      <c r="K20" s="17" t="n">
        <v>37</v>
      </c>
      <c r="L20" s="17" t="n">
        <v>30.1</v>
      </c>
      <c r="M20" s="17" t="n">
        <v>33.244</v>
      </c>
      <c r="N20" s="18" t="n">
        <v>38.5577777777778</v>
      </c>
    </row>
    <row r="21" customFormat="false" ht="12.75" hidden="false" customHeight="false" outlineLevel="0" collapsed="false">
      <c r="A21" s="15" t="n">
        <v>37530</v>
      </c>
      <c r="B21" s="16" t="n">
        <v>44</v>
      </c>
      <c r="C21" s="17" t="n">
        <v>39.1999969482422</v>
      </c>
      <c r="D21" s="17" t="n">
        <v>39.1999969482422</v>
      </c>
      <c r="E21" s="17" t="n">
        <v>32.9499969482422</v>
      </c>
      <c r="F21" s="17" t="n">
        <v>35.0776565227103</v>
      </c>
      <c r="G21" s="18" t="n">
        <v>39.4908586727676</v>
      </c>
      <c r="I21" s="16" t="n">
        <v>43.35</v>
      </c>
      <c r="J21" s="17" t="n">
        <v>38.7124969482422</v>
      </c>
      <c r="K21" s="17" t="n">
        <v>36.1999969482422</v>
      </c>
      <c r="L21" s="17" t="n">
        <v>32.6249969482422</v>
      </c>
      <c r="M21" s="17" t="n">
        <v>34.269677799306</v>
      </c>
      <c r="N21" s="18" t="n">
        <v>38.7610199630901</v>
      </c>
    </row>
    <row r="22" customFormat="false" ht="12.75" hidden="false" customHeight="false" outlineLevel="0" collapsed="false">
      <c r="A22" s="15" t="n">
        <v>37561</v>
      </c>
      <c r="B22" s="16" t="n">
        <v>44</v>
      </c>
      <c r="C22" s="17" t="n">
        <v>39.625</v>
      </c>
      <c r="D22" s="17" t="n">
        <v>39.625</v>
      </c>
      <c r="E22" s="17" t="n">
        <v>33.375</v>
      </c>
      <c r="F22" s="17" t="n">
        <v>35.875</v>
      </c>
      <c r="G22" s="18" t="n">
        <v>39.4861111111111</v>
      </c>
      <c r="I22" s="16" t="n">
        <v>43.35</v>
      </c>
      <c r="J22" s="17" t="n">
        <v>39.1375</v>
      </c>
      <c r="K22" s="17" t="n">
        <v>36.625</v>
      </c>
      <c r="L22" s="17" t="n">
        <v>33.05</v>
      </c>
      <c r="M22" s="17" t="n">
        <v>34.9825</v>
      </c>
      <c r="N22" s="18" t="n">
        <v>38.7013888888889</v>
      </c>
    </row>
    <row r="23" customFormat="false" ht="12.75" hidden="false" customHeight="false" outlineLevel="0" collapsed="false">
      <c r="A23" s="15" t="n">
        <v>37591</v>
      </c>
      <c r="B23" s="16" t="n">
        <v>44</v>
      </c>
      <c r="C23" s="17" t="n">
        <v>42.0499992370606</v>
      </c>
      <c r="D23" s="17" t="n">
        <v>42.0499992370606</v>
      </c>
      <c r="E23" s="17" t="n">
        <v>35.7999992370606</v>
      </c>
      <c r="F23" s="17" t="n">
        <v>38.2509796292174</v>
      </c>
      <c r="G23" s="18" t="n">
        <v>40.8473114095708</v>
      </c>
      <c r="I23" s="16" t="n">
        <v>43.35</v>
      </c>
      <c r="J23" s="17" t="n">
        <v>41.5624992370606</v>
      </c>
      <c r="K23" s="17" t="n">
        <v>39.0499992370606</v>
      </c>
      <c r="L23" s="17" t="n">
        <v>35.4749992370605</v>
      </c>
      <c r="M23" s="17" t="n">
        <v>37.2710776684331</v>
      </c>
      <c r="N23" s="18" t="n">
        <v>40.0163974310762</v>
      </c>
    </row>
    <row r="24" customFormat="false" ht="12.75" hidden="false" customHeight="false" outlineLevel="0" collapsed="false">
      <c r="A24" s="15" t="n">
        <v>37622</v>
      </c>
      <c r="B24" s="16" t="n">
        <v>55</v>
      </c>
      <c r="C24" s="17" t="n">
        <v>38.1</v>
      </c>
      <c r="D24" s="17" t="n">
        <v>38.1</v>
      </c>
      <c r="E24" s="17" t="n">
        <v>37.5999984741211</v>
      </c>
      <c r="F24" s="17" t="n">
        <v>37.7836725040358</v>
      </c>
      <c r="G24" s="18" t="n">
        <v>45.9290317494382</v>
      </c>
      <c r="I24" s="16" t="n">
        <v>54.2</v>
      </c>
      <c r="J24" s="17" t="n">
        <v>37.5</v>
      </c>
      <c r="K24" s="17" t="n">
        <v>34.8</v>
      </c>
      <c r="L24" s="17" t="n">
        <v>37.1999984741211</v>
      </c>
      <c r="M24" s="17" t="n">
        <v>36.7591827081174</v>
      </c>
      <c r="N24" s="18" t="n">
        <v>45.0107521795458</v>
      </c>
    </row>
    <row r="25" customFormat="false" ht="12.75" hidden="false" customHeight="false" outlineLevel="0" collapsed="false">
      <c r="A25" s="15" t="n">
        <v>37653</v>
      </c>
      <c r="B25" s="16" t="n">
        <v>55</v>
      </c>
      <c r="C25" s="17" t="n">
        <v>38.8999992370606</v>
      </c>
      <c r="D25" s="17" t="n">
        <v>38.8999992370606</v>
      </c>
      <c r="E25" s="17" t="n">
        <v>35.3999977111816</v>
      </c>
      <c r="F25" s="17" t="n">
        <v>36.672725538774</v>
      </c>
      <c r="G25" s="18" t="n">
        <v>45.3999990917388</v>
      </c>
      <c r="I25" s="16" t="n">
        <v>54.2</v>
      </c>
      <c r="J25" s="17" t="n">
        <v>38.2999992370606</v>
      </c>
      <c r="K25" s="17" t="n">
        <v>35.5999992370606</v>
      </c>
      <c r="L25" s="17" t="n">
        <v>34.9999977111816</v>
      </c>
      <c r="M25" s="17" t="n">
        <v>35.7090891751376</v>
      </c>
      <c r="N25" s="18" t="n">
        <v>44.5142848060245</v>
      </c>
    </row>
    <row r="26" customFormat="false" ht="12.75" hidden="false" customHeight="false" outlineLevel="0" collapsed="false">
      <c r="A26" s="15" t="n">
        <v>37681</v>
      </c>
      <c r="B26" s="16" t="n">
        <v>44</v>
      </c>
      <c r="C26" s="17" t="n">
        <v>36.2500015258789</v>
      </c>
      <c r="D26" s="17" t="n">
        <v>36.2500015258789</v>
      </c>
      <c r="E26" s="17" t="n">
        <v>32.9799995422363</v>
      </c>
      <c r="F26" s="17" t="n">
        <v>34.2623532613119</v>
      </c>
      <c r="G26" s="18" t="n">
        <v>38.6600001755581</v>
      </c>
      <c r="I26" s="16" t="n">
        <v>43.5</v>
      </c>
      <c r="J26" s="17" t="n">
        <v>35.8750015258789</v>
      </c>
      <c r="K26" s="17" t="n">
        <v>32.9500015258789</v>
      </c>
      <c r="L26" s="17" t="n">
        <v>32.7299995422363</v>
      </c>
      <c r="M26" s="17" t="n">
        <v>33.389804241704</v>
      </c>
      <c r="N26" s="18" t="n">
        <v>37.9556991002893</v>
      </c>
    </row>
    <row r="27" customFormat="false" ht="12.75" hidden="false" customHeight="false" outlineLevel="0" collapsed="false">
      <c r="A27" s="15" t="n">
        <v>37712</v>
      </c>
      <c r="B27" s="16" t="n">
        <v>43.5</v>
      </c>
      <c r="C27" s="17" t="n">
        <v>36.2499977111816</v>
      </c>
      <c r="D27" s="17" t="n">
        <v>36.2499977111816</v>
      </c>
      <c r="E27" s="17" t="n">
        <v>32.1200004577637</v>
      </c>
      <c r="F27" s="17" t="n">
        <v>33.5565212415612</v>
      </c>
      <c r="G27" s="18" t="n">
        <v>38.4177775234646</v>
      </c>
      <c r="I27" s="16" t="n">
        <v>43.15</v>
      </c>
      <c r="J27" s="17" t="n">
        <v>35.9874977111816</v>
      </c>
      <c r="K27" s="17" t="n">
        <v>32.9499977111816</v>
      </c>
      <c r="L27" s="17" t="n">
        <v>31.9450004577637</v>
      </c>
      <c r="M27" s="17" t="n">
        <v>32.8228255893873</v>
      </c>
      <c r="N27" s="18" t="n">
        <v>37.8716664123535</v>
      </c>
    </row>
    <row r="28" customFormat="false" ht="12.75" hidden="false" customHeight="false" outlineLevel="0" collapsed="false">
      <c r="A28" s="15" t="n">
        <v>37742</v>
      </c>
      <c r="B28" s="16" t="n">
        <v>44</v>
      </c>
      <c r="C28" s="17" t="n">
        <v>38.2499977111816</v>
      </c>
      <c r="D28" s="17" t="n">
        <v>38.2499977111816</v>
      </c>
      <c r="E28" s="17" t="n">
        <v>36.2500015258789</v>
      </c>
      <c r="F28" s="17" t="n">
        <v>37.0343137554094</v>
      </c>
      <c r="G28" s="18" t="n">
        <v>40.180107543289</v>
      </c>
      <c r="I28" s="16" t="n">
        <v>42.75</v>
      </c>
      <c r="J28" s="17" t="n">
        <v>37.3124977111816</v>
      </c>
      <c r="K28" s="17" t="n">
        <v>34.9499977111816</v>
      </c>
      <c r="L28" s="17" t="n">
        <v>35.6250015258789</v>
      </c>
      <c r="M28" s="17" t="n">
        <v>35.8235294416839</v>
      </c>
      <c r="N28" s="18" t="n">
        <v>38.9516129196331</v>
      </c>
    </row>
    <row r="29" customFormat="false" ht="12.75" hidden="false" customHeight="false" outlineLevel="0" collapsed="false">
      <c r="A29" s="15" t="n">
        <v>37773</v>
      </c>
      <c r="B29" s="16" t="n">
        <v>55</v>
      </c>
      <c r="C29" s="17" t="n">
        <v>38.7549987792969</v>
      </c>
      <c r="D29" s="17" t="n">
        <v>38.7549987792969</v>
      </c>
      <c r="E29" s="17" t="n">
        <v>32.7549987792969</v>
      </c>
      <c r="F29" s="17" t="n">
        <v>35.0049987792969</v>
      </c>
      <c r="G29" s="18" t="n">
        <v>44.3359993489583</v>
      </c>
      <c r="I29" s="16" t="n">
        <v>51.37</v>
      </c>
      <c r="J29" s="17" t="n">
        <v>36.0324987792969</v>
      </c>
      <c r="K29" s="17" t="n">
        <v>35.4549987792969</v>
      </c>
      <c r="L29" s="17" t="n">
        <v>30.9399987792969</v>
      </c>
      <c r="M29" s="17" t="n">
        <v>32.7293737792969</v>
      </c>
      <c r="N29" s="18" t="n">
        <v>41.4283326822917</v>
      </c>
    </row>
    <row r="30" customFormat="false" ht="12.75" hidden="false" customHeight="false" outlineLevel="0" collapsed="false">
      <c r="A30" s="15" t="n">
        <v>37803</v>
      </c>
      <c r="B30" s="16" t="n">
        <v>76</v>
      </c>
      <c r="C30" s="17" t="n">
        <v>36.7499977111816</v>
      </c>
      <c r="D30" s="17" t="n">
        <v>36.7499977111816</v>
      </c>
      <c r="E30" s="17" t="n">
        <v>40.2499977111816</v>
      </c>
      <c r="F30" s="17" t="n">
        <v>38.9642834254674</v>
      </c>
      <c r="G30" s="18" t="n">
        <v>56.4865579338484</v>
      </c>
      <c r="I30" s="16" t="n">
        <v>72</v>
      </c>
      <c r="J30" s="17" t="n">
        <v>33.7499977111816</v>
      </c>
      <c r="K30" s="17" t="n">
        <v>33.4499977111816</v>
      </c>
      <c r="L30" s="17" t="n">
        <v>38.2499977111816</v>
      </c>
      <c r="M30" s="17" t="n">
        <v>36.5357119968959</v>
      </c>
      <c r="N30" s="18" t="n">
        <v>53.3145149230957</v>
      </c>
    </row>
    <row r="31" customFormat="false" ht="12.75" hidden="false" customHeight="false" outlineLevel="0" collapsed="false">
      <c r="A31" s="15" t="n">
        <v>37834</v>
      </c>
      <c r="B31" s="16" t="n">
        <v>78.55</v>
      </c>
      <c r="C31" s="17" t="n">
        <v>37.1</v>
      </c>
      <c r="D31" s="17" t="n">
        <v>37.1</v>
      </c>
      <c r="E31" s="17" t="n">
        <v>40.6</v>
      </c>
      <c r="F31" s="17" t="n">
        <v>39.2274509803922</v>
      </c>
      <c r="G31" s="18" t="n">
        <v>56.9860215053763</v>
      </c>
      <c r="I31" s="16" t="n">
        <v>74.55</v>
      </c>
      <c r="J31" s="17" t="n">
        <v>34.1</v>
      </c>
      <c r="K31" s="17" t="n">
        <v>33.8</v>
      </c>
      <c r="L31" s="17" t="n">
        <v>38.6</v>
      </c>
      <c r="M31" s="17" t="n">
        <v>36.7764705882353</v>
      </c>
      <c r="N31" s="18" t="n">
        <v>53.8354838709677</v>
      </c>
    </row>
    <row r="32" customFormat="false" ht="12.75" hidden="false" customHeight="false" outlineLevel="0" collapsed="false">
      <c r="A32" s="15" t="n">
        <v>37865</v>
      </c>
      <c r="B32" s="16" t="n">
        <v>44.3</v>
      </c>
      <c r="C32" s="17" t="n">
        <v>38.6</v>
      </c>
      <c r="D32" s="17" t="n">
        <v>38.6</v>
      </c>
      <c r="E32" s="17" t="n">
        <v>29.1</v>
      </c>
      <c r="F32" s="17" t="n">
        <v>32.6625</v>
      </c>
      <c r="G32" s="18" t="n">
        <v>38.0933333333333</v>
      </c>
      <c r="I32" s="16" t="n">
        <v>43.4</v>
      </c>
      <c r="J32" s="17" t="n">
        <v>37.925</v>
      </c>
      <c r="K32" s="17" t="n">
        <v>35.3</v>
      </c>
      <c r="L32" s="17" t="n">
        <v>28.65</v>
      </c>
      <c r="M32" s="17" t="n">
        <v>31.58125</v>
      </c>
      <c r="N32" s="18" t="n">
        <v>37.0966666666667</v>
      </c>
    </row>
    <row r="33" customFormat="false" ht="12.75" hidden="false" customHeight="false" outlineLevel="0" collapsed="false">
      <c r="A33" s="15" t="n">
        <v>37895</v>
      </c>
      <c r="B33" s="16" t="n">
        <v>42.3</v>
      </c>
      <c r="C33" s="17" t="n">
        <v>37.7999969482422</v>
      </c>
      <c r="D33" s="17" t="n">
        <v>37.7999969482422</v>
      </c>
      <c r="E33" s="17" t="n">
        <v>31.5499969482422</v>
      </c>
      <c r="F33" s="17" t="n">
        <v>33.6776565227103</v>
      </c>
      <c r="G33" s="18" t="n">
        <v>37.9424715759934</v>
      </c>
      <c r="I33" s="16" t="n">
        <v>41.55</v>
      </c>
      <c r="J33" s="17" t="n">
        <v>37.2374969482422</v>
      </c>
      <c r="K33" s="17" t="n">
        <v>34.4999969482422</v>
      </c>
      <c r="L33" s="17" t="n">
        <v>31.1749969482422</v>
      </c>
      <c r="M33" s="17" t="n">
        <v>32.7728692886677</v>
      </c>
      <c r="N33" s="18" t="n">
        <v>37.1142457695417</v>
      </c>
    </row>
    <row r="34" customFormat="false" ht="12.75" hidden="false" customHeight="false" outlineLevel="0" collapsed="false">
      <c r="A34" s="15" t="n">
        <v>37926</v>
      </c>
      <c r="B34" s="16" t="n">
        <v>42.3</v>
      </c>
      <c r="C34" s="17" t="n">
        <v>38.225</v>
      </c>
      <c r="D34" s="17" t="n">
        <v>38.225</v>
      </c>
      <c r="E34" s="17" t="n">
        <v>31.975</v>
      </c>
      <c r="F34" s="17" t="n">
        <v>34.6192307692308</v>
      </c>
      <c r="G34" s="18" t="n">
        <v>37.8622222222222</v>
      </c>
      <c r="I34" s="16" t="n">
        <v>41.55</v>
      </c>
      <c r="J34" s="17" t="n">
        <v>37.6625</v>
      </c>
      <c r="K34" s="17" t="n">
        <v>34.925</v>
      </c>
      <c r="L34" s="17" t="n">
        <v>31.6</v>
      </c>
      <c r="M34" s="17" t="n">
        <v>33.5331730769231</v>
      </c>
      <c r="N34" s="18" t="n">
        <v>36.9180555555556</v>
      </c>
    </row>
    <row r="35" customFormat="false" ht="12.75" hidden="false" customHeight="false" outlineLevel="0" collapsed="false">
      <c r="A35" s="15" t="n">
        <v>37956</v>
      </c>
      <c r="B35" s="16" t="n">
        <v>42.3</v>
      </c>
      <c r="C35" s="17" t="n">
        <v>40.6499992370606</v>
      </c>
      <c r="D35" s="17" t="n">
        <v>40.6499992370606</v>
      </c>
      <c r="E35" s="17" t="n">
        <v>34.3999992370606</v>
      </c>
      <c r="F35" s="17" t="n">
        <v>36.6959176044075</v>
      </c>
      <c r="G35" s="18" t="n">
        <v>39.3473114259781</v>
      </c>
      <c r="I35" s="16" t="n">
        <v>41.55</v>
      </c>
      <c r="J35" s="17" t="n">
        <v>40.0874992370606</v>
      </c>
      <c r="K35" s="17" t="n">
        <v>37.3499992370606</v>
      </c>
      <c r="L35" s="17" t="n">
        <v>34.0249992370606</v>
      </c>
      <c r="M35" s="17" t="n">
        <v>35.6933665839993</v>
      </c>
      <c r="N35" s="18" t="n">
        <v>38.4642469098491</v>
      </c>
    </row>
    <row r="36" customFormat="false" ht="12.75" hidden="false" customHeight="false" outlineLevel="0" collapsed="false">
      <c r="A36" s="15" t="n">
        <v>37987</v>
      </c>
      <c r="B36" s="16" t="n">
        <v>53</v>
      </c>
      <c r="C36" s="17" t="n">
        <v>37.1</v>
      </c>
      <c r="D36" s="17" t="n">
        <v>37.1</v>
      </c>
      <c r="E36" s="17" t="n">
        <v>36.5999984741211</v>
      </c>
      <c r="F36" s="17" t="n">
        <v>36.7960775038775</v>
      </c>
      <c r="G36" s="18" t="n">
        <v>44.1139779859974</v>
      </c>
      <c r="I36" s="16" t="n">
        <v>52.1</v>
      </c>
      <c r="J36" s="17" t="n">
        <v>36.425</v>
      </c>
      <c r="K36" s="17" t="n">
        <v>33.8</v>
      </c>
      <c r="L36" s="17" t="n">
        <v>36.1499984741211</v>
      </c>
      <c r="M36" s="17" t="n">
        <v>35.7431363274069</v>
      </c>
      <c r="N36" s="18" t="n">
        <v>43.1301070182554</v>
      </c>
    </row>
    <row r="37" customFormat="false" ht="12.75" hidden="false" customHeight="false" outlineLevel="0" collapsed="false">
      <c r="A37" s="15" t="n">
        <v>38018</v>
      </c>
      <c r="B37" s="16" t="n">
        <v>53</v>
      </c>
      <c r="C37" s="17" t="n">
        <v>37.8999992370606</v>
      </c>
      <c r="D37" s="17" t="n">
        <v>37.8999992370606</v>
      </c>
      <c r="E37" s="17" t="n">
        <v>34.3999977111816</v>
      </c>
      <c r="F37" s="17" t="n">
        <v>35.7404238274757</v>
      </c>
      <c r="G37" s="18" t="n">
        <v>43.6758611481765</v>
      </c>
      <c r="I37" s="16" t="n">
        <v>52.1</v>
      </c>
      <c r="J37" s="17" t="n">
        <v>37.2249992370606</v>
      </c>
      <c r="K37" s="17" t="n">
        <v>34.5999992370606</v>
      </c>
      <c r="L37" s="17" t="n">
        <v>33.9499977111816</v>
      </c>
      <c r="M37" s="17" t="n">
        <v>34.6457429764119</v>
      </c>
      <c r="N37" s="18" t="n">
        <v>42.6706887343834</v>
      </c>
    </row>
    <row r="38" customFormat="false" ht="12.75" hidden="false" customHeight="false" outlineLevel="0" collapsed="false">
      <c r="A38" s="15" t="n">
        <v>38047</v>
      </c>
      <c r="B38" s="16" t="n">
        <v>42</v>
      </c>
      <c r="C38" s="17" t="n">
        <v>35.2500015258789</v>
      </c>
      <c r="D38" s="17" t="n">
        <v>35.2500015258789</v>
      </c>
      <c r="E38" s="17" t="n">
        <v>31.9799995422363</v>
      </c>
      <c r="F38" s="17" t="n">
        <v>33.0931917068806</v>
      </c>
      <c r="G38" s="18" t="n">
        <v>37.4987097873483</v>
      </c>
      <c r="I38" s="16" t="n">
        <v>41.45</v>
      </c>
      <c r="J38" s="17" t="n">
        <v>34.8375015258789</v>
      </c>
      <c r="K38" s="17" t="n">
        <v>31.9500015258789</v>
      </c>
      <c r="L38" s="17" t="n">
        <v>31.7049995422363</v>
      </c>
      <c r="M38" s="17" t="n">
        <v>32.2798938345402</v>
      </c>
      <c r="N38" s="18" t="n">
        <v>36.8156452712192</v>
      </c>
    </row>
    <row r="39" customFormat="false" ht="12.75" hidden="false" customHeight="false" outlineLevel="0" collapsed="false">
      <c r="A39" s="15" t="n">
        <v>38078</v>
      </c>
      <c r="B39" s="16" t="n">
        <v>41.5</v>
      </c>
      <c r="C39" s="17" t="n">
        <v>35.2499977111816</v>
      </c>
      <c r="D39" s="17" t="n">
        <v>35.2499977111816</v>
      </c>
      <c r="E39" s="17" t="n">
        <v>31.1200004577637</v>
      </c>
      <c r="F39" s="17" t="n">
        <v>32.5565212415612</v>
      </c>
      <c r="G39" s="18" t="n">
        <v>36.9288886345757</v>
      </c>
      <c r="I39" s="16" t="n">
        <v>41.1</v>
      </c>
      <c r="J39" s="17" t="n">
        <v>34.9499977111816</v>
      </c>
      <c r="K39" s="17" t="n">
        <v>31.9499977111816</v>
      </c>
      <c r="L39" s="17" t="n">
        <v>30.9200004577637</v>
      </c>
      <c r="M39" s="17" t="n">
        <v>31.7999995024308</v>
      </c>
      <c r="N39" s="18" t="n">
        <v>36.3466664123535</v>
      </c>
    </row>
    <row r="40" customFormat="false" ht="12.75" hidden="false" customHeight="false" outlineLevel="0" collapsed="false">
      <c r="A40" s="15" t="n">
        <v>38108</v>
      </c>
      <c r="B40" s="16" t="n">
        <v>42</v>
      </c>
      <c r="C40" s="17" t="n">
        <v>37.2499977111816</v>
      </c>
      <c r="D40" s="17" t="n">
        <v>37.2499977111816</v>
      </c>
      <c r="E40" s="17" t="n">
        <v>35.2500015258789</v>
      </c>
      <c r="F40" s="17" t="n">
        <v>36.080188621665</v>
      </c>
      <c r="G40" s="18" t="n">
        <v>38.6263440532069</v>
      </c>
      <c r="I40" s="16" t="n">
        <v>40.62</v>
      </c>
      <c r="J40" s="17" t="n">
        <v>36.2149977111816</v>
      </c>
      <c r="K40" s="17" t="n">
        <v>33.9499977111816</v>
      </c>
      <c r="L40" s="17" t="n">
        <v>34.5600015258789</v>
      </c>
      <c r="M40" s="17" t="n">
        <v>34.7341508858159</v>
      </c>
      <c r="N40" s="18" t="n">
        <v>37.2656988919166</v>
      </c>
    </row>
    <row r="41" customFormat="false" ht="12.75" hidden="false" customHeight="false" outlineLevel="0" collapsed="false">
      <c r="A41" s="15" t="n">
        <v>38139</v>
      </c>
      <c r="B41" s="16" t="n">
        <v>53</v>
      </c>
      <c r="C41" s="17" t="n">
        <v>37.7549987792969</v>
      </c>
      <c r="D41" s="17" t="n">
        <v>37.7549987792969</v>
      </c>
      <c r="E41" s="17" t="n">
        <v>31.7549987792969</v>
      </c>
      <c r="F41" s="17" t="n">
        <v>33.841955301036</v>
      </c>
      <c r="G41" s="18" t="n">
        <v>43.2081104871962</v>
      </c>
      <c r="I41" s="16" t="n">
        <v>49</v>
      </c>
      <c r="J41" s="17" t="n">
        <v>34.7549987792969</v>
      </c>
      <c r="K41" s="17" t="n">
        <v>34.4549987792969</v>
      </c>
      <c r="L41" s="17" t="n">
        <v>29.7549987792969</v>
      </c>
      <c r="M41" s="17" t="n">
        <v>31.441955301036</v>
      </c>
      <c r="N41" s="18" t="n">
        <v>40.025888264974</v>
      </c>
    </row>
    <row r="42" customFormat="false" ht="12.75" hidden="false" customHeight="false" outlineLevel="0" collapsed="false">
      <c r="A42" s="15" t="n">
        <v>38169</v>
      </c>
      <c r="B42" s="16" t="n">
        <v>74</v>
      </c>
      <c r="C42" s="17" t="n">
        <v>35.7499977111816</v>
      </c>
      <c r="D42" s="17" t="n">
        <v>35.7499977111816</v>
      </c>
      <c r="E42" s="17" t="n">
        <v>39.2499977111816</v>
      </c>
      <c r="F42" s="17" t="n">
        <v>37.8774486915738</v>
      </c>
      <c r="G42" s="18" t="n">
        <v>54.1908589598953</v>
      </c>
      <c r="I42" s="16" t="n">
        <v>70</v>
      </c>
      <c r="J42" s="17" t="n">
        <v>32.7499977111816</v>
      </c>
      <c r="K42" s="17" t="n">
        <v>32.4499977111816</v>
      </c>
      <c r="L42" s="17" t="n">
        <v>37.2499977111816</v>
      </c>
      <c r="M42" s="17" t="n">
        <v>35.4264682994169</v>
      </c>
      <c r="N42" s="18" t="n">
        <v>51.0403213254867</v>
      </c>
    </row>
    <row r="43" customFormat="false" ht="12.75" hidden="false" customHeight="false" outlineLevel="0" collapsed="false">
      <c r="A43" s="15" t="n">
        <v>38200</v>
      </c>
      <c r="B43" s="16" t="n">
        <v>76.55</v>
      </c>
      <c r="C43" s="17" t="n">
        <v>36.1</v>
      </c>
      <c r="D43" s="17" t="n">
        <v>36.1</v>
      </c>
      <c r="E43" s="17" t="n">
        <v>39.6</v>
      </c>
      <c r="F43" s="17" t="n">
        <v>38.3142857142857</v>
      </c>
      <c r="G43" s="18" t="n">
        <v>56.4043010752688</v>
      </c>
      <c r="I43" s="16" t="n">
        <v>72.55</v>
      </c>
      <c r="J43" s="17" t="n">
        <v>33.1</v>
      </c>
      <c r="K43" s="17" t="n">
        <v>32.8</v>
      </c>
      <c r="L43" s="17" t="n">
        <v>37.6</v>
      </c>
      <c r="M43" s="17" t="n">
        <v>35.8857142857143</v>
      </c>
      <c r="N43" s="18" t="n">
        <v>53.2322580645161</v>
      </c>
    </row>
    <row r="44" customFormat="false" ht="12.75" hidden="false" customHeight="false" outlineLevel="0" collapsed="false">
      <c r="A44" s="15" t="n">
        <v>38231</v>
      </c>
      <c r="B44" s="16" t="n">
        <v>42.3</v>
      </c>
      <c r="C44" s="17" t="n">
        <v>37.6</v>
      </c>
      <c r="D44" s="17" t="n">
        <v>37.6</v>
      </c>
      <c r="E44" s="17" t="n">
        <v>28.1</v>
      </c>
      <c r="F44" s="17" t="n">
        <v>31.6625</v>
      </c>
      <c r="G44" s="18" t="n">
        <v>36.6266666666667</v>
      </c>
      <c r="I44" s="16" t="n">
        <v>41.3</v>
      </c>
      <c r="J44" s="17" t="n">
        <v>36.85</v>
      </c>
      <c r="K44" s="17" t="n">
        <v>34.3</v>
      </c>
      <c r="L44" s="17" t="n">
        <v>27.6</v>
      </c>
      <c r="M44" s="17" t="n">
        <v>30.5375</v>
      </c>
      <c r="N44" s="18" t="n">
        <v>35.56</v>
      </c>
    </row>
    <row r="45" customFormat="false" ht="12.75" hidden="false" customHeight="false" outlineLevel="0" collapsed="false">
      <c r="A45" s="15" t="n">
        <v>38261</v>
      </c>
      <c r="B45" s="16" t="n">
        <v>40.3</v>
      </c>
      <c r="C45" s="17" t="n">
        <v>36.7999969482422</v>
      </c>
      <c r="D45" s="17" t="n">
        <v>36.7999969482422</v>
      </c>
      <c r="E45" s="17" t="n">
        <v>30.5499969482422</v>
      </c>
      <c r="F45" s="17" t="n">
        <v>33.0009773403991</v>
      </c>
      <c r="G45" s="18" t="n">
        <v>36.2973101544124</v>
      </c>
      <c r="I45" s="16" t="n">
        <v>39.45</v>
      </c>
      <c r="J45" s="17" t="n">
        <v>36.1624969482422</v>
      </c>
      <c r="K45" s="17" t="n">
        <v>33.4999969482422</v>
      </c>
      <c r="L45" s="17" t="n">
        <v>30.1249969482422</v>
      </c>
      <c r="M45" s="17" t="n">
        <v>31.9705851835363</v>
      </c>
      <c r="N45" s="18" t="n">
        <v>35.3483854232296</v>
      </c>
    </row>
    <row r="46" customFormat="false" ht="12.75" hidden="false" customHeight="false" outlineLevel="0" collapsed="false">
      <c r="A46" s="15" t="n">
        <v>38292</v>
      </c>
      <c r="B46" s="16" t="n">
        <v>40.3</v>
      </c>
      <c r="C46" s="17" t="n">
        <v>37.225</v>
      </c>
      <c r="D46" s="17" t="n">
        <v>37.225</v>
      </c>
      <c r="E46" s="17" t="n">
        <v>30.975</v>
      </c>
      <c r="F46" s="17" t="n">
        <v>33.31875</v>
      </c>
      <c r="G46" s="18" t="n">
        <v>36.5766666666667</v>
      </c>
      <c r="I46" s="16" t="n">
        <v>39.45</v>
      </c>
      <c r="J46" s="17" t="n">
        <v>36.5875</v>
      </c>
      <c r="K46" s="17" t="n">
        <v>33.925</v>
      </c>
      <c r="L46" s="17" t="n">
        <v>30.55</v>
      </c>
      <c r="M46" s="17" t="n">
        <v>32.259375</v>
      </c>
      <c r="N46" s="18" t="n">
        <v>35.615</v>
      </c>
    </row>
    <row r="47" customFormat="false" ht="12.75" hidden="false" customHeight="false" outlineLevel="0" collapsed="false">
      <c r="A47" s="15" t="n">
        <v>38322</v>
      </c>
      <c r="B47" s="16" t="n">
        <v>40.3</v>
      </c>
      <c r="C47" s="17" t="n">
        <v>39.6499992370606</v>
      </c>
      <c r="D47" s="17" t="n">
        <v>39.6499992370606</v>
      </c>
      <c r="E47" s="17" t="n">
        <v>33.3999992370606</v>
      </c>
      <c r="F47" s="17" t="n">
        <v>35.5276588115286</v>
      </c>
      <c r="G47" s="18" t="n">
        <v>37.8881716574392</v>
      </c>
      <c r="I47" s="16" t="n">
        <v>39.45</v>
      </c>
      <c r="J47" s="17" t="n">
        <v>39.0124992370605</v>
      </c>
      <c r="K47" s="17" t="n">
        <v>36.3499992370606</v>
      </c>
      <c r="L47" s="17" t="n">
        <v>32.9749992370606</v>
      </c>
      <c r="M47" s="17" t="n">
        <v>34.4638290242946</v>
      </c>
      <c r="N47" s="18" t="n">
        <v>36.9301071413102</v>
      </c>
    </row>
    <row r="48" customFormat="false" ht="12.75" hidden="false" customHeight="false" outlineLevel="0" collapsed="false">
      <c r="A48" s="15" t="n">
        <v>38353</v>
      </c>
      <c r="B48" s="16" t="n">
        <v>52.5</v>
      </c>
      <c r="C48" s="17" t="n">
        <v>36.15</v>
      </c>
      <c r="D48" s="17" t="n">
        <v>36.15</v>
      </c>
      <c r="E48" s="17" t="n">
        <v>36.5999984741211</v>
      </c>
      <c r="F48" s="17" t="n">
        <v>36.4235284842697</v>
      </c>
      <c r="G48" s="18" t="n">
        <v>43.6838704591156</v>
      </c>
      <c r="I48" s="16" t="n">
        <v>51.5</v>
      </c>
      <c r="J48" s="17" t="n">
        <v>35.4</v>
      </c>
      <c r="K48" s="17" t="n">
        <v>32.85</v>
      </c>
      <c r="L48" s="17" t="n">
        <v>36.0999984741211</v>
      </c>
      <c r="M48" s="17" t="n">
        <v>35.2254892685834</v>
      </c>
      <c r="N48" s="18" t="n">
        <v>42.575268308578</v>
      </c>
    </row>
    <row r="49" customFormat="false" ht="12.75" hidden="false" customHeight="false" outlineLevel="0" collapsed="false">
      <c r="A49" s="15" t="n">
        <v>38384</v>
      </c>
      <c r="B49" s="16" t="n">
        <v>52.5</v>
      </c>
      <c r="C49" s="17" t="n">
        <v>36.9499992370605</v>
      </c>
      <c r="D49" s="17" t="n">
        <v>36.9499992370605</v>
      </c>
      <c r="E49" s="17" t="n">
        <v>34.3999977111816</v>
      </c>
      <c r="F49" s="17" t="n">
        <v>35.3272709933194</v>
      </c>
      <c r="G49" s="18" t="n">
        <v>43.5047609965007</v>
      </c>
      <c r="I49" s="16" t="n">
        <v>51.5</v>
      </c>
      <c r="J49" s="17" t="n">
        <v>36.1999992370605</v>
      </c>
      <c r="K49" s="17" t="n">
        <v>33.6499992370606</v>
      </c>
      <c r="L49" s="17" t="n">
        <v>33.8999977111816</v>
      </c>
      <c r="M49" s="17" t="n">
        <v>34.272725538774</v>
      </c>
      <c r="N49" s="18" t="n">
        <v>42.4761895679292</v>
      </c>
    </row>
    <row r="50" customFormat="false" ht="12.75" hidden="false" customHeight="false" outlineLevel="0" collapsed="false">
      <c r="A50" s="15" t="n">
        <v>38412</v>
      </c>
      <c r="B50" s="16" t="n">
        <v>41.5</v>
      </c>
      <c r="C50" s="17" t="n">
        <v>34.3000015258789</v>
      </c>
      <c r="D50" s="17" t="n">
        <v>34.3000015258789</v>
      </c>
      <c r="E50" s="17" t="n">
        <v>31.9799995422363</v>
      </c>
      <c r="F50" s="17" t="n">
        <v>32.7697874515615</v>
      </c>
      <c r="G50" s="18" t="n">
        <v>37.0879570991762</v>
      </c>
      <c r="I50" s="16" t="n">
        <v>40.9</v>
      </c>
      <c r="J50" s="17" t="n">
        <v>33.8500015258789</v>
      </c>
      <c r="K50" s="17" t="n">
        <v>31.0000015258789</v>
      </c>
      <c r="L50" s="17" t="n">
        <v>31.6799995422363</v>
      </c>
      <c r="M50" s="17" t="n">
        <v>31.9336172387955</v>
      </c>
      <c r="N50" s="18" t="n">
        <v>36.3686022604665</v>
      </c>
    </row>
    <row r="51" customFormat="false" ht="12.75" hidden="false" customHeight="false" outlineLevel="0" collapsed="false">
      <c r="A51" s="15" t="n">
        <v>38443</v>
      </c>
      <c r="B51" s="16" t="n">
        <v>41</v>
      </c>
      <c r="C51" s="17" t="n">
        <v>34.2999977111816</v>
      </c>
      <c r="D51" s="17" t="n">
        <v>34.2999977111816</v>
      </c>
      <c r="E51" s="17" t="n">
        <v>31.1200004577637</v>
      </c>
      <c r="F51" s="17" t="n">
        <v>32.3124994277954</v>
      </c>
      <c r="G51" s="18" t="n">
        <v>36.3666663614909</v>
      </c>
      <c r="I51" s="16" t="n">
        <v>40.55</v>
      </c>
      <c r="J51" s="17" t="n">
        <v>33.9624977111816</v>
      </c>
      <c r="K51" s="17" t="n">
        <v>30.9999977111816</v>
      </c>
      <c r="L51" s="17" t="n">
        <v>30.8950004577637</v>
      </c>
      <c r="M51" s="17" t="n">
        <v>31.5515619277954</v>
      </c>
      <c r="N51" s="18" t="n">
        <v>35.7508330281576</v>
      </c>
    </row>
    <row r="52" customFormat="false" ht="12.75" hidden="false" customHeight="false" outlineLevel="0" collapsed="false">
      <c r="A52" s="15" t="n">
        <v>38473</v>
      </c>
      <c r="B52" s="16" t="n">
        <v>41.5</v>
      </c>
      <c r="C52" s="17" t="n">
        <v>36.2999977111816</v>
      </c>
      <c r="D52" s="17" t="n">
        <v>36.2999977111816</v>
      </c>
      <c r="E52" s="17" t="n">
        <v>35.2500015258789</v>
      </c>
      <c r="F52" s="17" t="n">
        <v>35.6617647358016</v>
      </c>
      <c r="G52" s="18" t="n">
        <v>38.2983871131815</v>
      </c>
      <c r="I52" s="16" t="n">
        <v>39.98</v>
      </c>
      <c r="J52" s="17" t="n">
        <v>35.1599977111816</v>
      </c>
      <c r="K52" s="17" t="n">
        <v>32.9999977111816</v>
      </c>
      <c r="L52" s="17" t="n">
        <v>34.4900015258789</v>
      </c>
      <c r="M52" s="17" t="n">
        <v>34.2445098338408</v>
      </c>
      <c r="N52" s="18" t="n">
        <v>36.834731199203</v>
      </c>
    </row>
    <row r="53" customFormat="false" ht="12.75" hidden="false" customHeight="false" outlineLevel="0" collapsed="false">
      <c r="A53" s="15" t="n">
        <v>38504</v>
      </c>
      <c r="B53" s="16" t="n">
        <v>52.5</v>
      </c>
      <c r="C53" s="17" t="n">
        <v>36.8049987792969</v>
      </c>
      <c r="D53" s="17" t="n">
        <v>36.8049987792969</v>
      </c>
      <c r="E53" s="17" t="n">
        <v>31.7549987792969</v>
      </c>
      <c r="F53" s="17" t="n">
        <v>33.5115205184273</v>
      </c>
      <c r="G53" s="18" t="n">
        <v>42.7947771538628</v>
      </c>
      <c r="I53" s="16" t="n">
        <v>48.1</v>
      </c>
      <c r="J53" s="17" t="n">
        <v>33.5049987792969</v>
      </c>
      <c r="K53" s="17" t="n">
        <v>33.5049987792969</v>
      </c>
      <c r="L53" s="17" t="n">
        <v>29.5549987792969</v>
      </c>
      <c r="M53" s="17" t="n">
        <v>30.9289118227751</v>
      </c>
      <c r="N53" s="18" t="n">
        <v>39.3236660427517</v>
      </c>
    </row>
    <row r="54" customFormat="false" ht="12.75" hidden="false" customHeight="false" outlineLevel="0" collapsed="false">
      <c r="A54" s="15" t="n">
        <v>38534</v>
      </c>
      <c r="B54" s="16" t="n">
        <v>73.5</v>
      </c>
      <c r="C54" s="17" t="n">
        <v>34.7999977111816</v>
      </c>
      <c r="D54" s="17" t="n">
        <v>34.7999977111816</v>
      </c>
      <c r="E54" s="17" t="n">
        <v>39.2499977111816</v>
      </c>
      <c r="F54" s="17" t="n">
        <v>37.4028278998609</v>
      </c>
      <c r="G54" s="18" t="n">
        <v>52.9284933192756</v>
      </c>
      <c r="I54" s="16" t="n">
        <v>69.5</v>
      </c>
      <c r="J54" s="17" t="n">
        <v>31.7999977111816</v>
      </c>
      <c r="K54" s="17" t="n">
        <v>31.4999977111816</v>
      </c>
      <c r="L54" s="17" t="n">
        <v>37.2499977111816</v>
      </c>
      <c r="M54" s="17" t="n">
        <v>34.9198090319364</v>
      </c>
      <c r="N54" s="18" t="n">
        <v>49.7930094483078</v>
      </c>
    </row>
    <row r="55" customFormat="false" ht="12.75" hidden="false" customHeight="false" outlineLevel="0" collapsed="false">
      <c r="A55" s="15" t="n">
        <v>38565</v>
      </c>
      <c r="B55" s="16" t="n">
        <v>76.05</v>
      </c>
      <c r="C55" s="17" t="n">
        <v>35.15</v>
      </c>
      <c r="D55" s="17" t="n">
        <v>35.15</v>
      </c>
      <c r="E55" s="17" t="n">
        <v>39.6</v>
      </c>
      <c r="F55" s="17" t="n">
        <v>38.0851063829787</v>
      </c>
      <c r="G55" s="18" t="n">
        <v>56.863440860215</v>
      </c>
      <c r="I55" s="16" t="n">
        <v>72.05</v>
      </c>
      <c r="J55" s="17" t="n">
        <v>32.15</v>
      </c>
      <c r="K55" s="17" t="n">
        <v>31.85</v>
      </c>
      <c r="L55" s="17" t="n">
        <v>37.6</v>
      </c>
      <c r="M55" s="17" t="n">
        <v>35.6936170212766</v>
      </c>
      <c r="N55" s="18" t="n">
        <v>53.6763440860215</v>
      </c>
    </row>
    <row r="56" customFormat="false" ht="12.75" hidden="false" customHeight="false" outlineLevel="0" collapsed="false">
      <c r="A56" s="15" t="n">
        <v>38596</v>
      </c>
      <c r="B56" s="16" t="n">
        <v>41.8</v>
      </c>
      <c r="C56" s="17" t="n">
        <v>36.65</v>
      </c>
      <c r="D56" s="17" t="n">
        <v>36.65</v>
      </c>
      <c r="E56" s="17" t="n">
        <v>28.1</v>
      </c>
      <c r="F56" s="17" t="n">
        <v>31.30625</v>
      </c>
      <c r="G56" s="18" t="n">
        <v>36.2033333333333</v>
      </c>
      <c r="I56" s="16" t="n">
        <v>40.7</v>
      </c>
      <c r="J56" s="17" t="n">
        <v>35.825</v>
      </c>
      <c r="K56" s="17" t="n">
        <v>33.35</v>
      </c>
      <c r="L56" s="17" t="n">
        <v>27.55</v>
      </c>
      <c r="M56" s="17" t="n">
        <v>30.1375</v>
      </c>
      <c r="N56" s="18" t="n">
        <v>35.0666666666667</v>
      </c>
    </row>
    <row r="57" customFormat="false" ht="12.75" hidden="false" customHeight="false" outlineLevel="0" collapsed="false">
      <c r="A57" s="15" t="n">
        <v>38626</v>
      </c>
      <c r="B57" s="16" t="n">
        <v>39.8</v>
      </c>
      <c r="C57" s="17" t="n">
        <v>35.8499969482422</v>
      </c>
      <c r="D57" s="17" t="n">
        <v>35.8499969482422</v>
      </c>
      <c r="E57" s="17" t="n">
        <v>30.5499969482422</v>
      </c>
      <c r="F57" s="17" t="n">
        <v>32.6284283207912</v>
      </c>
      <c r="G57" s="18" t="n">
        <v>35.8672026275307</v>
      </c>
      <c r="I57" s="16" t="n">
        <v>38.85</v>
      </c>
      <c r="J57" s="17" t="n">
        <v>35.1374969482422</v>
      </c>
      <c r="K57" s="17" t="n">
        <v>32.5499969482422</v>
      </c>
      <c r="L57" s="17" t="n">
        <v>30.0749969482422</v>
      </c>
      <c r="M57" s="17" t="n">
        <v>31.5529381247128</v>
      </c>
      <c r="N57" s="18" t="n">
        <v>34.8483854232296</v>
      </c>
    </row>
    <row r="58" customFormat="false" ht="12.75" hidden="false" customHeight="false" outlineLevel="0" collapsed="false">
      <c r="A58" s="15" t="n">
        <v>38657</v>
      </c>
      <c r="B58" s="16" t="n">
        <v>39.8</v>
      </c>
      <c r="C58" s="17" t="n">
        <v>36.275</v>
      </c>
      <c r="D58" s="17" t="n">
        <v>36.275</v>
      </c>
      <c r="E58" s="17" t="n">
        <v>30.975</v>
      </c>
      <c r="F58" s="17" t="n">
        <v>32.9625</v>
      </c>
      <c r="G58" s="18" t="n">
        <v>36.1533333333333</v>
      </c>
      <c r="I58" s="16" t="n">
        <v>38.85</v>
      </c>
      <c r="J58" s="17" t="n">
        <v>35.5625</v>
      </c>
      <c r="K58" s="17" t="n">
        <v>32.975</v>
      </c>
      <c r="L58" s="17" t="n">
        <v>30.5</v>
      </c>
      <c r="M58" s="17" t="n">
        <v>31.859375</v>
      </c>
      <c r="N58" s="18" t="n">
        <v>35.1216666666667</v>
      </c>
    </row>
    <row r="59" customFormat="false" ht="12.75" hidden="false" customHeight="false" outlineLevel="0" collapsed="false">
      <c r="A59" s="15" t="n">
        <v>38687</v>
      </c>
      <c r="B59" s="16" t="n">
        <v>39.8</v>
      </c>
      <c r="C59" s="17" t="n">
        <v>38.6999992370605</v>
      </c>
      <c r="D59" s="17" t="n">
        <v>38.6999992370605</v>
      </c>
      <c r="E59" s="17" t="n">
        <v>33.3999992370606</v>
      </c>
      <c r="F59" s="17" t="n">
        <v>35.4784306096096</v>
      </c>
      <c r="G59" s="18" t="n">
        <v>37.4301071084956</v>
      </c>
      <c r="I59" s="16" t="n">
        <v>38.85</v>
      </c>
      <c r="J59" s="17" t="n">
        <v>37.9874992370606</v>
      </c>
      <c r="K59" s="17" t="n">
        <v>35.3999992370606</v>
      </c>
      <c r="L59" s="17" t="n">
        <v>32.9249992370606</v>
      </c>
      <c r="M59" s="17" t="n">
        <v>34.4029404135311</v>
      </c>
      <c r="N59" s="18" t="n">
        <v>36.4112899041945</v>
      </c>
    </row>
    <row r="60" customFormat="false" ht="12.75" hidden="false" customHeight="false" outlineLevel="0" collapsed="false">
      <c r="A60" s="15" t="n">
        <v>38718</v>
      </c>
      <c r="B60" s="16" t="n">
        <v>52.5</v>
      </c>
      <c r="C60" s="17" t="n">
        <v>36.35</v>
      </c>
      <c r="D60" s="17" t="n">
        <v>36.35</v>
      </c>
      <c r="E60" s="17" t="n">
        <v>36.5999984741211</v>
      </c>
      <c r="F60" s="17" t="n">
        <v>36.5019598568187</v>
      </c>
      <c r="G60" s="18" t="n">
        <v>43.7268812118038</v>
      </c>
      <c r="I60" s="16" t="n">
        <v>51.4</v>
      </c>
      <c r="J60" s="17" t="n">
        <v>35.525</v>
      </c>
      <c r="K60" s="17" t="n">
        <v>33.05</v>
      </c>
      <c r="L60" s="17" t="n">
        <v>36.0499984741211</v>
      </c>
      <c r="M60" s="17" t="n">
        <v>35.2617637783873</v>
      </c>
      <c r="N60" s="18" t="n">
        <v>42.5499994913737</v>
      </c>
    </row>
    <row r="61" customFormat="false" ht="12.75" hidden="false" customHeight="false" outlineLevel="0" collapsed="false">
      <c r="A61" s="15" t="n">
        <v>38749</v>
      </c>
      <c r="B61" s="16" t="n">
        <v>52.5</v>
      </c>
      <c r="C61" s="17" t="n">
        <v>37.1499992370606</v>
      </c>
      <c r="D61" s="17" t="n">
        <v>37.1499992370606</v>
      </c>
      <c r="E61" s="17" t="n">
        <v>34.3999977111816</v>
      </c>
      <c r="F61" s="17" t="n">
        <v>35.3999982660467</v>
      </c>
      <c r="G61" s="18" t="n">
        <v>43.5428562345959</v>
      </c>
      <c r="I61" s="16" t="n">
        <v>51.4</v>
      </c>
      <c r="J61" s="17" t="n">
        <v>36.3249992370605</v>
      </c>
      <c r="K61" s="17" t="n">
        <v>33.8499992370606</v>
      </c>
      <c r="L61" s="17" t="n">
        <v>33.8499977111816</v>
      </c>
      <c r="M61" s="17" t="n">
        <v>34.2999982660467</v>
      </c>
      <c r="N61" s="18" t="n">
        <v>42.4428562345959</v>
      </c>
    </row>
    <row r="62" customFormat="false" ht="12.75" hidden="false" customHeight="false" outlineLevel="0" collapsed="false">
      <c r="A62" s="15" t="n">
        <v>38777</v>
      </c>
      <c r="B62" s="16" t="n">
        <v>41.5</v>
      </c>
      <c r="C62" s="17" t="n">
        <v>34.5000015258789</v>
      </c>
      <c r="D62" s="17" t="n">
        <v>34.5000015258789</v>
      </c>
      <c r="E62" s="17" t="n">
        <v>31.9799995422363</v>
      </c>
      <c r="F62" s="17" t="n">
        <v>32.8378725579444</v>
      </c>
      <c r="G62" s="18" t="n">
        <v>37.1223657013268</v>
      </c>
      <c r="I62" s="16" t="n">
        <v>40.85</v>
      </c>
      <c r="J62" s="17" t="n">
        <v>34.0125015258789</v>
      </c>
      <c r="K62" s="17" t="n">
        <v>31.2000015258789</v>
      </c>
      <c r="L62" s="17" t="n">
        <v>31.6549995422363</v>
      </c>
      <c r="M62" s="17" t="n">
        <v>31.978830004753</v>
      </c>
      <c r="N62" s="18" t="n">
        <v>36.3667205400364</v>
      </c>
    </row>
    <row r="63" customFormat="false" ht="12.75" hidden="false" customHeight="false" outlineLevel="0" collapsed="false">
      <c r="A63" s="15" t="n">
        <v>38808</v>
      </c>
      <c r="B63" s="16" t="n">
        <v>41</v>
      </c>
      <c r="C63" s="17" t="n">
        <v>34.4999977111816</v>
      </c>
      <c r="D63" s="17" t="n">
        <v>34.4999977111816</v>
      </c>
      <c r="E63" s="17" t="n">
        <v>31.1200004577637</v>
      </c>
      <c r="F63" s="17" t="n">
        <v>32.4719993591309</v>
      </c>
      <c r="G63" s="18" t="n">
        <v>36.2622218661838</v>
      </c>
      <c r="I63" s="16" t="n">
        <v>40.5</v>
      </c>
      <c r="J63" s="17" t="n">
        <v>34.1249977111816</v>
      </c>
      <c r="K63" s="17" t="n">
        <v>31.1999977111816</v>
      </c>
      <c r="L63" s="17" t="n">
        <v>30.8700004577637</v>
      </c>
      <c r="M63" s="17" t="n">
        <v>31.5869993591309</v>
      </c>
      <c r="N63" s="18" t="n">
        <v>35.5483329772949</v>
      </c>
    </row>
    <row r="64" customFormat="false" ht="12.75" hidden="false" customHeight="false" outlineLevel="0" collapsed="false">
      <c r="A64" s="15" t="n">
        <v>38838</v>
      </c>
      <c r="B64" s="16" t="n">
        <v>41.5</v>
      </c>
      <c r="C64" s="17" t="n">
        <v>36.4999977111816</v>
      </c>
      <c r="D64" s="17" t="n">
        <v>36.4999977111816</v>
      </c>
      <c r="E64" s="17" t="n">
        <v>35.2500015258789</v>
      </c>
      <c r="F64" s="17" t="n">
        <v>35.7091837980309</v>
      </c>
      <c r="G64" s="18" t="n">
        <v>38.448924796812</v>
      </c>
      <c r="I64" s="16" t="n">
        <v>39.82</v>
      </c>
      <c r="J64" s="17" t="n">
        <v>35.2399977111816</v>
      </c>
      <c r="K64" s="17" t="n">
        <v>33.1999977111816</v>
      </c>
      <c r="L64" s="17" t="n">
        <v>34.4100015258789</v>
      </c>
      <c r="M64" s="17" t="n">
        <v>34.298571553133</v>
      </c>
      <c r="N64" s="18" t="n">
        <v>36.910860280683</v>
      </c>
    </row>
    <row r="65" customFormat="false" ht="12.75" hidden="false" customHeight="false" outlineLevel="0" collapsed="false">
      <c r="A65" s="15" t="n">
        <v>38869</v>
      </c>
      <c r="B65" s="16" t="n">
        <v>52.5</v>
      </c>
      <c r="C65" s="17" t="n">
        <v>37.0049987792969</v>
      </c>
      <c r="D65" s="17" t="n">
        <v>37.0049987792969</v>
      </c>
      <c r="E65" s="17" t="n">
        <v>31.7549987792969</v>
      </c>
      <c r="F65" s="17" t="n">
        <v>33.5810857358186</v>
      </c>
      <c r="G65" s="18" t="n">
        <v>42.8303327094184</v>
      </c>
      <c r="I65" s="16" t="n">
        <v>47.66</v>
      </c>
      <c r="J65" s="17" t="n">
        <v>33.3749987792969</v>
      </c>
      <c r="K65" s="17" t="n">
        <v>33.7049987792969</v>
      </c>
      <c r="L65" s="17" t="n">
        <v>29.3349987792969</v>
      </c>
      <c r="M65" s="17" t="n">
        <v>30.797607474949</v>
      </c>
      <c r="N65" s="18" t="n">
        <v>39.0414438205295</v>
      </c>
    </row>
    <row r="66" customFormat="false" ht="12.75" hidden="false" customHeight="false" outlineLevel="0" collapsed="false">
      <c r="A66" s="15" t="n">
        <v>38899</v>
      </c>
      <c r="B66" s="16" t="n">
        <v>73.5</v>
      </c>
      <c r="C66" s="17" t="n">
        <v>34.9999977111816</v>
      </c>
      <c r="D66" s="17" t="n">
        <v>34.9999977111816</v>
      </c>
      <c r="E66" s="17" t="n">
        <v>39.2499977111816</v>
      </c>
      <c r="F66" s="17" t="n">
        <v>37.4858467677854</v>
      </c>
      <c r="G66" s="18" t="n">
        <v>52.9758051472326</v>
      </c>
      <c r="I66" s="16" t="n">
        <v>69.5</v>
      </c>
      <c r="J66" s="17" t="n">
        <v>31.9999977111816</v>
      </c>
      <c r="K66" s="17" t="n">
        <v>31.6999977111816</v>
      </c>
      <c r="L66" s="17" t="n">
        <v>37.2499977111816</v>
      </c>
      <c r="M66" s="17" t="n">
        <v>35.0028278998609</v>
      </c>
      <c r="N66" s="18" t="n">
        <v>49.8403212762648</v>
      </c>
    </row>
    <row r="67" customFormat="false" ht="12.75" hidden="false" customHeight="false" outlineLevel="0" collapsed="false">
      <c r="A67" s="15" t="n">
        <v>38930</v>
      </c>
      <c r="B67" s="16" t="n">
        <v>76.05</v>
      </c>
      <c r="C67" s="17" t="n">
        <v>35.35</v>
      </c>
      <c r="D67" s="17" t="n">
        <v>35.35</v>
      </c>
      <c r="E67" s="17" t="n">
        <v>39.6</v>
      </c>
      <c r="F67" s="17" t="n">
        <v>38.1531914893617</v>
      </c>
      <c r="G67" s="18" t="n">
        <v>56.8978494623656</v>
      </c>
      <c r="I67" s="16" t="n">
        <v>72.05</v>
      </c>
      <c r="J67" s="17" t="n">
        <v>32.35</v>
      </c>
      <c r="K67" s="17" t="n">
        <v>32.05</v>
      </c>
      <c r="L67" s="17" t="n">
        <v>37.6</v>
      </c>
      <c r="M67" s="17" t="n">
        <v>35.7617021276596</v>
      </c>
      <c r="N67" s="18" t="n">
        <v>53.7107526881721</v>
      </c>
    </row>
    <row r="68" customFormat="false" ht="12.75" hidden="false" customHeight="false" outlineLevel="0" collapsed="false">
      <c r="A68" s="15" t="n">
        <v>38961</v>
      </c>
      <c r="B68" s="16" t="n">
        <v>41.8</v>
      </c>
      <c r="C68" s="17" t="n">
        <v>36.85</v>
      </c>
      <c r="D68" s="17" t="n">
        <v>36.85</v>
      </c>
      <c r="E68" s="17" t="n">
        <v>28.1</v>
      </c>
      <c r="F68" s="17" t="n">
        <v>31.6</v>
      </c>
      <c r="G68" s="18" t="n">
        <v>36.1333333333333</v>
      </c>
      <c r="I68" s="16" t="n">
        <v>40.6</v>
      </c>
      <c r="J68" s="17" t="n">
        <v>35.95</v>
      </c>
      <c r="K68" s="17" t="n">
        <v>33.55</v>
      </c>
      <c r="L68" s="17" t="n">
        <v>27.5</v>
      </c>
      <c r="M68" s="17" t="n">
        <v>30.4</v>
      </c>
      <c r="N68" s="18" t="n">
        <v>34.9333333333333</v>
      </c>
    </row>
    <row r="69" customFormat="false" ht="12.75" hidden="false" customHeight="false" outlineLevel="0" collapsed="false">
      <c r="A69" s="15" t="n">
        <v>38991</v>
      </c>
      <c r="B69" s="16" t="n">
        <v>39.8</v>
      </c>
      <c r="C69" s="17" t="n">
        <v>36.0499969482422</v>
      </c>
      <c r="D69" s="17" t="n">
        <v>36.0499969482422</v>
      </c>
      <c r="E69" s="17" t="n">
        <v>30.5499969482422</v>
      </c>
      <c r="F69" s="17" t="n">
        <v>32.5704051115075</v>
      </c>
      <c r="G69" s="18" t="n">
        <v>35.9908586071384</v>
      </c>
      <c r="I69" s="16" t="n">
        <v>38.75</v>
      </c>
      <c r="J69" s="17" t="n">
        <v>35.2624969482422</v>
      </c>
      <c r="K69" s="17" t="n">
        <v>32.7499969482422</v>
      </c>
      <c r="L69" s="17" t="n">
        <v>30.0249969482422</v>
      </c>
      <c r="M69" s="17" t="n">
        <v>31.4362214380381</v>
      </c>
      <c r="N69" s="18" t="n">
        <v>34.8965037684287</v>
      </c>
    </row>
    <row r="70" customFormat="false" ht="12.75" hidden="false" customHeight="false" outlineLevel="0" collapsed="false">
      <c r="A70" s="15" t="n">
        <v>39022</v>
      </c>
      <c r="B70" s="16" t="n">
        <v>39.8</v>
      </c>
      <c r="C70" s="17" t="n">
        <v>36.475</v>
      </c>
      <c r="D70" s="17" t="n">
        <v>36.475</v>
      </c>
      <c r="E70" s="17" t="n">
        <v>30.975</v>
      </c>
      <c r="F70" s="17" t="n">
        <v>33.0375</v>
      </c>
      <c r="G70" s="18" t="n">
        <v>36.1933333333333</v>
      </c>
      <c r="I70" s="16" t="n">
        <v>38.75</v>
      </c>
      <c r="J70" s="17" t="n">
        <v>35.6875</v>
      </c>
      <c r="K70" s="17" t="n">
        <v>33.175</v>
      </c>
      <c r="L70" s="17" t="n">
        <v>30.45</v>
      </c>
      <c r="M70" s="17" t="n">
        <v>31.890625</v>
      </c>
      <c r="N70" s="18" t="n">
        <v>35.0916666666667</v>
      </c>
    </row>
    <row r="71" customFormat="false" ht="12.75" hidden="false" customHeight="false" outlineLevel="0" collapsed="false">
      <c r="A71" s="15" t="n">
        <v>39052</v>
      </c>
      <c r="B71" s="16" t="n">
        <v>39.8</v>
      </c>
      <c r="C71" s="17" t="n">
        <v>38.8999992370606</v>
      </c>
      <c r="D71" s="17" t="n">
        <v>38.8999992370606</v>
      </c>
      <c r="E71" s="17" t="n">
        <v>33.3999992370606</v>
      </c>
      <c r="F71" s="17" t="n">
        <v>35.6830181049851</v>
      </c>
      <c r="G71" s="18" t="n">
        <v>37.4537630060668</v>
      </c>
      <c r="I71" s="16" t="n">
        <v>38.75</v>
      </c>
      <c r="J71" s="17" t="n">
        <v>38.1124992370606</v>
      </c>
      <c r="K71" s="17" t="n">
        <v>35.5999992370606</v>
      </c>
      <c r="L71" s="17" t="n">
        <v>32.8749992370606</v>
      </c>
      <c r="M71" s="17" t="n">
        <v>34.4801879163058</v>
      </c>
      <c r="N71" s="18" t="n">
        <v>36.3166662318732</v>
      </c>
    </row>
    <row r="72" customFormat="false" ht="12.75" hidden="false" customHeight="false" outlineLevel="0" collapsed="false">
      <c r="A72" s="15" t="n">
        <v>39083</v>
      </c>
      <c r="B72" s="16" t="n">
        <v>53</v>
      </c>
      <c r="C72" s="17" t="n">
        <v>37</v>
      </c>
      <c r="D72" s="17" t="n">
        <v>37</v>
      </c>
      <c r="E72" s="17" t="n">
        <v>37.0499984741211</v>
      </c>
      <c r="F72" s="17" t="n">
        <v>37.0316316877093</v>
      </c>
      <c r="G72" s="18" t="n">
        <v>44.5865586311586</v>
      </c>
      <c r="I72" s="16" t="n">
        <v>51.8</v>
      </c>
      <c r="J72" s="17" t="n">
        <v>36.1</v>
      </c>
      <c r="K72" s="17" t="n">
        <v>33.7</v>
      </c>
      <c r="L72" s="17" t="n">
        <v>36.4499984741211</v>
      </c>
      <c r="M72" s="17" t="n">
        <v>35.8316316877093</v>
      </c>
      <c r="N72" s="18" t="n">
        <v>43.3865586311587</v>
      </c>
    </row>
    <row r="73" customFormat="false" ht="12.75" hidden="false" customHeight="false" outlineLevel="0" collapsed="false">
      <c r="A73" s="15" t="n">
        <v>39114</v>
      </c>
      <c r="B73" s="16" t="n">
        <v>53</v>
      </c>
      <c r="C73" s="17" t="n">
        <v>37.7999992370606</v>
      </c>
      <c r="D73" s="17" t="n">
        <v>37.7999992370606</v>
      </c>
      <c r="E73" s="17" t="n">
        <v>34.8499977111816</v>
      </c>
      <c r="F73" s="17" t="n">
        <v>35.922725538774</v>
      </c>
      <c r="G73" s="18" t="n">
        <v>44.0547609965007</v>
      </c>
      <c r="I73" s="16" t="n">
        <v>51.8</v>
      </c>
      <c r="J73" s="17" t="n">
        <v>36.8999992370606</v>
      </c>
      <c r="K73" s="17" t="n">
        <v>34.4999992370606</v>
      </c>
      <c r="L73" s="17" t="n">
        <v>34.2499977111816</v>
      </c>
      <c r="M73" s="17" t="n">
        <v>34.7772709933194</v>
      </c>
      <c r="N73" s="18" t="n">
        <v>42.8833324250721</v>
      </c>
    </row>
    <row r="74" customFormat="false" ht="12.75" hidden="false" customHeight="false" outlineLevel="0" collapsed="false">
      <c r="A74" s="15" t="n">
        <v>39142</v>
      </c>
      <c r="B74" s="16" t="n">
        <v>42</v>
      </c>
      <c r="C74" s="17" t="n">
        <v>35.1500015258789</v>
      </c>
      <c r="D74" s="17" t="n">
        <v>35.1500015258789</v>
      </c>
      <c r="E74" s="17" t="n">
        <v>32.4299995422363</v>
      </c>
      <c r="F74" s="17" t="n">
        <v>33.4291839443907</v>
      </c>
      <c r="G74" s="18" t="n">
        <v>37.4841936911306</v>
      </c>
      <c r="I74" s="16" t="n">
        <v>41.3</v>
      </c>
      <c r="J74" s="17" t="n">
        <v>34.6250015258789</v>
      </c>
      <c r="K74" s="17" t="n">
        <v>31.8500015258789</v>
      </c>
      <c r="L74" s="17" t="n">
        <v>32.0799995422363</v>
      </c>
      <c r="M74" s="17" t="n">
        <v>32.5618370056152</v>
      </c>
      <c r="N74" s="18" t="n">
        <v>36.6960216481199</v>
      </c>
    </row>
    <row r="75" customFormat="false" ht="12.75" hidden="false" customHeight="false" outlineLevel="0" collapsed="false">
      <c r="A75" s="15" t="n">
        <v>39173</v>
      </c>
      <c r="B75" s="16" t="n">
        <v>41.5</v>
      </c>
      <c r="C75" s="17" t="n">
        <v>35.1499977111816</v>
      </c>
      <c r="D75" s="17" t="n">
        <v>35.1499977111816</v>
      </c>
      <c r="E75" s="17" t="n">
        <v>31.5700004577637</v>
      </c>
      <c r="F75" s="17" t="n">
        <v>32.9124994277954</v>
      </c>
      <c r="G75" s="18" t="n">
        <v>36.9199996948242</v>
      </c>
      <c r="I75" s="16" t="n">
        <v>40.95</v>
      </c>
      <c r="J75" s="17" t="n">
        <v>34.7374977111816</v>
      </c>
      <c r="K75" s="17" t="n">
        <v>31.8499977111816</v>
      </c>
      <c r="L75" s="17" t="n">
        <v>31.2950004577637</v>
      </c>
      <c r="M75" s="17" t="n">
        <v>31.9843744277954</v>
      </c>
      <c r="N75" s="18" t="n">
        <v>36.1683330281576</v>
      </c>
    </row>
    <row r="76" customFormat="false" ht="12.75" hidden="false" customHeight="false" outlineLevel="0" collapsed="false">
      <c r="A76" s="15" t="n">
        <v>39203</v>
      </c>
      <c r="B76" s="16" t="n">
        <v>42</v>
      </c>
      <c r="C76" s="17" t="n">
        <v>37.1499977111816</v>
      </c>
      <c r="D76" s="17" t="n">
        <v>37.1499977111816</v>
      </c>
      <c r="E76" s="17" t="n">
        <v>35.7000015258789</v>
      </c>
      <c r="F76" s="17" t="n">
        <v>36.232653185786</v>
      </c>
      <c r="G76" s="18" t="n">
        <v>38.9612903882099</v>
      </c>
      <c r="I76" s="16" t="n">
        <v>40.15</v>
      </c>
      <c r="J76" s="17" t="n">
        <v>35.7624977111816</v>
      </c>
      <c r="K76" s="17" t="n">
        <v>33.8499977111816</v>
      </c>
      <c r="L76" s="17" t="n">
        <v>34.7750015258789</v>
      </c>
      <c r="M76" s="17" t="n">
        <v>34.7474491041534</v>
      </c>
      <c r="N76" s="18" t="n">
        <v>37.3034946892851</v>
      </c>
    </row>
    <row r="77" customFormat="false" ht="12.75" hidden="false" customHeight="false" outlineLevel="0" collapsed="false">
      <c r="A77" s="15" t="n">
        <v>39234</v>
      </c>
      <c r="B77" s="16" t="n">
        <v>53</v>
      </c>
      <c r="C77" s="17" t="n">
        <v>37.6549987792969</v>
      </c>
      <c r="D77" s="17" t="n">
        <v>37.6549987792969</v>
      </c>
      <c r="E77" s="17" t="n">
        <v>32.2049987792969</v>
      </c>
      <c r="F77" s="17" t="n">
        <v>34.2487487792969</v>
      </c>
      <c r="G77" s="18" t="n">
        <v>42.9993326822917</v>
      </c>
      <c r="I77" s="16" t="n">
        <v>47.67</v>
      </c>
      <c r="J77" s="17" t="n">
        <v>33.6574987792969</v>
      </c>
      <c r="K77" s="17" t="n">
        <v>34.3549987792969</v>
      </c>
      <c r="L77" s="17" t="n">
        <v>29.5399987792969</v>
      </c>
      <c r="M77" s="17" t="n">
        <v>31.2003112792969</v>
      </c>
      <c r="N77" s="18" t="n">
        <v>38.886166015625</v>
      </c>
    </row>
    <row r="78" customFormat="false" ht="12.75" hidden="false" customHeight="false" outlineLevel="0" collapsed="false">
      <c r="A78" s="15" t="n">
        <v>39264</v>
      </c>
      <c r="B78" s="16" t="n">
        <v>74</v>
      </c>
      <c r="C78" s="17" t="n">
        <v>35.6499977111816</v>
      </c>
      <c r="D78" s="17" t="n">
        <v>35.6499977111816</v>
      </c>
      <c r="E78" s="17" t="n">
        <v>39.6999977111816</v>
      </c>
      <c r="F78" s="17" t="n">
        <v>38.111762417064</v>
      </c>
      <c r="G78" s="18" t="n">
        <v>54.3193535835512</v>
      </c>
      <c r="I78" s="16" t="n">
        <v>69</v>
      </c>
      <c r="J78" s="17" t="n">
        <v>31.8999977111816</v>
      </c>
      <c r="K78" s="17" t="n">
        <v>32.3499977111816</v>
      </c>
      <c r="L78" s="17" t="n">
        <v>37.1999977111816</v>
      </c>
      <c r="M78" s="17" t="n">
        <v>35.2274486915738</v>
      </c>
      <c r="N78" s="18" t="n">
        <v>50.4795686373147</v>
      </c>
    </row>
    <row r="79" customFormat="false" ht="12.75" hidden="false" customHeight="false" outlineLevel="0" collapsed="false">
      <c r="A79" s="15" t="n">
        <v>39295</v>
      </c>
      <c r="B79" s="16" t="n">
        <v>76.55</v>
      </c>
      <c r="C79" s="17" t="n">
        <v>36</v>
      </c>
      <c r="D79" s="17" t="n">
        <v>36</v>
      </c>
      <c r="E79" s="17" t="n">
        <v>40.05</v>
      </c>
      <c r="F79" s="17" t="n">
        <v>38.6712765957447</v>
      </c>
      <c r="G79" s="18" t="n">
        <v>57.4069892473118</v>
      </c>
      <c r="I79" s="16" t="n">
        <v>71.55</v>
      </c>
      <c r="J79" s="17" t="n">
        <v>32.25</v>
      </c>
      <c r="K79" s="17" t="n">
        <v>32.7</v>
      </c>
      <c r="L79" s="17" t="n">
        <v>37.55</v>
      </c>
      <c r="M79" s="17" t="n">
        <v>35.8223404255319</v>
      </c>
      <c r="N79" s="18" t="n">
        <v>53.4940860215054</v>
      </c>
    </row>
    <row r="80" customFormat="false" ht="12.75" hidden="false" customHeight="false" outlineLevel="0" collapsed="false">
      <c r="A80" s="15" t="n">
        <v>39326</v>
      </c>
      <c r="B80" s="16" t="n">
        <v>42.3</v>
      </c>
      <c r="C80" s="17" t="n">
        <v>37.5</v>
      </c>
      <c r="D80" s="17" t="n">
        <v>37.5</v>
      </c>
      <c r="E80" s="17" t="n">
        <v>28.55</v>
      </c>
      <c r="F80" s="17" t="n">
        <v>32.3365384615385</v>
      </c>
      <c r="G80" s="18" t="n">
        <v>36.5433333333333</v>
      </c>
      <c r="I80" s="16" t="n">
        <v>41</v>
      </c>
      <c r="J80" s="17" t="n">
        <v>36.525</v>
      </c>
      <c r="K80" s="17" t="n">
        <v>34.2</v>
      </c>
      <c r="L80" s="17" t="n">
        <v>27.9</v>
      </c>
      <c r="M80" s="17" t="n">
        <v>31.0125</v>
      </c>
      <c r="N80" s="18" t="n">
        <v>35.2294444444445</v>
      </c>
    </row>
    <row r="81" customFormat="false" ht="12.75" hidden="false" customHeight="false" outlineLevel="0" collapsed="false">
      <c r="A81" s="15" t="n">
        <v>39356</v>
      </c>
      <c r="B81" s="16" t="n">
        <v>40.3</v>
      </c>
      <c r="C81" s="17" t="n">
        <v>36.6999969482422</v>
      </c>
      <c r="D81" s="17" t="n">
        <v>36.6999969482422</v>
      </c>
      <c r="E81" s="17" t="n">
        <v>30.9999969482422</v>
      </c>
      <c r="F81" s="17" t="n">
        <v>32.9404224801571</v>
      </c>
      <c r="G81" s="18" t="n">
        <v>36.5806436190041</v>
      </c>
      <c r="I81" s="16" t="n">
        <v>39.15</v>
      </c>
      <c r="J81" s="17" t="n">
        <v>35.8374969482422</v>
      </c>
      <c r="K81" s="17" t="n">
        <v>33.3999969482422</v>
      </c>
      <c r="L81" s="17" t="n">
        <v>30.4249969482422</v>
      </c>
      <c r="M81" s="17" t="n">
        <v>31.8526565227103</v>
      </c>
      <c r="N81" s="18" t="n">
        <v>35.4620952319073</v>
      </c>
    </row>
    <row r="82" customFormat="false" ht="12.75" hidden="false" customHeight="false" outlineLevel="0" collapsed="false">
      <c r="A82" s="15" t="n">
        <v>39387</v>
      </c>
      <c r="B82" s="16" t="n">
        <v>40.3</v>
      </c>
      <c r="C82" s="17" t="n">
        <v>37.125</v>
      </c>
      <c r="D82" s="17" t="n">
        <v>37.125</v>
      </c>
      <c r="E82" s="17" t="n">
        <v>31.425</v>
      </c>
      <c r="F82" s="17" t="n">
        <v>33.5625</v>
      </c>
      <c r="G82" s="18" t="n">
        <v>36.7066666666667</v>
      </c>
      <c r="I82" s="16" t="n">
        <v>39.15</v>
      </c>
      <c r="J82" s="17" t="n">
        <v>36.2625</v>
      </c>
      <c r="K82" s="17" t="n">
        <v>33.825</v>
      </c>
      <c r="L82" s="17" t="n">
        <v>30.85</v>
      </c>
      <c r="M82" s="17" t="n">
        <v>32.371875</v>
      </c>
      <c r="N82" s="18" t="n">
        <v>35.535</v>
      </c>
    </row>
    <row r="83" customFormat="false" ht="12.75" hidden="false" customHeight="false" outlineLevel="0" collapsed="false">
      <c r="A83" s="15" t="n">
        <v>39417</v>
      </c>
      <c r="B83" s="16" t="n">
        <v>40.3</v>
      </c>
      <c r="C83" s="17" t="n">
        <v>39.5499992370606</v>
      </c>
      <c r="D83" s="17" t="n">
        <v>39.5499992370606</v>
      </c>
      <c r="E83" s="17" t="n">
        <v>33.8499992370606</v>
      </c>
      <c r="F83" s="17" t="n">
        <v>36.2160369729096</v>
      </c>
      <c r="G83" s="18" t="n">
        <v>37.9725802103678</v>
      </c>
      <c r="I83" s="16" t="n">
        <v>39.15</v>
      </c>
      <c r="J83" s="17" t="n">
        <v>38.6874992370606</v>
      </c>
      <c r="K83" s="17" t="n">
        <v>36.2499992370606</v>
      </c>
      <c r="L83" s="17" t="n">
        <v>33.2749992370606</v>
      </c>
      <c r="M83" s="17" t="n">
        <v>34.9698105578153</v>
      </c>
      <c r="N83" s="18" t="n">
        <v>36.7677415006904</v>
      </c>
    </row>
    <row r="84" customFormat="false" ht="12.75" hidden="false" customHeight="false" outlineLevel="0" collapsed="false">
      <c r="A84" s="15" t="n">
        <v>39448</v>
      </c>
      <c r="B84" s="16" t="n">
        <v>53.5</v>
      </c>
      <c r="C84" s="17" t="n">
        <v>37.65</v>
      </c>
      <c r="D84" s="17" t="n">
        <v>37.65</v>
      </c>
      <c r="E84" s="17" t="n">
        <v>37.4999984741211</v>
      </c>
      <c r="F84" s="17" t="n">
        <v>37.5551010754644</v>
      </c>
      <c r="G84" s="18" t="n">
        <v>45.0989242225565</v>
      </c>
      <c r="I84" s="16" t="n">
        <v>52.2</v>
      </c>
      <c r="J84" s="17" t="n">
        <v>36.675</v>
      </c>
      <c r="K84" s="17" t="n">
        <v>34.35</v>
      </c>
      <c r="L84" s="17" t="n">
        <v>36.8499984741211</v>
      </c>
      <c r="M84" s="17" t="n">
        <v>36.311223524444</v>
      </c>
      <c r="N84" s="18" t="n">
        <v>43.8284941150296</v>
      </c>
    </row>
    <row r="85" customFormat="false" ht="12.75" hidden="false" customHeight="false" outlineLevel="0" collapsed="false">
      <c r="A85" s="15" t="n">
        <v>39479</v>
      </c>
      <c r="B85" s="16" t="n">
        <v>53.5</v>
      </c>
      <c r="C85" s="17" t="n">
        <v>38.4499992370605</v>
      </c>
      <c r="D85" s="17" t="n">
        <v>38.4499992370605</v>
      </c>
      <c r="E85" s="17" t="n">
        <v>35.2999977111816</v>
      </c>
      <c r="F85" s="17" t="n">
        <v>36.4199982537164</v>
      </c>
      <c r="G85" s="18" t="n">
        <v>44.6655163381292</v>
      </c>
      <c r="I85" s="16" t="n">
        <v>52.2</v>
      </c>
      <c r="J85" s="17" t="n">
        <v>37.4749992370605</v>
      </c>
      <c r="K85" s="17" t="n">
        <v>35.1499992370606</v>
      </c>
      <c r="L85" s="17" t="n">
        <v>34.6499977111817</v>
      </c>
      <c r="M85" s="17" t="n">
        <v>35.2411093648275</v>
      </c>
      <c r="N85" s="18" t="n">
        <v>43.4281600162901</v>
      </c>
    </row>
    <row r="86" customFormat="false" ht="12.75" hidden="false" customHeight="false" outlineLevel="0" collapsed="false">
      <c r="A86" s="15" t="n">
        <v>39508</v>
      </c>
      <c r="B86" s="16" t="n">
        <v>42.5</v>
      </c>
      <c r="C86" s="17" t="n">
        <v>35.8000015258789</v>
      </c>
      <c r="D86" s="17" t="n">
        <v>35.8000015258789</v>
      </c>
      <c r="E86" s="17" t="n">
        <v>32.8799995422363</v>
      </c>
      <c r="F86" s="17" t="n">
        <v>34.0250983593511</v>
      </c>
      <c r="G86" s="18" t="n">
        <v>37.8524732938377</v>
      </c>
      <c r="I86" s="16" t="n">
        <v>41.75</v>
      </c>
      <c r="J86" s="17" t="n">
        <v>35.2375015258789</v>
      </c>
      <c r="K86" s="17" t="n">
        <v>32.5000015258789</v>
      </c>
      <c r="L86" s="17" t="n">
        <v>32.5049995422363</v>
      </c>
      <c r="M86" s="17" t="n">
        <v>33.039804241704</v>
      </c>
      <c r="N86" s="18" t="n">
        <v>36.9734410357732</v>
      </c>
    </row>
    <row r="87" customFormat="false" ht="12.75" hidden="false" customHeight="false" outlineLevel="0" collapsed="false">
      <c r="A87" s="15" t="n">
        <v>39539</v>
      </c>
      <c r="B87" s="16" t="n">
        <v>42</v>
      </c>
      <c r="C87" s="17" t="n">
        <v>35.7999977111816</v>
      </c>
      <c r="D87" s="17" t="n">
        <v>35.7999977111816</v>
      </c>
      <c r="E87" s="17" t="n">
        <v>32.0200004577637</v>
      </c>
      <c r="F87" s="17" t="n">
        <v>33.3347821111264</v>
      </c>
      <c r="G87" s="18" t="n">
        <v>37.571110856798</v>
      </c>
      <c r="I87" s="16" t="n">
        <v>41.4</v>
      </c>
      <c r="J87" s="17" t="n">
        <v>35.3499977111816</v>
      </c>
      <c r="K87" s="17" t="n">
        <v>32.4999977111816</v>
      </c>
      <c r="L87" s="17" t="n">
        <v>31.7200004577637</v>
      </c>
      <c r="M87" s="17" t="n">
        <v>32.4869560241699</v>
      </c>
      <c r="N87" s="18" t="n">
        <v>36.8444441901313</v>
      </c>
    </row>
    <row r="88" customFormat="false" ht="12.75" hidden="false" customHeight="false" outlineLevel="0" collapsed="false">
      <c r="A88" s="15" t="n">
        <v>39569</v>
      </c>
      <c r="B88" s="16" t="n">
        <v>42.5</v>
      </c>
      <c r="C88" s="17" t="n">
        <v>37.7999977111816</v>
      </c>
      <c r="D88" s="17" t="n">
        <v>37.7999977111816</v>
      </c>
      <c r="E88" s="17" t="n">
        <v>36.1500015258789</v>
      </c>
      <c r="F88" s="17" t="n">
        <v>36.7970588534486</v>
      </c>
      <c r="G88" s="18" t="n">
        <v>39.3725806615686</v>
      </c>
      <c r="I88" s="16" t="n">
        <v>40.46</v>
      </c>
      <c r="J88" s="17" t="n">
        <v>36.2699977111816</v>
      </c>
      <c r="K88" s="17" t="n">
        <v>34.4999977111816</v>
      </c>
      <c r="L88" s="17" t="n">
        <v>35.1300015258789</v>
      </c>
      <c r="M88" s="17" t="n">
        <v>35.2300000299192</v>
      </c>
      <c r="N88" s="18" t="n">
        <v>37.5919355002783</v>
      </c>
    </row>
    <row r="89" customFormat="false" ht="12.75" hidden="false" customHeight="false" outlineLevel="0" collapsed="false">
      <c r="A89" s="15" t="n">
        <v>39600</v>
      </c>
      <c r="B89" s="16" t="n">
        <v>53.5</v>
      </c>
      <c r="C89" s="17" t="n">
        <v>38.3049987792969</v>
      </c>
      <c r="D89" s="17" t="n">
        <v>38.3049987792969</v>
      </c>
      <c r="E89" s="17" t="n">
        <v>32.6549987792969</v>
      </c>
      <c r="F89" s="17" t="n">
        <v>34.7737487792969</v>
      </c>
      <c r="G89" s="18" t="n">
        <v>43.512666015625</v>
      </c>
      <c r="I89" s="16" t="n">
        <v>47.63</v>
      </c>
      <c r="J89" s="17" t="n">
        <v>33.9024987792969</v>
      </c>
      <c r="K89" s="17" t="n">
        <v>35.0049987792969</v>
      </c>
      <c r="L89" s="17" t="n">
        <v>29.7199987792969</v>
      </c>
      <c r="M89" s="17" t="n">
        <v>31.5181237792969</v>
      </c>
      <c r="N89" s="18" t="n">
        <v>39.0369993489583</v>
      </c>
    </row>
    <row r="90" customFormat="false" ht="12.75" hidden="false" customHeight="false" outlineLevel="0" collapsed="false">
      <c r="A90" s="15" t="n">
        <v>39630</v>
      </c>
      <c r="B90" s="16" t="n">
        <v>74.5</v>
      </c>
      <c r="C90" s="17" t="n">
        <v>36.2999977111816</v>
      </c>
      <c r="D90" s="17" t="n">
        <v>36.2999977111816</v>
      </c>
      <c r="E90" s="17" t="n">
        <v>40.1499977111817</v>
      </c>
      <c r="F90" s="17" t="n">
        <v>38.7357119968959</v>
      </c>
      <c r="G90" s="18" t="n">
        <v>55.6564504069667</v>
      </c>
      <c r="I90" s="16" t="n">
        <v>69.5</v>
      </c>
      <c r="J90" s="17" t="n">
        <v>32.5499977111816</v>
      </c>
      <c r="K90" s="17" t="n">
        <v>32.9999977111816</v>
      </c>
      <c r="L90" s="17" t="n">
        <v>37.6499977111817</v>
      </c>
      <c r="M90" s="17" t="n">
        <v>35.8683650581204</v>
      </c>
      <c r="N90" s="18" t="n">
        <v>51.7801063209452</v>
      </c>
    </row>
    <row r="91" customFormat="false" ht="12.75" hidden="false" customHeight="false" outlineLevel="0" collapsed="false">
      <c r="A91" s="15" t="n">
        <v>39661</v>
      </c>
      <c r="B91" s="16" t="n">
        <v>77.05</v>
      </c>
      <c r="C91" s="17" t="n">
        <v>36.65</v>
      </c>
      <c r="D91" s="17" t="n">
        <v>36.65</v>
      </c>
      <c r="E91" s="17" t="n">
        <v>40.5</v>
      </c>
      <c r="F91" s="17" t="n">
        <v>38.9901960784314</v>
      </c>
      <c r="G91" s="18" t="n">
        <v>56.1784946236559</v>
      </c>
      <c r="I91" s="16" t="n">
        <v>72.05</v>
      </c>
      <c r="J91" s="17" t="n">
        <v>32.9</v>
      </c>
      <c r="K91" s="17" t="n">
        <v>33.35</v>
      </c>
      <c r="L91" s="17" t="n">
        <v>38</v>
      </c>
      <c r="M91" s="17" t="n">
        <v>36.0882352941176</v>
      </c>
      <c r="N91" s="18" t="n">
        <v>52.3290322580645</v>
      </c>
    </row>
    <row r="92" customFormat="false" ht="12.75" hidden="false" customHeight="false" outlineLevel="0" collapsed="false">
      <c r="A92" s="15" t="n">
        <v>39692</v>
      </c>
      <c r="B92" s="16" t="n">
        <v>42.8</v>
      </c>
      <c r="C92" s="17" t="n">
        <v>38.15</v>
      </c>
      <c r="D92" s="17" t="n">
        <v>38.15</v>
      </c>
      <c r="E92" s="17" t="n">
        <v>29</v>
      </c>
      <c r="F92" s="17" t="n">
        <v>32.43125</v>
      </c>
      <c r="G92" s="18" t="n">
        <v>37.27</v>
      </c>
      <c r="I92" s="16" t="n">
        <v>41.4</v>
      </c>
      <c r="J92" s="17" t="n">
        <v>37.1</v>
      </c>
      <c r="K92" s="17" t="n">
        <v>34.85</v>
      </c>
      <c r="L92" s="17" t="n">
        <v>28.3</v>
      </c>
      <c r="M92" s="17" t="n">
        <v>31.13125</v>
      </c>
      <c r="N92" s="18" t="n">
        <v>35.9233333333333</v>
      </c>
    </row>
    <row r="93" customFormat="false" ht="12.75" hidden="false" customHeight="false" outlineLevel="0" collapsed="false">
      <c r="A93" s="15" t="n">
        <v>39722</v>
      </c>
      <c r="B93" s="16" t="n">
        <v>40.8</v>
      </c>
      <c r="C93" s="17" t="n">
        <v>37.3499969482422</v>
      </c>
      <c r="D93" s="17" t="n">
        <v>37.3499969482422</v>
      </c>
      <c r="E93" s="17" t="n">
        <v>31.4499969482422</v>
      </c>
      <c r="F93" s="17" t="n">
        <v>33.4585075865401</v>
      </c>
      <c r="G93" s="18" t="n">
        <v>37.0897834039504</v>
      </c>
      <c r="I93" s="16" t="n">
        <v>39.55</v>
      </c>
      <c r="J93" s="17" t="n">
        <v>36.4124969482422</v>
      </c>
      <c r="K93" s="17" t="n">
        <v>34.0499969482422</v>
      </c>
      <c r="L93" s="17" t="n">
        <v>30.8249969482422</v>
      </c>
      <c r="M93" s="17" t="n">
        <v>32.3249969482422</v>
      </c>
      <c r="N93" s="18" t="n">
        <v>35.8986543716923</v>
      </c>
    </row>
    <row r="94" customFormat="false" ht="12.75" hidden="false" customHeight="false" outlineLevel="0" collapsed="false">
      <c r="A94" s="15" t="n">
        <v>39753</v>
      </c>
      <c r="B94" s="16" t="n">
        <v>40.8</v>
      </c>
      <c r="C94" s="17" t="n">
        <v>37.775</v>
      </c>
      <c r="D94" s="17" t="n">
        <v>37.775</v>
      </c>
      <c r="E94" s="17" t="n">
        <v>31.875</v>
      </c>
      <c r="F94" s="17" t="n">
        <v>34.3711538461538</v>
      </c>
      <c r="G94" s="18" t="n">
        <v>37.0855555555556</v>
      </c>
      <c r="I94" s="16" t="n">
        <v>39.55</v>
      </c>
      <c r="J94" s="17" t="n">
        <v>36.8375</v>
      </c>
      <c r="K94" s="17" t="n">
        <v>34.475</v>
      </c>
      <c r="L94" s="17" t="n">
        <v>31.25</v>
      </c>
      <c r="M94" s="17" t="n">
        <v>33.06875</v>
      </c>
      <c r="N94" s="18" t="n">
        <v>35.8052777777778</v>
      </c>
    </row>
    <row r="95" customFormat="false" ht="12.75" hidden="false" customHeight="false" outlineLevel="0" collapsed="false">
      <c r="A95" s="15" t="n">
        <v>39783</v>
      </c>
      <c r="B95" s="16" t="n">
        <v>40.8</v>
      </c>
      <c r="C95" s="17" t="n">
        <v>40.1999992370605</v>
      </c>
      <c r="D95" s="17" t="n">
        <v>40.1999992370605</v>
      </c>
      <c r="E95" s="17" t="n">
        <v>34.2999992370606</v>
      </c>
      <c r="F95" s="17" t="n">
        <v>36.4673461758361</v>
      </c>
      <c r="G95" s="18" t="n">
        <v>38.5172038990964</v>
      </c>
      <c r="I95" s="16" t="n">
        <v>39.55</v>
      </c>
      <c r="J95" s="17" t="n">
        <v>39.2624992370605</v>
      </c>
      <c r="K95" s="17" t="n">
        <v>36.8999992370606</v>
      </c>
      <c r="L95" s="17" t="n">
        <v>33.6749992370606</v>
      </c>
      <c r="M95" s="17" t="n">
        <v>35.2454074003259</v>
      </c>
      <c r="N95" s="18" t="n">
        <v>37.281988845333</v>
      </c>
    </row>
    <row r="96" customFormat="false" ht="12.75" hidden="false" customHeight="false" outlineLevel="0" collapsed="false">
      <c r="A96" s="15" t="n">
        <v>39814</v>
      </c>
      <c r="B96" s="16" t="n">
        <v>54</v>
      </c>
      <c r="C96" s="17" t="n">
        <v>38.15</v>
      </c>
      <c r="D96" s="17" t="n">
        <v>38.15</v>
      </c>
      <c r="E96" s="17" t="n">
        <v>37.9999984741211</v>
      </c>
      <c r="F96" s="17" t="n">
        <v>38.0588226019167</v>
      </c>
      <c r="G96" s="18" t="n">
        <v>45.2580640075027</v>
      </c>
      <c r="I96" s="16" t="n">
        <v>52.6</v>
      </c>
      <c r="J96" s="17" t="n">
        <v>37.1</v>
      </c>
      <c r="K96" s="17" t="n">
        <v>34.85</v>
      </c>
      <c r="L96" s="17" t="n">
        <v>37.2999984741211</v>
      </c>
      <c r="M96" s="17" t="n">
        <v>36.7803912293677</v>
      </c>
      <c r="N96" s="18" t="n">
        <v>43.9247306741694</v>
      </c>
    </row>
    <row r="97" customFormat="false" ht="12.75" hidden="false" customHeight="false" outlineLevel="0" collapsed="false">
      <c r="A97" s="15" t="n">
        <v>39845</v>
      </c>
      <c r="B97" s="16" t="n">
        <v>54</v>
      </c>
      <c r="C97" s="17" t="n">
        <v>38.9499992370605</v>
      </c>
      <c r="D97" s="17" t="n">
        <v>38.9499992370605</v>
      </c>
      <c r="E97" s="17" t="n">
        <v>35.7999977111816</v>
      </c>
      <c r="F97" s="17" t="n">
        <v>36.9454528115013</v>
      </c>
      <c r="G97" s="18" t="n">
        <v>45.0666657584054</v>
      </c>
      <c r="I97" s="16" t="n">
        <v>52.6</v>
      </c>
      <c r="J97" s="17" t="n">
        <v>37.8999992370606</v>
      </c>
      <c r="K97" s="17" t="n">
        <v>35.6499992370606</v>
      </c>
      <c r="L97" s="17" t="n">
        <v>35.0999977111816</v>
      </c>
      <c r="M97" s="17" t="n">
        <v>35.7090891751376</v>
      </c>
      <c r="N97" s="18" t="n">
        <v>43.7523800441197</v>
      </c>
    </row>
    <row r="98" customFormat="false" ht="12.75" hidden="false" customHeight="false" outlineLevel="0" collapsed="false">
      <c r="A98" s="15" t="n">
        <v>39873</v>
      </c>
      <c r="B98" s="16" t="n">
        <v>43</v>
      </c>
      <c r="C98" s="17" t="n">
        <v>36.3000015258789</v>
      </c>
      <c r="D98" s="17" t="n">
        <v>36.3000015258789</v>
      </c>
      <c r="E98" s="17" t="n">
        <v>33.3799995422363</v>
      </c>
      <c r="F98" s="17" t="n">
        <v>34.4526533321459</v>
      </c>
      <c r="G98" s="18" t="n">
        <v>38.4965592825285</v>
      </c>
      <c r="I98" s="16" t="n">
        <v>42.2</v>
      </c>
      <c r="J98" s="17" t="n">
        <v>35.7000015258789</v>
      </c>
      <c r="K98" s="17" t="n">
        <v>33.0000015258789</v>
      </c>
      <c r="L98" s="17" t="n">
        <v>32.9799995422363</v>
      </c>
      <c r="M98" s="17" t="n">
        <v>33.4281635362275</v>
      </c>
      <c r="N98" s="18" t="n">
        <v>37.578279712636</v>
      </c>
    </row>
    <row r="99" customFormat="false" ht="12.75" hidden="false" customHeight="false" outlineLevel="0" collapsed="false">
      <c r="A99" s="15" t="n">
        <v>39904</v>
      </c>
      <c r="B99" s="16" t="n">
        <v>42.5</v>
      </c>
      <c r="C99" s="17" t="n">
        <v>36.2999977111816</v>
      </c>
      <c r="D99" s="17" t="n">
        <v>36.2999977111816</v>
      </c>
      <c r="E99" s="17" t="n">
        <v>32.5200004577637</v>
      </c>
      <c r="F99" s="17" t="n">
        <v>33.8347821111264</v>
      </c>
      <c r="G99" s="18" t="n">
        <v>38.071110856798</v>
      </c>
      <c r="I99" s="16" t="n">
        <v>41.85</v>
      </c>
      <c r="J99" s="17" t="n">
        <v>35.8124977111816</v>
      </c>
      <c r="K99" s="17" t="n">
        <v>32.9999977111816</v>
      </c>
      <c r="L99" s="17" t="n">
        <v>32.1950004577637</v>
      </c>
      <c r="M99" s="17" t="n">
        <v>32.9641299372134</v>
      </c>
      <c r="N99" s="18" t="n">
        <v>37.3083330790202</v>
      </c>
    </row>
    <row r="100" customFormat="false" ht="12.75" hidden="false" customHeight="false" outlineLevel="0" collapsed="false">
      <c r="A100" s="15" t="n">
        <v>39934</v>
      </c>
      <c r="B100" s="16" t="n">
        <v>43</v>
      </c>
      <c r="C100" s="17" t="n">
        <v>38.2999977111816</v>
      </c>
      <c r="D100" s="17" t="n">
        <v>38.2999977111816</v>
      </c>
      <c r="E100" s="17" t="n">
        <v>36.6500015258789</v>
      </c>
      <c r="F100" s="17" t="n">
        <v>37.334905602797</v>
      </c>
      <c r="G100" s="18" t="n">
        <v>39.7715053435295</v>
      </c>
      <c r="I100" s="16" t="n">
        <v>40.75</v>
      </c>
      <c r="J100" s="17" t="n">
        <v>36.6124977111816</v>
      </c>
      <c r="K100" s="17" t="n">
        <v>34.9999977111816</v>
      </c>
      <c r="L100" s="17" t="n">
        <v>35.5250015258789</v>
      </c>
      <c r="M100" s="17" t="n">
        <v>35.6113206971367</v>
      </c>
      <c r="N100" s="18" t="n">
        <v>37.8215053435295</v>
      </c>
    </row>
    <row r="101" customFormat="false" ht="12.75" hidden="false" customHeight="false" outlineLevel="0" collapsed="false">
      <c r="A101" s="15" t="n">
        <v>39965</v>
      </c>
      <c r="B101" s="16" t="n">
        <v>54</v>
      </c>
      <c r="C101" s="17" t="n">
        <v>38.8049987792969</v>
      </c>
      <c r="D101" s="17" t="n">
        <v>38.8049987792969</v>
      </c>
      <c r="E101" s="17" t="n">
        <v>33.1549987792969</v>
      </c>
      <c r="F101" s="17" t="n">
        <v>35.1202161706012</v>
      </c>
      <c r="G101" s="18" t="n">
        <v>44.3503327094184</v>
      </c>
      <c r="I101" s="16" t="n">
        <v>47.54</v>
      </c>
      <c r="J101" s="17" t="n">
        <v>33.9599987792969</v>
      </c>
      <c r="K101" s="17" t="n">
        <v>35.5049987792969</v>
      </c>
      <c r="L101" s="17" t="n">
        <v>29.9249987792969</v>
      </c>
      <c r="M101" s="17" t="n">
        <v>31.5971726923404</v>
      </c>
      <c r="N101" s="18" t="n">
        <v>39.3914438205295</v>
      </c>
    </row>
    <row r="102" customFormat="false" ht="12.75" hidden="false" customHeight="false" outlineLevel="0" collapsed="false">
      <c r="A102" s="15" t="n">
        <v>39995</v>
      </c>
      <c r="B102" s="16" t="n">
        <v>75</v>
      </c>
      <c r="C102" s="17" t="n">
        <v>36.7999977111816</v>
      </c>
      <c r="D102" s="17" t="n">
        <v>36.7999977111816</v>
      </c>
      <c r="E102" s="17" t="n">
        <v>40.6499977111817</v>
      </c>
      <c r="F102" s="17" t="n">
        <v>39.3393594133093</v>
      </c>
      <c r="G102" s="18" t="n">
        <v>56.9779558325327</v>
      </c>
      <c r="I102" s="16" t="n">
        <v>70</v>
      </c>
      <c r="J102" s="17" t="n">
        <v>33.0499977111816</v>
      </c>
      <c r="K102" s="17" t="n">
        <v>33.4999977111816</v>
      </c>
      <c r="L102" s="17" t="n">
        <v>38.1499977111817</v>
      </c>
      <c r="M102" s="17" t="n">
        <v>36.5095721792668</v>
      </c>
      <c r="N102" s="18" t="n">
        <v>53.0747300260811</v>
      </c>
    </row>
    <row r="103" customFormat="false" ht="12.75" hidden="false" customHeight="false" outlineLevel="0" collapsed="false">
      <c r="A103" s="15" t="n">
        <v>40026</v>
      </c>
      <c r="B103" s="16" t="n">
        <v>77.55</v>
      </c>
      <c r="C103" s="17" t="n">
        <v>37.15</v>
      </c>
      <c r="D103" s="17" t="n">
        <v>37.15</v>
      </c>
      <c r="E103" s="17" t="n">
        <v>41</v>
      </c>
      <c r="F103" s="17" t="n">
        <v>39.4901960784314</v>
      </c>
      <c r="G103" s="18" t="n">
        <v>56.6784946236559</v>
      </c>
      <c r="I103" s="16" t="n">
        <v>72.55</v>
      </c>
      <c r="J103" s="17" t="n">
        <v>33.4</v>
      </c>
      <c r="K103" s="17" t="n">
        <v>33.85</v>
      </c>
      <c r="L103" s="17" t="n">
        <v>38.5</v>
      </c>
      <c r="M103" s="17" t="n">
        <v>36.5882352941176</v>
      </c>
      <c r="N103" s="18" t="n">
        <v>52.8290322580645</v>
      </c>
    </row>
    <row r="104" customFormat="false" ht="12.75" hidden="false" customHeight="false" outlineLevel="0" collapsed="false">
      <c r="A104" s="15" t="n">
        <v>40057</v>
      </c>
      <c r="B104" s="16" t="n">
        <v>43.3</v>
      </c>
      <c r="C104" s="17" t="n">
        <v>38.65</v>
      </c>
      <c r="D104" s="17" t="n">
        <v>38.65</v>
      </c>
      <c r="E104" s="17" t="n">
        <v>29.5</v>
      </c>
      <c r="F104" s="17" t="n">
        <v>32.93125</v>
      </c>
      <c r="G104" s="18" t="n">
        <v>37.77</v>
      </c>
      <c r="I104" s="16" t="n">
        <v>41.8</v>
      </c>
      <c r="J104" s="17" t="n">
        <v>37.525</v>
      </c>
      <c r="K104" s="17" t="n">
        <v>35.35</v>
      </c>
      <c r="L104" s="17" t="n">
        <v>28.75</v>
      </c>
      <c r="M104" s="17" t="n">
        <v>31.5875</v>
      </c>
      <c r="N104" s="18" t="n">
        <v>36.3533333333333</v>
      </c>
    </row>
    <row r="105" customFormat="false" ht="12.75" hidden="false" customHeight="false" outlineLevel="0" collapsed="false">
      <c r="A105" s="15" t="n">
        <v>40087</v>
      </c>
      <c r="B105" s="16" t="n">
        <v>41.3</v>
      </c>
      <c r="C105" s="17" t="n">
        <v>37.8499969482422</v>
      </c>
      <c r="D105" s="17" t="n">
        <v>37.8499969482422</v>
      </c>
      <c r="E105" s="17" t="n">
        <v>31.9499969482422</v>
      </c>
      <c r="F105" s="17" t="n">
        <v>34.1173438870177</v>
      </c>
      <c r="G105" s="18" t="n">
        <v>37.5155897899341</v>
      </c>
      <c r="I105" s="16" t="n">
        <v>39.95</v>
      </c>
      <c r="J105" s="17" t="n">
        <v>36.8374969482422</v>
      </c>
      <c r="K105" s="17" t="n">
        <v>34.5499969482422</v>
      </c>
      <c r="L105" s="17" t="n">
        <v>31.2749969482422</v>
      </c>
      <c r="M105" s="17" t="n">
        <v>32.9448949074259</v>
      </c>
      <c r="N105" s="18" t="n">
        <v>36.2591381770308</v>
      </c>
    </row>
    <row r="106" customFormat="false" ht="12.75" hidden="false" customHeight="false" outlineLevel="0" collapsed="false">
      <c r="A106" s="15" t="n">
        <v>40118</v>
      </c>
      <c r="B106" s="16" t="n">
        <v>41.3</v>
      </c>
      <c r="C106" s="17" t="n">
        <v>38.275</v>
      </c>
      <c r="D106" s="17" t="n">
        <v>38.275</v>
      </c>
      <c r="E106" s="17" t="n">
        <v>32.375</v>
      </c>
      <c r="F106" s="17" t="n">
        <v>34.735</v>
      </c>
      <c r="G106" s="18" t="n">
        <v>37.6527777777778</v>
      </c>
      <c r="I106" s="16" t="n">
        <v>39.95</v>
      </c>
      <c r="J106" s="17" t="n">
        <v>37.2625</v>
      </c>
      <c r="K106" s="17" t="n">
        <v>34.975</v>
      </c>
      <c r="L106" s="17" t="n">
        <v>31.7</v>
      </c>
      <c r="M106" s="17" t="n">
        <v>33.376</v>
      </c>
      <c r="N106" s="18" t="n">
        <v>36.2977777777778</v>
      </c>
    </row>
    <row r="107" customFormat="false" ht="12.75" hidden="false" customHeight="false" outlineLevel="0" collapsed="false">
      <c r="A107" s="15" t="n">
        <v>40148</v>
      </c>
      <c r="B107" s="16" t="n">
        <v>41.3</v>
      </c>
      <c r="C107" s="17" t="n">
        <v>40.6999992370605</v>
      </c>
      <c r="D107" s="17" t="n">
        <v>40.6999992370605</v>
      </c>
      <c r="E107" s="17" t="n">
        <v>34.7999992370606</v>
      </c>
      <c r="F107" s="17" t="n">
        <v>36.9673461758361</v>
      </c>
      <c r="G107" s="18" t="n">
        <v>39.0172038990964</v>
      </c>
      <c r="I107" s="16" t="n">
        <v>39.95</v>
      </c>
      <c r="J107" s="17" t="n">
        <v>39.6874992370605</v>
      </c>
      <c r="K107" s="17" t="n">
        <v>37.3999992370606</v>
      </c>
      <c r="L107" s="17" t="n">
        <v>34.1249992370606</v>
      </c>
      <c r="M107" s="17" t="n">
        <v>35.7015298493055</v>
      </c>
      <c r="N107" s="18" t="n">
        <v>37.7115587378061</v>
      </c>
    </row>
    <row r="108" customFormat="false" ht="12.75" hidden="false" customHeight="false" outlineLevel="0" collapsed="false">
      <c r="A108" s="15" t="n">
        <v>40179</v>
      </c>
      <c r="B108" s="16" t="n">
        <v>54.5</v>
      </c>
      <c r="C108" s="17" t="n">
        <v>38.65</v>
      </c>
      <c r="D108" s="17" t="n">
        <v>38.65</v>
      </c>
      <c r="E108" s="17" t="n">
        <v>38.4999984741211</v>
      </c>
      <c r="F108" s="17" t="n">
        <v>38.5622632584482</v>
      </c>
      <c r="G108" s="18" t="n">
        <v>45.417203792449</v>
      </c>
      <c r="I108" s="16" t="n">
        <v>53</v>
      </c>
      <c r="J108" s="17" t="n">
        <v>37.525</v>
      </c>
      <c r="K108" s="17" t="n">
        <v>34.35</v>
      </c>
      <c r="L108" s="17" t="n">
        <v>37.7499984741211</v>
      </c>
      <c r="M108" s="17" t="n">
        <v>36.9377349565614</v>
      </c>
      <c r="N108" s="18" t="n">
        <v>43.8462360505135</v>
      </c>
    </row>
    <row r="109" customFormat="false" ht="12.75" hidden="false" customHeight="false" outlineLevel="0" collapsed="false">
      <c r="A109" s="15" t="n">
        <v>40210</v>
      </c>
      <c r="B109" s="16" t="n">
        <v>54.5</v>
      </c>
      <c r="C109" s="17" t="n">
        <v>39.4499992370605</v>
      </c>
      <c r="D109" s="17" t="n">
        <v>39.4499992370605</v>
      </c>
      <c r="E109" s="17" t="n">
        <v>36.2999977111816</v>
      </c>
      <c r="F109" s="17" t="n">
        <v>37.4454528115013</v>
      </c>
      <c r="G109" s="18" t="n">
        <v>45.5666657584054</v>
      </c>
      <c r="I109" s="16" t="n">
        <v>53</v>
      </c>
      <c r="J109" s="17" t="n">
        <v>38.3249992370605</v>
      </c>
      <c r="K109" s="17" t="n">
        <v>35.1499992370606</v>
      </c>
      <c r="L109" s="17" t="n">
        <v>35.5499977111816</v>
      </c>
      <c r="M109" s="17" t="n">
        <v>35.9818164478649</v>
      </c>
      <c r="N109" s="18" t="n">
        <v>44.085713377453</v>
      </c>
    </row>
    <row r="110" customFormat="false" ht="12.75" hidden="false" customHeight="false" outlineLevel="0" collapsed="false">
      <c r="A110" s="15" t="n">
        <v>40238</v>
      </c>
      <c r="B110" s="16" t="n">
        <v>43.5</v>
      </c>
      <c r="C110" s="17" t="n">
        <v>36.8000015258789</v>
      </c>
      <c r="D110" s="17" t="n">
        <v>36.8000015258789</v>
      </c>
      <c r="E110" s="17" t="n">
        <v>33.8799995422363</v>
      </c>
      <c r="F110" s="17" t="n">
        <v>34.8740427707104</v>
      </c>
      <c r="G110" s="18" t="n">
        <v>39.1406452712192</v>
      </c>
      <c r="I110" s="16" t="n">
        <v>42.65</v>
      </c>
      <c r="J110" s="17" t="n">
        <v>36.1625015258789</v>
      </c>
      <c r="K110" s="17" t="n">
        <v>32.5000015258789</v>
      </c>
      <c r="L110" s="17" t="n">
        <v>33.4549995422363</v>
      </c>
      <c r="M110" s="17" t="n">
        <v>33.7532980898593</v>
      </c>
      <c r="N110" s="18" t="n">
        <v>38.15381731423</v>
      </c>
    </row>
    <row r="111" customFormat="false" ht="12.75" hidden="false" customHeight="false" outlineLevel="0" collapsed="false">
      <c r="A111" s="15" t="n">
        <v>40269</v>
      </c>
      <c r="B111" s="16" t="n">
        <v>43</v>
      </c>
      <c r="C111" s="17" t="n">
        <v>36.7999977111816</v>
      </c>
      <c r="D111" s="17" t="n">
        <v>36.7999977111816</v>
      </c>
      <c r="E111" s="17" t="n">
        <v>33.0200004577637</v>
      </c>
      <c r="F111" s="17" t="n">
        <v>34.3347821111264</v>
      </c>
      <c r="G111" s="18" t="n">
        <v>38.571110856798</v>
      </c>
      <c r="I111" s="16" t="n">
        <v>42.3</v>
      </c>
      <c r="J111" s="17" t="n">
        <v>36.2749977111816</v>
      </c>
      <c r="K111" s="17" t="n">
        <v>32.4999977111816</v>
      </c>
      <c r="L111" s="17" t="n">
        <v>32.6700004577637</v>
      </c>
      <c r="M111" s="17" t="n">
        <v>33.2673908067786</v>
      </c>
      <c r="N111" s="18" t="n">
        <v>37.6833330790202</v>
      </c>
    </row>
    <row r="112" customFormat="false" ht="12.75" hidden="false" customHeight="false" outlineLevel="0" collapsed="false">
      <c r="A112" s="15" t="n">
        <v>40299</v>
      </c>
      <c r="B112" s="16" t="n">
        <v>43.5</v>
      </c>
      <c r="C112" s="17" t="n">
        <v>38.7999977111816</v>
      </c>
      <c r="D112" s="17" t="n">
        <v>38.7999977111816</v>
      </c>
      <c r="E112" s="17" t="n">
        <v>37.1500015258789</v>
      </c>
      <c r="F112" s="17" t="n">
        <v>37.834905602797</v>
      </c>
      <c r="G112" s="18" t="n">
        <v>40.2715053435295</v>
      </c>
      <c r="I112" s="16" t="n">
        <v>41.02</v>
      </c>
      <c r="J112" s="17" t="n">
        <v>36.9399977111816</v>
      </c>
      <c r="K112" s="17" t="n">
        <v>34.4999977111816</v>
      </c>
      <c r="L112" s="17" t="n">
        <v>35.9100015258789</v>
      </c>
      <c r="M112" s="17" t="n">
        <v>35.7850942820423</v>
      </c>
      <c r="N112" s="18" t="n">
        <v>38.0366666338521</v>
      </c>
    </row>
    <row r="113" customFormat="false" ht="12.75" hidden="false" customHeight="false" outlineLevel="0" collapsed="false">
      <c r="A113" s="15" t="n">
        <v>40330</v>
      </c>
      <c r="B113" s="16" t="n">
        <v>54.5</v>
      </c>
      <c r="C113" s="17" t="n">
        <v>39.3049987792969</v>
      </c>
      <c r="D113" s="17" t="n">
        <v>39.3049987792969</v>
      </c>
      <c r="E113" s="17" t="n">
        <v>33.6549987792969</v>
      </c>
      <c r="F113" s="17" t="n">
        <v>35.6202161706012</v>
      </c>
      <c r="G113" s="18" t="n">
        <v>44.8503327094184</v>
      </c>
      <c r="I113" s="16" t="n">
        <v>47.39</v>
      </c>
      <c r="J113" s="17" t="n">
        <v>33.9724987792969</v>
      </c>
      <c r="K113" s="17" t="n">
        <v>35.0049987792969</v>
      </c>
      <c r="L113" s="17" t="n">
        <v>30.0999987792969</v>
      </c>
      <c r="M113" s="17" t="n">
        <v>31.6265205184273</v>
      </c>
      <c r="N113" s="18" t="n">
        <v>39.3331104871962</v>
      </c>
    </row>
    <row r="114" customFormat="false" ht="12.75" hidden="false" customHeight="false" outlineLevel="0" collapsed="false">
      <c r="A114" s="15" t="n">
        <v>40360</v>
      </c>
      <c r="B114" s="16" t="n">
        <v>75.5</v>
      </c>
      <c r="C114" s="17" t="n">
        <v>37.2999977111816</v>
      </c>
      <c r="D114" s="17" t="n">
        <v>37.2999977111816</v>
      </c>
      <c r="E114" s="17" t="n">
        <v>41.1499977111817</v>
      </c>
      <c r="F114" s="17" t="n">
        <v>39.640193789613</v>
      </c>
      <c r="G114" s="18" t="n">
        <v>55.8349449814007</v>
      </c>
      <c r="I114" s="16" t="n">
        <v>70.5</v>
      </c>
      <c r="J114" s="17" t="n">
        <v>33.5499977111816</v>
      </c>
      <c r="K114" s="17" t="n">
        <v>32.9999977111816</v>
      </c>
      <c r="L114" s="17" t="n">
        <v>38.6499977111817</v>
      </c>
      <c r="M114" s="17" t="n">
        <v>36.5421545739267</v>
      </c>
      <c r="N114" s="18" t="n">
        <v>51.8779557340889</v>
      </c>
    </row>
    <row r="115" customFormat="false" ht="12.75" hidden="false" customHeight="false" outlineLevel="0" collapsed="false">
      <c r="A115" s="15" t="n">
        <v>40391</v>
      </c>
      <c r="B115" s="16" t="n">
        <v>78.05</v>
      </c>
      <c r="C115" s="17" t="n">
        <v>37.65</v>
      </c>
      <c r="D115" s="17" t="n">
        <v>37.65</v>
      </c>
      <c r="E115" s="17" t="n">
        <v>41.5</v>
      </c>
      <c r="F115" s="17" t="n">
        <v>40.0857142857143</v>
      </c>
      <c r="G115" s="18" t="n">
        <v>58.047311827957</v>
      </c>
      <c r="I115" s="16" t="n">
        <v>73.05</v>
      </c>
      <c r="J115" s="17" t="n">
        <v>33.9</v>
      </c>
      <c r="K115" s="17" t="n">
        <v>33.35</v>
      </c>
      <c r="L115" s="17" t="n">
        <v>39</v>
      </c>
      <c r="M115" s="17" t="n">
        <v>37.0142857142857</v>
      </c>
      <c r="N115" s="18" t="n">
        <v>54.0634408602151</v>
      </c>
    </row>
    <row r="116" customFormat="false" ht="12.75" hidden="false" customHeight="false" outlineLevel="0" collapsed="false">
      <c r="A116" s="15" t="n">
        <v>40422</v>
      </c>
      <c r="B116" s="16" t="n">
        <v>43.8</v>
      </c>
      <c r="C116" s="17" t="n">
        <v>39.15</v>
      </c>
      <c r="D116" s="17" t="n">
        <v>39.15</v>
      </c>
      <c r="E116" s="17" t="n">
        <v>30</v>
      </c>
      <c r="F116" s="17" t="n">
        <v>33.43125</v>
      </c>
      <c r="G116" s="18" t="n">
        <v>38.27</v>
      </c>
      <c r="I116" s="16" t="n">
        <v>42.2</v>
      </c>
      <c r="J116" s="17" t="n">
        <v>37.95</v>
      </c>
      <c r="K116" s="17" t="n">
        <v>34.85</v>
      </c>
      <c r="L116" s="17" t="n">
        <v>29.2</v>
      </c>
      <c r="M116" s="17" t="n">
        <v>31.8354166666667</v>
      </c>
      <c r="N116" s="18" t="n">
        <v>36.6722222222222</v>
      </c>
    </row>
    <row r="117" customFormat="false" ht="12.75" hidden="false" customHeight="false" outlineLevel="0" collapsed="false">
      <c r="A117" s="15" t="n">
        <v>40452</v>
      </c>
      <c r="B117" s="16" t="n">
        <v>41.8</v>
      </c>
      <c r="C117" s="17" t="n">
        <v>38.3499969482422</v>
      </c>
      <c r="D117" s="17" t="n">
        <v>38.3499969482422</v>
      </c>
      <c r="E117" s="17" t="n">
        <v>32.4499969482422</v>
      </c>
      <c r="F117" s="17" t="n">
        <v>34.7637224384383</v>
      </c>
      <c r="G117" s="18" t="n">
        <v>37.9413961759178</v>
      </c>
      <c r="I117" s="16" t="n">
        <v>40.35</v>
      </c>
      <c r="J117" s="17" t="n">
        <v>37.2624969482422</v>
      </c>
      <c r="K117" s="17" t="n">
        <v>34.0499969482422</v>
      </c>
      <c r="L117" s="17" t="n">
        <v>31.7249969482422</v>
      </c>
      <c r="M117" s="17" t="n">
        <v>33.2666636149089</v>
      </c>
      <c r="N117" s="18" t="n">
        <v>36.4655897243049</v>
      </c>
    </row>
    <row r="118" customFormat="false" ht="12.75" hidden="false" customHeight="false" outlineLevel="0" collapsed="false">
      <c r="A118" s="15" t="n">
        <v>40483</v>
      </c>
      <c r="B118" s="16" t="n">
        <v>41.8</v>
      </c>
      <c r="C118" s="17" t="n">
        <v>38.775</v>
      </c>
      <c r="D118" s="17" t="n">
        <v>38.775</v>
      </c>
      <c r="E118" s="17" t="n">
        <v>32.875</v>
      </c>
      <c r="F118" s="17" t="n">
        <v>35.0875</v>
      </c>
      <c r="G118" s="18" t="n">
        <v>38.22</v>
      </c>
      <c r="I118" s="16" t="n">
        <v>40.35</v>
      </c>
      <c r="J118" s="17" t="n">
        <v>37.6875</v>
      </c>
      <c r="K118" s="17" t="n">
        <v>34.475</v>
      </c>
      <c r="L118" s="17" t="n">
        <v>32.15</v>
      </c>
      <c r="M118" s="17" t="n">
        <v>33.5572916666667</v>
      </c>
      <c r="N118" s="18" t="n">
        <v>36.7272222222222</v>
      </c>
    </row>
    <row r="119" customFormat="false" ht="12.75" hidden="false" customHeight="false" outlineLevel="0" collapsed="false">
      <c r="A119" s="15" t="n">
        <v>40513</v>
      </c>
      <c r="B119" s="16" t="n">
        <v>41.8</v>
      </c>
      <c r="C119" s="17" t="n">
        <v>41.1999992370605</v>
      </c>
      <c r="D119" s="17" t="n">
        <v>41.1999992370605</v>
      </c>
      <c r="E119" s="17" t="n">
        <v>35.2999992370606</v>
      </c>
      <c r="F119" s="17" t="n">
        <v>37.3085098753584</v>
      </c>
      <c r="G119" s="18" t="n">
        <v>39.5301071413102</v>
      </c>
      <c r="I119" s="16" t="n">
        <v>40.35</v>
      </c>
      <c r="J119" s="17" t="n">
        <v>40.1124992370606</v>
      </c>
      <c r="K119" s="17" t="n">
        <v>36.8999992370606</v>
      </c>
      <c r="L119" s="17" t="n">
        <v>34.5749992370606</v>
      </c>
      <c r="M119" s="17" t="n">
        <v>35.7765949817414</v>
      </c>
      <c r="N119" s="18" t="n">
        <v>38.0387092918478</v>
      </c>
    </row>
    <row r="120" customFormat="false" ht="12.75" hidden="false" customHeight="false" outlineLevel="0" collapsed="false">
      <c r="A120" s="15" t="n">
        <v>40544</v>
      </c>
      <c r="B120" s="16" t="n">
        <v>54.75</v>
      </c>
      <c r="C120" s="17" t="n">
        <v>38.9</v>
      </c>
      <c r="D120" s="17" t="n">
        <v>38.9</v>
      </c>
      <c r="E120" s="17" t="n">
        <v>38.7499984741211</v>
      </c>
      <c r="F120" s="17" t="n">
        <v>38.8088226019167</v>
      </c>
      <c r="G120" s="18" t="n">
        <v>46.0080640075027</v>
      </c>
      <c r="I120" s="16" t="n">
        <v>53.15</v>
      </c>
      <c r="J120" s="17" t="n">
        <v>37.7</v>
      </c>
      <c r="K120" s="17" t="n">
        <v>34.6</v>
      </c>
      <c r="L120" s="17" t="n">
        <v>37.9499984741211</v>
      </c>
      <c r="M120" s="17" t="n">
        <v>37.1225480921128</v>
      </c>
      <c r="N120" s="18" t="n">
        <v>44.3607521795457</v>
      </c>
    </row>
    <row r="121" customFormat="false" ht="12.75" hidden="false" customHeight="false" outlineLevel="0" collapsed="false">
      <c r="A121" s="15" t="n">
        <v>40575</v>
      </c>
      <c r="B121" s="16" t="n">
        <v>54.75</v>
      </c>
      <c r="C121" s="17" t="n">
        <v>39.6999992370605</v>
      </c>
      <c r="D121" s="17" t="n">
        <v>39.6999992370605</v>
      </c>
      <c r="E121" s="17" t="n">
        <v>36.5499977111816</v>
      </c>
      <c r="F121" s="17" t="n">
        <v>37.6954528115013</v>
      </c>
      <c r="G121" s="18" t="n">
        <v>45.8166657584054</v>
      </c>
      <c r="I121" s="16" t="n">
        <v>53.15</v>
      </c>
      <c r="J121" s="17" t="n">
        <v>38.4999992370605</v>
      </c>
      <c r="K121" s="17" t="n">
        <v>35.3999992370606</v>
      </c>
      <c r="L121" s="17" t="n">
        <v>35.7499977111817</v>
      </c>
      <c r="M121" s="17" t="n">
        <v>36.1863619024103</v>
      </c>
      <c r="N121" s="18" t="n">
        <v>44.2642848060245</v>
      </c>
    </row>
    <row r="122" customFormat="false" ht="12.75" hidden="false" customHeight="false" outlineLevel="0" collapsed="false">
      <c r="A122" s="15" t="n">
        <v>40603</v>
      </c>
      <c r="B122" s="16" t="n">
        <v>43.75</v>
      </c>
      <c r="C122" s="17" t="n">
        <v>37.0500015258789</v>
      </c>
      <c r="D122" s="17" t="n">
        <v>37.0500015258789</v>
      </c>
      <c r="E122" s="17" t="n">
        <v>34.1299995422363</v>
      </c>
      <c r="F122" s="17" t="n">
        <v>35.1240427707104</v>
      </c>
      <c r="G122" s="18" t="n">
        <v>39.3906452712192</v>
      </c>
      <c r="I122" s="16" t="n">
        <v>42.85</v>
      </c>
      <c r="J122" s="17" t="n">
        <v>36.3750015258789</v>
      </c>
      <c r="K122" s="17" t="n">
        <v>32.7500015258789</v>
      </c>
      <c r="L122" s="17" t="n">
        <v>33.6799995422363</v>
      </c>
      <c r="M122" s="17" t="n">
        <v>33.9804257494338</v>
      </c>
      <c r="N122" s="18" t="n">
        <v>38.3675269916494</v>
      </c>
    </row>
    <row r="123" customFormat="false" ht="12.75" hidden="false" customHeight="false" outlineLevel="0" collapsed="false">
      <c r="A123" s="15" t="n">
        <v>40634</v>
      </c>
      <c r="B123" s="16" t="n">
        <v>43.25</v>
      </c>
      <c r="C123" s="17" t="n">
        <v>37.0499977111816</v>
      </c>
      <c r="D123" s="17" t="n">
        <v>37.0499977111816</v>
      </c>
      <c r="E123" s="17" t="n">
        <v>33.2700004577637</v>
      </c>
      <c r="F123" s="17" t="n">
        <v>34.6874994277954</v>
      </c>
      <c r="G123" s="18" t="n">
        <v>38.6833330281576</v>
      </c>
      <c r="I123" s="16" t="n">
        <v>42.5</v>
      </c>
      <c r="J123" s="17" t="n">
        <v>36.4874977111816</v>
      </c>
      <c r="K123" s="17" t="n">
        <v>32.7499977111816</v>
      </c>
      <c r="L123" s="17" t="n">
        <v>32.8950004577637</v>
      </c>
      <c r="M123" s="17" t="n">
        <v>33.6192702611287</v>
      </c>
      <c r="N123" s="18" t="n">
        <v>37.7636108059353</v>
      </c>
    </row>
    <row r="124" customFormat="false" ht="12.75" hidden="false" customHeight="false" outlineLevel="0" collapsed="false">
      <c r="A124" s="15" t="n">
        <v>40664</v>
      </c>
      <c r="B124" s="16" t="n">
        <v>43.75</v>
      </c>
      <c r="C124" s="17" t="n">
        <v>39.0499977111816</v>
      </c>
      <c r="D124" s="17" t="n">
        <v>39.0499977111816</v>
      </c>
      <c r="E124" s="17" t="n">
        <v>37.4000015258789</v>
      </c>
      <c r="F124" s="17" t="n">
        <v>38.0470588534486</v>
      </c>
      <c r="G124" s="18" t="n">
        <v>40.6225806615686</v>
      </c>
      <c r="I124" s="16" t="n">
        <v>41.27</v>
      </c>
      <c r="J124" s="17" t="n">
        <v>37.1899977111816</v>
      </c>
      <c r="K124" s="17" t="n">
        <v>34.7499977111816</v>
      </c>
      <c r="L124" s="17" t="n">
        <v>36.1600015258789</v>
      </c>
      <c r="M124" s="17" t="n">
        <v>35.9898039514878</v>
      </c>
      <c r="N124" s="18" t="n">
        <v>38.3744086185578</v>
      </c>
    </row>
    <row r="125" customFormat="false" ht="12.75" hidden="false" customHeight="false" outlineLevel="0" collapsed="false">
      <c r="A125" s="15" t="n">
        <v>40695</v>
      </c>
      <c r="B125" s="16" t="n">
        <v>54.75</v>
      </c>
      <c r="C125" s="17" t="n">
        <v>39.5549987792969</v>
      </c>
      <c r="D125" s="17" t="n">
        <v>39.5549987792969</v>
      </c>
      <c r="E125" s="17" t="n">
        <v>33.9049987792969</v>
      </c>
      <c r="F125" s="17" t="n">
        <v>35.8702161706012</v>
      </c>
      <c r="G125" s="18" t="n">
        <v>45.1003327094184</v>
      </c>
      <c r="I125" s="16" t="n">
        <v>47.64</v>
      </c>
      <c r="J125" s="17" t="n">
        <v>34.2224987792969</v>
      </c>
      <c r="K125" s="17" t="n">
        <v>35.2549987792969</v>
      </c>
      <c r="L125" s="17" t="n">
        <v>30.3499987792969</v>
      </c>
      <c r="M125" s="17" t="n">
        <v>31.8765205184273</v>
      </c>
      <c r="N125" s="18" t="n">
        <v>39.5831104871962</v>
      </c>
    </row>
    <row r="126" customFormat="false" ht="12.75" hidden="false" customHeight="false" outlineLevel="0" collapsed="false">
      <c r="A126" s="15" t="n">
        <v>40725</v>
      </c>
      <c r="B126" s="16" t="n">
        <v>75.75</v>
      </c>
      <c r="C126" s="17" t="n">
        <v>37.5499977111816</v>
      </c>
      <c r="D126" s="17" t="n">
        <v>37.5499977111816</v>
      </c>
      <c r="E126" s="17" t="n">
        <v>41.3999977111817</v>
      </c>
      <c r="F126" s="17" t="n">
        <v>39.8018845036345</v>
      </c>
      <c r="G126" s="18" t="n">
        <v>55.2634395558347</v>
      </c>
      <c r="I126" s="16" t="n">
        <v>70.75</v>
      </c>
      <c r="J126" s="17" t="n">
        <v>33.7999977111816</v>
      </c>
      <c r="K126" s="17" t="n">
        <v>33.2499977111816</v>
      </c>
      <c r="L126" s="17" t="n">
        <v>38.8999977111817</v>
      </c>
      <c r="M126" s="17" t="n">
        <v>36.6584882772194</v>
      </c>
      <c r="N126" s="18" t="n">
        <v>51.3215040719637</v>
      </c>
    </row>
    <row r="127" customFormat="false" ht="12.75" hidden="false" customHeight="false" outlineLevel="0" collapsed="false">
      <c r="A127" s="15" t="n">
        <v>0</v>
      </c>
      <c r="B127" s="16" t="n">
        <v>0</v>
      </c>
      <c r="C127" s="17" t="n">
        <v>0</v>
      </c>
      <c r="D127" s="17" t="n">
        <v>0</v>
      </c>
      <c r="E127" s="17" t="n">
        <v>0</v>
      </c>
      <c r="F127" s="17" t="n">
        <v>0</v>
      </c>
      <c r="G127" s="18" t="n">
        <v>0</v>
      </c>
      <c r="I127" s="16" t="n">
        <v>0</v>
      </c>
      <c r="J127" s="17" t="n">
        <v>0</v>
      </c>
      <c r="K127" s="17" t="n">
        <v>0</v>
      </c>
      <c r="L127" s="17" t="n">
        <v>0</v>
      </c>
      <c r="M127" s="17" t="n">
        <v>0</v>
      </c>
      <c r="N127" s="18" t="n">
        <v>0</v>
      </c>
    </row>
    <row r="128" customFormat="false" ht="12.75" hidden="false" customHeight="false" outlineLevel="0" collapsed="false">
      <c r="A128" s="15" t="n">
        <v>0</v>
      </c>
      <c r="B128" s="16" t="n">
        <v>0</v>
      </c>
      <c r="C128" s="17" t="n">
        <v>0</v>
      </c>
      <c r="D128" s="17" t="n">
        <v>0</v>
      </c>
      <c r="E128" s="17" t="n">
        <v>0</v>
      </c>
      <c r="F128" s="17" t="n">
        <v>0</v>
      </c>
      <c r="G128" s="18" t="n">
        <v>0</v>
      </c>
      <c r="I128" s="16" t="n">
        <v>0</v>
      </c>
      <c r="J128" s="17" t="n">
        <v>0</v>
      </c>
      <c r="K128" s="17" t="n">
        <v>0</v>
      </c>
      <c r="L128" s="17" t="n">
        <v>0</v>
      </c>
      <c r="M128" s="17" t="n">
        <v>0</v>
      </c>
      <c r="N128" s="18" t="n">
        <v>0</v>
      </c>
    </row>
    <row r="129" customFormat="false" ht="12.75" hidden="false" customHeight="false" outlineLevel="0" collapsed="false">
      <c r="A129" s="15" t="n">
        <v>0</v>
      </c>
      <c r="B129" s="16" t="n">
        <v>0</v>
      </c>
      <c r="C129" s="17" t="n">
        <v>0</v>
      </c>
      <c r="D129" s="17" t="n">
        <v>0</v>
      </c>
      <c r="E129" s="17" t="n">
        <v>0</v>
      </c>
      <c r="F129" s="17" t="n">
        <v>0</v>
      </c>
      <c r="G129" s="18" t="n">
        <v>0</v>
      </c>
      <c r="I129" s="16" t="n">
        <v>0</v>
      </c>
      <c r="J129" s="17" t="n">
        <v>0</v>
      </c>
      <c r="K129" s="17" t="n">
        <v>0</v>
      </c>
      <c r="L129" s="17" t="n">
        <v>0</v>
      </c>
      <c r="M129" s="17" t="n">
        <v>0</v>
      </c>
      <c r="N129" s="18" t="n">
        <v>0</v>
      </c>
    </row>
    <row r="130" customFormat="false" ht="12.75" hidden="false" customHeight="false" outlineLevel="0" collapsed="false">
      <c r="A130" s="15" t="n">
        <v>0</v>
      </c>
      <c r="B130" s="16" t="n">
        <v>0</v>
      </c>
      <c r="C130" s="17" t="n">
        <v>0</v>
      </c>
      <c r="D130" s="17" t="n">
        <v>0</v>
      </c>
      <c r="E130" s="17" t="n">
        <v>0</v>
      </c>
      <c r="F130" s="17" t="n">
        <v>0</v>
      </c>
      <c r="G130" s="18" t="n">
        <v>0</v>
      </c>
      <c r="I130" s="16" t="n">
        <v>0</v>
      </c>
      <c r="J130" s="17" t="n">
        <v>0</v>
      </c>
      <c r="K130" s="17" t="n">
        <v>0</v>
      </c>
      <c r="L130" s="17" t="n">
        <v>0</v>
      </c>
      <c r="M130" s="17" t="n">
        <v>0</v>
      </c>
      <c r="N130" s="18" t="n">
        <v>0</v>
      </c>
    </row>
    <row r="131" customFormat="false" ht="12.75" hidden="false" customHeight="false" outlineLevel="0" collapsed="false">
      <c r="A131" s="15" t="n">
        <v>0</v>
      </c>
      <c r="B131" s="16" t="n">
        <v>0</v>
      </c>
      <c r="C131" s="17" t="n">
        <v>0</v>
      </c>
      <c r="D131" s="17" t="n">
        <v>0</v>
      </c>
      <c r="E131" s="17" t="n">
        <v>0</v>
      </c>
      <c r="F131" s="17" t="n">
        <v>0</v>
      </c>
      <c r="G131" s="18" t="n">
        <v>0</v>
      </c>
      <c r="I131" s="16" t="n">
        <v>0</v>
      </c>
      <c r="J131" s="17" t="n">
        <v>0</v>
      </c>
      <c r="K131" s="17" t="n">
        <v>0</v>
      </c>
      <c r="L131" s="17" t="n">
        <v>0</v>
      </c>
      <c r="M131" s="17" t="n">
        <v>0</v>
      </c>
      <c r="N131" s="18" t="n">
        <v>0</v>
      </c>
    </row>
    <row r="132" customFormat="false" ht="12.75" hidden="false" customHeight="false" outlineLevel="0" collapsed="false">
      <c r="A132" s="15" t="n">
        <v>0</v>
      </c>
      <c r="B132" s="16" t="n">
        <v>0</v>
      </c>
      <c r="C132" s="17" t="n">
        <v>0</v>
      </c>
      <c r="D132" s="17" t="n">
        <v>0</v>
      </c>
      <c r="E132" s="17" t="n">
        <v>0</v>
      </c>
      <c r="F132" s="17" t="n">
        <v>0</v>
      </c>
      <c r="G132" s="18" t="n">
        <v>0</v>
      </c>
      <c r="I132" s="16" t="n">
        <v>0</v>
      </c>
      <c r="J132" s="17" t="n">
        <v>0</v>
      </c>
      <c r="K132" s="17" t="n">
        <v>0</v>
      </c>
      <c r="L132" s="17" t="n">
        <v>0</v>
      </c>
      <c r="M132" s="17" t="n">
        <v>0</v>
      </c>
      <c r="N132" s="18" t="n">
        <v>0</v>
      </c>
    </row>
    <row r="133" customFormat="false" ht="12.75" hidden="false" customHeight="false" outlineLevel="0" collapsed="false">
      <c r="A133" s="15" t="n">
        <v>0</v>
      </c>
      <c r="B133" s="16" t="n">
        <v>0</v>
      </c>
      <c r="C133" s="17" t="n">
        <v>0</v>
      </c>
      <c r="D133" s="17" t="n">
        <v>0</v>
      </c>
      <c r="E133" s="17" t="n">
        <v>0</v>
      </c>
      <c r="F133" s="17" t="n">
        <v>0</v>
      </c>
      <c r="G133" s="18" t="n">
        <v>0</v>
      </c>
      <c r="I133" s="16" t="n">
        <v>0</v>
      </c>
      <c r="J133" s="17" t="n">
        <v>0</v>
      </c>
      <c r="K133" s="17" t="n">
        <v>0</v>
      </c>
      <c r="L133" s="17" t="n">
        <v>0</v>
      </c>
      <c r="M133" s="17" t="n">
        <v>0</v>
      </c>
      <c r="N133" s="18" t="n">
        <v>0</v>
      </c>
    </row>
    <row r="134" customFormat="false" ht="12.75" hidden="false" customHeight="false" outlineLevel="0" collapsed="false">
      <c r="A134" s="15" t="n">
        <v>0</v>
      </c>
      <c r="B134" s="16" t="n">
        <v>0</v>
      </c>
      <c r="C134" s="17" t="n">
        <v>0</v>
      </c>
      <c r="D134" s="17" t="n">
        <v>0</v>
      </c>
      <c r="E134" s="17" t="n">
        <v>0</v>
      </c>
      <c r="F134" s="17" t="n">
        <v>0</v>
      </c>
      <c r="G134" s="18" t="n">
        <v>0</v>
      </c>
      <c r="I134" s="16" t="n">
        <v>0</v>
      </c>
      <c r="J134" s="17" t="n">
        <v>0</v>
      </c>
      <c r="K134" s="17" t="n">
        <v>0</v>
      </c>
      <c r="L134" s="17" t="n">
        <v>0</v>
      </c>
      <c r="M134" s="17" t="n">
        <v>0</v>
      </c>
      <c r="N134" s="18" t="n">
        <v>0</v>
      </c>
    </row>
    <row r="135" customFormat="false" ht="12.75" hidden="false" customHeight="false" outlineLevel="0" collapsed="false">
      <c r="A135" s="15" t="n">
        <v>0</v>
      </c>
      <c r="B135" s="16" t="n">
        <v>0</v>
      </c>
      <c r="C135" s="17" t="n">
        <v>0</v>
      </c>
      <c r="D135" s="17" t="n">
        <v>0</v>
      </c>
      <c r="E135" s="17" t="n">
        <v>0</v>
      </c>
      <c r="F135" s="17" t="n">
        <v>0</v>
      </c>
      <c r="G135" s="18" t="n">
        <v>0</v>
      </c>
      <c r="I135" s="16" t="n">
        <v>0</v>
      </c>
      <c r="J135" s="17" t="n">
        <v>0</v>
      </c>
      <c r="K135" s="17" t="n">
        <v>0</v>
      </c>
      <c r="L135" s="17" t="n">
        <v>0</v>
      </c>
      <c r="M135" s="17" t="n">
        <v>0</v>
      </c>
      <c r="N135" s="18" t="n">
        <v>0</v>
      </c>
    </row>
    <row r="136" customFormat="false" ht="12.75" hidden="false" customHeight="false" outlineLevel="0" collapsed="false">
      <c r="A136" s="15" t="n">
        <v>0</v>
      </c>
      <c r="B136" s="16" t="n">
        <v>0</v>
      </c>
      <c r="C136" s="17" t="n">
        <v>0</v>
      </c>
      <c r="D136" s="17" t="n">
        <v>0</v>
      </c>
      <c r="E136" s="17" t="n">
        <v>0</v>
      </c>
      <c r="F136" s="17" t="n">
        <v>0</v>
      </c>
      <c r="G136" s="18" t="n">
        <v>0</v>
      </c>
      <c r="I136" s="16" t="n">
        <v>0</v>
      </c>
      <c r="J136" s="17" t="n">
        <v>0</v>
      </c>
      <c r="K136" s="17" t="n">
        <v>0</v>
      </c>
      <c r="L136" s="17" t="n">
        <v>0</v>
      </c>
      <c r="M136" s="17" t="n">
        <v>0</v>
      </c>
      <c r="N136" s="18" t="n">
        <v>0</v>
      </c>
    </row>
    <row r="137" customFormat="false" ht="12.75" hidden="false" customHeight="false" outlineLevel="0" collapsed="false">
      <c r="A137" s="15" t="n">
        <v>0</v>
      </c>
      <c r="B137" s="16" t="n">
        <v>0</v>
      </c>
      <c r="C137" s="17" t="n">
        <v>0</v>
      </c>
      <c r="D137" s="17" t="n">
        <v>0</v>
      </c>
      <c r="E137" s="17" t="n">
        <v>0</v>
      </c>
      <c r="F137" s="17" t="n">
        <v>0</v>
      </c>
      <c r="G137" s="18" t="n">
        <v>0</v>
      </c>
      <c r="I137" s="16" t="n">
        <v>0</v>
      </c>
      <c r="J137" s="17" t="n">
        <v>0</v>
      </c>
      <c r="K137" s="17" t="n">
        <v>0</v>
      </c>
      <c r="L137" s="17" t="n">
        <v>0</v>
      </c>
      <c r="M137" s="17" t="n">
        <v>0</v>
      </c>
      <c r="N137" s="18" t="n">
        <v>0</v>
      </c>
    </row>
    <row r="138" customFormat="false" ht="12.75" hidden="false" customHeight="false" outlineLevel="0" collapsed="false">
      <c r="A138" s="15" t="n">
        <v>0</v>
      </c>
      <c r="B138" s="16" t="n">
        <v>0</v>
      </c>
      <c r="C138" s="17" t="n">
        <v>0</v>
      </c>
      <c r="D138" s="17" t="n">
        <v>0</v>
      </c>
      <c r="E138" s="17" t="n">
        <v>0</v>
      </c>
      <c r="F138" s="17" t="n">
        <v>0</v>
      </c>
      <c r="G138" s="18" t="n">
        <v>0</v>
      </c>
      <c r="I138" s="16" t="n">
        <v>0</v>
      </c>
      <c r="J138" s="17" t="n">
        <v>0</v>
      </c>
      <c r="K138" s="17" t="n">
        <v>0</v>
      </c>
      <c r="L138" s="17" t="n">
        <v>0</v>
      </c>
      <c r="M138" s="17" t="n">
        <v>0</v>
      </c>
      <c r="N138" s="18" t="n">
        <v>0</v>
      </c>
    </row>
    <row r="139" customFormat="false" ht="12.75" hidden="false" customHeight="false" outlineLevel="0" collapsed="false">
      <c r="A139" s="15" t="n">
        <v>0</v>
      </c>
      <c r="B139" s="16" t="n">
        <v>0</v>
      </c>
      <c r="C139" s="17" t="n">
        <v>0</v>
      </c>
      <c r="D139" s="17" t="n">
        <v>0</v>
      </c>
      <c r="E139" s="17" t="n">
        <v>0</v>
      </c>
      <c r="F139" s="17" t="n">
        <v>0</v>
      </c>
      <c r="G139" s="18" t="n">
        <v>0</v>
      </c>
      <c r="I139" s="16" t="n">
        <v>0</v>
      </c>
      <c r="J139" s="17" t="n">
        <v>0</v>
      </c>
      <c r="K139" s="17" t="n">
        <v>0</v>
      </c>
      <c r="L139" s="17" t="n">
        <v>0</v>
      </c>
      <c r="M139" s="17" t="n">
        <v>0</v>
      </c>
      <c r="N139" s="18" t="n">
        <v>0</v>
      </c>
    </row>
    <row r="140" customFormat="false" ht="12.75" hidden="false" customHeight="false" outlineLevel="0" collapsed="false">
      <c r="A140" s="15" t="n">
        <v>0</v>
      </c>
      <c r="B140" s="16" t="n">
        <v>0</v>
      </c>
      <c r="C140" s="17" t="n">
        <v>0</v>
      </c>
      <c r="D140" s="17" t="n">
        <v>0</v>
      </c>
      <c r="E140" s="17" t="n">
        <v>0</v>
      </c>
      <c r="F140" s="17" t="n">
        <v>0</v>
      </c>
      <c r="G140" s="18" t="n">
        <v>0</v>
      </c>
      <c r="I140" s="16" t="n">
        <v>0</v>
      </c>
      <c r="J140" s="17" t="n">
        <v>0</v>
      </c>
      <c r="K140" s="17" t="n">
        <v>0</v>
      </c>
      <c r="L140" s="17" t="n">
        <v>0</v>
      </c>
      <c r="M140" s="17" t="n">
        <v>0</v>
      </c>
      <c r="N140" s="18" t="n">
        <v>0</v>
      </c>
    </row>
    <row r="141" customFormat="false" ht="12.75" hidden="false" customHeight="false" outlineLevel="0" collapsed="false">
      <c r="A141" s="15" t="n">
        <v>0</v>
      </c>
      <c r="B141" s="16" t="n">
        <v>0</v>
      </c>
      <c r="C141" s="17" t="n">
        <v>0</v>
      </c>
      <c r="D141" s="17" t="n">
        <v>0</v>
      </c>
      <c r="E141" s="17" t="n">
        <v>0</v>
      </c>
      <c r="F141" s="17" t="n">
        <v>0</v>
      </c>
      <c r="G141" s="18" t="n">
        <v>0</v>
      </c>
      <c r="I141" s="16" t="n">
        <v>0</v>
      </c>
      <c r="J141" s="17" t="n">
        <v>0</v>
      </c>
      <c r="K141" s="17" t="n">
        <v>0</v>
      </c>
      <c r="L141" s="17" t="n">
        <v>0</v>
      </c>
      <c r="M141" s="17" t="n">
        <v>0</v>
      </c>
      <c r="N141" s="18" t="n">
        <v>0</v>
      </c>
    </row>
    <row r="142" customFormat="false" ht="12.75" hidden="false" customHeight="false" outlineLevel="0" collapsed="false">
      <c r="A142" s="15" t="n">
        <v>0</v>
      </c>
      <c r="B142" s="16" t="n">
        <v>0</v>
      </c>
      <c r="C142" s="17" t="n">
        <v>0</v>
      </c>
      <c r="D142" s="17" t="n">
        <v>0</v>
      </c>
      <c r="E142" s="17" t="n">
        <v>0</v>
      </c>
      <c r="F142" s="17" t="n">
        <v>0</v>
      </c>
      <c r="G142" s="18" t="n">
        <v>0</v>
      </c>
      <c r="I142" s="16" t="n">
        <v>0</v>
      </c>
      <c r="J142" s="17" t="n">
        <v>0</v>
      </c>
      <c r="K142" s="17" t="n">
        <v>0</v>
      </c>
      <c r="L142" s="17" t="n">
        <v>0</v>
      </c>
      <c r="M142" s="17" t="n">
        <v>0</v>
      </c>
      <c r="N142" s="18" t="n">
        <v>0</v>
      </c>
    </row>
    <row r="143" customFormat="false" ht="12.75" hidden="false" customHeight="false" outlineLevel="0" collapsed="false">
      <c r="A143" s="15" t="n">
        <v>0</v>
      </c>
      <c r="B143" s="16" t="n">
        <v>0</v>
      </c>
      <c r="C143" s="17" t="n">
        <v>0</v>
      </c>
      <c r="D143" s="17" t="n">
        <v>0</v>
      </c>
      <c r="E143" s="17" t="n">
        <v>0</v>
      </c>
      <c r="F143" s="17" t="n">
        <v>0</v>
      </c>
      <c r="G143" s="18" t="n">
        <v>0</v>
      </c>
      <c r="I143" s="16" t="n">
        <v>0</v>
      </c>
      <c r="J143" s="17" t="n">
        <v>0</v>
      </c>
      <c r="K143" s="17" t="n">
        <v>0</v>
      </c>
      <c r="L143" s="17" t="n">
        <v>0</v>
      </c>
      <c r="M143" s="17" t="n">
        <v>0</v>
      </c>
      <c r="N143" s="18" t="n">
        <v>0</v>
      </c>
    </row>
    <row r="144" customFormat="false" ht="12.75" hidden="false" customHeight="false" outlineLevel="0" collapsed="false">
      <c r="A144" s="15" t="n">
        <v>0</v>
      </c>
      <c r="B144" s="16" t="n">
        <v>0</v>
      </c>
      <c r="C144" s="17" t="n">
        <v>0</v>
      </c>
      <c r="D144" s="17" t="n">
        <v>0</v>
      </c>
      <c r="E144" s="17" t="n">
        <v>0</v>
      </c>
      <c r="F144" s="17" t="n">
        <v>0</v>
      </c>
      <c r="G144" s="18" t="n">
        <v>0</v>
      </c>
      <c r="I144" s="16" t="n">
        <v>0</v>
      </c>
      <c r="J144" s="17" t="n">
        <v>0</v>
      </c>
      <c r="K144" s="17" t="n">
        <v>0</v>
      </c>
      <c r="L144" s="17" t="n">
        <v>0</v>
      </c>
      <c r="M144" s="17" t="n">
        <v>0</v>
      </c>
      <c r="N144" s="18" t="n">
        <v>0</v>
      </c>
    </row>
    <row r="145" customFormat="false" ht="12.75" hidden="false" customHeight="false" outlineLevel="0" collapsed="false">
      <c r="A145" s="15" t="n">
        <v>0</v>
      </c>
      <c r="B145" s="16" t="n">
        <v>0</v>
      </c>
      <c r="C145" s="17" t="n">
        <v>0</v>
      </c>
      <c r="D145" s="17" t="n">
        <v>0</v>
      </c>
      <c r="E145" s="17" t="n">
        <v>0</v>
      </c>
      <c r="F145" s="17" t="n">
        <v>0</v>
      </c>
      <c r="G145" s="18" t="n">
        <v>0</v>
      </c>
      <c r="I145" s="16" t="n">
        <v>0</v>
      </c>
      <c r="J145" s="17" t="n">
        <v>0</v>
      </c>
      <c r="K145" s="17" t="n">
        <v>0</v>
      </c>
      <c r="L145" s="17" t="n">
        <v>0</v>
      </c>
      <c r="M145" s="17" t="n">
        <v>0</v>
      </c>
      <c r="N145" s="18" t="n">
        <v>0</v>
      </c>
    </row>
    <row r="146" customFormat="false" ht="12.75" hidden="false" customHeight="false" outlineLevel="0" collapsed="false">
      <c r="A146" s="15" t="n">
        <v>0</v>
      </c>
      <c r="B146" s="16" t="n">
        <v>0</v>
      </c>
      <c r="C146" s="17" t="n">
        <v>0</v>
      </c>
      <c r="D146" s="17" t="n">
        <v>0</v>
      </c>
      <c r="E146" s="17" t="n">
        <v>0</v>
      </c>
      <c r="F146" s="17" t="n">
        <v>0</v>
      </c>
      <c r="G146" s="18" t="n">
        <v>0</v>
      </c>
      <c r="I146" s="16" t="n">
        <v>0</v>
      </c>
      <c r="J146" s="17" t="n">
        <v>0</v>
      </c>
      <c r="K146" s="17" t="n">
        <v>0</v>
      </c>
      <c r="L146" s="17" t="n">
        <v>0</v>
      </c>
      <c r="M146" s="17" t="n">
        <v>0</v>
      </c>
      <c r="N146" s="18" t="n">
        <v>0</v>
      </c>
    </row>
    <row r="147" customFormat="false" ht="12.75" hidden="false" customHeight="false" outlineLevel="0" collapsed="false">
      <c r="A147" s="15" t="n">
        <v>0</v>
      </c>
      <c r="B147" s="16" t="n">
        <v>0</v>
      </c>
      <c r="C147" s="17" t="n">
        <v>0</v>
      </c>
      <c r="D147" s="17" t="n">
        <v>0</v>
      </c>
      <c r="E147" s="17" t="n">
        <v>0</v>
      </c>
      <c r="F147" s="17" t="n">
        <v>0</v>
      </c>
      <c r="G147" s="18" t="n">
        <v>0</v>
      </c>
      <c r="I147" s="16" t="n">
        <v>0</v>
      </c>
      <c r="J147" s="17" t="n">
        <v>0</v>
      </c>
      <c r="K147" s="17" t="n">
        <v>0</v>
      </c>
      <c r="L147" s="17" t="n">
        <v>0</v>
      </c>
      <c r="M147" s="17" t="n">
        <v>0</v>
      </c>
      <c r="N147" s="18" t="n">
        <v>0</v>
      </c>
    </row>
    <row r="148" customFormat="false" ht="12.75" hidden="false" customHeight="false" outlineLevel="0" collapsed="false">
      <c r="A148" s="15" t="n">
        <v>0</v>
      </c>
      <c r="B148" s="16" t="n">
        <v>0</v>
      </c>
      <c r="C148" s="17" t="n">
        <v>0</v>
      </c>
      <c r="D148" s="17" t="n">
        <v>0</v>
      </c>
      <c r="E148" s="17" t="n">
        <v>0</v>
      </c>
      <c r="F148" s="17" t="n">
        <v>0</v>
      </c>
      <c r="G148" s="18" t="n">
        <v>0</v>
      </c>
      <c r="I148" s="16" t="n">
        <v>0</v>
      </c>
      <c r="J148" s="17" t="n">
        <v>0</v>
      </c>
      <c r="K148" s="17" t="n">
        <v>0</v>
      </c>
      <c r="L148" s="17" t="n">
        <v>0</v>
      </c>
      <c r="M148" s="17" t="n">
        <v>0</v>
      </c>
      <c r="N148" s="18" t="n">
        <v>0</v>
      </c>
    </row>
    <row r="149" customFormat="false" ht="12.75" hidden="false" customHeight="false" outlineLevel="0" collapsed="false">
      <c r="A149" s="15" t="n">
        <v>0</v>
      </c>
      <c r="B149" s="16" t="n">
        <v>0</v>
      </c>
      <c r="C149" s="17" t="n">
        <v>0</v>
      </c>
      <c r="D149" s="17" t="n">
        <v>0</v>
      </c>
      <c r="E149" s="17" t="n">
        <v>0</v>
      </c>
      <c r="F149" s="17" t="n">
        <v>0</v>
      </c>
      <c r="G149" s="18" t="n">
        <v>0</v>
      </c>
      <c r="I149" s="16" t="n">
        <v>0</v>
      </c>
      <c r="J149" s="17" t="n">
        <v>0</v>
      </c>
      <c r="K149" s="17" t="n">
        <v>0</v>
      </c>
      <c r="L149" s="17" t="n">
        <v>0</v>
      </c>
      <c r="M149" s="17" t="n">
        <v>0</v>
      </c>
      <c r="N149" s="18" t="n">
        <v>0</v>
      </c>
    </row>
    <row r="150" customFormat="false" ht="12.75" hidden="false" customHeight="false" outlineLevel="0" collapsed="false">
      <c r="A150" s="15" t="n">
        <v>0</v>
      </c>
      <c r="B150" s="16" t="n">
        <v>0</v>
      </c>
      <c r="C150" s="17" t="n">
        <v>0</v>
      </c>
      <c r="D150" s="17" t="n">
        <v>0</v>
      </c>
      <c r="E150" s="17" t="n">
        <v>0</v>
      </c>
      <c r="F150" s="17" t="n">
        <v>0</v>
      </c>
      <c r="G150" s="18" t="n">
        <v>0</v>
      </c>
      <c r="I150" s="16" t="n">
        <v>0</v>
      </c>
      <c r="J150" s="17" t="n">
        <v>0</v>
      </c>
      <c r="K150" s="17" t="n">
        <v>0</v>
      </c>
      <c r="L150" s="17" t="n">
        <v>0</v>
      </c>
      <c r="M150" s="17" t="n">
        <v>0</v>
      </c>
      <c r="N150" s="18" t="n">
        <v>0</v>
      </c>
    </row>
    <row r="151" customFormat="false" ht="12.75" hidden="false" customHeight="false" outlineLevel="0" collapsed="false">
      <c r="A151" s="15" t="n">
        <v>0</v>
      </c>
      <c r="B151" s="16" t="n">
        <v>0</v>
      </c>
      <c r="C151" s="17" t="n">
        <v>0</v>
      </c>
      <c r="D151" s="17" t="n">
        <v>0</v>
      </c>
      <c r="E151" s="17" t="n">
        <v>0</v>
      </c>
      <c r="F151" s="17" t="n">
        <v>0</v>
      </c>
      <c r="G151" s="18" t="n">
        <v>0</v>
      </c>
      <c r="I151" s="16" t="n">
        <v>0</v>
      </c>
      <c r="J151" s="17" t="n">
        <v>0</v>
      </c>
      <c r="K151" s="17" t="n">
        <v>0</v>
      </c>
      <c r="L151" s="17" t="n">
        <v>0</v>
      </c>
      <c r="M151" s="17" t="n">
        <v>0</v>
      </c>
      <c r="N151" s="18" t="n">
        <v>0</v>
      </c>
    </row>
    <row r="152" customFormat="false" ht="12.75" hidden="false" customHeight="false" outlineLevel="0" collapsed="false">
      <c r="A152" s="15" t="n">
        <v>0</v>
      </c>
      <c r="B152" s="16" t="n">
        <v>0</v>
      </c>
      <c r="C152" s="17" t="n">
        <v>0</v>
      </c>
      <c r="D152" s="17" t="n">
        <v>0</v>
      </c>
      <c r="E152" s="17" t="n">
        <v>0</v>
      </c>
      <c r="F152" s="17" t="n">
        <v>0</v>
      </c>
      <c r="G152" s="18" t="n">
        <v>0</v>
      </c>
      <c r="I152" s="16" t="n">
        <v>0</v>
      </c>
      <c r="J152" s="17" t="n">
        <v>0</v>
      </c>
      <c r="K152" s="17" t="n">
        <v>0</v>
      </c>
      <c r="L152" s="17" t="n">
        <v>0</v>
      </c>
      <c r="M152" s="17" t="n">
        <v>0</v>
      </c>
      <c r="N152" s="18" t="n">
        <v>0</v>
      </c>
    </row>
    <row r="153" customFormat="false" ht="12.75" hidden="false" customHeight="false" outlineLevel="0" collapsed="false">
      <c r="A153" s="15" t="n">
        <v>0</v>
      </c>
      <c r="B153" s="16" t="n">
        <v>0</v>
      </c>
      <c r="C153" s="17" t="n">
        <v>0</v>
      </c>
      <c r="D153" s="17" t="n">
        <v>0</v>
      </c>
      <c r="E153" s="17" t="n">
        <v>0</v>
      </c>
      <c r="F153" s="17" t="n">
        <v>0</v>
      </c>
      <c r="G153" s="18" t="n">
        <v>0</v>
      </c>
      <c r="I153" s="16" t="n">
        <v>0</v>
      </c>
      <c r="J153" s="17" t="n">
        <v>0</v>
      </c>
      <c r="K153" s="17" t="n">
        <v>0</v>
      </c>
      <c r="L153" s="17" t="n">
        <v>0</v>
      </c>
      <c r="M153" s="17" t="n">
        <v>0</v>
      </c>
      <c r="N153" s="18" t="n">
        <v>0</v>
      </c>
    </row>
    <row r="154" customFormat="false" ht="12.75" hidden="false" customHeight="false" outlineLevel="0" collapsed="false">
      <c r="A154" s="15" t="n">
        <v>0</v>
      </c>
      <c r="B154" s="16" t="n">
        <v>0</v>
      </c>
      <c r="C154" s="17" t="n">
        <v>0</v>
      </c>
      <c r="D154" s="17" t="n">
        <v>0</v>
      </c>
      <c r="E154" s="17" t="n">
        <v>0</v>
      </c>
      <c r="F154" s="17" t="n">
        <v>0</v>
      </c>
      <c r="G154" s="18" t="n">
        <v>0</v>
      </c>
      <c r="I154" s="16" t="n">
        <v>0</v>
      </c>
      <c r="J154" s="17" t="n">
        <v>0</v>
      </c>
      <c r="K154" s="17" t="n">
        <v>0</v>
      </c>
      <c r="L154" s="17" t="n">
        <v>0</v>
      </c>
      <c r="M154" s="17" t="n">
        <v>0</v>
      </c>
      <c r="N154" s="18" t="n">
        <v>0</v>
      </c>
    </row>
    <row r="155" customFormat="false" ht="12.75" hidden="false" customHeight="false" outlineLevel="0" collapsed="false">
      <c r="A155" s="15" t="n">
        <v>0</v>
      </c>
      <c r="B155" s="16" t="n">
        <v>0</v>
      </c>
      <c r="C155" s="17" t="n">
        <v>0</v>
      </c>
      <c r="D155" s="17" t="n">
        <v>0</v>
      </c>
      <c r="E155" s="17" t="n">
        <v>0</v>
      </c>
      <c r="F155" s="17" t="n">
        <v>0</v>
      </c>
      <c r="G155" s="18" t="n">
        <v>0</v>
      </c>
      <c r="I155" s="16" t="n">
        <v>0</v>
      </c>
      <c r="J155" s="17" t="n">
        <v>0</v>
      </c>
      <c r="K155" s="17" t="n">
        <v>0</v>
      </c>
      <c r="L155" s="17" t="n">
        <v>0</v>
      </c>
      <c r="M155" s="17" t="n">
        <v>0</v>
      </c>
      <c r="N155" s="18" t="n">
        <v>0</v>
      </c>
    </row>
    <row r="156" customFormat="false" ht="12.75" hidden="false" customHeight="false" outlineLevel="0" collapsed="false">
      <c r="A156" s="15" t="n">
        <v>0</v>
      </c>
      <c r="B156" s="16" t="n">
        <v>0</v>
      </c>
      <c r="C156" s="17" t="n">
        <v>0</v>
      </c>
      <c r="D156" s="17" t="n">
        <v>0</v>
      </c>
      <c r="E156" s="17" t="n">
        <v>0</v>
      </c>
      <c r="F156" s="17" t="n">
        <v>0</v>
      </c>
      <c r="G156" s="18" t="n">
        <v>0</v>
      </c>
      <c r="I156" s="16" t="n">
        <v>0</v>
      </c>
      <c r="J156" s="17" t="n">
        <v>0</v>
      </c>
      <c r="K156" s="17" t="n">
        <v>0</v>
      </c>
      <c r="L156" s="17" t="n">
        <v>0</v>
      </c>
      <c r="M156" s="17" t="n">
        <v>0</v>
      </c>
      <c r="N156" s="18" t="n">
        <v>0</v>
      </c>
    </row>
    <row r="157" customFormat="false" ht="12.75" hidden="false" customHeight="false" outlineLevel="0" collapsed="false">
      <c r="A157" s="15" t="n">
        <v>0</v>
      </c>
      <c r="B157" s="16" t="n">
        <v>0</v>
      </c>
      <c r="C157" s="17" t="n">
        <v>0</v>
      </c>
      <c r="D157" s="17" t="n">
        <v>0</v>
      </c>
      <c r="E157" s="17" t="n">
        <v>0</v>
      </c>
      <c r="F157" s="17" t="n">
        <v>0</v>
      </c>
      <c r="G157" s="18" t="n">
        <v>0</v>
      </c>
      <c r="I157" s="16" t="n">
        <v>0</v>
      </c>
      <c r="J157" s="17" t="n">
        <v>0</v>
      </c>
      <c r="K157" s="17" t="n">
        <v>0</v>
      </c>
      <c r="L157" s="17" t="n">
        <v>0</v>
      </c>
      <c r="M157" s="17" t="n">
        <v>0</v>
      </c>
      <c r="N157" s="18" t="n">
        <v>0</v>
      </c>
    </row>
    <row r="158" customFormat="false" ht="12.75" hidden="false" customHeight="false" outlineLevel="0" collapsed="false">
      <c r="A158" s="15" t="n">
        <v>0</v>
      </c>
      <c r="B158" s="16" t="n">
        <v>0</v>
      </c>
      <c r="C158" s="17" t="n">
        <v>0</v>
      </c>
      <c r="D158" s="17" t="n">
        <v>0</v>
      </c>
      <c r="E158" s="17" t="n">
        <v>0</v>
      </c>
      <c r="F158" s="17" t="n">
        <v>0</v>
      </c>
      <c r="G158" s="18" t="n">
        <v>0</v>
      </c>
      <c r="I158" s="16" t="n">
        <v>0</v>
      </c>
      <c r="J158" s="17" t="n">
        <v>0</v>
      </c>
      <c r="K158" s="17" t="n">
        <v>0</v>
      </c>
      <c r="L158" s="17" t="n">
        <v>0</v>
      </c>
      <c r="M158" s="17" t="n">
        <v>0</v>
      </c>
      <c r="N158" s="18" t="n">
        <v>0</v>
      </c>
    </row>
    <row r="159" customFormat="false" ht="12.75" hidden="false" customHeight="false" outlineLevel="0" collapsed="false">
      <c r="A159" s="15" t="n">
        <v>0</v>
      </c>
      <c r="B159" s="16" t="n">
        <v>0</v>
      </c>
      <c r="C159" s="17" t="n">
        <v>0</v>
      </c>
      <c r="D159" s="17" t="n">
        <v>0</v>
      </c>
      <c r="E159" s="17" t="n">
        <v>0</v>
      </c>
      <c r="F159" s="17" t="n">
        <v>0</v>
      </c>
      <c r="G159" s="18" t="n">
        <v>0</v>
      </c>
      <c r="I159" s="16" t="n">
        <v>0</v>
      </c>
      <c r="J159" s="17" t="n">
        <v>0</v>
      </c>
      <c r="K159" s="17" t="n">
        <v>0</v>
      </c>
      <c r="L159" s="17" t="n">
        <v>0</v>
      </c>
      <c r="M159" s="17" t="n">
        <v>0</v>
      </c>
      <c r="N159" s="18" t="n">
        <v>0</v>
      </c>
    </row>
    <row r="160" customFormat="false" ht="12.75" hidden="false" customHeight="false" outlineLevel="0" collapsed="false">
      <c r="A160" s="15" t="n">
        <v>0</v>
      </c>
      <c r="B160" s="16" t="n">
        <v>0</v>
      </c>
      <c r="C160" s="17" t="n">
        <v>0</v>
      </c>
      <c r="D160" s="17" t="n">
        <v>0</v>
      </c>
      <c r="E160" s="17" t="n">
        <v>0</v>
      </c>
      <c r="F160" s="17" t="n">
        <v>0</v>
      </c>
      <c r="G160" s="18" t="n">
        <v>0</v>
      </c>
      <c r="I160" s="16" t="n">
        <v>0</v>
      </c>
      <c r="J160" s="17" t="n">
        <v>0</v>
      </c>
      <c r="K160" s="17" t="n">
        <v>0</v>
      </c>
      <c r="L160" s="17" t="n">
        <v>0</v>
      </c>
      <c r="M160" s="17" t="n">
        <v>0</v>
      </c>
      <c r="N160" s="18" t="n">
        <v>0</v>
      </c>
    </row>
    <row r="161" customFormat="false" ht="12.75" hidden="false" customHeight="false" outlineLevel="0" collapsed="false">
      <c r="A161" s="15" t="n">
        <v>0</v>
      </c>
      <c r="B161" s="16" t="n">
        <v>0</v>
      </c>
      <c r="C161" s="17" t="n">
        <v>0</v>
      </c>
      <c r="D161" s="17" t="n">
        <v>0</v>
      </c>
      <c r="E161" s="17" t="n">
        <v>0</v>
      </c>
      <c r="F161" s="17" t="n">
        <v>0</v>
      </c>
      <c r="G161" s="18" t="n">
        <v>0</v>
      </c>
      <c r="I161" s="16" t="n">
        <v>0</v>
      </c>
      <c r="J161" s="17" t="n">
        <v>0</v>
      </c>
      <c r="K161" s="17" t="n">
        <v>0</v>
      </c>
      <c r="L161" s="17" t="n">
        <v>0</v>
      </c>
      <c r="M161" s="17" t="n">
        <v>0</v>
      </c>
      <c r="N161" s="18" t="n">
        <v>0</v>
      </c>
    </row>
    <row r="162" customFormat="false" ht="12.75" hidden="false" customHeight="false" outlineLevel="0" collapsed="false">
      <c r="A162" s="15" t="n">
        <v>0</v>
      </c>
      <c r="B162" s="16" t="n">
        <v>0</v>
      </c>
      <c r="C162" s="17" t="n">
        <v>0</v>
      </c>
      <c r="D162" s="17" t="n">
        <v>0</v>
      </c>
      <c r="E162" s="17" t="n">
        <v>0</v>
      </c>
      <c r="F162" s="17" t="n">
        <v>0</v>
      </c>
      <c r="G162" s="18" t="n">
        <v>0</v>
      </c>
      <c r="I162" s="16" t="n">
        <v>0</v>
      </c>
      <c r="J162" s="17" t="n">
        <v>0</v>
      </c>
      <c r="K162" s="17" t="n">
        <v>0</v>
      </c>
      <c r="L162" s="17" t="n">
        <v>0</v>
      </c>
      <c r="M162" s="17" t="n">
        <v>0</v>
      </c>
      <c r="N162" s="18" t="n">
        <v>0</v>
      </c>
    </row>
    <row r="163" customFormat="false" ht="12.75" hidden="false" customHeight="false" outlineLevel="0" collapsed="false">
      <c r="A163" s="15" t="n">
        <v>0</v>
      </c>
      <c r="B163" s="16" t="n">
        <v>0</v>
      </c>
      <c r="C163" s="17" t="n">
        <v>0</v>
      </c>
      <c r="D163" s="17" t="n">
        <v>0</v>
      </c>
      <c r="E163" s="17" t="n">
        <v>0</v>
      </c>
      <c r="F163" s="17" t="n">
        <v>0</v>
      </c>
      <c r="G163" s="18" t="n">
        <v>0</v>
      </c>
      <c r="I163" s="16" t="n">
        <v>0</v>
      </c>
      <c r="J163" s="17" t="n">
        <v>0</v>
      </c>
      <c r="K163" s="17" t="n">
        <v>0</v>
      </c>
      <c r="L163" s="17" t="n">
        <v>0</v>
      </c>
      <c r="M163" s="17" t="n">
        <v>0</v>
      </c>
      <c r="N163" s="18" t="n">
        <v>0</v>
      </c>
    </row>
    <row r="164" customFormat="false" ht="12.75" hidden="false" customHeight="false" outlineLevel="0" collapsed="false">
      <c r="A164" s="15" t="n">
        <v>0</v>
      </c>
      <c r="B164" s="16" t="n">
        <v>0</v>
      </c>
      <c r="C164" s="17" t="n">
        <v>0</v>
      </c>
      <c r="D164" s="17" t="n">
        <v>0</v>
      </c>
      <c r="E164" s="17" t="n">
        <v>0</v>
      </c>
      <c r="F164" s="17" t="n">
        <v>0</v>
      </c>
      <c r="G164" s="18" t="n">
        <v>0</v>
      </c>
      <c r="I164" s="16" t="n">
        <v>0</v>
      </c>
      <c r="J164" s="17" t="n">
        <v>0</v>
      </c>
      <c r="K164" s="17" t="n">
        <v>0</v>
      </c>
      <c r="L164" s="17" t="n">
        <v>0</v>
      </c>
      <c r="M164" s="17" t="n">
        <v>0</v>
      </c>
      <c r="N164" s="18" t="n">
        <v>0</v>
      </c>
    </row>
    <row r="165" customFormat="false" ht="12.75" hidden="false" customHeight="false" outlineLevel="0" collapsed="false">
      <c r="A165" s="15" t="n">
        <v>0</v>
      </c>
      <c r="B165" s="16" t="n">
        <v>0</v>
      </c>
      <c r="C165" s="17" t="n">
        <v>0</v>
      </c>
      <c r="D165" s="17" t="n">
        <v>0</v>
      </c>
      <c r="E165" s="17" t="n">
        <v>0</v>
      </c>
      <c r="F165" s="17" t="n">
        <v>0</v>
      </c>
      <c r="G165" s="18" t="n">
        <v>0</v>
      </c>
      <c r="I165" s="16" t="n">
        <v>0</v>
      </c>
      <c r="J165" s="17" t="n">
        <v>0</v>
      </c>
      <c r="K165" s="17" t="n">
        <v>0</v>
      </c>
      <c r="L165" s="17" t="n">
        <v>0</v>
      </c>
      <c r="M165" s="17" t="n">
        <v>0</v>
      </c>
      <c r="N165" s="18" t="n">
        <v>0</v>
      </c>
    </row>
    <row r="166" customFormat="false" ht="12.75" hidden="false" customHeight="false" outlineLevel="0" collapsed="false">
      <c r="A166" s="15" t="n">
        <v>0</v>
      </c>
      <c r="B166" s="16" t="n">
        <v>0</v>
      </c>
      <c r="C166" s="17" t="n">
        <v>0</v>
      </c>
      <c r="D166" s="17" t="n">
        <v>0</v>
      </c>
      <c r="E166" s="17" t="n">
        <v>0</v>
      </c>
      <c r="F166" s="17" t="n">
        <v>0</v>
      </c>
      <c r="G166" s="18" t="n">
        <v>0</v>
      </c>
      <c r="I166" s="16" t="n">
        <v>0</v>
      </c>
      <c r="J166" s="17" t="n">
        <v>0</v>
      </c>
      <c r="K166" s="17" t="n">
        <v>0</v>
      </c>
      <c r="L166" s="17" t="n">
        <v>0</v>
      </c>
      <c r="M166" s="17" t="n">
        <v>0</v>
      </c>
      <c r="N166" s="18" t="n">
        <v>0</v>
      </c>
    </row>
    <row r="167" customFormat="false" ht="12.75" hidden="false" customHeight="false" outlineLevel="0" collapsed="false">
      <c r="A167" s="15" t="n">
        <v>0</v>
      </c>
      <c r="B167" s="16" t="n">
        <v>0</v>
      </c>
      <c r="C167" s="17" t="n">
        <v>0</v>
      </c>
      <c r="D167" s="17" t="n">
        <v>0</v>
      </c>
      <c r="E167" s="17" t="n">
        <v>0</v>
      </c>
      <c r="F167" s="17" t="n">
        <v>0</v>
      </c>
      <c r="G167" s="18" t="n">
        <v>0</v>
      </c>
      <c r="I167" s="16" t="n">
        <v>0</v>
      </c>
      <c r="J167" s="17" t="n">
        <v>0</v>
      </c>
      <c r="K167" s="17" t="n">
        <v>0</v>
      </c>
      <c r="L167" s="17" t="n">
        <v>0</v>
      </c>
      <c r="M167" s="17" t="n">
        <v>0</v>
      </c>
      <c r="N167" s="18" t="n">
        <v>0</v>
      </c>
    </row>
    <row r="168" customFormat="false" ht="12.75" hidden="false" customHeight="false" outlineLevel="0" collapsed="false">
      <c r="A168" s="15" t="n">
        <v>0</v>
      </c>
      <c r="B168" s="16" t="n">
        <v>0</v>
      </c>
      <c r="C168" s="17" t="n">
        <v>0</v>
      </c>
      <c r="D168" s="17" t="n">
        <v>0</v>
      </c>
      <c r="E168" s="17" t="n">
        <v>0</v>
      </c>
      <c r="F168" s="17" t="n">
        <v>0</v>
      </c>
      <c r="G168" s="18" t="n">
        <v>0</v>
      </c>
      <c r="I168" s="16" t="n">
        <v>0</v>
      </c>
      <c r="J168" s="17" t="n">
        <v>0</v>
      </c>
      <c r="K168" s="17" t="n">
        <v>0</v>
      </c>
      <c r="L168" s="17" t="n">
        <v>0</v>
      </c>
      <c r="M168" s="17" t="n">
        <v>0</v>
      </c>
      <c r="N168" s="18" t="n">
        <v>0</v>
      </c>
    </row>
    <row r="169" customFormat="false" ht="12.75" hidden="false" customHeight="false" outlineLevel="0" collapsed="false">
      <c r="A169" s="15" t="n">
        <v>0</v>
      </c>
      <c r="B169" s="16" t="n">
        <v>0</v>
      </c>
      <c r="C169" s="17" t="n">
        <v>0</v>
      </c>
      <c r="D169" s="17" t="n">
        <v>0</v>
      </c>
      <c r="E169" s="17" t="n">
        <v>0</v>
      </c>
      <c r="F169" s="17" t="n">
        <v>0</v>
      </c>
      <c r="G169" s="18" t="n">
        <v>0</v>
      </c>
      <c r="I169" s="16" t="n">
        <v>0</v>
      </c>
      <c r="J169" s="17" t="n">
        <v>0</v>
      </c>
      <c r="K169" s="17" t="n">
        <v>0</v>
      </c>
      <c r="L169" s="17" t="n">
        <v>0</v>
      </c>
      <c r="M169" s="17" t="n">
        <v>0</v>
      </c>
      <c r="N169" s="18" t="n">
        <v>0</v>
      </c>
    </row>
    <row r="170" customFormat="false" ht="12.75" hidden="false" customHeight="false" outlineLevel="0" collapsed="false">
      <c r="A170" s="15" t="n">
        <v>0</v>
      </c>
      <c r="B170" s="16" t="n">
        <v>0</v>
      </c>
      <c r="C170" s="17" t="n">
        <v>0</v>
      </c>
      <c r="D170" s="17" t="n">
        <v>0</v>
      </c>
      <c r="E170" s="17" t="n">
        <v>0</v>
      </c>
      <c r="F170" s="17" t="n">
        <v>0</v>
      </c>
      <c r="G170" s="18" t="n">
        <v>0</v>
      </c>
      <c r="I170" s="16" t="n">
        <v>0</v>
      </c>
      <c r="J170" s="17" t="n">
        <v>0</v>
      </c>
      <c r="K170" s="17" t="n">
        <v>0</v>
      </c>
      <c r="L170" s="17" t="n">
        <v>0</v>
      </c>
      <c r="M170" s="17" t="n">
        <v>0</v>
      </c>
      <c r="N170" s="18" t="n">
        <v>0</v>
      </c>
    </row>
    <row r="171" customFormat="false" ht="12.75" hidden="false" customHeight="false" outlineLevel="0" collapsed="false">
      <c r="A171" s="15" t="n">
        <v>0</v>
      </c>
      <c r="B171" s="16" t="n">
        <v>0</v>
      </c>
      <c r="C171" s="17" t="n">
        <v>0</v>
      </c>
      <c r="D171" s="17" t="n">
        <v>0</v>
      </c>
      <c r="E171" s="17" t="n">
        <v>0</v>
      </c>
      <c r="F171" s="17" t="n">
        <v>0</v>
      </c>
      <c r="G171" s="18" t="n">
        <v>0</v>
      </c>
      <c r="I171" s="16" t="n">
        <v>0</v>
      </c>
      <c r="J171" s="17" t="n">
        <v>0</v>
      </c>
      <c r="K171" s="17" t="n">
        <v>0</v>
      </c>
      <c r="L171" s="17" t="n">
        <v>0</v>
      </c>
      <c r="M171" s="17" t="n">
        <v>0</v>
      </c>
      <c r="N171" s="18" t="n">
        <v>0</v>
      </c>
    </row>
    <row r="172" customFormat="false" ht="12.75" hidden="false" customHeight="false" outlineLevel="0" collapsed="false">
      <c r="A172" s="15" t="n">
        <v>0</v>
      </c>
      <c r="B172" s="16" t="n">
        <v>0</v>
      </c>
      <c r="C172" s="17" t="n">
        <v>0</v>
      </c>
      <c r="D172" s="17" t="n">
        <v>0</v>
      </c>
      <c r="E172" s="17" t="n">
        <v>0</v>
      </c>
      <c r="F172" s="17" t="n">
        <v>0</v>
      </c>
      <c r="G172" s="18" t="n">
        <v>0</v>
      </c>
      <c r="I172" s="16" t="n">
        <v>0</v>
      </c>
      <c r="J172" s="17" t="n">
        <v>0</v>
      </c>
      <c r="K172" s="17" t="n">
        <v>0</v>
      </c>
      <c r="L172" s="17" t="n">
        <v>0</v>
      </c>
      <c r="M172" s="17" t="n">
        <v>0</v>
      </c>
      <c r="N172" s="18" t="n">
        <v>0</v>
      </c>
    </row>
    <row r="173" customFormat="false" ht="12.75" hidden="false" customHeight="false" outlineLevel="0" collapsed="false">
      <c r="A173" s="15" t="n">
        <v>0</v>
      </c>
      <c r="B173" s="16" t="n">
        <v>0</v>
      </c>
      <c r="C173" s="17" t="n">
        <v>0</v>
      </c>
      <c r="D173" s="17" t="n">
        <v>0</v>
      </c>
      <c r="E173" s="17" t="n">
        <v>0</v>
      </c>
      <c r="F173" s="17" t="n">
        <v>0</v>
      </c>
      <c r="G173" s="18" t="n">
        <v>0</v>
      </c>
      <c r="I173" s="16" t="n">
        <v>0</v>
      </c>
      <c r="J173" s="17" t="n">
        <v>0</v>
      </c>
      <c r="K173" s="17" t="n">
        <v>0</v>
      </c>
      <c r="L173" s="17" t="n">
        <v>0</v>
      </c>
      <c r="M173" s="17" t="n">
        <v>0</v>
      </c>
      <c r="N173" s="18" t="n">
        <v>0</v>
      </c>
    </row>
    <row r="174" customFormat="false" ht="12.75" hidden="false" customHeight="false" outlineLevel="0" collapsed="false">
      <c r="A174" s="15" t="n">
        <v>0</v>
      </c>
      <c r="B174" s="16" t="n">
        <v>0</v>
      </c>
      <c r="C174" s="17" t="n">
        <v>0</v>
      </c>
      <c r="D174" s="17" t="n">
        <v>0</v>
      </c>
      <c r="E174" s="17" t="n">
        <v>0</v>
      </c>
      <c r="F174" s="17" t="n">
        <v>0</v>
      </c>
      <c r="G174" s="18" t="n">
        <v>0</v>
      </c>
      <c r="I174" s="16" t="n">
        <v>0</v>
      </c>
      <c r="J174" s="17" t="n">
        <v>0</v>
      </c>
      <c r="K174" s="17" t="n">
        <v>0</v>
      </c>
      <c r="L174" s="17" t="n">
        <v>0</v>
      </c>
      <c r="M174" s="17" t="n">
        <v>0</v>
      </c>
      <c r="N174" s="18" t="n">
        <v>0</v>
      </c>
    </row>
    <row r="175" customFormat="false" ht="12.75" hidden="false" customHeight="false" outlineLevel="0" collapsed="false">
      <c r="A175" s="15" t="n">
        <v>0</v>
      </c>
      <c r="B175" s="16" t="n">
        <v>0</v>
      </c>
      <c r="C175" s="17" t="n">
        <v>0</v>
      </c>
      <c r="D175" s="17" t="n">
        <v>0</v>
      </c>
      <c r="E175" s="17" t="n">
        <v>0</v>
      </c>
      <c r="F175" s="17" t="n">
        <v>0</v>
      </c>
      <c r="G175" s="18" t="n">
        <v>0</v>
      </c>
      <c r="I175" s="16" t="n">
        <v>0</v>
      </c>
      <c r="J175" s="17" t="n">
        <v>0</v>
      </c>
      <c r="K175" s="17" t="n">
        <v>0</v>
      </c>
      <c r="L175" s="17" t="n">
        <v>0</v>
      </c>
      <c r="M175" s="17" t="n">
        <v>0</v>
      </c>
      <c r="N175" s="18" t="n">
        <v>0</v>
      </c>
    </row>
    <row r="176" customFormat="false" ht="12.75" hidden="false" customHeight="false" outlineLevel="0" collapsed="false">
      <c r="A176" s="15" t="n">
        <v>0</v>
      </c>
      <c r="B176" s="16" t="n">
        <v>0</v>
      </c>
      <c r="C176" s="17" t="n">
        <v>0</v>
      </c>
      <c r="D176" s="17" t="n">
        <v>0</v>
      </c>
      <c r="E176" s="17" t="n">
        <v>0</v>
      </c>
      <c r="F176" s="17" t="n">
        <v>0</v>
      </c>
      <c r="G176" s="18" t="n">
        <v>0</v>
      </c>
      <c r="I176" s="16" t="n">
        <v>0</v>
      </c>
      <c r="J176" s="17" t="n">
        <v>0</v>
      </c>
      <c r="K176" s="17" t="n">
        <v>0</v>
      </c>
      <c r="L176" s="17" t="n">
        <v>0</v>
      </c>
      <c r="M176" s="17" t="n">
        <v>0</v>
      </c>
      <c r="N176" s="18" t="n">
        <v>0</v>
      </c>
    </row>
    <row r="177" customFormat="false" ht="12.75" hidden="false" customHeight="false" outlineLevel="0" collapsed="false">
      <c r="A177" s="15" t="n">
        <v>0</v>
      </c>
      <c r="B177" s="16" t="n">
        <v>0</v>
      </c>
      <c r="C177" s="17" t="n">
        <v>0</v>
      </c>
      <c r="D177" s="17" t="n">
        <v>0</v>
      </c>
      <c r="E177" s="17" t="n">
        <v>0</v>
      </c>
      <c r="F177" s="17" t="n">
        <v>0</v>
      </c>
      <c r="G177" s="18" t="n">
        <v>0</v>
      </c>
      <c r="I177" s="16" t="n">
        <v>0</v>
      </c>
      <c r="J177" s="17" t="n">
        <v>0</v>
      </c>
      <c r="K177" s="17" t="n">
        <v>0</v>
      </c>
      <c r="L177" s="17" t="n">
        <v>0</v>
      </c>
      <c r="M177" s="17" t="n">
        <v>0</v>
      </c>
      <c r="N177" s="18" t="n">
        <v>0</v>
      </c>
    </row>
    <row r="178" customFormat="false" ht="12.75" hidden="false" customHeight="false" outlineLevel="0" collapsed="false">
      <c r="A178" s="15" t="n">
        <v>0</v>
      </c>
      <c r="B178" s="16" t="n">
        <v>0</v>
      </c>
      <c r="C178" s="17" t="n">
        <v>0</v>
      </c>
      <c r="D178" s="17" t="n">
        <v>0</v>
      </c>
      <c r="E178" s="17" t="n">
        <v>0</v>
      </c>
      <c r="F178" s="17" t="n">
        <v>0</v>
      </c>
      <c r="G178" s="18" t="n">
        <v>0</v>
      </c>
      <c r="I178" s="16" t="n">
        <v>0</v>
      </c>
      <c r="J178" s="17" t="n">
        <v>0</v>
      </c>
      <c r="K178" s="17" t="n">
        <v>0</v>
      </c>
      <c r="L178" s="17" t="n">
        <v>0</v>
      </c>
      <c r="M178" s="17" t="n">
        <v>0</v>
      </c>
      <c r="N178" s="18" t="n">
        <v>0</v>
      </c>
    </row>
    <row r="179" customFormat="false" ht="12.75" hidden="false" customHeight="false" outlineLevel="0" collapsed="false">
      <c r="A179" s="15" t="n">
        <v>0</v>
      </c>
      <c r="B179" s="16" t="n">
        <v>0</v>
      </c>
      <c r="C179" s="17" t="n">
        <v>0</v>
      </c>
      <c r="D179" s="17" t="n">
        <v>0</v>
      </c>
      <c r="E179" s="17" t="n">
        <v>0</v>
      </c>
      <c r="F179" s="17" t="n">
        <v>0</v>
      </c>
      <c r="G179" s="18" t="n">
        <v>0</v>
      </c>
      <c r="I179" s="16" t="n">
        <v>0</v>
      </c>
      <c r="J179" s="17" t="n">
        <v>0</v>
      </c>
      <c r="K179" s="17" t="n">
        <v>0</v>
      </c>
      <c r="L179" s="17" t="n">
        <v>0</v>
      </c>
      <c r="M179" s="17" t="n">
        <v>0</v>
      </c>
      <c r="N179" s="18" t="n">
        <v>0</v>
      </c>
    </row>
    <row r="180" customFormat="false" ht="12.75" hidden="false" customHeight="false" outlineLevel="0" collapsed="false">
      <c r="A180" s="15" t="n">
        <v>0</v>
      </c>
      <c r="B180" s="16" t="n">
        <v>0</v>
      </c>
      <c r="C180" s="17" t="n">
        <v>0</v>
      </c>
      <c r="D180" s="17" t="n">
        <v>0</v>
      </c>
      <c r="E180" s="17" t="n">
        <v>0</v>
      </c>
      <c r="F180" s="17" t="n">
        <v>0</v>
      </c>
      <c r="G180" s="18" t="n">
        <v>0</v>
      </c>
      <c r="I180" s="16" t="n">
        <v>0</v>
      </c>
      <c r="J180" s="17" t="n">
        <v>0</v>
      </c>
      <c r="K180" s="17" t="n">
        <v>0</v>
      </c>
      <c r="L180" s="17" t="n">
        <v>0</v>
      </c>
      <c r="M180" s="17" t="n">
        <v>0</v>
      </c>
      <c r="N180" s="18" t="n">
        <v>0</v>
      </c>
    </row>
    <row r="181" customFormat="false" ht="12.75" hidden="false" customHeight="false" outlineLevel="0" collapsed="false">
      <c r="A181" s="15" t="n">
        <v>0</v>
      </c>
      <c r="B181" s="16" t="n">
        <v>0</v>
      </c>
      <c r="C181" s="17" t="n">
        <v>0</v>
      </c>
      <c r="D181" s="17" t="n">
        <v>0</v>
      </c>
      <c r="E181" s="17" t="n">
        <v>0</v>
      </c>
      <c r="F181" s="17" t="n">
        <v>0</v>
      </c>
      <c r="G181" s="18" t="n">
        <v>0</v>
      </c>
      <c r="I181" s="16" t="n">
        <v>0</v>
      </c>
      <c r="J181" s="17" t="n">
        <v>0</v>
      </c>
      <c r="K181" s="17" t="n">
        <v>0</v>
      </c>
      <c r="L181" s="17" t="n">
        <v>0</v>
      </c>
      <c r="M181" s="17" t="n">
        <v>0</v>
      </c>
      <c r="N181" s="18" t="n">
        <v>0</v>
      </c>
    </row>
    <row r="182" customFormat="false" ht="12.75" hidden="false" customHeight="false" outlineLevel="0" collapsed="false">
      <c r="A182" s="15" t="n">
        <v>0</v>
      </c>
      <c r="B182" s="16" t="n">
        <v>0</v>
      </c>
      <c r="C182" s="17" t="n">
        <v>0</v>
      </c>
      <c r="D182" s="17" t="n">
        <v>0</v>
      </c>
      <c r="E182" s="17" t="n">
        <v>0</v>
      </c>
      <c r="F182" s="17" t="n">
        <v>0</v>
      </c>
      <c r="G182" s="18" t="n">
        <v>0</v>
      </c>
      <c r="I182" s="16" t="n">
        <v>0</v>
      </c>
      <c r="J182" s="17" t="n">
        <v>0</v>
      </c>
      <c r="K182" s="17" t="n">
        <v>0</v>
      </c>
      <c r="L182" s="17" t="n">
        <v>0</v>
      </c>
      <c r="M182" s="17" t="n">
        <v>0</v>
      </c>
      <c r="N182" s="18" t="n">
        <v>0</v>
      </c>
    </row>
    <row r="183" customFormat="false" ht="12.75" hidden="false" customHeight="false" outlineLevel="0" collapsed="false">
      <c r="A183" s="15" t="n">
        <v>0</v>
      </c>
      <c r="B183" s="16" t="n">
        <v>0</v>
      </c>
      <c r="C183" s="17" t="n">
        <v>0</v>
      </c>
      <c r="D183" s="17" t="n">
        <v>0</v>
      </c>
      <c r="E183" s="17" t="n">
        <v>0</v>
      </c>
      <c r="F183" s="17" t="n">
        <v>0</v>
      </c>
      <c r="G183" s="18" t="n">
        <v>0</v>
      </c>
      <c r="I183" s="16" t="n">
        <v>0</v>
      </c>
      <c r="J183" s="17" t="n">
        <v>0</v>
      </c>
      <c r="K183" s="17" t="n">
        <v>0</v>
      </c>
      <c r="L183" s="17" t="n">
        <v>0</v>
      </c>
      <c r="M183" s="17" t="n">
        <v>0</v>
      </c>
      <c r="N183" s="18" t="n">
        <v>0</v>
      </c>
    </row>
    <row r="184" customFormat="false" ht="12.75" hidden="false" customHeight="false" outlineLevel="0" collapsed="false">
      <c r="A184" s="15" t="n">
        <v>0</v>
      </c>
      <c r="B184" s="16" t="n">
        <v>0</v>
      </c>
      <c r="C184" s="17" t="n">
        <v>0</v>
      </c>
      <c r="D184" s="17" t="n">
        <v>0</v>
      </c>
      <c r="E184" s="17" t="n">
        <v>0</v>
      </c>
      <c r="F184" s="17" t="n">
        <v>0</v>
      </c>
      <c r="G184" s="18" t="n">
        <v>0</v>
      </c>
      <c r="I184" s="16" t="n">
        <v>0</v>
      </c>
      <c r="J184" s="17" t="n">
        <v>0</v>
      </c>
      <c r="K184" s="17" t="n">
        <v>0</v>
      </c>
      <c r="L184" s="17" t="n">
        <v>0</v>
      </c>
      <c r="M184" s="17" t="n">
        <v>0</v>
      </c>
      <c r="N184" s="18" t="n">
        <v>0</v>
      </c>
    </row>
    <row r="185" customFormat="false" ht="12.75" hidden="false" customHeight="false" outlineLevel="0" collapsed="false">
      <c r="A185" s="15" t="n">
        <v>0</v>
      </c>
      <c r="B185" s="16" t="n">
        <v>0</v>
      </c>
      <c r="C185" s="17" t="n">
        <v>0</v>
      </c>
      <c r="D185" s="17" t="n">
        <v>0</v>
      </c>
      <c r="E185" s="17" t="n">
        <v>0</v>
      </c>
      <c r="F185" s="17" t="n">
        <v>0</v>
      </c>
      <c r="G185" s="18" t="n">
        <v>0</v>
      </c>
      <c r="I185" s="16" t="n">
        <v>0</v>
      </c>
      <c r="J185" s="17" t="n">
        <v>0</v>
      </c>
      <c r="K185" s="17" t="n">
        <v>0</v>
      </c>
      <c r="L185" s="17" t="n">
        <v>0</v>
      </c>
      <c r="M185" s="17" t="n">
        <v>0</v>
      </c>
      <c r="N185" s="18" t="n">
        <v>0</v>
      </c>
    </row>
    <row r="186" customFormat="false" ht="12.75" hidden="false" customHeight="false" outlineLevel="0" collapsed="false">
      <c r="A186" s="15" t="n">
        <v>0</v>
      </c>
      <c r="B186" s="16" t="n">
        <v>0</v>
      </c>
      <c r="C186" s="17" t="n">
        <v>0</v>
      </c>
      <c r="D186" s="17" t="n">
        <v>0</v>
      </c>
      <c r="E186" s="17" t="n">
        <v>0</v>
      </c>
      <c r="F186" s="17" t="n">
        <v>0</v>
      </c>
      <c r="G186" s="18" t="n">
        <v>0</v>
      </c>
      <c r="I186" s="16" t="n">
        <v>0</v>
      </c>
      <c r="J186" s="17" t="n">
        <v>0</v>
      </c>
      <c r="K186" s="17" t="n">
        <v>0</v>
      </c>
      <c r="L186" s="17" t="n">
        <v>0</v>
      </c>
      <c r="M186" s="17" t="n">
        <v>0</v>
      </c>
      <c r="N186" s="18" t="n">
        <v>0</v>
      </c>
    </row>
    <row r="187" customFormat="false" ht="12.75" hidden="false" customHeight="false" outlineLevel="0" collapsed="false">
      <c r="A187" s="15" t="n">
        <v>0</v>
      </c>
      <c r="B187" s="16" t="n">
        <v>0</v>
      </c>
      <c r="C187" s="17" t="n">
        <v>0</v>
      </c>
      <c r="D187" s="17" t="n">
        <v>0</v>
      </c>
      <c r="E187" s="17" t="n">
        <v>0</v>
      </c>
      <c r="F187" s="17" t="n">
        <v>0</v>
      </c>
      <c r="G187" s="18" t="n">
        <v>0</v>
      </c>
      <c r="I187" s="16" t="n">
        <v>0</v>
      </c>
      <c r="J187" s="17" t="n">
        <v>0</v>
      </c>
      <c r="K187" s="17" t="n">
        <v>0</v>
      </c>
      <c r="L187" s="17" t="n">
        <v>0</v>
      </c>
      <c r="M187" s="17" t="n">
        <v>0</v>
      </c>
      <c r="N187" s="18" t="n">
        <v>0</v>
      </c>
    </row>
    <row r="188" customFormat="false" ht="12.75" hidden="false" customHeight="false" outlineLevel="0" collapsed="false">
      <c r="A188" s="15" t="n">
        <v>0</v>
      </c>
      <c r="B188" s="16" t="n">
        <v>0</v>
      </c>
      <c r="C188" s="17" t="n">
        <v>0</v>
      </c>
      <c r="D188" s="17" t="n">
        <v>0</v>
      </c>
      <c r="E188" s="17" t="n">
        <v>0</v>
      </c>
      <c r="F188" s="17" t="n">
        <v>0</v>
      </c>
      <c r="G188" s="18" t="n">
        <v>0</v>
      </c>
      <c r="I188" s="16" t="n">
        <v>0</v>
      </c>
      <c r="J188" s="17" t="n">
        <v>0</v>
      </c>
      <c r="K188" s="17" t="n">
        <v>0</v>
      </c>
      <c r="L188" s="17" t="n">
        <v>0</v>
      </c>
      <c r="M188" s="17" t="n">
        <v>0</v>
      </c>
      <c r="N188" s="18" t="n">
        <v>0</v>
      </c>
    </row>
    <row r="189" customFormat="false" ht="12.75" hidden="false" customHeight="false" outlineLevel="0" collapsed="false">
      <c r="A189" s="15" t="n">
        <v>0</v>
      </c>
      <c r="B189" s="16" t="n">
        <v>0</v>
      </c>
      <c r="C189" s="17" t="n">
        <v>0</v>
      </c>
      <c r="D189" s="17" t="n">
        <v>0</v>
      </c>
      <c r="E189" s="17" t="n">
        <v>0</v>
      </c>
      <c r="F189" s="17" t="n">
        <v>0</v>
      </c>
      <c r="G189" s="18" t="n">
        <v>0</v>
      </c>
      <c r="I189" s="16" t="n">
        <v>0</v>
      </c>
      <c r="J189" s="17" t="n">
        <v>0</v>
      </c>
      <c r="K189" s="17" t="n">
        <v>0</v>
      </c>
      <c r="L189" s="17" t="n">
        <v>0</v>
      </c>
      <c r="M189" s="17" t="n">
        <v>0</v>
      </c>
      <c r="N189" s="18" t="n">
        <v>0</v>
      </c>
    </row>
    <row r="190" customFormat="false" ht="12.75" hidden="false" customHeight="false" outlineLevel="0" collapsed="false">
      <c r="A190" s="15" t="n">
        <v>0</v>
      </c>
      <c r="B190" s="16" t="n">
        <v>0</v>
      </c>
      <c r="C190" s="17" t="n">
        <v>0</v>
      </c>
      <c r="D190" s="17" t="n">
        <v>0</v>
      </c>
      <c r="E190" s="17" t="n">
        <v>0</v>
      </c>
      <c r="F190" s="17" t="n">
        <v>0</v>
      </c>
      <c r="G190" s="18" t="n">
        <v>0</v>
      </c>
      <c r="I190" s="16" t="n">
        <v>0</v>
      </c>
      <c r="J190" s="17" t="n">
        <v>0</v>
      </c>
      <c r="K190" s="17" t="n">
        <v>0</v>
      </c>
      <c r="L190" s="17" t="n">
        <v>0</v>
      </c>
      <c r="M190" s="17" t="n">
        <v>0</v>
      </c>
      <c r="N190" s="18" t="n">
        <v>0</v>
      </c>
    </row>
    <row r="191" customFormat="false" ht="12.75" hidden="false" customHeight="false" outlineLevel="0" collapsed="false">
      <c r="A191" s="15" t="n">
        <v>0</v>
      </c>
      <c r="B191" s="16" t="n">
        <v>0</v>
      </c>
      <c r="C191" s="17" t="n">
        <v>0</v>
      </c>
      <c r="D191" s="17" t="n">
        <v>0</v>
      </c>
      <c r="E191" s="17" t="n">
        <v>0</v>
      </c>
      <c r="F191" s="17" t="n">
        <v>0</v>
      </c>
      <c r="G191" s="18" t="n">
        <v>0</v>
      </c>
      <c r="I191" s="16" t="n">
        <v>0</v>
      </c>
      <c r="J191" s="17" t="n">
        <v>0</v>
      </c>
      <c r="K191" s="17" t="n">
        <v>0</v>
      </c>
      <c r="L191" s="17" t="n">
        <v>0</v>
      </c>
      <c r="M191" s="17" t="n">
        <v>0</v>
      </c>
      <c r="N191" s="18" t="n">
        <v>0</v>
      </c>
    </row>
    <row r="192" customFormat="false" ht="12.75" hidden="false" customHeight="false" outlineLevel="0" collapsed="false">
      <c r="A192" s="15" t="n">
        <v>0</v>
      </c>
      <c r="B192" s="16" t="n">
        <v>0</v>
      </c>
      <c r="C192" s="17" t="n">
        <v>0</v>
      </c>
      <c r="D192" s="17" t="n">
        <v>0</v>
      </c>
      <c r="E192" s="17" t="n">
        <v>0</v>
      </c>
      <c r="F192" s="17" t="n">
        <v>0</v>
      </c>
      <c r="G192" s="18" t="n">
        <v>0</v>
      </c>
      <c r="I192" s="16" t="n">
        <v>0</v>
      </c>
      <c r="J192" s="17" t="n">
        <v>0</v>
      </c>
      <c r="K192" s="17" t="n">
        <v>0</v>
      </c>
      <c r="L192" s="17" t="n">
        <v>0</v>
      </c>
      <c r="M192" s="17" t="n">
        <v>0</v>
      </c>
      <c r="N192" s="18" t="n">
        <v>0</v>
      </c>
    </row>
    <row r="193" customFormat="false" ht="12.75" hidden="false" customHeight="false" outlineLevel="0" collapsed="false">
      <c r="A193" s="15" t="n">
        <v>0</v>
      </c>
      <c r="B193" s="16" t="n">
        <v>0</v>
      </c>
      <c r="C193" s="17" t="n">
        <v>0</v>
      </c>
      <c r="D193" s="17" t="n">
        <v>0</v>
      </c>
      <c r="E193" s="17" t="n">
        <v>0</v>
      </c>
      <c r="F193" s="17" t="n">
        <v>0</v>
      </c>
      <c r="G193" s="18" t="n">
        <v>0</v>
      </c>
      <c r="I193" s="16" t="n">
        <v>0</v>
      </c>
      <c r="J193" s="17" t="n">
        <v>0</v>
      </c>
      <c r="K193" s="17" t="n">
        <v>0</v>
      </c>
      <c r="L193" s="17" t="n">
        <v>0</v>
      </c>
      <c r="M193" s="17" t="n">
        <v>0</v>
      </c>
      <c r="N193" s="18" t="n">
        <v>0</v>
      </c>
    </row>
    <row r="194" customFormat="false" ht="12.75" hidden="false" customHeight="false" outlineLevel="0" collapsed="false">
      <c r="A194" s="15" t="n">
        <v>0</v>
      </c>
      <c r="B194" s="16" t="n">
        <v>0</v>
      </c>
      <c r="C194" s="17" t="n">
        <v>0</v>
      </c>
      <c r="D194" s="17" t="n">
        <v>0</v>
      </c>
      <c r="E194" s="17" t="n">
        <v>0</v>
      </c>
      <c r="F194" s="17" t="n">
        <v>0</v>
      </c>
      <c r="G194" s="18" t="n">
        <v>0</v>
      </c>
      <c r="I194" s="16" t="n">
        <v>0</v>
      </c>
      <c r="J194" s="17" t="n">
        <v>0</v>
      </c>
      <c r="K194" s="17" t="n">
        <v>0</v>
      </c>
      <c r="L194" s="17" t="n">
        <v>0</v>
      </c>
      <c r="M194" s="17" t="n">
        <v>0</v>
      </c>
      <c r="N194" s="18" t="n">
        <v>0</v>
      </c>
    </row>
    <row r="195" customFormat="false" ht="12.75" hidden="false" customHeight="false" outlineLevel="0" collapsed="false">
      <c r="A195" s="15" t="n">
        <v>0</v>
      </c>
      <c r="B195" s="16" t="n">
        <v>0</v>
      </c>
      <c r="C195" s="17" t="n">
        <v>0</v>
      </c>
      <c r="D195" s="17" t="n">
        <v>0</v>
      </c>
      <c r="E195" s="17" t="n">
        <v>0</v>
      </c>
      <c r="F195" s="17" t="n">
        <v>0</v>
      </c>
      <c r="G195" s="18" t="n">
        <v>0</v>
      </c>
      <c r="I195" s="16" t="n">
        <v>0</v>
      </c>
      <c r="J195" s="17" t="n">
        <v>0</v>
      </c>
      <c r="K195" s="17" t="n">
        <v>0</v>
      </c>
      <c r="L195" s="17" t="n">
        <v>0</v>
      </c>
      <c r="M195" s="17" t="n">
        <v>0</v>
      </c>
      <c r="N195" s="18" t="n">
        <v>0</v>
      </c>
    </row>
    <row r="196" customFormat="false" ht="12.75" hidden="false" customHeight="false" outlineLevel="0" collapsed="false">
      <c r="A196" s="15" t="n">
        <v>0</v>
      </c>
      <c r="B196" s="16" t="n">
        <v>0</v>
      </c>
      <c r="C196" s="17" t="n">
        <v>0</v>
      </c>
      <c r="D196" s="17" t="n">
        <v>0</v>
      </c>
      <c r="E196" s="17" t="n">
        <v>0</v>
      </c>
      <c r="F196" s="17" t="n">
        <v>0</v>
      </c>
      <c r="G196" s="18" t="n">
        <v>0</v>
      </c>
      <c r="I196" s="16" t="n">
        <v>0</v>
      </c>
      <c r="J196" s="17" t="n">
        <v>0</v>
      </c>
      <c r="K196" s="17" t="n">
        <v>0</v>
      </c>
      <c r="L196" s="17" t="n">
        <v>0</v>
      </c>
      <c r="M196" s="17" t="n">
        <v>0</v>
      </c>
      <c r="N196" s="18" t="n">
        <v>0</v>
      </c>
    </row>
    <row r="197" customFormat="false" ht="12.75" hidden="false" customHeight="false" outlineLevel="0" collapsed="false">
      <c r="A197" s="15" t="n">
        <v>0</v>
      </c>
      <c r="B197" s="16" t="n">
        <v>0</v>
      </c>
      <c r="C197" s="17" t="n">
        <v>0</v>
      </c>
      <c r="D197" s="17" t="n">
        <v>0</v>
      </c>
      <c r="E197" s="17" t="n">
        <v>0</v>
      </c>
      <c r="F197" s="17" t="n">
        <v>0</v>
      </c>
      <c r="G197" s="18" t="n">
        <v>0</v>
      </c>
      <c r="I197" s="16" t="n">
        <v>0</v>
      </c>
      <c r="J197" s="17" t="n">
        <v>0</v>
      </c>
      <c r="K197" s="17" t="n">
        <v>0</v>
      </c>
      <c r="L197" s="17" t="n">
        <v>0</v>
      </c>
      <c r="M197" s="17" t="n">
        <v>0</v>
      </c>
      <c r="N197" s="18" t="n">
        <v>0</v>
      </c>
    </row>
    <row r="198" customFormat="false" ht="12.75" hidden="false" customHeight="false" outlineLevel="0" collapsed="false">
      <c r="A198" s="15" t="n">
        <v>0</v>
      </c>
      <c r="B198" s="16" t="n">
        <v>0</v>
      </c>
      <c r="C198" s="17" t="n">
        <v>0</v>
      </c>
      <c r="D198" s="17" t="n">
        <v>0</v>
      </c>
      <c r="E198" s="17" t="n">
        <v>0</v>
      </c>
      <c r="F198" s="17" t="n">
        <v>0</v>
      </c>
      <c r="G198" s="18" t="n">
        <v>0</v>
      </c>
      <c r="I198" s="16" t="n">
        <v>0</v>
      </c>
      <c r="J198" s="17" t="n">
        <v>0</v>
      </c>
      <c r="K198" s="17" t="n">
        <v>0</v>
      </c>
      <c r="L198" s="17" t="n">
        <v>0</v>
      </c>
      <c r="M198" s="17" t="n">
        <v>0</v>
      </c>
      <c r="N198" s="18" t="n">
        <v>0</v>
      </c>
    </row>
    <row r="199" customFormat="false" ht="12.75" hidden="false" customHeight="false" outlineLevel="0" collapsed="false">
      <c r="A199" s="15" t="n">
        <v>0</v>
      </c>
      <c r="B199" s="16" t="n">
        <v>0</v>
      </c>
      <c r="C199" s="17" t="n">
        <v>0</v>
      </c>
      <c r="D199" s="17" t="n">
        <v>0</v>
      </c>
      <c r="E199" s="17" t="n">
        <v>0</v>
      </c>
      <c r="F199" s="17" t="n">
        <v>0</v>
      </c>
      <c r="G199" s="18" t="n">
        <v>0</v>
      </c>
      <c r="I199" s="16" t="n">
        <v>0</v>
      </c>
      <c r="J199" s="17" t="n">
        <v>0</v>
      </c>
      <c r="K199" s="17" t="n">
        <v>0</v>
      </c>
      <c r="L199" s="17" t="n">
        <v>0</v>
      </c>
      <c r="M199" s="17" t="n">
        <v>0</v>
      </c>
      <c r="N199" s="18" t="n">
        <v>0</v>
      </c>
    </row>
    <row r="200" customFormat="false" ht="12.75" hidden="false" customHeight="false" outlineLevel="0" collapsed="false">
      <c r="A200" s="15" t="n">
        <v>0</v>
      </c>
      <c r="B200" s="16" t="n">
        <v>0</v>
      </c>
      <c r="C200" s="17" t="n">
        <v>0</v>
      </c>
      <c r="D200" s="17" t="n">
        <v>0</v>
      </c>
      <c r="E200" s="17" t="n">
        <v>0</v>
      </c>
      <c r="F200" s="17" t="n">
        <v>0</v>
      </c>
      <c r="G200" s="18" t="n">
        <v>0</v>
      </c>
      <c r="I200" s="16" t="n">
        <v>0</v>
      </c>
      <c r="J200" s="17" t="n">
        <v>0</v>
      </c>
      <c r="K200" s="17" t="n">
        <v>0</v>
      </c>
      <c r="L200" s="17" t="n">
        <v>0</v>
      </c>
      <c r="M200" s="17" t="n">
        <v>0</v>
      </c>
      <c r="N200" s="18" t="n">
        <v>0</v>
      </c>
    </row>
    <row r="201" customFormat="false" ht="12.75" hidden="false" customHeight="false" outlineLevel="0" collapsed="false">
      <c r="A201" s="15" t="n">
        <v>0</v>
      </c>
      <c r="B201" s="16" t="n">
        <v>0</v>
      </c>
      <c r="C201" s="17" t="n">
        <v>0</v>
      </c>
      <c r="D201" s="17" t="n">
        <v>0</v>
      </c>
      <c r="E201" s="17" t="n">
        <v>0</v>
      </c>
      <c r="F201" s="17" t="n">
        <v>0</v>
      </c>
      <c r="G201" s="18" t="n">
        <v>0</v>
      </c>
      <c r="I201" s="16" t="n">
        <v>0</v>
      </c>
      <c r="J201" s="17" t="n">
        <v>0</v>
      </c>
      <c r="K201" s="17" t="n">
        <v>0</v>
      </c>
      <c r="L201" s="17" t="n">
        <v>0</v>
      </c>
      <c r="M201" s="17" t="n">
        <v>0</v>
      </c>
      <c r="N201" s="18" t="n">
        <v>0</v>
      </c>
    </row>
    <row r="202" customFormat="false" ht="12.75" hidden="false" customHeight="false" outlineLevel="0" collapsed="false">
      <c r="A202" s="15" t="n">
        <v>0</v>
      </c>
      <c r="B202" s="16" t="n">
        <v>0</v>
      </c>
      <c r="C202" s="17" t="n">
        <v>0</v>
      </c>
      <c r="D202" s="17" t="n">
        <v>0</v>
      </c>
      <c r="E202" s="17" t="n">
        <v>0</v>
      </c>
      <c r="F202" s="17" t="n">
        <v>0</v>
      </c>
      <c r="G202" s="18" t="n">
        <v>0</v>
      </c>
      <c r="I202" s="16" t="n">
        <v>0</v>
      </c>
      <c r="J202" s="17" t="n">
        <v>0</v>
      </c>
      <c r="K202" s="17" t="n">
        <v>0</v>
      </c>
      <c r="L202" s="17" t="n">
        <v>0</v>
      </c>
      <c r="M202" s="17" t="n">
        <v>0</v>
      </c>
      <c r="N202" s="18" t="n">
        <v>0</v>
      </c>
    </row>
    <row r="203" customFormat="false" ht="12.75" hidden="false" customHeight="false" outlineLevel="0" collapsed="false">
      <c r="A203" s="15" t="n">
        <v>0</v>
      </c>
      <c r="B203" s="16" t="n">
        <v>0</v>
      </c>
      <c r="C203" s="17" t="n">
        <v>0</v>
      </c>
      <c r="D203" s="17" t="n">
        <v>0</v>
      </c>
      <c r="E203" s="17" t="n">
        <v>0</v>
      </c>
      <c r="F203" s="17" t="n">
        <v>0</v>
      </c>
      <c r="G203" s="18" t="n">
        <v>0</v>
      </c>
      <c r="I203" s="16" t="n">
        <v>0</v>
      </c>
      <c r="J203" s="17" t="n">
        <v>0</v>
      </c>
      <c r="K203" s="17" t="n">
        <v>0</v>
      </c>
      <c r="L203" s="17" t="n">
        <v>0</v>
      </c>
      <c r="M203" s="17" t="n">
        <v>0</v>
      </c>
      <c r="N203" s="18" t="n">
        <v>0</v>
      </c>
    </row>
    <row r="204" customFormat="false" ht="12.75" hidden="false" customHeight="false" outlineLevel="0" collapsed="false">
      <c r="A204" s="15" t="n">
        <v>0</v>
      </c>
      <c r="B204" s="16" t="n">
        <v>0</v>
      </c>
      <c r="C204" s="17" t="n">
        <v>0</v>
      </c>
      <c r="D204" s="17" t="n">
        <v>0</v>
      </c>
      <c r="E204" s="17" t="n">
        <v>0</v>
      </c>
      <c r="F204" s="17" t="n">
        <v>0</v>
      </c>
      <c r="G204" s="18" t="n">
        <v>0</v>
      </c>
      <c r="I204" s="16" t="n">
        <v>0</v>
      </c>
      <c r="J204" s="17" t="n">
        <v>0</v>
      </c>
      <c r="K204" s="17" t="n">
        <v>0</v>
      </c>
      <c r="L204" s="17" t="n">
        <v>0</v>
      </c>
      <c r="M204" s="17" t="n">
        <v>0</v>
      </c>
      <c r="N204" s="18" t="n">
        <v>0</v>
      </c>
    </row>
    <row r="205" customFormat="false" ht="12.75" hidden="false" customHeight="false" outlineLevel="0" collapsed="false">
      <c r="A205" s="15" t="n">
        <v>0</v>
      </c>
      <c r="B205" s="16" t="n">
        <v>0</v>
      </c>
      <c r="C205" s="17" t="n">
        <v>0</v>
      </c>
      <c r="D205" s="17" t="n">
        <v>0</v>
      </c>
      <c r="E205" s="17" t="n">
        <v>0</v>
      </c>
      <c r="F205" s="17" t="n">
        <v>0</v>
      </c>
      <c r="G205" s="18" t="n">
        <v>0</v>
      </c>
      <c r="I205" s="16" t="n">
        <v>0</v>
      </c>
      <c r="J205" s="17" t="n">
        <v>0</v>
      </c>
      <c r="K205" s="17" t="n">
        <v>0</v>
      </c>
      <c r="L205" s="17" t="n">
        <v>0</v>
      </c>
      <c r="M205" s="17" t="n">
        <v>0</v>
      </c>
      <c r="N205" s="18" t="n">
        <v>0</v>
      </c>
    </row>
    <row r="206" customFormat="false" ht="12.75" hidden="false" customHeight="false" outlineLevel="0" collapsed="false">
      <c r="A206" s="15" t="n">
        <v>0</v>
      </c>
      <c r="B206" s="16" t="n">
        <v>0</v>
      </c>
      <c r="C206" s="17" t="n">
        <v>0</v>
      </c>
      <c r="D206" s="17" t="n">
        <v>0</v>
      </c>
      <c r="E206" s="17" t="n">
        <v>0</v>
      </c>
      <c r="F206" s="17" t="n">
        <v>0</v>
      </c>
      <c r="G206" s="18" t="n">
        <v>0</v>
      </c>
      <c r="I206" s="16" t="n">
        <v>0</v>
      </c>
      <c r="J206" s="17" t="n">
        <v>0</v>
      </c>
      <c r="K206" s="17" t="n">
        <v>0</v>
      </c>
      <c r="L206" s="17" t="n">
        <v>0</v>
      </c>
      <c r="M206" s="17" t="n">
        <v>0</v>
      </c>
      <c r="N206" s="18" t="n">
        <v>0</v>
      </c>
    </row>
    <row r="207" customFormat="false" ht="12.75" hidden="false" customHeight="false" outlineLevel="0" collapsed="false">
      <c r="A207" s="15" t="n">
        <v>0</v>
      </c>
      <c r="B207" s="16" t="n">
        <v>0</v>
      </c>
      <c r="C207" s="17" t="n">
        <v>0</v>
      </c>
      <c r="D207" s="17" t="n">
        <v>0</v>
      </c>
      <c r="E207" s="17" t="n">
        <v>0</v>
      </c>
      <c r="F207" s="17" t="n">
        <v>0</v>
      </c>
      <c r="G207" s="18" t="n">
        <v>0</v>
      </c>
      <c r="I207" s="16" t="n">
        <v>0</v>
      </c>
      <c r="J207" s="17" t="n">
        <v>0</v>
      </c>
      <c r="K207" s="17" t="n">
        <v>0</v>
      </c>
      <c r="L207" s="17" t="n">
        <v>0</v>
      </c>
      <c r="M207" s="17" t="n">
        <v>0</v>
      </c>
      <c r="N207" s="18" t="n">
        <v>0</v>
      </c>
    </row>
    <row r="208" customFormat="false" ht="12.75" hidden="false" customHeight="false" outlineLevel="0" collapsed="false">
      <c r="A208" s="15" t="n">
        <v>0</v>
      </c>
      <c r="B208" s="16" t="n">
        <v>0</v>
      </c>
      <c r="C208" s="17" t="n">
        <v>0</v>
      </c>
      <c r="D208" s="17" t="n">
        <v>0</v>
      </c>
      <c r="E208" s="17" t="n">
        <v>0</v>
      </c>
      <c r="F208" s="17" t="n">
        <v>0</v>
      </c>
      <c r="G208" s="18" t="n">
        <v>0</v>
      </c>
      <c r="I208" s="16" t="n">
        <v>0</v>
      </c>
      <c r="J208" s="17" t="n">
        <v>0</v>
      </c>
      <c r="K208" s="17" t="n">
        <v>0</v>
      </c>
      <c r="L208" s="17" t="n">
        <v>0</v>
      </c>
      <c r="M208" s="17" t="n">
        <v>0</v>
      </c>
      <c r="N208" s="18" t="n">
        <v>0</v>
      </c>
    </row>
    <row r="209" customFormat="false" ht="12.75" hidden="false" customHeight="false" outlineLevel="0" collapsed="false">
      <c r="A209" s="15" t="n">
        <v>0</v>
      </c>
      <c r="B209" s="16" t="n">
        <v>0</v>
      </c>
      <c r="C209" s="17" t="n">
        <v>0</v>
      </c>
      <c r="D209" s="17" t="n">
        <v>0</v>
      </c>
      <c r="E209" s="17" t="n">
        <v>0</v>
      </c>
      <c r="F209" s="17" t="n">
        <v>0</v>
      </c>
      <c r="G209" s="18" t="n">
        <v>0</v>
      </c>
      <c r="I209" s="16" t="n">
        <v>0</v>
      </c>
      <c r="J209" s="17" t="n">
        <v>0</v>
      </c>
      <c r="K209" s="17" t="n">
        <v>0</v>
      </c>
      <c r="L209" s="17" t="n">
        <v>0</v>
      </c>
      <c r="M209" s="17" t="n">
        <v>0</v>
      </c>
      <c r="N209" s="18" t="n">
        <v>0</v>
      </c>
    </row>
    <row r="210" customFormat="false" ht="12.75" hidden="false" customHeight="false" outlineLevel="0" collapsed="false">
      <c r="A210" s="15" t="n">
        <v>0</v>
      </c>
      <c r="B210" s="16" t="n">
        <v>0</v>
      </c>
      <c r="C210" s="17" t="n">
        <v>0</v>
      </c>
      <c r="D210" s="17" t="n">
        <v>0</v>
      </c>
      <c r="E210" s="17" t="n">
        <v>0</v>
      </c>
      <c r="F210" s="17" t="n">
        <v>0</v>
      </c>
      <c r="G210" s="18" t="n">
        <v>0</v>
      </c>
      <c r="I210" s="16" t="n">
        <v>0</v>
      </c>
      <c r="J210" s="17" t="n">
        <v>0</v>
      </c>
      <c r="K210" s="17" t="n">
        <v>0</v>
      </c>
      <c r="L210" s="17" t="n">
        <v>0</v>
      </c>
      <c r="M210" s="17" t="n">
        <v>0</v>
      </c>
      <c r="N210" s="18" t="n">
        <v>0</v>
      </c>
    </row>
    <row r="211" customFormat="false" ht="12.75" hidden="false" customHeight="false" outlineLevel="0" collapsed="false">
      <c r="A211" s="15" t="n">
        <v>0</v>
      </c>
      <c r="B211" s="16" t="n">
        <v>0</v>
      </c>
      <c r="C211" s="17" t="n">
        <v>0</v>
      </c>
      <c r="D211" s="17" t="n">
        <v>0</v>
      </c>
      <c r="E211" s="17" t="n">
        <v>0</v>
      </c>
      <c r="F211" s="17" t="n">
        <v>0</v>
      </c>
      <c r="G211" s="18" t="n">
        <v>0</v>
      </c>
      <c r="I211" s="16" t="n">
        <v>0</v>
      </c>
      <c r="J211" s="17" t="n">
        <v>0</v>
      </c>
      <c r="K211" s="17" t="n">
        <v>0</v>
      </c>
      <c r="L211" s="17" t="n">
        <v>0</v>
      </c>
      <c r="M211" s="17" t="n">
        <v>0</v>
      </c>
      <c r="N211" s="18" t="n">
        <v>0</v>
      </c>
    </row>
    <row r="212" customFormat="false" ht="12.75" hidden="false" customHeight="false" outlineLevel="0" collapsed="false">
      <c r="A212" s="15" t="n">
        <v>0</v>
      </c>
      <c r="B212" s="16" t="n">
        <v>0</v>
      </c>
      <c r="C212" s="17" t="n">
        <v>0</v>
      </c>
      <c r="D212" s="17" t="n">
        <v>0</v>
      </c>
      <c r="E212" s="17" t="n">
        <v>0</v>
      </c>
      <c r="F212" s="17" t="n">
        <v>0</v>
      </c>
      <c r="G212" s="18" t="n">
        <v>0</v>
      </c>
      <c r="I212" s="16" t="n">
        <v>0</v>
      </c>
      <c r="J212" s="17" t="n">
        <v>0</v>
      </c>
      <c r="K212" s="17" t="n">
        <v>0</v>
      </c>
      <c r="L212" s="17" t="n">
        <v>0</v>
      </c>
      <c r="M212" s="17" t="n">
        <v>0</v>
      </c>
      <c r="N212" s="18" t="n">
        <v>0</v>
      </c>
    </row>
    <row r="213" customFormat="false" ht="12.75" hidden="false" customHeight="false" outlineLevel="0" collapsed="false">
      <c r="A213" s="15" t="n">
        <v>0</v>
      </c>
      <c r="B213" s="16" t="n">
        <v>0</v>
      </c>
      <c r="C213" s="17" t="n">
        <v>0</v>
      </c>
      <c r="D213" s="17" t="n">
        <v>0</v>
      </c>
      <c r="E213" s="17" t="n">
        <v>0</v>
      </c>
      <c r="F213" s="17" t="n">
        <v>0</v>
      </c>
      <c r="G213" s="18" t="n">
        <v>0</v>
      </c>
      <c r="I213" s="16" t="n">
        <v>0</v>
      </c>
      <c r="J213" s="17" t="n">
        <v>0</v>
      </c>
      <c r="K213" s="17" t="n">
        <v>0</v>
      </c>
      <c r="L213" s="17" t="n">
        <v>0</v>
      </c>
      <c r="M213" s="17" t="n">
        <v>0</v>
      </c>
      <c r="N213" s="18" t="n">
        <v>0</v>
      </c>
    </row>
    <row r="214" customFormat="false" ht="12.75" hidden="false" customHeight="false" outlineLevel="0" collapsed="false">
      <c r="A214" s="15" t="n">
        <v>0</v>
      </c>
      <c r="B214" s="16" t="n">
        <v>0</v>
      </c>
      <c r="C214" s="17" t="n">
        <v>0</v>
      </c>
      <c r="D214" s="17" t="n">
        <v>0</v>
      </c>
      <c r="E214" s="17" t="n">
        <v>0</v>
      </c>
      <c r="F214" s="17" t="n">
        <v>0</v>
      </c>
      <c r="G214" s="18" t="n">
        <v>0</v>
      </c>
      <c r="I214" s="16" t="n">
        <v>0</v>
      </c>
      <c r="J214" s="17" t="n">
        <v>0</v>
      </c>
      <c r="K214" s="17" t="n">
        <v>0</v>
      </c>
      <c r="L214" s="17" t="n">
        <v>0</v>
      </c>
      <c r="M214" s="17" t="n">
        <v>0</v>
      </c>
      <c r="N214" s="18" t="n">
        <v>0</v>
      </c>
    </row>
    <row r="215" customFormat="false" ht="12.75" hidden="false" customHeight="false" outlineLevel="0" collapsed="false">
      <c r="A215" s="15" t="n">
        <v>0</v>
      </c>
      <c r="B215" s="16" t="n">
        <v>0</v>
      </c>
      <c r="C215" s="17" t="n">
        <v>0</v>
      </c>
      <c r="D215" s="17" t="n">
        <v>0</v>
      </c>
      <c r="E215" s="17" t="n">
        <v>0</v>
      </c>
      <c r="F215" s="17" t="n">
        <v>0</v>
      </c>
      <c r="G215" s="18" t="n">
        <v>0</v>
      </c>
      <c r="I215" s="16" t="n">
        <v>0</v>
      </c>
      <c r="J215" s="17" t="n">
        <v>0</v>
      </c>
      <c r="K215" s="17" t="n">
        <v>0</v>
      </c>
      <c r="L215" s="17" t="n">
        <v>0</v>
      </c>
      <c r="M215" s="17" t="n">
        <v>0</v>
      </c>
      <c r="N215" s="18" t="n">
        <v>0</v>
      </c>
    </row>
    <row r="216" customFormat="false" ht="12.75" hidden="false" customHeight="false" outlineLevel="0" collapsed="false">
      <c r="A216" s="15" t="n">
        <v>0</v>
      </c>
      <c r="B216" s="16" t="n">
        <v>0</v>
      </c>
      <c r="C216" s="17" t="n">
        <v>0</v>
      </c>
      <c r="D216" s="17" t="n">
        <v>0</v>
      </c>
      <c r="E216" s="17" t="n">
        <v>0</v>
      </c>
      <c r="F216" s="17" t="n">
        <v>0</v>
      </c>
      <c r="G216" s="18" t="n">
        <v>0</v>
      </c>
      <c r="I216" s="16" t="n">
        <v>0</v>
      </c>
      <c r="J216" s="17" t="n">
        <v>0</v>
      </c>
      <c r="K216" s="17" t="n">
        <v>0</v>
      </c>
      <c r="L216" s="17" t="n">
        <v>0</v>
      </c>
      <c r="M216" s="17" t="n">
        <v>0</v>
      </c>
      <c r="N216" s="18" t="n">
        <v>0</v>
      </c>
    </row>
    <row r="217" customFormat="false" ht="12.75" hidden="false" customHeight="false" outlineLevel="0" collapsed="false">
      <c r="A217" s="15" t="n">
        <v>0</v>
      </c>
      <c r="B217" s="16" t="n">
        <v>0</v>
      </c>
      <c r="C217" s="17" t="n">
        <v>0</v>
      </c>
      <c r="D217" s="17" t="n">
        <v>0</v>
      </c>
      <c r="E217" s="17" t="n">
        <v>0</v>
      </c>
      <c r="F217" s="17" t="n">
        <v>0</v>
      </c>
      <c r="G217" s="18" t="n">
        <v>0</v>
      </c>
      <c r="I217" s="16" t="n">
        <v>0</v>
      </c>
      <c r="J217" s="17" t="n">
        <v>0</v>
      </c>
      <c r="K217" s="17" t="n">
        <v>0</v>
      </c>
      <c r="L217" s="17" t="n">
        <v>0</v>
      </c>
      <c r="M217" s="17" t="n">
        <v>0</v>
      </c>
      <c r="N217" s="18" t="n">
        <v>0</v>
      </c>
    </row>
    <row r="218" customFormat="false" ht="12.75" hidden="false" customHeight="false" outlineLevel="0" collapsed="false">
      <c r="A218" s="15" t="n">
        <v>0</v>
      </c>
      <c r="B218" s="16" t="n">
        <v>0</v>
      </c>
      <c r="C218" s="17" t="n">
        <v>0</v>
      </c>
      <c r="D218" s="17" t="n">
        <v>0</v>
      </c>
      <c r="E218" s="17" t="n">
        <v>0</v>
      </c>
      <c r="F218" s="17" t="n">
        <v>0</v>
      </c>
      <c r="G218" s="18" t="n">
        <v>0</v>
      </c>
      <c r="I218" s="16" t="n">
        <v>0</v>
      </c>
      <c r="J218" s="17" t="n">
        <v>0</v>
      </c>
      <c r="K218" s="17" t="n">
        <v>0</v>
      </c>
      <c r="L218" s="17" t="n">
        <v>0</v>
      </c>
      <c r="M218" s="17" t="n">
        <v>0</v>
      </c>
      <c r="N218" s="18" t="n">
        <v>0</v>
      </c>
    </row>
    <row r="219" customFormat="false" ht="12.75" hidden="false" customHeight="false" outlineLevel="0" collapsed="false">
      <c r="A219" s="15" t="n">
        <v>0</v>
      </c>
      <c r="B219" s="16" t="n">
        <v>0</v>
      </c>
      <c r="C219" s="17" t="n">
        <v>0</v>
      </c>
      <c r="D219" s="17" t="n">
        <v>0</v>
      </c>
      <c r="E219" s="17" t="n">
        <v>0</v>
      </c>
      <c r="F219" s="17" t="n">
        <v>0</v>
      </c>
      <c r="G219" s="18" t="n">
        <v>0</v>
      </c>
      <c r="I219" s="16" t="n">
        <v>0</v>
      </c>
      <c r="J219" s="17" t="n">
        <v>0</v>
      </c>
      <c r="K219" s="17" t="n">
        <v>0</v>
      </c>
      <c r="L219" s="17" t="n">
        <v>0</v>
      </c>
      <c r="M219" s="17" t="n">
        <v>0</v>
      </c>
      <c r="N219" s="18" t="n">
        <v>0</v>
      </c>
    </row>
    <row r="220" customFormat="false" ht="12.75" hidden="false" customHeight="false" outlineLevel="0" collapsed="false">
      <c r="A220" s="15" t="n">
        <v>0</v>
      </c>
      <c r="B220" s="16" t="n">
        <v>0</v>
      </c>
      <c r="C220" s="17" t="n">
        <v>0</v>
      </c>
      <c r="D220" s="17" t="n">
        <v>0</v>
      </c>
      <c r="E220" s="17" t="n">
        <v>0</v>
      </c>
      <c r="F220" s="17" t="n">
        <v>0</v>
      </c>
      <c r="G220" s="18" t="n">
        <v>0</v>
      </c>
      <c r="I220" s="16" t="n">
        <v>0</v>
      </c>
      <c r="J220" s="17" t="n">
        <v>0</v>
      </c>
      <c r="K220" s="17" t="n">
        <v>0</v>
      </c>
      <c r="L220" s="17" t="n">
        <v>0</v>
      </c>
      <c r="M220" s="17" t="n">
        <v>0</v>
      </c>
      <c r="N220" s="18" t="n">
        <v>0</v>
      </c>
    </row>
    <row r="221" customFormat="false" ht="12.75" hidden="false" customHeight="false" outlineLevel="0" collapsed="false">
      <c r="A221" s="15" t="n">
        <v>0</v>
      </c>
      <c r="B221" s="16" t="n">
        <v>0</v>
      </c>
      <c r="C221" s="17" t="n">
        <v>0</v>
      </c>
      <c r="D221" s="17" t="n">
        <v>0</v>
      </c>
      <c r="E221" s="17" t="n">
        <v>0</v>
      </c>
      <c r="F221" s="17" t="n">
        <v>0</v>
      </c>
      <c r="G221" s="18" t="n">
        <v>0</v>
      </c>
      <c r="I221" s="16" t="n">
        <v>0</v>
      </c>
      <c r="J221" s="17" t="n">
        <v>0</v>
      </c>
      <c r="K221" s="17" t="n">
        <v>0</v>
      </c>
      <c r="L221" s="17" t="n">
        <v>0</v>
      </c>
      <c r="M221" s="17" t="n">
        <v>0</v>
      </c>
      <c r="N221" s="18" t="n">
        <v>0</v>
      </c>
    </row>
    <row r="222" customFormat="false" ht="12.75" hidden="false" customHeight="false" outlineLevel="0" collapsed="false">
      <c r="A222" s="15" t="n">
        <v>0</v>
      </c>
      <c r="B222" s="16" t="n">
        <v>0</v>
      </c>
      <c r="C222" s="17" t="n">
        <v>0</v>
      </c>
      <c r="D222" s="17" t="n">
        <v>0</v>
      </c>
      <c r="E222" s="17" t="n">
        <v>0</v>
      </c>
      <c r="F222" s="17" t="n">
        <v>0</v>
      </c>
      <c r="G222" s="18" t="n">
        <v>0</v>
      </c>
      <c r="I222" s="16" t="n">
        <v>0</v>
      </c>
      <c r="J222" s="17" t="n">
        <v>0</v>
      </c>
      <c r="K222" s="17" t="n">
        <v>0</v>
      </c>
      <c r="L222" s="17" t="n">
        <v>0</v>
      </c>
      <c r="M222" s="17" t="n">
        <v>0</v>
      </c>
      <c r="N222" s="18" t="n">
        <v>0</v>
      </c>
    </row>
    <row r="223" customFormat="false" ht="12.75" hidden="false" customHeight="false" outlineLevel="0" collapsed="false">
      <c r="A223" s="15" t="n">
        <v>0</v>
      </c>
      <c r="B223" s="16" t="n">
        <v>0</v>
      </c>
      <c r="C223" s="17" t="n">
        <v>0</v>
      </c>
      <c r="D223" s="17" t="n">
        <v>0</v>
      </c>
      <c r="E223" s="17" t="n">
        <v>0</v>
      </c>
      <c r="F223" s="17" t="n">
        <v>0</v>
      </c>
      <c r="G223" s="18" t="n">
        <v>0</v>
      </c>
      <c r="I223" s="16" t="n">
        <v>0</v>
      </c>
      <c r="J223" s="17" t="n">
        <v>0</v>
      </c>
      <c r="K223" s="17" t="n">
        <v>0</v>
      </c>
      <c r="L223" s="17" t="n">
        <v>0</v>
      </c>
      <c r="M223" s="17" t="n">
        <v>0</v>
      </c>
      <c r="N223" s="18" t="n">
        <v>0</v>
      </c>
    </row>
    <row r="224" customFormat="false" ht="12.75" hidden="false" customHeight="false" outlineLevel="0" collapsed="false">
      <c r="A224" s="15" t="n">
        <v>0</v>
      </c>
      <c r="B224" s="16" t="n">
        <v>0</v>
      </c>
      <c r="C224" s="17" t="n">
        <v>0</v>
      </c>
      <c r="D224" s="17" t="n">
        <v>0</v>
      </c>
      <c r="E224" s="17" t="n">
        <v>0</v>
      </c>
      <c r="F224" s="17" t="n">
        <v>0</v>
      </c>
      <c r="G224" s="18" t="n">
        <v>0</v>
      </c>
      <c r="I224" s="16" t="n">
        <v>0</v>
      </c>
      <c r="J224" s="17" t="n">
        <v>0</v>
      </c>
      <c r="K224" s="17" t="n">
        <v>0</v>
      </c>
      <c r="L224" s="17" t="n">
        <v>0</v>
      </c>
      <c r="M224" s="17" t="n">
        <v>0</v>
      </c>
      <c r="N224" s="18" t="n">
        <v>0</v>
      </c>
    </row>
    <row r="225" customFormat="false" ht="12.75" hidden="false" customHeight="false" outlineLevel="0" collapsed="false">
      <c r="A225" s="15" t="n">
        <v>0</v>
      </c>
      <c r="B225" s="16" t="n">
        <v>0</v>
      </c>
      <c r="C225" s="17" t="n">
        <v>0</v>
      </c>
      <c r="D225" s="17" t="n">
        <v>0</v>
      </c>
      <c r="E225" s="17" t="n">
        <v>0</v>
      </c>
      <c r="F225" s="17" t="n">
        <v>0</v>
      </c>
      <c r="G225" s="18" t="n">
        <v>0</v>
      </c>
      <c r="I225" s="16" t="n">
        <v>0</v>
      </c>
      <c r="J225" s="17" t="n">
        <v>0</v>
      </c>
      <c r="K225" s="17" t="n">
        <v>0</v>
      </c>
      <c r="L225" s="17" t="n">
        <v>0</v>
      </c>
      <c r="M225" s="17" t="n">
        <v>0</v>
      </c>
      <c r="N225" s="18" t="n">
        <v>0</v>
      </c>
    </row>
    <row r="226" customFormat="false" ht="12.75" hidden="false" customHeight="false" outlineLevel="0" collapsed="false">
      <c r="A226" s="15" t="n">
        <v>0</v>
      </c>
      <c r="B226" s="16" t="n">
        <v>0</v>
      </c>
      <c r="C226" s="17" t="n">
        <v>0</v>
      </c>
      <c r="D226" s="17" t="n">
        <v>0</v>
      </c>
      <c r="E226" s="17" t="n">
        <v>0</v>
      </c>
      <c r="F226" s="17" t="n">
        <v>0</v>
      </c>
      <c r="G226" s="18" t="n">
        <v>0</v>
      </c>
      <c r="I226" s="16" t="n">
        <v>0</v>
      </c>
      <c r="J226" s="17" t="n">
        <v>0</v>
      </c>
      <c r="K226" s="17" t="n">
        <v>0</v>
      </c>
      <c r="L226" s="17" t="n">
        <v>0</v>
      </c>
      <c r="M226" s="17" t="n">
        <v>0</v>
      </c>
      <c r="N226" s="18" t="n">
        <v>0</v>
      </c>
    </row>
    <row r="227" customFormat="false" ht="12.75" hidden="false" customHeight="false" outlineLevel="0" collapsed="false">
      <c r="A227" s="15" t="n">
        <v>0</v>
      </c>
      <c r="B227" s="16" t="n">
        <v>0</v>
      </c>
      <c r="C227" s="17" t="n">
        <v>0</v>
      </c>
      <c r="D227" s="17" t="n">
        <v>0</v>
      </c>
      <c r="E227" s="17" t="n">
        <v>0</v>
      </c>
      <c r="F227" s="17" t="n">
        <v>0</v>
      </c>
      <c r="G227" s="18" t="n">
        <v>0</v>
      </c>
      <c r="I227" s="16" t="n">
        <v>0</v>
      </c>
      <c r="J227" s="17" t="n">
        <v>0</v>
      </c>
      <c r="K227" s="17" t="n">
        <v>0</v>
      </c>
      <c r="L227" s="17" t="n">
        <v>0</v>
      </c>
      <c r="M227" s="17" t="n">
        <v>0</v>
      </c>
      <c r="N227" s="18" t="n">
        <v>0</v>
      </c>
    </row>
    <row r="228" customFormat="false" ht="12.75" hidden="false" customHeight="false" outlineLevel="0" collapsed="false">
      <c r="A228" s="15" t="n">
        <v>0</v>
      </c>
      <c r="B228" s="16" t="n">
        <v>0</v>
      </c>
      <c r="C228" s="17" t="n">
        <v>0</v>
      </c>
      <c r="D228" s="17" t="n">
        <v>0</v>
      </c>
      <c r="E228" s="17" t="n">
        <v>0</v>
      </c>
      <c r="F228" s="17" t="n">
        <v>0</v>
      </c>
      <c r="G228" s="18" t="n">
        <v>0</v>
      </c>
      <c r="I228" s="16" t="n">
        <v>0</v>
      </c>
      <c r="J228" s="17" t="n">
        <v>0</v>
      </c>
      <c r="K228" s="17" t="n">
        <v>0</v>
      </c>
      <c r="L228" s="17" t="n">
        <v>0</v>
      </c>
      <c r="M228" s="17" t="n">
        <v>0</v>
      </c>
      <c r="N228" s="18" t="n">
        <v>0</v>
      </c>
    </row>
    <row r="229" customFormat="false" ht="12.75" hidden="false" customHeight="false" outlineLevel="0" collapsed="false">
      <c r="A229" s="15" t="n">
        <v>0</v>
      </c>
      <c r="B229" s="16" t="n">
        <v>0</v>
      </c>
      <c r="C229" s="17" t="n">
        <v>0</v>
      </c>
      <c r="D229" s="17" t="n">
        <v>0</v>
      </c>
      <c r="E229" s="17" t="n">
        <v>0</v>
      </c>
      <c r="F229" s="17" t="n">
        <v>0</v>
      </c>
      <c r="G229" s="18" t="n">
        <v>0</v>
      </c>
      <c r="I229" s="16" t="n">
        <v>0</v>
      </c>
      <c r="J229" s="17" t="n">
        <v>0</v>
      </c>
      <c r="K229" s="17" t="n">
        <v>0</v>
      </c>
      <c r="L229" s="17" t="n">
        <v>0</v>
      </c>
      <c r="M229" s="17" t="n">
        <v>0</v>
      </c>
      <c r="N229" s="18" t="n">
        <v>0</v>
      </c>
    </row>
    <row r="230" customFormat="false" ht="12.75" hidden="false" customHeight="false" outlineLevel="0" collapsed="false">
      <c r="A230" s="15" t="n">
        <v>0</v>
      </c>
      <c r="B230" s="16" t="n">
        <v>0</v>
      </c>
      <c r="C230" s="17" t="n">
        <v>0</v>
      </c>
      <c r="D230" s="17" t="n">
        <v>0</v>
      </c>
      <c r="E230" s="17" t="n">
        <v>0</v>
      </c>
      <c r="F230" s="17" t="n">
        <v>0</v>
      </c>
      <c r="G230" s="18" t="n">
        <v>0</v>
      </c>
      <c r="I230" s="16" t="n">
        <v>0</v>
      </c>
      <c r="J230" s="17" t="n">
        <v>0</v>
      </c>
      <c r="K230" s="17" t="n">
        <v>0</v>
      </c>
      <c r="L230" s="17" t="n">
        <v>0</v>
      </c>
      <c r="M230" s="17" t="n">
        <v>0</v>
      </c>
      <c r="N230" s="18" t="n">
        <v>0</v>
      </c>
    </row>
    <row r="231" customFormat="false" ht="12.75" hidden="false" customHeight="false" outlineLevel="0" collapsed="false">
      <c r="A231" s="15" t="n">
        <v>0</v>
      </c>
      <c r="B231" s="16" t="n">
        <v>0</v>
      </c>
      <c r="C231" s="17" t="n">
        <v>0</v>
      </c>
      <c r="D231" s="17" t="n">
        <v>0</v>
      </c>
      <c r="E231" s="17" t="n">
        <v>0</v>
      </c>
      <c r="F231" s="17" t="n">
        <v>0</v>
      </c>
      <c r="G231" s="18" t="n">
        <v>0</v>
      </c>
      <c r="I231" s="16" t="n">
        <v>0</v>
      </c>
      <c r="J231" s="17" t="n">
        <v>0</v>
      </c>
      <c r="K231" s="17" t="n">
        <v>0</v>
      </c>
      <c r="L231" s="17" t="n">
        <v>0</v>
      </c>
      <c r="M231" s="17" t="n">
        <v>0</v>
      </c>
      <c r="N231" s="18" t="n">
        <v>0</v>
      </c>
    </row>
    <row r="232" customFormat="false" ht="12.75" hidden="false" customHeight="false" outlineLevel="0" collapsed="false">
      <c r="A232" s="15" t="n">
        <v>0</v>
      </c>
      <c r="B232" s="16" t="n">
        <v>0</v>
      </c>
      <c r="C232" s="17" t="n">
        <v>0</v>
      </c>
      <c r="D232" s="17" t="n">
        <v>0</v>
      </c>
      <c r="E232" s="17" t="n">
        <v>0</v>
      </c>
      <c r="F232" s="17" t="n">
        <v>0</v>
      </c>
      <c r="G232" s="18" t="n">
        <v>0</v>
      </c>
      <c r="I232" s="16" t="n">
        <v>0</v>
      </c>
      <c r="J232" s="17" t="n">
        <v>0</v>
      </c>
      <c r="K232" s="17" t="n">
        <v>0</v>
      </c>
      <c r="L232" s="17" t="n">
        <v>0</v>
      </c>
      <c r="M232" s="17" t="n">
        <v>0</v>
      </c>
      <c r="N232" s="18" t="n">
        <v>0</v>
      </c>
    </row>
    <row r="233" customFormat="false" ht="12.75" hidden="false" customHeight="false" outlineLevel="0" collapsed="false">
      <c r="A233" s="15" t="n">
        <v>0</v>
      </c>
      <c r="B233" s="16" t="n">
        <v>0</v>
      </c>
      <c r="C233" s="17" t="n">
        <v>0</v>
      </c>
      <c r="D233" s="17" t="n">
        <v>0</v>
      </c>
      <c r="E233" s="17" t="n">
        <v>0</v>
      </c>
      <c r="F233" s="17" t="n">
        <v>0</v>
      </c>
      <c r="G233" s="18" t="n">
        <v>0</v>
      </c>
      <c r="I233" s="16" t="n">
        <v>0</v>
      </c>
      <c r="J233" s="17" t="n">
        <v>0</v>
      </c>
      <c r="K233" s="17" t="n">
        <v>0</v>
      </c>
      <c r="L233" s="17" t="n">
        <v>0</v>
      </c>
      <c r="M233" s="17" t="n">
        <v>0</v>
      </c>
      <c r="N233" s="18" t="n">
        <v>0</v>
      </c>
    </row>
    <row r="234" customFormat="false" ht="12.75" hidden="false" customHeight="false" outlineLevel="0" collapsed="false">
      <c r="A234" s="15" t="n">
        <v>0</v>
      </c>
      <c r="B234" s="16" t="n">
        <v>0</v>
      </c>
      <c r="C234" s="17" t="n">
        <v>0</v>
      </c>
      <c r="D234" s="17" t="n">
        <v>0</v>
      </c>
      <c r="E234" s="17" t="n">
        <v>0</v>
      </c>
      <c r="F234" s="17" t="n">
        <v>0</v>
      </c>
      <c r="G234" s="18" t="n">
        <v>0</v>
      </c>
      <c r="I234" s="16" t="n">
        <v>0</v>
      </c>
      <c r="J234" s="17" t="n">
        <v>0</v>
      </c>
      <c r="K234" s="17" t="n">
        <v>0</v>
      </c>
      <c r="L234" s="17" t="n">
        <v>0</v>
      </c>
      <c r="M234" s="17" t="n">
        <v>0</v>
      </c>
      <c r="N234" s="18" t="n">
        <v>0</v>
      </c>
    </row>
    <row r="235" customFormat="false" ht="12.75" hidden="false" customHeight="false" outlineLevel="0" collapsed="false">
      <c r="A235" s="15" t="n">
        <v>0</v>
      </c>
      <c r="B235" s="16" t="n">
        <v>0</v>
      </c>
      <c r="C235" s="17" t="n">
        <v>0</v>
      </c>
      <c r="D235" s="17" t="n">
        <v>0</v>
      </c>
      <c r="E235" s="17" t="n">
        <v>0</v>
      </c>
      <c r="F235" s="17" t="n">
        <v>0</v>
      </c>
      <c r="G235" s="18" t="n">
        <v>0</v>
      </c>
      <c r="I235" s="16" t="n">
        <v>0</v>
      </c>
      <c r="J235" s="17" t="n">
        <v>0</v>
      </c>
      <c r="K235" s="17" t="n">
        <v>0</v>
      </c>
      <c r="L235" s="17" t="n">
        <v>0</v>
      </c>
      <c r="M235" s="17" t="n">
        <v>0</v>
      </c>
      <c r="N235" s="18" t="n">
        <v>0</v>
      </c>
    </row>
    <row r="236" customFormat="false" ht="12.75" hidden="false" customHeight="false" outlineLevel="0" collapsed="false">
      <c r="A236" s="15" t="n">
        <v>0</v>
      </c>
      <c r="B236" s="16" t="n">
        <v>0</v>
      </c>
      <c r="C236" s="17" t="n">
        <v>0</v>
      </c>
      <c r="D236" s="17" t="n">
        <v>0</v>
      </c>
      <c r="E236" s="17" t="n">
        <v>0</v>
      </c>
      <c r="F236" s="17" t="n">
        <v>0</v>
      </c>
      <c r="G236" s="18" t="n">
        <v>0</v>
      </c>
      <c r="I236" s="16" t="n">
        <v>0</v>
      </c>
      <c r="J236" s="17" t="n">
        <v>0</v>
      </c>
      <c r="K236" s="17" t="n">
        <v>0</v>
      </c>
      <c r="L236" s="17" t="n">
        <v>0</v>
      </c>
      <c r="M236" s="17" t="n">
        <v>0</v>
      </c>
      <c r="N236" s="18" t="n">
        <v>0</v>
      </c>
    </row>
    <row r="237" customFormat="false" ht="12.75" hidden="false" customHeight="false" outlineLevel="0" collapsed="false">
      <c r="A237" s="15" t="n">
        <v>0</v>
      </c>
      <c r="B237" s="16" t="n">
        <v>0</v>
      </c>
      <c r="C237" s="17" t="n">
        <v>0</v>
      </c>
      <c r="D237" s="17" t="n">
        <v>0</v>
      </c>
      <c r="E237" s="17" t="n">
        <v>0</v>
      </c>
      <c r="F237" s="17" t="n">
        <v>0</v>
      </c>
      <c r="G237" s="18" t="n">
        <v>0</v>
      </c>
      <c r="I237" s="16" t="n">
        <v>0</v>
      </c>
      <c r="J237" s="17" t="n">
        <v>0</v>
      </c>
      <c r="K237" s="17" t="n">
        <v>0</v>
      </c>
      <c r="L237" s="17" t="n">
        <v>0</v>
      </c>
      <c r="M237" s="17" t="n">
        <v>0</v>
      </c>
      <c r="N237" s="18" t="n">
        <v>0</v>
      </c>
    </row>
    <row r="238" customFormat="false" ht="12.75" hidden="false" customHeight="false" outlineLevel="0" collapsed="false">
      <c r="A238" s="15" t="n">
        <v>0</v>
      </c>
      <c r="B238" s="16" t="n">
        <v>0</v>
      </c>
      <c r="C238" s="17" t="n">
        <v>0</v>
      </c>
      <c r="D238" s="17" t="n">
        <v>0</v>
      </c>
      <c r="E238" s="17" t="n">
        <v>0</v>
      </c>
      <c r="F238" s="17" t="n">
        <v>0</v>
      </c>
      <c r="G238" s="18" t="n">
        <v>0</v>
      </c>
      <c r="I238" s="16" t="n">
        <v>0</v>
      </c>
      <c r="J238" s="17" t="n">
        <v>0</v>
      </c>
      <c r="K238" s="17" t="n">
        <v>0</v>
      </c>
      <c r="L238" s="17" t="n">
        <v>0</v>
      </c>
      <c r="M238" s="17" t="n">
        <v>0</v>
      </c>
      <c r="N238" s="18" t="n">
        <v>0</v>
      </c>
    </row>
    <row r="239" customFormat="false" ht="12.75" hidden="false" customHeight="false" outlineLevel="0" collapsed="false">
      <c r="A239" s="15" t="n">
        <v>0</v>
      </c>
      <c r="B239" s="16" t="n">
        <v>0</v>
      </c>
      <c r="C239" s="17" t="n">
        <v>0</v>
      </c>
      <c r="D239" s="17" t="n">
        <v>0</v>
      </c>
      <c r="E239" s="17" t="n">
        <v>0</v>
      </c>
      <c r="F239" s="17" t="n">
        <v>0</v>
      </c>
      <c r="G239" s="18" t="n">
        <v>0</v>
      </c>
      <c r="I239" s="16" t="n">
        <v>0</v>
      </c>
      <c r="J239" s="17" t="n">
        <v>0</v>
      </c>
      <c r="K239" s="17" t="n">
        <v>0</v>
      </c>
      <c r="L239" s="17" t="n">
        <v>0</v>
      </c>
      <c r="M239" s="17" t="n">
        <v>0</v>
      </c>
      <c r="N239" s="18" t="n">
        <v>0</v>
      </c>
    </row>
    <row r="240" customFormat="false" ht="12.75" hidden="false" customHeight="false" outlineLevel="0" collapsed="false">
      <c r="A240" s="15" t="n">
        <v>0</v>
      </c>
      <c r="B240" s="16" t="n">
        <v>0</v>
      </c>
      <c r="C240" s="17" t="n">
        <v>0</v>
      </c>
      <c r="D240" s="17" t="n">
        <v>0</v>
      </c>
      <c r="E240" s="17" t="n">
        <v>0</v>
      </c>
      <c r="F240" s="17" t="n">
        <v>0</v>
      </c>
      <c r="G240" s="18" t="n">
        <v>0</v>
      </c>
      <c r="I240" s="16" t="n">
        <v>0</v>
      </c>
      <c r="J240" s="17" t="n">
        <v>0</v>
      </c>
      <c r="K240" s="17" t="n">
        <v>0</v>
      </c>
      <c r="L240" s="17" t="n">
        <v>0</v>
      </c>
      <c r="M240" s="17" t="n">
        <v>0</v>
      </c>
      <c r="N240" s="18" t="n">
        <v>0</v>
      </c>
    </row>
    <row r="241" customFormat="false" ht="12.75" hidden="false" customHeight="false" outlineLevel="0" collapsed="false">
      <c r="A241" s="15" t="n">
        <v>0</v>
      </c>
      <c r="B241" s="16" t="n">
        <v>0</v>
      </c>
      <c r="C241" s="17" t="n">
        <v>0</v>
      </c>
      <c r="D241" s="17" t="n">
        <v>0</v>
      </c>
      <c r="E241" s="17" t="n">
        <v>0</v>
      </c>
      <c r="F241" s="17" t="n">
        <v>0</v>
      </c>
      <c r="G241" s="18" t="n">
        <v>0</v>
      </c>
      <c r="I241" s="16" t="n">
        <v>0</v>
      </c>
      <c r="J241" s="17" t="n">
        <v>0</v>
      </c>
      <c r="K241" s="17" t="n">
        <v>0</v>
      </c>
      <c r="L241" s="17" t="n">
        <v>0</v>
      </c>
      <c r="M241" s="17" t="n">
        <v>0</v>
      </c>
      <c r="N241" s="18" t="n">
        <v>0</v>
      </c>
    </row>
    <row r="242" customFormat="false" ht="12.75" hidden="false" customHeight="false" outlineLevel="0" collapsed="false">
      <c r="A242" s="15" t="n">
        <v>0</v>
      </c>
      <c r="B242" s="16" t="n">
        <v>0</v>
      </c>
      <c r="C242" s="17" t="n">
        <v>0</v>
      </c>
      <c r="D242" s="17" t="n">
        <v>0</v>
      </c>
      <c r="E242" s="17" t="n">
        <v>0</v>
      </c>
      <c r="F242" s="17" t="n">
        <v>0</v>
      </c>
      <c r="G242" s="18" t="n">
        <v>0</v>
      </c>
      <c r="I242" s="16" t="n">
        <v>0</v>
      </c>
      <c r="J242" s="17" t="n">
        <v>0</v>
      </c>
      <c r="K242" s="17" t="n">
        <v>0</v>
      </c>
      <c r="L242" s="17" t="n">
        <v>0</v>
      </c>
      <c r="M242" s="17" t="n">
        <v>0</v>
      </c>
      <c r="N242" s="18" t="n">
        <v>0</v>
      </c>
    </row>
    <row r="243" customFormat="false" ht="12.75" hidden="false" customHeight="false" outlineLevel="0" collapsed="false">
      <c r="A243" s="15" t="n">
        <v>0</v>
      </c>
      <c r="B243" s="16" t="n">
        <v>0</v>
      </c>
      <c r="C243" s="17" t="n">
        <v>0</v>
      </c>
      <c r="D243" s="17" t="n">
        <v>0</v>
      </c>
      <c r="E243" s="17" t="n">
        <v>0</v>
      </c>
      <c r="F243" s="17" t="n">
        <v>0</v>
      </c>
      <c r="G243" s="18" t="n">
        <v>0</v>
      </c>
      <c r="I243" s="16" t="n">
        <v>0</v>
      </c>
      <c r="J243" s="17" t="n">
        <v>0</v>
      </c>
      <c r="K243" s="17" t="n">
        <v>0</v>
      </c>
      <c r="L243" s="17" t="n">
        <v>0</v>
      </c>
      <c r="M243" s="17" t="n">
        <v>0</v>
      </c>
      <c r="N243" s="18" t="n">
        <v>0</v>
      </c>
    </row>
    <row r="244" customFormat="false" ht="12.75" hidden="false" customHeight="false" outlineLevel="0" collapsed="false">
      <c r="A244" s="15" t="n">
        <v>0</v>
      </c>
      <c r="B244" s="16" t="n">
        <v>0</v>
      </c>
      <c r="C244" s="17" t="n">
        <v>0</v>
      </c>
      <c r="D244" s="17" t="n">
        <v>0</v>
      </c>
      <c r="E244" s="17" t="n">
        <v>0</v>
      </c>
      <c r="F244" s="17" t="n">
        <v>0</v>
      </c>
      <c r="G244" s="18" t="n">
        <v>0</v>
      </c>
      <c r="I244" s="16" t="n">
        <v>0</v>
      </c>
      <c r="J244" s="17" t="n">
        <v>0</v>
      </c>
      <c r="K244" s="17" t="n">
        <v>0</v>
      </c>
      <c r="L244" s="17" t="n">
        <v>0</v>
      </c>
      <c r="M244" s="17" t="n">
        <v>0</v>
      </c>
      <c r="N244" s="18" t="n">
        <v>0</v>
      </c>
    </row>
    <row r="245" customFormat="false" ht="12.75" hidden="false" customHeight="false" outlineLevel="0" collapsed="false">
      <c r="A245" s="15" t="n">
        <v>0</v>
      </c>
      <c r="B245" s="16" t="n">
        <v>0</v>
      </c>
      <c r="C245" s="17" t="n">
        <v>0</v>
      </c>
      <c r="D245" s="17" t="n">
        <v>0</v>
      </c>
      <c r="E245" s="17" t="n">
        <v>0</v>
      </c>
      <c r="F245" s="17" t="n">
        <v>0</v>
      </c>
      <c r="G245" s="18" t="n">
        <v>0</v>
      </c>
      <c r="I245" s="16" t="n">
        <v>0</v>
      </c>
      <c r="J245" s="17" t="n">
        <v>0</v>
      </c>
      <c r="K245" s="17" t="n">
        <v>0</v>
      </c>
      <c r="L245" s="17" t="n">
        <v>0</v>
      </c>
      <c r="M245" s="17" t="n">
        <v>0</v>
      </c>
      <c r="N245" s="18" t="n">
        <v>0</v>
      </c>
    </row>
    <row r="246" customFormat="false" ht="12.75" hidden="false" customHeight="false" outlineLevel="0" collapsed="false">
      <c r="A246" s="15" t="n">
        <v>0</v>
      </c>
      <c r="B246" s="16" t="n">
        <v>0</v>
      </c>
      <c r="C246" s="17" t="n">
        <v>0</v>
      </c>
      <c r="D246" s="17" t="n">
        <v>0</v>
      </c>
      <c r="E246" s="17" t="n">
        <v>0</v>
      </c>
      <c r="F246" s="17" t="n">
        <v>0</v>
      </c>
      <c r="G246" s="18" t="n">
        <v>0</v>
      </c>
      <c r="I246" s="16" t="n">
        <v>0</v>
      </c>
      <c r="J246" s="17" t="n">
        <v>0</v>
      </c>
      <c r="K246" s="17" t="n">
        <v>0</v>
      </c>
      <c r="L246" s="17" t="n">
        <v>0</v>
      </c>
      <c r="M246" s="17" t="n">
        <v>0</v>
      </c>
      <c r="N246" s="18" t="n">
        <v>0</v>
      </c>
    </row>
    <row r="247" customFormat="false" ht="12.75" hidden="false" customHeight="false" outlineLevel="0" collapsed="false">
      <c r="A247" s="15" t="n">
        <v>0</v>
      </c>
      <c r="B247" s="16" t="n">
        <v>0</v>
      </c>
      <c r="C247" s="17" t="n">
        <v>0</v>
      </c>
      <c r="D247" s="17" t="n">
        <v>0</v>
      </c>
      <c r="E247" s="17" t="n">
        <v>0</v>
      </c>
      <c r="F247" s="17" t="n">
        <v>0</v>
      </c>
      <c r="G247" s="18" t="n">
        <v>0</v>
      </c>
      <c r="I247" s="16" t="n">
        <v>0</v>
      </c>
      <c r="J247" s="17" t="n">
        <v>0</v>
      </c>
      <c r="K247" s="17" t="n">
        <v>0</v>
      </c>
      <c r="L247" s="17" t="n">
        <v>0</v>
      </c>
      <c r="M247" s="17" t="n">
        <v>0</v>
      </c>
      <c r="N247" s="18" t="n">
        <v>0</v>
      </c>
    </row>
    <row r="248" customFormat="false" ht="12.75" hidden="false" customHeight="false" outlineLevel="0" collapsed="false">
      <c r="A248" s="15" t="n">
        <v>0</v>
      </c>
      <c r="B248" s="16" t="n">
        <v>0</v>
      </c>
      <c r="C248" s="17" t="n">
        <v>0</v>
      </c>
      <c r="D248" s="17" t="n">
        <v>0</v>
      </c>
      <c r="E248" s="17" t="n">
        <v>0</v>
      </c>
      <c r="F248" s="17" t="n">
        <v>0</v>
      </c>
      <c r="G248" s="18" t="n">
        <v>0</v>
      </c>
      <c r="I248" s="16" t="n">
        <v>0</v>
      </c>
      <c r="J248" s="17" t="n">
        <v>0</v>
      </c>
      <c r="K248" s="17" t="n">
        <v>0</v>
      </c>
      <c r="L248" s="17" t="n">
        <v>0</v>
      </c>
      <c r="M248" s="17" t="n">
        <v>0</v>
      </c>
      <c r="N248" s="18" t="n">
        <v>0</v>
      </c>
    </row>
    <row r="249" customFormat="false" ht="12.75" hidden="false" customHeight="false" outlineLevel="0" collapsed="false">
      <c r="A249" s="15" t="n">
        <v>0</v>
      </c>
      <c r="B249" s="16" t="n">
        <v>0</v>
      </c>
      <c r="C249" s="17" t="n">
        <v>0</v>
      </c>
      <c r="D249" s="17" t="n">
        <v>0</v>
      </c>
      <c r="E249" s="17" t="n">
        <v>0</v>
      </c>
      <c r="F249" s="17" t="n">
        <v>0</v>
      </c>
      <c r="G249" s="18" t="n">
        <v>0</v>
      </c>
      <c r="I249" s="16" t="n">
        <v>0</v>
      </c>
      <c r="J249" s="17" t="n">
        <v>0</v>
      </c>
      <c r="K249" s="17" t="n">
        <v>0</v>
      </c>
      <c r="L249" s="17" t="n">
        <v>0</v>
      </c>
      <c r="M249" s="17" t="n">
        <v>0</v>
      </c>
      <c r="N249" s="18" t="n">
        <v>0</v>
      </c>
    </row>
    <row r="250" customFormat="false" ht="12.75" hidden="false" customHeight="false" outlineLevel="0" collapsed="false">
      <c r="A250" s="15" t="n">
        <v>0</v>
      </c>
      <c r="B250" s="16" t="n">
        <v>0</v>
      </c>
      <c r="C250" s="17" t="n">
        <v>0</v>
      </c>
      <c r="D250" s="17" t="n">
        <v>0</v>
      </c>
      <c r="E250" s="17" t="n">
        <v>0</v>
      </c>
      <c r="F250" s="17" t="n">
        <v>0</v>
      </c>
      <c r="G250" s="18" t="n">
        <v>0</v>
      </c>
      <c r="I250" s="16" t="n">
        <v>0</v>
      </c>
      <c r="J250" s="17" t="n">
        <v>0</v>
      </c>
      <c r="K250" s="17" t="n">
        <v>0</v>
      </c>
      <c r="L250" s="17" t="n">
        <v>0</v>
      </c>
      <c r="M250" s="17" t="n">
        <v>0</v>
      </c>
      <c r="N250" s="18" t="n">
        <v>0</v>
      </c>
    </row>
    <row r="251" customFormat="false" ht="12.75" hidden="false" customHeight="false" outlineLevel="0" collapsed="false">
      <c r="A251" s="15" t="n">
        <v>0</v>
      </c>
      <c r="B251" s="16" t="n">
        <v>0</v>
      </c>
      <c r="C251" s="17" t="n">
        <v>0</v>
      </c>
      <c r="D251" s="17" t="n">
        <v>0</v>
      </c>
      <c r="E251" s="17" t="n">
        <v>0</v>
      </c>
      <c r="F251" s="17" t="n">
        <v>0</v>
      </c>
      <c r="G251" s="18" t="n">
        <v>0</v>
      </c>
      <c r="I251" s="16" t="n">
        <v>0</v>
      </c>
      <c r="J251" s="17" t="n">
        <v>0</v>
      </c>
      <c r="K251" s="17" t="n">
        <v>0</v>
      </c>
      <c r="L251" s="17" t="n">
        <v>0</v>
      </c>
      <c r="M251" s="17" t="n">
        <v>0</v>
      </c>
      <c r="N251" s="18" t="n">
        <v>0</v>
      </c>
    </row>
    <row r="252" customFormat="false" ht="12.75" hidden="false" customHeight="false" outlineLevel="0" collapsed="false">
      <c r="A252" s="15" t="n">
        <v>0</v>
      </c>
      <c r="B252" s="16" t="n">
        <v>0</v>
      </c>
      <c r="C252" s="17" t="n">
        <v>0</v>
      </c>
      <c r="D252" s="17" t="n">
        <v>0</v>
      </c>
      <c r="E252" s="17" t="n">
        <v>0</v>
      </c>
      <c r="F252" s="17" t="n">
        <v>0</v>
      </c>
      <c r="G252" s="18" t="n">
        <v>0</v>
      </c>
      <c r="I252" s="16" t="n">
        <v>0</v>
      </c>
      <c r="J252" s="17" t="n">
        <v>0</v>
      </c>
      <c r="K252" s="17" t="n">
        <v>0</v>
      </c>
      <c r="L252" s="17" t="n">
        <v>0</v>
      </c>
      <c r="M252" s="17" t="n">
        <v>0</v>
      </c>
      <c r="N252" s="18" t="n">
        <v>0</v>
      </c>
    </row>
    <row r="253" customFormat="false" ht="12.75" hidden="false" customHeight="false" outlineLevel="0" collapsed="false">
      <c r="A253" s="15" t="n">
        <v>0</v>
      </c>
      <c r="B253" s="16" t="n">
        <v>0</v>
      </c>
      <c r="C253" s="17" t="n">
        <v>0</v>
      </c>
      <c r="D253" s="17" t="n">
        <v>0</v>
      </c>
      <c r="E253" s="17" t="n">
        <v>0</v>
      </c>
      <c r="F253" s="17" t="n">
        <v>0</v>
      </c>
      <c r="G253" s="18" t="n">
        <v>0</v>
      </c>
      <c r="I253" s="16" t="n">
        <v>0</v>
      </c>
      <c r="J253" s="17" t="n">
        <v>0</v>
      </c>
      <c r="K253" s="17" t="n">
        <v>0</v>
      </c>
      <c r="L253" s="17" t="n">
        <v>0</v>
      </c>
      <c r="M253" s="17" t="n">
        <v>0</v>
      </c>
      <c r="N253" s="18" t="n">
        <v>0</v>
      </c>
    </row>
    <row r="254" customFormat="false" ht="12.75" hidden="false" customHeight="false" outlineLevel="0" collapsed="false">
      <c r="A254" s="15" t="n">
        <v>0</v>
      </c>
      <c r="B254" s="16" t="n">
        <v>0</v>
      </c>
      <c r="C254" s="17" t="n">
        <v>0</v>
      </c>
      <c r="D254" s="17" t="n">
        <v>0</v>
      </c>
      <c r="E254" s="17" t="n">
        <v>0</v>
      </c>
      <c r="F254" s="17" t="n">
        <v>0</v>
      </c>
      <c r="G254" s="18" t="n">
        <v>0</v>
      </c>
      <c r="I254" s="16" t="n">
        <v>0</v>
      </c>
      <c r="J254" s="17" t="n">
        <v>0</v>
      </c>
      <c r="K254" s="17" t="n">
        <v>0</v>
      </c>
      <c r="L254" s="17" t="n">
        <v>0</v>
      </c>
      <c r="M254" s="17" t="n">
        <v>0</v>
      </c>
      <c r="N254" s="18" t="n">
        <v>0</v>
      </c>
    </row>
    <row r="255" customFormat="false" ht="12.75" hidden="false" customHeight="false" outlineLevel="0" collapsed="false">
      <c r="A255" s="15" t="n">
        <v>0</v>
      </c>
      <c r="B255" s="16" t="n">
        <v>0</v>
      </c>
      <c r="C255" s="17" t="n">
        <v>0</v>
      </c>
      <c r="D255" s="17" t="n">
        <v>0</v>
      </c>
      <c r="E255" s="17" t="n">
        <v>0</v>
      </c>
      <c r="F255" s="17" t="n">
        <v>0</v>
      </c>
      <c r="G255" s="18" t="n">
        <v>0</v>
      </c>
      <c r="I255" s="16" t="n">
        <v>0</v>
      </c>
      <c r="J255" s="17" t="n">
        <v>0</v>
      </c>
      <c r="K255" s="17" t="n">
        <v>0</v>
      </c>
      <c r="L255" s="17" t="n">
        <v>0</v>
      </c>
      <c r="M255" s="17" t="n">
        <v>0</v>
      </c>
      <c r="N255" s="18" t="n">
        <v>0</v>
      </c>
    </row>
    <row r="256" customFormat="false" ht="12.75" hidden="false" customHeight="false" outlineLevel="0" collapsed="false">
      <c r="A256" s="15" t="n">
        <v>0</v>
      </c>
      <c r="B256" s="16" t="n">
        <v>0</v>
      </c>
      <c r="C256" s="17" t="n">
        <v>0</v>
      </c>
      <c r="D256" s="17" t="n">
        <v>0</v>
      </c>
      <c r="E256" s="17" t="n">
        <v>0</v>
      </c>
      <c r="F256" s="17" t="n">
        <v>0</v>
      </c>
      <c r="G256" s="18" t="n">
        <v>0</v>
      </c>
      <c r="I256" s="16" t="n">
        <v>0</v>
      </c>
      <c r="J256" s="17" t="n">
        <v>0</v>
      </c>
      <c r="K256" s="17" t="n">
        <v>0</v>
      </c>
      <c r="L256" s="17" t="n">
        <v>0</v>
      </c>
      <c r="M256" s="17" t="n">
        <v>0</v>
      </c>
      <c r="N256" s="18" t="n">
        <v>0</v>
      </c>
    </row>
    <row r="257" customFormat="false" ht="12.75" hidden="false" customHeight="false" outlineLevel="0" collapsed="false">
      <c r="A257" s="15" t="n">
        <v>0</v>
      </c>
      <c r="B257" s="16" t="n">
        <v>0</v>
      </c>
      <c r="C257" s="17" t="n">
        <v>0</v>
      </c>
      <c r="D257" s="17" t="n">
        <v>0</v>
      </c>
      <c r="E257" s="17" t="n">
        <v>0</v>
      </c>
      <c r="F257" s="17" t="n">
        <v>0</v>
      </c>
      <c r="G257" s="18" t="n">
        <v>0</v>
      </c>
      <c r="I257" s="16" t="n">
        <v>0</v>
      </c>
      <c r="J257" s="17" t="n">
        <v>0</v>
      </c>
      <c r="K257" s="17" t="n">
        <v>0</v>
      </c>
      <c r="L257" s="17" t="n">
        <v>0</v>
      </c>
      <c r="M257" s="17" t="n">
        <v>0</v>
      </c>
      <c r="N257" s="18" t="n">
        <v>0</v>
      </c>
    </row>
    <row r="258" customFormat="false" ht="12.75" hidden="false" customHeight="false" outlineLevel="0" collapsed="false">
      <c r="A258" s="15" t="n">
        <v>0</v>
      </c>
      <c r="B258" s="16" t="n">
        <v>0</v>
      </c>
      <c r="C258" s="17" t="n">
        <v>0</v>
      </c>
      <c r="D258" s="17" t="n">
        <v>0</v>
      </c>
      <c r="E258" s="17" t="n">
        <v>0</v>
      </c>
      <c r="F258" s="17" t="n">
        <v>0</v>
      </c>
      <c r="G258" s="18" t="n">
        <v>0</v>
      </c>
      <c r="I258" s="16" t="n">
        <v>0</v>
      </c>
      <c r="J258" s="17" t="n">
        <v>0</v>
      </c>
      <c r="K258" s="17" t="n">
        <v>0</v>
      </c>
      <c r="L258" s="17" t="n">
        <v>0</v>
      </c>
      <c r="M258" s="17" t="n">
        <v>0</v>
      </c>
      <c r="N258" s="18" t="n">
        <v>0</v>
      </c>
    </row>
    <row r="259" customFormat="false" ht="12.75" hidden="false" customHeight="false" outlineLevel="0" collapsed="false">
      <c r="A259" s="15" t="n">
        <v>0</v>
      </c>
      <c r="B259" s="16" t="n">
        <v>0</v>
      </c>
      <c r="C259" s="17" t="n">
        <v>0</v>
      </c>
      <c r="D259" s="17" t="n">
        <v>0</v>
      </c>
      <c r="E259" s="17" t="n">
        <v>0</v>
      </c>
      <c r="F259" s="17" t="n">
        <v>0</v>
      </c>
      <c r="G259" s="18" t="n">
        <v>0</v>
      </c>
      <c r="I259" s="16" t="n">
        <v>0</v>
      </c>
      <c r="J259" s="17" t="n">
        <v>0</v>
      </c>
      <c r="K259" s="17" t="n">
        <v>0</v>
      </c>
      <c r="L259" s="17" t="n">
        <v>0</v>
      </c>
      <c r="M259" s="17" t="n">
        <v>0</v>
      </c>
      <c r="N259" s="18" t="n">
        <v>0</v>
      </c>
    </row>
    <row r="260" customFormat="false" ht="12.75" hidden="false" customHeight="false" outlineLevel="0" collapsed="false">
      <c r="A260" s="15" t="n">
        <v>0</v>
      </c>
      <c r="B260" s="16" t="n">
        <v>0</v>
      </c>
      <c r="C260" s="17" t="n">
        <v>0</v>
      </c>
      <c r="D260" s="17" t="n">
        <v>0</v>
      </c>
      <c r="E260" s="17" t="n">
        <v>0</v>
      </c>
      <c r="F260" s="17" t="n">
        <v>0</v>
      </c>
      <c r="G260" s="18" t="n">
        <v>0</v>
      </c>
      <c r="I260" s="16" t="n">
        <v>0</v>
      </c>
      <c r="J260" s="17" t="n">
        <v>0</v>
      </c>
      <c r="K260" s="17" t="n">
        <v>0</v>
      </c>
      <c r="L260" s="17" t="n">
        <v>0</v>
      </c>
      <c r="M260" s="17" t="n">
        <v>0</v>
      </c>
      <c r="N260" s="18" t="n">
        <v>0</v>
      </c>
    </row>
    <row r="261" customFormat="false" ht="12.75" hidden="false" customHeight="false" outlineLevel="0" collapsed="false">
      <c r="A261" s="15" t="n">
        <v>0</v>
      </c>
      <c r="B261" s="16" t="n">
        <v>0</v>
      </c>
      <c r="C261" s="17" t="n">
        <v>0</v>
      </c>
      <c r="D261" s="17" t="n">
        <v>0</v>
      </c>
      <c r="E261" s="17" t="n">
        <v>0</v>
      </c>
      <c r="F261" s="17" t="n">
        <v>0</v>
      </c>
      <c r="G261" s="18" t="n">
        <v>0</v>
      </c>
      <c r="I261" s="16" t="n">
        <v>0</v>
      </c>
      <c r="J261" s="17" t="n">
        <v>0</v>
      </c>
      <c r="K261" s="17" t="n">
        <v>0</v>
      </c>
      <c r="L261" s="17" t="n">
        <v>0</v>
      </c>
      <c r="M261" s="17" t="n">
        <v>0</v>
      </c>
      <c r="N261" s="18" t="n">
        <v>0</v>
      </c>
    </row>
    <row r="262" customFormat="false" ht="12.75" hidden="false" customHeight="false" outlineLevel="0" collapsed="false">
      <c r="A262" s="15" t="n">
        <v>0</v>
      </c>
      <c r="B262" s="16" t="n">
        <v>0</v>
      </c>
      <c r="C262" s="17" t="n">
        <v>0</v>
      </c>
      <c r="D262" s="17" t="n">
        <v>0</v>
      </c>
      <c r="E262" s="17" t="n">
        <v>0</v>
      </c>
      <c r="F262" s="17" t="n">
        <v>0</v>
      </c>
      <c r="G262" s="18" t="n">
        <v>0</v>
      </c>
      <c r="I262" s="16" t="n">
        <v>0</v>
      </c>
      <c r="J262" s="17" t="n">
        <v>0</v>
      </c>
      <c r="K262" s="17" t="n">
        <v>0</v>
      </c>
      <c r="L262" s="17" t="n">
        <v>0</v>
      </c>
      <c r="M262" s="17" t="n">
        <v>0</v>
      </c>
      <c r="N262" s="18" t="n">
        <v>0</v>
      </c>
    </row>
    <row r="263" customFormat="false" ht="12.75" hidden="false" customHeight="false" outlineLevel="0" collapsed="false">
      <c r="A263" s="15" t="n">
        <v>0</v>
      </c>
      <c r="B263" s="16" t="n">
        <v>0</v>
      </c>
      <c r="C263" s="17" t="n">
        <v>0</v>
      </c>
      <c r="D263" s="17" t="n">
        <v>0</v>
      </c>
      <c r="E263" s="17" t="n">
        <v>0</v>
      </c>
      <c r="F263" s="17" t="n">
        <v>0</v>
      </c>
      <c r="G263" s="18" t="n">
        <v>0</v>
      </c>
      <c r="I263" s="16" t="n">
        <v>0</v>
      </c>
      <c r="J263" s="17" t="n">
        <v>0</v>
      </c>
      <c r="K263" s="17" t="n">
        <v>0</v>
      </c>
      <c r="L263" s="17" t="n">
        <v>0</v>
      </c>
      <c r="M263" s="17" t="n">
        <v>0</v>
      </c>
      <c r="N263" s="18" t="n">
        <v>0</v>
      </c>
    </row>
    <row r="264" customFormat="false" ht="12.75" hidden="false" customHeight="false" outlineLevel="0" collapsed="false">
      <c r="A264" s="15" t="n">
        <v>0</v>
      </c>
      <c r="B264" s="16" t="n">
        <v>0</v>
      </c>
      <c r="C264" s="17" t="n">
        <v>0</v>
      </c>
      <c r="D264" s="17" t="n">
        <v>0</v>
      </c>
      <c r="E264" s="17" t="n">
        <v>0</v>
      </c>
      <c r="F264" s="17" t="n">
        <v>0</v>
      </c>
      <c r="G264" s="18" t="n">
        <v>0</v>
      </c>
      <c r="I264" s="16" t="n">
        <v>0</v>
      </c>
      <c r="J264" s="17" t="n">
        <v>0</v>
      </c>
      <c r="K264" s="17" t="n">
        <v>0</v>
      </c>
      <c r="L264" s="17" t="n">
        <v>0</v>
      </c>
      <c r="M264" s="17" t="n">
        <v>0</v>
      </c>
      <c r="N264" s="18" t="n">
        <v>0</v>
      </c>
    </row>
    <row r="265" customFormat="false" ht="12.75" hidden="false" customHeight="false" outlineLevel="0" collapsed="false">
      <c r="A265" s="15" t="n">
        <v>0</v>
      </c>
      <c r="B265" s="16" t="n">
        <v>0</v>
      </c>
      <c r="C265" s="17" t="n">
        <v>0</v>
      </c>
      <c r="D265" s="17" t="n">
        <v>0</v>
      </c>
      <c r="E265" s="17" t="n">
        <v>0</v>
      </c>
      <c r="F265" s="17" t="n">
        <v>0</v>
      </c>
      <c r="G265" s="18" t="n">
        <v>0</v>
      </c>
      <c r="I265" s="16" t="n">
        <v>0</v>
      </c>
      <c r="J265" s="17" t="n">
        <v>0</v>
      </c>
      <c r="K265" s="17" t="n">
        <v>0</v>
      </c>
      <c r="L265" s="17" t="n">
        <v>0</v>
      </c>
      <c r="M265" s="17" t="n">
        <v>0</v>
      </c>
      <c r="N265" s="18" t="n">
        <v>0</v>
      </c>
    </row>
    <row r="266" customFormat="false" ht="12.75" hidden="false" customHeight="false" outlineLevel="0" collapsed="false">
      <c r="A266" s="15" t="n">
        <v>0</v>
      </c>
      <c r="B266" s="16" t="n">
        <v>0</v>
      </c>
      <c r="C266" s="17" t="n">
        <v>0</v>
      </c>
      <c r="D266" s="17" t="n">
        <v>0</v>
      </c>
      <c r="E266" s="17" t="n">
        <v>0</v>
      </c>
      <c r="F266" s="17" t="n">
        <v>0</v>
      </c>
      <c r="G266" s="18" t="n">
        <v>0</v>
      </c>
      <c r="I266" s="16" t="n">
        <v>0</v>
      </c>
      <c r="J266" s="17" t="n">
        <v>0</v>
      </c>
      <c r="K266" s="17" t="n">
        <v>0</v>
      </c>
      <c r="L266" s="17" t="n">
        <v>0</v>
      </c>
      <c r="M266" s="17" t="n">
        <v>0</v>
      </c>
      <c r="N266" s="18" t="n">
        <v>0</v>
      </c>
    </row>
    <row r="267" customFormat="false" ht="12.75" hidden="false" customHeight="false" outlineLevel="0" collapsed="false">
      <c r="A267" s="15" t="n">
        <v>0</v>
      </c>
      <c r="B267" s="16" t="n">
        <v>0</v>
      </c>
      <c r="C267" s="17" t="n">
        <v>0</v>
      </c>
      <c r="D267" s="17" t="n">
        <v>0</v>
      </c>
      <c r="E267" s="17" t="n">
        <v>0</v>
      </c>
      <c r="F267" s="17" t="n">
        <v>0</v>
      </c>
      <c r="G267" s="18" t="n">
        <v>0</v>
      </c>
      <c r="I267" s="16" t="n">
        <v>0</v>
      </c>
      <c r="J267" s="17" t="n">
        <v>0</v>
      </c>
      <c r="K267" s="17" t="n">
        <v>0</v>
      </c>
      <c r="L267" s="17" t="n">
        <v>0</v>
      </c>
      <c r="M267" s="17" t="n">
        <v>0</v>
      </c>
      <c r="N267" s="18" t="n">
        <v>0</v>
      </c>
    </row>
    <row r="268" customFormat="false" ht="12.75" hidden="false" customHeight="false" outlineLevel="0" collapsed="false">
      <c r="A268" s="15" t="n">
        <v>0</v>
      </c>
      <c r="B268" s="16" t="n">
        <v>0</v>
      </c>
      <c r="C268" s="17" t="n">
        <v>0</v>
      </c>
      <c r="D268" s="17" t="n">
        <v>0</v>
      </c>
      <c r="E268" s="17" t="n">
        <v>0</v>
      </c>
      <c r="F268" s="17" t="n">
        <v>0</v>
      </c>
      <c r="G268" s="18" t="n">
        <v>0</v>
      </c>
      <c r="I268" s="16" t="n">
        <v>0</v>
      </c>
      <c r="J268" s="17" t="n">
        <v>0</v>
      </c>
      <c r="K268" s="17" t="n">
        <v>0</v>
      </c>
      <c r="L268" s="17" t="n">
        <v>0</v>
      </c>
      <c r="M268" s="17" t="n">
        <v>0</v>
      </c>
      <c r="N268" s="18" t="n">
        <v>0</v>
      </c>
    </row>
    <row r="269" customFormat="false" ht="12.75" hidden="false" customHeight="false" outlineLevel="0" collapsed="false">
      <c r="A269" s="15" t="n">
        <v>0</v>
      </c>
      <c r="B269" s="16" t="n">
        <v>0</v>
      </c>
      <c r="C269" s="17" t="n">
        <v>0</v>
      </c>
      <c r="D269" s="17" t="n">
        <v>0</v>
      </c>
      <c r="E269" s="17" t="n">
        <v>0</v>
      </c>
      <c r="F269" s="17" t="n">
        <v>0</v>
      </c>
      <c r="G269" s="18" t="n">
        <v>0</v>
      </c>
      <c r="I269" s="16" t="n">
        <v>0</v>
      </c>
      <c r="J269" s="17" t="n">
        <v>0</v>
      </c>
      <c r="K269" s="17" t="n">
        <v>0</v>
      </c>
      <c r="L269" s="17" t="n">
        <v>0</v>
      </c>
      <c r="M269" s="17" t="n">
        <v>0</v>
      </c>
      <c r="N269" s="18" t="n">
        <v>0</v>
      </c>
    </row>
    <row r="270" customFormat="false" ht="12.75" hidden="false" customHeight="false" outlineLevel="0" collapsed="false">
      <c r="A270" s="15" t="n">
        <v>0</v>
      </c>
      <c r="B270" s="16" t="n">
        <v>0</v>
      </c>
      <c r="C270" s="17" t="n">
        <v>0</v>
      </c>
      <c r="D270" s="17" t="n">
        <v>0</v>
      </c>
      <c r="E270" s="17" t="n">
        <v>0</v>
      </c>
      <c r="F270" s="17" t="n">
        <v>0</v>
      </c>
      <c r="G270" s="18" t="n">
        <v>0</v>
      </c>
      <c r="I270" s="16" t="n">
        <v>0</v>
      </c>
      <c r="J270" s="17" t="n">
        <v>0</v>
      </c>
      <c r="K270" s="17" t="n">
        <v>0</v>
      </c>
      <c r="L270" s="17" t="n">
        <v>0</v>
      </c>
      <c r="M270" s="17" t="n">
        <v>0</v>
      </c>
      <c r="N270" s="18" t="n">
        <v>0</v>
      </c>
    </row>
    <row r="271" customFormat="false" ht="12.75" hidden="false" customHeight="false" outlineLevel="0" collapsed="false">
      <c r="A271" s="15" t="n">
        <v>0</v>
      </c>
      <c r="B271" s="16" t="n">
        <v>0</v>
      </c>
      <c r="C271" s="17" t="n">
        <v>0</v>
      </c>
      <c r="D271" s="17" t="n">
        <v>0</v>
      </c>
      <c r="E271" s="17" t="n">
        <v>0</v>
      </c>
      <c r="F271" s="17" t="n">
        <v>0</v>
      </c>
      <c r="G271" s="18" t="n">
        <v>0</v>
      </c>
      <c r="I271" s="16" t="n">
        <v>0</v>
      </c>
      <c r="J271" s="17" t="n">
        <v>0</v>
      </c>
      <c r="K271" s="17" t="n">
        <v>0</v>
      </c>
      <c r="L271" s="17" t="n">
        <v>0</v>
      </c>
      <c r="M271" s="17" t="n">
        <v>0</v>
      </c>
      <c r="N271" s="18" t="n">
        <v>0</v>
      </c>
    </row>
    <row r="272" customFormat="false" ht="12.75" hidden="false" customHeight="false" outlineLevel="0" collapsed="false">
      <c r="A272" s="15" t="n">
        <v>0</v>
      </c>
      <c r="B272" s="16" t="n">
        <v>0</v>
      </c>
      <c r="C272" s="17" t="n">
        <v>0</v>
      </c>
      <c r="D272" s="17" t="n">
        <v>0</v>
      </c>
      <c r="E272" s="17" t="n">
        <v>0</v>
      </c>
      <c r="F272" s="17" t="n">
        <v>0</v>
      </c>
      <c r="G272" s="18" t="n">
        <v>0</v>
      </c>
      <c r="I272" s="16" t="n">
        <v>0</v>
      </c>
      <c r="J272" s="17" t="n">
        <v>0</v>
      </c>
      <c r="K272" s="17" t="n">
        <v>0</v>
      </c>
      <c r="L272" s="17" t="n">
        <v>0</v>
      </c>
      <c r="M272" s="17" t="n">
        <v>0</v>
      </c>
      <c r="N272" s="18" t="n">
        <v>0</v>
      </c>
    </row>
    <row r="273" customFormat="false" ht="12.75" hidden="false" customHeight="false" outlineLevel="0" collapsed="false">
      <c r="A273" s="15" t="n">
        <v>0</v>
      </c>
      <c r="B273" s="16" t="n">
        <v>0</v>
      </c>
      <c r="C273" s="17" t="n">
        <v>0</v>
      </c>
      <c r="D273" s="17" t="n">
        <v>0</v>
      </c>
      <c r="E273" s="17" t="n">
        <v>0</v>
      </c>
      <c r="F273" s="17" t="n">
        <v>0</v>
      </c>
      <c r="G273" s="18" t="n">
        <v>0</v>
      </c>
      <c r="I273" s="16" t="n">
        <v>0</v>
      </c>
      <c r="J273" s="17" t="n">
        <v>0</v>
      </c>
      <c r="K273" s="17" t="n">
        <v>0</v>
      </c>
      <c r="L273" s="17" t="n">
        <v>0</v>
      </c>
      <c r="M273" s="17" t="n">
        <v>0</v>
      </c>
      <c r="N273" s="18" t="n">
        <v>0</v>
      </c>
    </row>
    <row r="274" customFormat="false" ht="12.75" hidden="false" customHeight="false" outlineLevel="0" collapsed="false">
      <c r="A274" s="15" t="n">
        <v>0</v>
      </c>
      <c r="B274" s="16" t="n">
        <v>0</v>
      </c>
      <c r="C274" s="17" t="n">
        <v>0</v>
      </c>
      <c r="D274" s="17" t="n">
        <v>0</v>
      </c>
      <c r="E274" s="17" t="n">
        <v>0</v>
      </c>
      <c r="F274" s="17" t="n">
        <v>0</v>
      </c>
      <c r="G274" s="18" t="n">
        <v>0</v>
      </c>
      <c r="I274" s="16" t="n">
        <v>0</v>
      </c>
      <c r="J274" s="17" t="n">
        <v>0</v>
      </c>
      <c r="K274" s="17" t="n">
        <v>0</v>
      </c>
      <c r="L274" s="17" t="n">
        <v>0</v>
      </c>
      <c r="M274" s="17" t="n">
        <v>0</v>
      </c>
      <c r="N274" s="18" t="n">
        <v>0</v>
      </c>
    </row>
    <row r="275" customFormat="false" ht="12.75" hidden="false" customHeight="false" outlineLevel="0" collapsed="false">
      <c r="A275" s="15" t="n">
        <v>0</v>
      </c>
      <c r="B275" s="16" t="n">
        <v>0</v>
      </c>
      <c r="C275" s="17" t="n">
        <v>0</v>
      </c>
      <c r="D275" s="17" t="n">
        <v>0</v>
      </c>
      <c r="E275" s="17" t="n">
        <v>0</v>
      </c>
      <c r="F275" s="17" t="n">
        <v>0</v>
      </c>
      <c r="G275" s="18" t="n">
        <v>0</v>
      </c>
      <c r="I275" s="16" t="n">
        <v>0</v>
      </c>
      <c r="J275" s="17" t="n">
        <v>0</v>
      </c>
      <c r="K275" s="17" t="n">
        <v>0</v>
      </c>
      <c r="L275" s="17" t="n">
        <v>0</v>
      </c>
      <c r="M275" s="17" t="n">
        <v>0</v>
      </c>
      <c r="N275" s="18" t="n">
        <v>0</v>
      </c>
    </row>
    <row r="276" customFormat="false" ht="12.75" hidden="false" customHeight="false" outlineLevel="0" collapsed="false">
      <c r="A276" s="15" t="n">
        <v>0</v>
      </c>
      <c r="B276" s="16" t="n">
        <v>0</v>
      </c>
      <c r="C276" s="17" t="n">
        <v>0</v>
      </c>
      <c r="D276" s="17" t="n">
        <v>0</v>
      </c>
      <c r="E276" s="17" t="n">
        <v>0</v>
      </c>
      <c r="F276" s="17" t="n">
        <v>0</v>
      </c>
      <c r="G276" s="18" t="n">
        <v>0</v>
      </c>
      <c r="I276" s="16" t="n">
        <v>0</v>
      </c>
      <c r="J276" s="17" t="n">
        <v>0</v>
      </c>
      <c r="K276" s="17" t="n">
        <v>0</v>
      </c>
      <c r="L276" s="17" t="n">
        <v>0</v>
      </c>
      <c r="M276" s="17" t="n">
        <v>0</v>
      </c>
      <c r="N276" s="18" t="n">
        <v>0</v>
      </c>
    </row>
    <row r="277" customFormat="false" ht="12.75" hidden="false" customHeight="false" outlineLevel="0" collapsed="false">
      <c r="A277" s="15" t="n">
        <v>0</v>
      </c>
      <c r="B277" s="16" t="n">
        <v>0</v>
      </c>
      <c r="C277" s="17" t="n">
        <v>0</v>
      </c>
      <c r="D277" s="17" t="n">
        <v>0</v>
      </c>
      <c r="E277" s="17" t="n">
        <v>0</v>
      </c>
      <c r="F277" s="17" t="n">
        <v>0</v>
      </c>
      <c r="G277" s="18" t="n">
        <v>0</v>
      </c>
      <c r="I277" s="16" t="n">
        <v>0</v>
      </c>
      <c r="J277" s="17" t="n">
        <v>0</v>
      </c>
      <c r="K277" s="17" t="n">
        <v>0</v>
      </c>
      <c r="L277" s="17" t="n">
        <v>0</v>
      </c>
      <c r="M277" s="17" t="n">
        <v>0</v>
      </c>
      <c r="N277" s="18" t="n">
        <v>0</v>
      </c>
    </row>
    <row r="278" customFormat="false" ht="12.75" hidden="false" customHeight="false" outlineLevel="0" collapsed="false">
      <c r="A278" s="15" t="n">
        <v>0</v>
      </c>
      <c r="B278" s="16" t="n">
        <v>0</v>
      </c>
      <c r="C278" s="17" t="n">
        <v>0</v>
      </c>
      <c r="D278" s="17" t="n">
        <v>0</v>
      </c>
      <c r="E278" s="17" t="n">
        <v>0</v>
      </c>
      <c r="F278" s="17" t="n">
        <v>0</v>
      </c>
      <c r="G278" s="18" t="n">
        <v>0</v>
      </c>
      <c r="I278" s="16" t="n">
        <v>0</v>
      </c>
      <c r="J278" s="17" t="n">
        <v>0</v>
      </c>
      <c r="K278" s="17" t="n">
        <v>0</v>
      </c>
      <c r="L278" s="17" t="n">
        <v>0</v>
      </c>
      <c r="M278" s="17" t="n">
        <v>0</v>
      </c>
      <c r="N278" s="18" t="n">
        <v>0</v>
      </c>
    </row>
    <row r="279" customFormat="false" ht="12.75" hidden="false" customHeight="false" outlineLevel="0" collapsed="false">
      <c r="A279" s="15" t="n">
        <v>0</v>
      </c>
      <c r="B279" s="16" t="n">
        <v>0</v>
      </c>
      <c r="C279" s="17" t="n">
        <v>0</v>
      </c>
      <c r="D279" s="17" t="n">
        <v>0</v>
      </c>
      <c r="E279" s="17" t="n">
        <v>0</v>
      </c>
      <c r="F279" s="17" t="n">
        <v>0</v>
      </c>
      <c r="G279" s="18" t="n">
        <v>0</v>
      </c>
      <c r="I279" s="16" t="n">
        <v>0</v>
      </c>
      <c r="J279" s="17" t="n">
        <v>0</v>
      </c>
      <c r="K279" s="17" t="n">
        <v>0</v>
      </c>
      <c r="L279" s="17" t="n">
        <v>0</v>
      </c>
      <c r="M279" s="17" t="n">
        <v>0</v>
      </c>
      <c r="N279" s="18" t="n">
        <v>0</v>
      </c>
    </row>
    <row r="280" customFormat="false" ht="12.75" hidden="false" customHeight="false" outlineLevel="0" collapsed="false">
      <c r="A280" s="15" t="n">
        <v>0</v>
      </c>
      <c r="B280" s="16" t="n">
        <v>0</v>
      </c>
      <c r="C280" s="17" t="n">
        <v>0</v>
      </c>
      <c r="D280" s="17" t="n">
        <v>0</v>
      </c>
      <c r="E280" s="17" t="n">
        <v>0</v>
      </c>
      <c r="F280" s="17" t="n">
        <v>0</v>
      </c>
      <c r="G280" s="18" t="n">
        <v>0</v>
      </c>
      <c r="I280" s="16" t="n">
        <v>0</v>
      </c>
      <c r="J280" s="17" t="n">
        <v>0</v>
      </c>
      <c r="K280" s="17" t="n">
        <v>0</v>
      </c>
      <c r="L280" s="17" t="n">
        <v>0</v>
      </c>
      <c r="M280" s="17" t="n">
        <v>0</v>
      </c>
      <c r="N280" s="18" t="n">
        <v>0</v>
      </c>
    </row>
    <row r="281" customFormat="false" ht="12.75" hidden="false" customHeight="false" outlineLevel="0" collapsed="false">
      <c r="A281" s="15" t="n">
        <v>0</v>
      </c>
      <c r="B281" s="16" t="n">
        <v>0</v>
      </c>
      <c r="C281" s="17" t="n">
        <v>0</v>
      </c>
      <c r="D281" s="17" t="n">
        <v>0</v>
      </c>
      <c r="E281" s="17" t="n">
        <v>0</v>
      </c>
      <c r="F281" s="17" t="n">
        <v>0</v>
      </c>
      <c r="G281" s="18" t="n">
        <v>0</v>
      </c>
      <c r="I281" s="16" t="n">
        <v>0</v>
      </c>
      <c r="J281" s="17" t="n">
        <v>0</v>
      </c>
      <c r="K281" s="17" t="n">
        <v>0</v>
      </c>
      <c r="L281" s="17" t="n">
        <v>0</v>
      </c>
      <c r="M281" s="17" t="n">
        <v>0</v>
      </c>
      <c r="N281" s="18" t="n">
        <v>0</v>
      </c>
    </row>
    <row r="282" customFormat="false" ht="12.75" hidden="false" customHeight="false" outlineLevel="0" collapsed="false">
      <c r="A282" s="15" t="n">
        <v>0</v>
      </c>
      <c r="B282" s="16" t="n">
        <v>0</v>
      </c>
      <c r="C282" s="17" t="n">
        <v>0</v>
      </c>
      <c r="D282" s="17" t="n">
        <v>0</v>
      </c>
      <c r="E282" s="17" t="n">
        <v>0</v>
      </c>
      <c r="F282" s="17" t="n">
        <v>0</v>
      </c>
      <c r="G282" s="18" t="n">
        <v>0</v>
      </c>
      <c r="I282" s="16" t="n">
        <v>0</v>
      </c>
      <c r="J282" s="17" t="n">
        <v>0</v>
      </c>
      <c r="K282" s="17" t="n">
        <v>0</v>
      </c>
      <c r="L282" s="17" t="n">
        <v>0</v>
      </c>
      <c r="M282" s="17" t="n">
        <v>0</v>
      </c>
      <c r="N282" s="18" t="n">
        <v>0</v>
      </c>
    </row>
    <row r="283" customFormat="false" ht="12.75" hidden="false" customHeight="false" outlineLevel="0" collapsed="false">
      <c r="A283" s="15" t="n">
        <v>0</v>
      </c>
      <c r="B283" s="16" t="n">
        <v>0</v>
      </c>
      <c r="C283" s="17" t="n">
        <v>0</v>
      </c>
      <c r="D283" s="17" t="n">
        <v>0</v>
      </c>
      <c r="E283" s="17" t="n">
        <v>0</v>
      </c>
      <c r="F283" s="17" t="n">
        <v>0</v>
      </c>
      <c r="G283" s="18" t="n">
        <v>0</v>
      </c>
      <c r="I283" s="16" t="n">
        <v>0</v>
      </c>
      <c r="J283" s="17" t="n">
        <v>0</v>
      </c>
      <c r="K283" s="17" t="n">
        <v>0</v>
      </c>
      <c r="L283" s="17" t="n">
        <v>0</v>
      </c>
      <c r="M283" s="17" t="n">
        <v>0</v>
      </c>
      <c r="N283" s="18" t="n">
        <v>0</v>
      </c>
    </row>
    <row r="284" customFormat="false" ht="12.75" hidden="false" customHeight="false" outlineLevel="0" collapsed="false">
      <c r="A284" s="15" t="n">
        <v>0</v>
      </c>
      <c r="B284" s="16" t="n">
        <v>0</v>
      </c>
      <c r="C284" s="17" t="n">
        <v>0</v>
      </c>
      <c r="D284" s="17" t="n">
        <v>0</v>
      </c>
      <c r="E284" s="17" t="n">
        <v>0</v>
      </c>
      <c r="F284" s="17" t="n">
        <v>0</v>
      </c>
      <c r="G284" s="18" t="n">
        <v>0</v>
      </c>
      <c r="I284" s="16" t="n">
        <v>0</v>
      </c>
      <c r="J284" s="17" t="n">
        <v>0</v>
      </c>
      <c r="K284" s="17" t="n">
        <v>0</v>
      </c>
      <c r="L284" s="17" t="n">
        <v>0</v>
      </c>
      <c r="M284" s="17" t="n">
        <v>0</v>
      </c>
      <c r="N284" s="18" t="n">
        <v>0</v>
      </c>
    </row>
    <row r="285" customFormat="false" ht="12.75" hidden="false" customHeight="false" outlineLevel="0" collapsed="false">
      <c r="A285" s="15" t="n">
        <v>0</v>
      </c>
      <c r="B285" s="16" t="n">
        <v>0</v>
      </c>
      <c r="C285" s="17" t="n">
        <v>0</v>
      </c>
      <c r="D285" s="17" t="n">
        <v>0</v>
      </c>
      <c r="E285" s="17" t="n">
        <v>0</v>
      </c>
      <c r="F285" s="17" t="n">
        <v>0</v>
      </c>
      <c r="G285" s="18" t="n">
        <v>0</v>
      </c>
      <c r="I285" s="16" t="n">
        <v>0</v>
      </c>
      <c r="J285" s="17" t="n">
        <v>0</v>
      </c>
      <c r="K285" s="17" t="n">
        <v>0</v>
      </c>
      <c r="L285" s="17" t="n">
        <v>0</v>
      </c>
      <c r="M285" s="17" t="n">
        <v>0</v>
      </c>
      <c r="N285" s="18" t="n">
        <v>0</v>
      </c>
    </row>
    <row r="286" customFormat="false" ht="12.75" hidden="false" customHeight="false" outlineLevel="0" collapsed="false">
      <c r="A286" s="15" t="n">
        <v>0</v>
      </c>
      <c r="B286" s="16" t="n">
        <v>0</v>
      </c>
      <c r="C286" s="17" t="n">
        <v>0</v>
      </c>
      <c r="D286" s="17" t="n">
        <v>0</v>
      </c>
      <c r="E286" s="17" t="n">
        <v>0</v>
      </c>
      <c r="F286" s="17" t="n">
        <v>0</v>
      </c>
      <c r="G286" s="18" t="n">
        <v>0</v>
      </c>
      <c r="I286" s="16" t="n">
        <v>0</v>
      </c>
      <c r="J286" s="17" t="n">
        <v>0</v>
      </c>
      <c r="K286" s="17" t="n">
        <v>0</v>
      </c>
      <c r="L286" s="17" t="n">
        <v>0</v>
      </c>
      <c r="M286" s="17" t="n">
        <v>0</v>
      </c>
      <c r="N286" s="18" t="n">
        <v>0</v>
      </c>
    </row>
    <row r="287" customFormat="false" ht="12.75" hidden="false" customHeight="false" outlineLevel="0" collapsed="false">
      <c r="A287" s="15" t="n">
        <v>0</v>
      </c>
      <c r="B287" s="16" t="n">
        <v>0</v>
      </c>
      <c r="C287" s="17" t="n">
        <v>0</v>
      </c>
      <c r="D287" s="17" t="n">
        <v>0</v>
      </c>
      <c r="E287" s="17" t="n">
        <v>0</v>
      </c>
      <c r="F287" s="17" t="n">
        <v>0</v>
      </c>
      <c r="G287" s="18" t="n">
        <v>0</v>
      </c>
      <c r="I287" s="16" t="n">
        <v>0</v>
      </c>
      <c r="J287" s="17" t="n">
        <v>0</v>
      </c>
      <c r="K287" s="17" t="n">
        <v>0</v>
      </c>
      <c r="L287" s="17" t="n">
        <v>0</v>
      </c>
      <c r="M287" s="17" t="n">
        <v>0</v>
      </c>
      <c r="N287" s="18" t="n">
        <v>0</v>
      </c>
    </row>
    <row r="288" customFormat="false" ht="12.75" hidden="false" customHeight="false" outlineLevel="0" collapsed="false">
      <c r="A288" s="15" t="n">
        <v>0</v>
      </c>
      <c r="B288" s="16" t="n">
        <v>0</v>
      </c>
      <c r="C288" s="17" t="n">
        <v>0</v>
      </c>
      <c r="D288" s="17" t="n">
        <v>0</v>
      </c>
      <c r="E288" s="17" t="n">
        <v>0</v>
      </c>
      <c r="F288" s="17" t="n">
        <v>0</v>
      </c>
      <c r="G288" s="18" t="n">
        <v>0</v>
      </c>
      <c r="I288" s="16" t="n">
        <v>0</v>
      </c>
      <c r="J288" s="17" t="n">
        <v>0</v>
      </c>
      <c r="K288" s="17" t="n">
        <v>0</v>
      </c>
      <c r="L288" s="17" t="n">
        <v>0</v>
      </c>
      <c r="M288" s="17" t="n">
        <v>0</v>
      </c>
      <c r="N288" s="18" t="n">
        <v>0</v>
      </c>
    </row>
    <row r="289" customFormat="false" ht="12.75" hidden="false" customHeight="false" outlineLevel="0" collapsed="false">
      <c r="A289" s="15" t="n">
        <v>0</v>
      </c>
      <c r="B289" s="16" t="n">
        <v>0</v>
      </c>
      <c r="C289" s="17" t="n">
        <v>0</v>
      </c>
      <c r="D289" s="17" t="n">
        <v>0</v>
      </c>
      <c r="E289" s="17" t="n">
        <v>0</v>
      </c>
      <c r="F289" s="17" t="n">
        <v>0</v>
      </c>
      <c r="G289" s="18" t="n">
        <v>0</v>
      </c>
      <c r="I289" s="16" t="n">
        <v>0</v>
      </c>
      <c r="J289" s="17" t="n">
        <v>0</v>
      </c>
      <c r="K289" s="17" t="n">
        <v>0</v>
      </c>
      <c r="L289" s="17" t="n">
        <v>0</v>
      </c>
      <c r="M289" s="17" t="n">
        <v>0</v>
      </c>
      <c r="N289" s="18" t="n">
        <v>0</v>
      </c>
    </row>
    <row r="290" customFormat="false" ht="12.75" hidden="false" customHeight="false" outlineLevel="0" collapsed="false">
      <c r="A290" s="15" t="n">
        <v>0</v>
      </c>
      <c r="B290" s="16" t="n">
        <v>0</v>
      </c>
      <c r="C290" s="17" t="n">
        <v>0</v>
      </c>
      <c r="D290" s="17" t="n">
        <v>0</v>
      </c>
      <c r="E290" s="17" t="n">
        <v>0</v>
      </c>
      <c r="F290" s="17" t="n">
        <v>0</v>
      </c>
      <c r="G290" s="18" t="n">
        <v>0</v>
      </c>
      <c r="I290" s="16" t="n">
        <v>0</v>
      </c>
      <c r="J290" s="17" t="n">
        <v>0</v>
      </c>
      <c r="K290" s="17" t="n">
        <v>0</v>
      </c>
      <c r="L290" s="17" t="n">
        <v>0</v>
      </c>
      <c r="M290" s="17" t="n">
        <v>0</v>
      </c>
      <c r="N290" s="18" t="n">
        <v>0</v>
      </c>
    </row>
    <row r="291" customFormat="false" ht="12.75" hidden="false" customHeight="false" outlineLevel="0" collapsed="false">
      <c r="A291" s="15" t="n">
        <v>0</v>
      </c>
      <c r="B291" s="16" t="n">
        <v>0</v>
      </c>
      <c r="C291" s="17" t="n">
        <v>0</v>
      </c>
      <c r="D291" s="17" t="n">
        <v>0</v>
      </c>
      <c r="E291" s="17" t="n">
        <v>0</v>
      </c>
      <c r="F291" s="17" t="n">
        <v>0</v>
      </c>
      <c r="G291" s="18" t="n">
        <v>0</v>
      </c>
      <c r="I291" s="16" t="n">
        <v>0</v>
      </c>
      <c r="J291" s="17" t="n">
        <v>0</v>
      </c>
      <c r="K291" s="17" t="n">
        <v>0</v>
      </c>
      <c r="L291" s="17" t="n">
        <v>0</v>
      </c>
      <c r="M291" s="17" t="n">
        <v>0</v>
      </c>
      <c r="N291" s="18" t="n">
        <v>0</v>
      </c>
    </row>
    <row r="292" customFormat="false" ht="12.75" hidden="false" customHeight="false" outlineLevel="0" collapsed="false">
      <c r="A292" s="15" t="n">
        <v>0</v>
      </c>
      <c r="B292" s="16" t="n">
        <v>0</v>
      </c>
      <c r="C292" s="17" t="n">
        <v>0</v>
      </c>
      <c r="D292" s="17" t="n">
        <v>0</v>
      </c>
      <c r="E292" s="17" t="n">
        <v>0</v>
      </c>
      <c r="F292" s="17" t="n">
        <v>0</v>
      </c>
      <c r="G292" s="18" t="n">
        <v>0</v>
      </c>
      <c r="I292" s="16" t="n">
        <v>0</v>
      </c>
      <c r="J292" s="17" t="n">
        <v>0</v>
      </c>
      <c r="K292" s="17" t="n">
        <v>0</v>
      </c>
      <c r="L292" s="17" t="n">
        <v>0</v>
      </c>
      <c r="M292" s="17" t="n">
        <v>0</v>
      </c>
      <c r="N292" s="18" t="n">
        <v>0</v>
      </c>
    </row>
    <row r="293" customFormat="false" ht="12.75" hidden="false" customHeight="false" outlineLevel="0" collapsed="false">
      <c r="A293" s="15" t="n">
        <v>0</v>
      </c>
      <c r="B293" s="16" t="n">
        <v>0</v>
      </c>
      <c r="C293" s="17" t="n">
        <v>0</v>
      </c>
      <c r="D293" s="17" t="n">
        <v>0</v>
      </c>
      <c r="E293" s="17" t="n">
        <v>0</v>
      </c>
      <c r="F293" s="17" t="n">
        <v>0</v>
      </c>
      <c r="G293" s="18" t="n">
        <v>0</v>
      </c>
      <c r="I293" s="16" t="n">
        <v>0</v>
      </c>
      <c r="J293" s="17" t="n">
        <v>0</v>
      </c>
      <c r="K293" s="17" t="n">
        <v>0</v>
      </c>
      <c r="L293" s="17" t="n">
        <v>0</v>
      </c>
      <c r="M293" s="17" t="n">
        <v>0</v>
      </c>
      <c r="N293" s="18" t="n">
        <v>0</v>
      </c>
    </row>
    <row r="294" customFormat="false" ht="12.75" hidden="false" customHeight="false" outlineLevel="0" collapsed="false">
      <c r="A294" s="15" t="n">
        <v>0</v>
      </c>
      <c r="B294" s="16" t="n">
        <v>0</v>
      </c>
      <c r="C294" s="17" t="n">
        <v>0</v>
      </c>
      <c r="D294" s="17" t="n">
        <v>0</v>
      </c>
      <c r="E294" s="17" t="n">
        <v>0</v>
      </c>
      <c r="F294" s="17" t="n">
        <v>0</v>
      </c>
      <c r="G294" s="18" t="n">
        <v>0</v>
      </c>
      <c r="I294" s="16" t="n">
        <v>0</v>
      </c>
      <c r="J294" s="17" t="n">
        <v>0</v>
      </c>
      <c r="K294" s="17" t="n">
        <v>0</v>
      </c>
      <c r="L294" s="17" t="n">
        <v>0</v>
      </c>
      <c r="M294" s="17" t="n">
        <v>0</v>
      </c>
      <c r="N294" s="18" t="n">
        <v>0</v>
      </c>
    </row>
    <row r="295" customFormat="false" ht="12.75" hidden="false" customHeight="false" outlineLevel="0" collapsed="false">
      <c r="A295" s="15" t="n">
        <v>0</v>
      </c>
      <c r="B295" s="16" t="n">
        <v>0</v>
      </c>
      <c r="C295" s="17" t="n">
        <v>0</v>
      </c>
      <c r="D295" s="17" t="n">
        <v>0</v>
      </c>
      <c r="E295" s="17" t="n">
        <v>0</v>
      </c>
      <c r="F295" s="17" t="n">
        <v>0</v>
      </c>
      <c r="G295" s="18" t="n">
        <v>0</v>
      </c>
      <c r="I295" s="16" t="n">
        <v>0</v>
      </c>
      <c r="J295" s="17" t="n">
        <v>0</v>
      </c>
      <c r="K295" s="17" t="n">
        <v>0</v>
      </c>
      <c r="L295" s="17" t="n">
        <v>0</v>
      </c>
      <c r="M295" s="17" t="n">
        <v>0</v>
      </c>
      <c r="N295" s="18" t="n">
        <v>0</v>
      </c>
    </row>
    <row r="296" customFormat="false" ht="12.75" hidden="false" customHeight="false" outlineLevel="0" collapsed="false">
      <c r="A296" s="15" t="n">
        <v>0</v>
      </c>
      <c r="B296" s="16" t="n">
        <v>0</v>
      </c>
      <c r="C296" s="17" t="n">
        <v>0</v>
      </c>
      <c r="D296" s="17" t="n">
        <v>0</v>
      </c>
      <c r="E296" s="17" t="n">
        <v>0</v>
      </c>
      <c r="F296" s="17" t="n">
        <v>0</v>
      </c>
      <c r="G296" s="18" t="n">
        <v>0</v>
      </c>
      <c r="I296" s="16" t="n">
        <v>0</v>
      </c>
      <c r="J296" s="17" t="n">
        <v>0</v>
      </c>
      <c r="K296" s="17" t="n">
        <v>0</v>
      </c>
      <c r="L296" s="17" t="n">
        <v>0</v>
      </c>
      <c r="M296" s="17" t="n">
        <v>0</v>
      </c>
      <c r="N296" s="18" t="n">
        <v>0</v>
      </c>
    </row>
    <row r="297" customFormat="false" ht="12.75" hidden="false" customHeight="false" outlineLevel="0" collapsed="false">
      <c r="A297" s="15" t="n">
        <v>0</v>
      </c>
      <c r="B297" s="16" t="n">
        <v>0</v>
      </c>
      <c r="C297" s="17" t="n">
        <v>0</v>
      </c>
      <c r="D297" s="17" t="n">
        <v>0</v>
      </c>
      <c r="E297" s="17" t="n">
        <v>0</v>
      </c>
      <c r="F297" s="17" t="n">
        <v>0</v>
      </c>
      <c r="G297" s="18" t="n">
        <v>0</v>
      </c>
      <c r="I297" s="16" t="n">
        <v>0</v>
      </c>
      <c r="J297" s="17" t="n">
        <v>0</v>
      </c>
      <c r="K297" s="17" t="n">
        <v>0</v>
      </c>
      <c r="L297" s="17" t="n">
        <v>0</v>
      </c>
      <c r="M297" s="17" t="n">
        <v>0</v>
      </c>
      <c r="N297" s="18" t="n">
        <v>0</v>
      </c>
    </row>
    <row r="298" customFormat="false" ht="12.75" hidden="false" customHeight="false" outlineLevel="0" collapsed="false">
      <c r="A298" s="15" t="n">
        <v>0</v>
      </c>
      <c r="B298" s="16" t="n">
        <v>0</v>
      </c>
      <c r="C298" s="17" t="n">
        <v>0</v>
      </c>
      <c r="D298" s="17" t="n">
        <v>0</v>
      </c>
      <c r="E298" s="17" t="n">
        <v>0</v>
      </c>
      <c r="F298" s="17" t="n">
        <v>0</v>
      </c>
      <c r="G298" s="18" t="n">
        <v>0</v>
      </c>
      <c r="I298" s="16" t="n">
        <v>0</v>
      </c>
      <c r="J298" s="17" t="n">
        <v>0</v>
      </c>
      <c r="K298" s="17" t="n">
        <v>0</v>
      </c>
      <c r="L298" s="17" t="n">
        <v>0</v>
      </c>
      <c r="M298" s="17" t="n">
        <v>0</v>
      </c>
      <c r="N298" s="18" t="n">
        <v>0</v>
      </c>
    </row>
    <row r="299" customFormat="false" ht="12.75" hidden="false" customHeight="false" outlineLevel="0" collapsed="false">
      <c r="A299" s="15" t="n">
        <v>0</v>
      </c>
      <c r="B299" s="16" t="n">
        <v>0</v>
      </c>
      <c r="C299" s="17" t="n">
        <v>0</v>
      </c>
      <c r="D299" s="17" t="n">
        <v>0</v>
      </c>
      <c r="E299" s="17" t="n">
        <v>0</v>
      </c>
      <c r="F299" s="17" t="n">
        <v>0</v>
      </c>
      <c r="G299" s="18" t="n">
        <v>0</v>
      </c>
      <c r="I299" s="16" t="n">
        <v>0</v>
      </c>
      <c r="J299" s="17" t="n">
        <v>0</v>
      </c>
      <c r="K299" s="17" t="n">
        <v>0</v>
      </c>
      <c r="L299" s="17" t="n">
        <v>0</v>
      </c>
      <c r="M299" s="17" t="n">
        <v>0</v>
      </c>
      <c r="N299" s="18" t="n">
        <v>0</v>
      </c>
    </row>
    <row r="300" customFormat="false" ht="12.75" hidden="false" customHeight="false" outlineLevel="0" collapsed="false">
      <c r="A300" s="15" t="n">
        <v>0</v>
      </c>
      <c r="B300" s="16" t="n">
        <v>0</v>
      </c>
      <c r="C300" s="17" t="n">
        <v>0</v>
      </c>
      <c r="D300" s="17" t="n">
        <v>0</v>
      </c>
      <c r="E300" s="17" t="n">
        <v>0</v>
      </c>
      <c r="F300" s="17" t="n">
        <v>0</v>
      </c>
      <c r="G300" s="18" t="n">
        <v>0</v>
      </c>
      <c r="I300" s="16" t="n">
        <v>0</v>
      </c>
      <c r="J300" s="17" t="n">
        <v>0</v>
      </c>
      <c r="K300" s="17" t="n">
        <v>0</v>
      </c>
      <c r="L300" s="17" t="n">
        <v>0</v>
      </c>
      <c r="M300" s="17" t="n">
        <v>0</v>
      </c>
      <c r="N300" s="18" t="n">
        <v>0</v>
      </c>
    </row>
    <row r="301" customFormat="false" ht="12.75" hidden="false" customHeight="false" outlineLevel="0" collapsed="false">
      <c r="A301" s="15" t="n">
        <v>0</v>
      </c>
      <c r="B301" s="16" t="n">
        <v>0</v>
      </c>
      <c r="C301" s="17" t="n">
        <v>0</v>
      </c>
      <c r="D301" s="17" t="n">
        <v>0</v>
      </c>
      <c r="E301" s="17" t="n">
        <v>0</v>
      </c>
      <c r="F301" s="17" t="n">
        <v>0</v>
      </c>
      <c r="G301" s="18" t="n">
        <v>0</v>
      </c>
      <c r="I301" s="16" t="n">
        <v>0</v>
      </c>
      <c r="J301" s="17" t="n">
        <v>0</v>
      </c>
      <c r="K301" s="17" t="n">
        <v>0</v>
      </c>
      <c r="L301" s="17" t="n">
        <v>0</v>
      </c>
      <c r="M301" s="17" t="n">
        <v>0</v>
      </c>
      <c r="N301" s="18" t="n">
        <v>0</v>
      </c>
    </row>
    <row r="302" customFormat="false" ht="12.75" hidden="false" customHeight="false" outlineLevel="0" collapsed="false">
      <c r="A302" s="15" t="n">
        <v>0</v>
      </c>
      <c r="B302" s="16" t="n">
        <v>0</v>
      </c>
      <c r="C302" s="17" t="n">
        <v>0</v>
      </c>
      <c r="D302" s="17" t="n">
        <v>0</v>
      </c>
      <c r="E302" s="17" t="n">
        <v>0</v>
      </c>
      <c r="F302" s="17" t="n">
        <v>0</v>
      </c>
      <c r="G302" s="18" t="n">
        <v>0</v>
      </c>
      <c r="I302" s="16" t="n">
        <v>0</v>
      </c>
      <c r="J302" s="17" t="n">
        <v>0</v>
      </c>
      <c r="K302" s="17" t="n">
        <v>0</v>
      </c>
      <c r="L302" s="17" t="n">
        <v>0</v>
      </c>
      <c r="M302" s="17" t="n">
        <v>0</v>
      </c>
      <c r="N302" s="18" t="n">
        <v>0</v>
      </c>
    </row>
    <row r="303" customFormat="false" ht="12.75" hidden="false" customHeight="false" outlineLevel="0" collapsed="false">
      <c r="A303" s="15" t="n">
        <v>0</v>
      </c>
      <c r="B303" s="16" t="n">
        <v>0</v>
      </c>
      <c r="C303" s="17" t="n">
        <v>0</v>
      </c>
      <c r="D303" s="17" t="n">
        <v>0</v>
      </c>
      <c r="E303" s="17" t="n">
        <v>0</v>
      </c>
      <c r="F303" s="17" t="n">
        <v>0</v>
      </c>
      <c r="G303" s="18" t="n">
        <v>0</v>
      </c>
      <c r="I303" s="16" t="n">
        <v>0</v>
      </c>
      <c r="J303" s="17" t="n">
        <v>0</v>
      </c>
      <c r="K303" s="17" t="n">
        <v>0</v>
      </c>
      <c r="L303" s="17" t="n">
        <v>0</v>
      </c>
      <c r="M303" s="17" t="n">
        <v>0</v>
      </c>
      <c r="N303" s="18" t="n">
        <v>0</v>
      </c>
    </row>
    <row r="304" customFormat="false" ht="12.75" hidden="false" customHeight="false" outlineLevel="0" collapsed="false">
      <c r="A304" s="15" t="n">
        <v>0</v>
      </c>
      <c r="B304" s="16" t="n">
        <v>0</v>
      </c>
      <c r="C304" s="17" t="n">
        <v>0</v>
      </c>
      <c r="D304" s="17" t="n">
        <v>0</v>
      </c>
      <c r="E304" s="17" t="n">
        <v>0</v>
      </c>
      <c r="F304" s="17" t="n">
        <v>0</v>
      </c>
      <c r="G304" s="18" t="n">
        <v>0</v>
      </c>
      <c r="I304" s="16" t="n">
        <v>0</v>
      </c>
      <c r="J304" s="17" t="n">
        <v>0</v>
      </c>
      <c r="K304" s="17" t="n">
        <v>0</v>
      </c>
      <c r="L304" s="17" t="n">
        <v>0</v>
      </c>
      <c r="M304" s="17" t="n">
        <v>0</v>
      </c>
      <c r="N304" s="18" t="n">
        <v>0</v>
      </c>
    </row>
    <row r="305" customFormat="false" ht="12.75" hidden="false" customHeight="false" outlineLevel="0" collapsed="false">
      <c r="A305" s="15" t="n">
        <v>0</v>
      </c>
      <c r="B305" s="16" t="n">
        <v>0</v>
      </c>
      <c r="C305" s="17" t="n">
        <v>0</v>
      </c>
      <c r="D305" s="17" t="n">
        <v>0</v>
      </c>
      <c r="E305" s="17" t="n">
        <v>0</v>
      </c>
      <c r="F305" s="17" t="n">
        <v>0</v>
      </c>
      <c r="G305" s="18" t="n">
        <v>0</v>
      </c>
      <c r="I305" s="16" t="n">
        <v>0</v>
      </c>
      <c r="J305" s="17" t="n">
        <v>0</v>
      </c>
      <c r="K305" s="17" t="n">
        <v>0</v>
      </c>
      <c r="L305" s="17" t="n">
        <v>0</v>
      </c>
      <c r="M305" s="17" t="n">
        <v>0</v>
      </c>
      <c r="N305" s="18" t="n">
        <v>0</v>
      </c>
    </row>
    <row r="306" customFormat="false" ht="12.75" hidden="false" customHeight="false" outlineLevel="0" collapsed="false">
      <c r="A306" s="15" t="n">
        <v>0</v>
      </c>
      <c r="B306" s="16" t="n">
        <v>0</v>
      </c>
      <c r="C306" s="17" t="n">
        <v>0</v>
      </c>
      <c r="D306" s="17" t="n">
        <v>0</v>
      </c>
      <c r="E306" s="17" t="n">
        <v>0</v>
      </c>
      <c r="F306" s="17" t="n">
        <v>0</v>
      </c>
      <c r="G306" s="18" t="n">
        <v>0</v>
      </c>
      <c r="I306" s="16" t="n">
        <v>0</v>
      </c>
      <c r="J306" s="17" t="n">
        <v>0</v>
      </c>
      <c r="K306" s="17" t="n">
        <v>0</v>
      </c>
      <c r="L306" s="17" t="n">
        <v>0</v>
      </c>
      <c r="M306" s="17" t="n">
        <v>0</v>
      </c>
      <c r="N306" s="18" t="n">
        <v>0</v>
      </c>
    </row>
    <row r="307" customFormat="false" ht="12.75" hidden="false" customHeight="false" outlineLevel="0" collapsed="false">
      <c r="A307" s="15" t="n">
        <v>0</v>
      </c>
      <c r="B307" s="16" t="n">
        <v>0</v>
      </c>
      <c r="C307" s="17" t="n">
        <v>0</v>
      </c>
      <c r="D307" s="17" t="n">
        <v>0</v>
      </c>
      <c r="E307" s="17" t="n">
        <v>0</v>
      </c>
      <c r="F307" s="17" t="n">
        <v>0</v>
      </c>
      <c r="G307" s="18" t="n">
        <v>0</v>
      </c>
      <c r="I307" s="16" t="n">
        <v>0</v>
      </c>
      <c r="J307" s="17" t="n">
        <v>0</v>
      </c>
      <c r="K307" s="17" t="n">
        <v>0</v>
      </c>
      <c r="L307" s="17" t="n">
        <v>0</v>
      </c>
      <c r="M307" s="17" t="n">
        <v>0</v>
      </c>
      <c r="N307" s="18" t="n">
        <v>0</v>
      </c>
    </row>
    <row r="308" customFormat="false" ht="12.75" hidden="false" customHeight="false" outlineLevel="0" collapsed="false">
      <c r="A308" s="15" t="n">
        <v>0</v>
      </c>
      <c r="B308" s="16" t="n">
        <v>0</v>
      </c>
      <c r="C308" s="17" t="n">
        <v>0</v>
      </c>
      <c r="D308" s="17" t="n">
        <v>0</v>
      </c>
      <c r="E308" s="17" t="n">
        <v>0</v>
      </c>
      <c r="F308" s="17" t="n">
        <v>0</v>
      </c>
      <c r="G308" s="18" t="n">
        <v>0</v>
      </c>
      <c r="I308" s="16" t="n">
        <v>0</v>
      </c>
      <c r="J308" s="17" t="n">
        <v>0</v>
      </c>
      <c r="K308" s="17" t="n">
        <v>0</v>
      </c>
      <c r="L308" s="17" t="n">
        <v>0</v>
      </c>
      <c r="M308" s="17" t="n">
        <v>0</v>
      </c>
      <c r="N308" s="18" t="n">
        <v>0</v>
      </c>
    </row>
    <row r="309" customFormat="false" ht="12.75" hidden="false" customHeight="false" outlineLevel="0" collapsed="false">
      <c r="A309" s="15" t="n">
        <v>0</v>
      </c>
      <c r="B309" s="16" t="n">
        <v>0</v>
      </c>
      <c r="C309" s="17" t="n">
        <v>0</v>
      </c>
      <c r="D309" s="17" t="n">
        <v>0</v>
      </c>
      <c r="E309" s="17" t="n">
        <v>0</v>
      </c>
      <c r="F309" s="17" t="n">
        <v>0</v>
      </c>
      <c r="G309" s="18" t="n">
        <v>0</v>
      </c>
      <c r="I309" s="16" t="n">
        <v>0</v>
      </c>
      <c r="J309" s="17" t="n">
        <v>0</v>
      </c>
      <c r="K309" s="17" t="n">
        <v>0</v>
      </c>
      <c r="L309" s="17" t="n">
        <v>0</v>
      </c>
      <c r="M309" s="17" t="n">
        <v>0</v>
      </c>
      <c r="N309" s="18" t="n">
        <v>0</v>
      </c>
    </row>
    <row r="310" customFormat="false" ht="12.75" hidden="false" customHeight="false" outlineLevel="0" collapsed="false">
      <c r="A310" s="15" t="n">
        <v>0</v>
      </c>
      <c r="B310" s="16" t="n">
        <v>0</v>
      </c>
      <c r="C310" s="17" t="n">
        <v>0</v>
      </c>
      <c r="D310" s="17" t="n">
        <v>0</v>
      </c>
      <c r="E310" s="17" t="n">
        <v>0</v>
      </c>
      <c r="F310" s="17" t="n">
        <v>0</v>
      </c>
      <c r="G310" s="18" t="n">
        <v>0</v>
      </c>
      <c r="I310" s="16" t="n">
        <v>0</v>
      </c>
      <c r="J310" s="17" t="n">
        <v>0</v>
      </c>
      <c r="K310" s="17" t="n">
        <v>0</v>
      </c>
      <c r="L310" s="17" t="n">
        <v>0</v>
      </c>
      <c r="M310" s="17" t="n">
        <v>0</v>
      </c>
      <c r="N310" s="18" t="n">
        <v>0</v>
      </c>
    </row>
    <row r="311" customFormat="false" ht="12.75" hidden="false" customHeight="false" outlineLevel="0" collapsed="false">
      <c r="A311" s="15" t="n">
        <v>0</v>
      </c>
      <c r="B311" s="16" t="n">
        <v>0</v>
      </c>
      <c r="C311" s="17" t="n">
        <v>0</v>
      </c>
      <c r="D311" s="17" t="n">
        <v>0</v>
      </c>
      <c r="E311" s="17" t="n">
        <v>0</v>
      </c>
      <c r="F311" s="17" t="n">
        <v>0</v>
      </c>
      <c r="G311" s="18" t="n">
        <v>0</v>
      </c>
      <c r="I311" s="16" t="n">
        <v>0</v>
      </c>
      <c r="J311" s="17" t="n">
        <v>0</v>
      </c>
      <c r="K311" s="17" t="n">
        <v>0</v>
      </c>
      <c r="L311" s="17" t="n">
        <v>0</v>
      </c>
      <c r="M311" s="17" t="n">
        <v>0</v>
      </c>
      <c r="N311" s="18" t="n">
        <v>0</v>
      </c>
    </row>
    <row r="312" customFormat="false" ht="12.75" hidden="false" customHeight="false" outlineLevel="0" collapsed="false">
      <c r="A312" s="15" t="n">
        <v>0</v>
      </c>
      <c r="B312" s="16" t="n">
        <v>0</v>
      </c>
      <c r="C312" s="17" t="n">
        <v>0</v>
      </c>
      <c r="D312" s="17" t="n">
        <v>0</v>
      </c>
      <c r="E312" s="17" t="n">
        <v>0</v>
      </c>
      <c r="F312" s="17" t="n">
        <v>0</v>
      </c>
      <c r="G312" s="18" t="n">
        <v>0</v>
      </c>
      <c r="I312" s="16" t="n">
        <v>0</v>
      </c>
      <c r="J312" s="17" t="n">
        <v>0</v>
      </c>
      <c r="K312" s="17" t="n">
        <v>0</v>
      </c>
      <c r="L312" s="17" t="n">
        <v>0</v>
      </c>
      <c r="M312" s="17" t="n">
        <v>0</v>
      </c>
      <c r="N312" s="18" t="n">
        <v>0</v>
      </c>
    </row>
    <row r="313" customFormat="false" ht="12.75" hidden="false" customHeight="false" outlineLevel="0" collapsed="false">
      <c r="A313" s="15" t="n">
        <v>0</v>
      </c>
      <c r="B313" s="16" t="n">
        <v>0</v>
      </c>
      <c r="C313" s="17" t="n">
        <v>0</v>
      </c>
      <c r="D313" s="17" t="n">
        <v>0</v>
      </c>
      <c r="E313" s="17" t="n">
        <v>0</v>
      </c>
      <c r="F313" s="17" t="n">
        <v>0</v>
      </c>
      <c r="G313" s="18" t="n">
        <v>0</v>
      </c>
      <c r="I313" s="16" t="n">
        <v>0</v>
      </c>
      <c r="J313" s="17" t="n">
        <v>0</v>
      </c>
      <c r="K313" s="17" t="n">
        <v>0</v>
      </c>
      <c r="L313" s="17" t="n">
        <v>0</v>
      </c>
      <c r="M313" s="17" t="n">
        <v>0</v>
      </c>
      <c r="N313" s="18" t="n">
        <v>0</v>
      </c>
    </row>
    <row r="314" customFormat="false" ht="12.75" hidden="false" customHeight="false" outlineLevel="0" collapsed="false">
      <c r="A314" s="15" t="n">
        <v>0</v>
      </c>
      <c r="B314" s="16" t="n">
        <v>0</v>
      </c>
      <c r="C314" s="17" t="n">
        <v>0</v>
      </c>
      <c r="D314" s="17" t="n">
        <v>0</v>
      </c>
      <c r="E314" s="17" t="n">
        <v>0</v>
      </c>
      <c r="F314" s="17" t="n">
        <v>0</v>
      </c>
      <c r="G314" s="18" t="n">
        <v>0</v>
      </c>
      <c r="I314" s="16" t="n">
        <v>0</v>
      </c>
      <c r="J314" s="17" t="n">
        <v>0</v>
      </c>
      <c r="K314" s="17" t="n">
        <v>0</v>
      </c>
      <c r="L314" s="17" t="n">
        <v>0</v>
      </c>
      <c r="M314" s="17" t="n">
        <v>0</v>
      </c>
      <c r="N314" s="18" t="n">
        <v>0</v>
      </c>
    </row>
    <row r="315" customFormat="false" ht="12.75" hidden="false" customHeight="false" outlineLevel="0" collapsed="false">
      <c r="A315" s="15" t="n">
        <v>0</v>
      </c>
      <c r="B315" s="16" t="n">
        <v>0</v>
      </c>
      <c r="C315" s="17" t="n">
        <v>0</v>
      </c>
      <c r="D315" s="17" t="n">
        <v>0</v>
      </c>
      <c r="E315" s="17" t="n">
        <v>0</v>
      </c>
      <c r="F315" s="17" t="n">
        <v>0</v>
      </c>
      <c r="G315" s="18" t="n">
        <v>0</v>
      </c>
      <c r="I315" s="16" t="n">
        <v>0</v>
      </c>
      <c r="J315" s="17" t="n">
        <v>0</v>
      </c>
      <c r="K315" s="17" t="n">
        <v>0</v>
      </c>
      <c r="L315" s="17" t="n">
        <v>0</v>
      </c>
      <c r="M315" s="17" t="n">
        <v>0</v>
      </c>
      <c r="N315" s="18" t="n">
        <v>0</v>
      </c>
    </row>
    <row r="316" customFormat="false" ht="12.75" hidden="false" customHeight="false" outlineLevel="0" collapsed="false">
      <c r="A316" s="15" t="n">
        <v>0</v>
      </c>
      <c r="B316" s="16" t="n">
        <v>0</v>
      </c>
      <c r="C316" s="17" t="n">
        <v>0</v>
      </c>
      <c r="D316" s="17" t="n">
        <v>0</v>
      </c>
      <c r="E316" s="17" t="n">
        <v>0</v>
      </c>
      <c r="F316" s="17" t="n">
        <v>0</v>
      </c>
      <c r="G316" s="18" t="n">
        <v>0</v>
      </c>
      <c r="I316" s="16" t="n">
        <v>0</v>
      </c>
      <c r="J316" s="17" t="n">
        <v>0</v>
      </c>
      <c r="K316" s="17" t="n">
        <v>0</v>
      </c>
      <c r="L316" s="17" t="n">
        <v>0</v>
      </c>
      <c r="M316" s="17" t="n">
        <v>0</v>
      </c>
      <c r="N316" s="18" t="n">
        <v>0</v>
      </c>
    </row>
    <row r="317" customFormat="false" ht="12.75" hidden="false" customHeight="false" outlineLevel="0" collapsed="false">
      <c r="A317" s="15" t="n">
        <v>0</v>
      </c>
      <c r="B317" s="16" t="n">
        <v>0</v>
      </c>
      <c r="C317" s="17" t="n">
        <v>0</v>
      </c>
      <c r="D317" s="17" t="n">
        <v>0</v>
      </c>
      <c r="E317" s="17" t="n">
        <v>0</v>
      </c>
      <c r="F317" s="17" t="n">
        <v>0</v>
      </c>
      <c r="G317" s="18" t="n">
        <v>0</v>
      </c>
      <c r="I317" s="16" t="n">
        <v>0</v>
      </c>
      <c r="J317" s="17" t="n">
        <v>0</v>
      </c>
      <c r="K317" s="17" t="n">
        <v>0</v>
      </c>
      <c r="L317" s="17" t="n">
        <v>0</v>
      </c>
      <c r="M317" s="17" t="n">
        <v>0</v>
      </c>
      <c r="N317" s="18" t="n">
        <v>0</v>
      </c>
    </row>
    <row r="318" customFormat="false" ht="12.75" hidden="false" customHeight="false" outlineLevel="0" collapsed="false">
      <c r="A318" s="15" t="n">
        <v>0</v>
      </c>
      <c r="B318" s="16" t="n">
        <v>0</v>
      </c>
      <c r="C318" s="17" t="n">
        <v>0</v>
      </c>
      <c r="D318" s="17" t="n">
        <v>0</v>
      </c>
      <c r="E318" s="17" t="n">
        <v>0</v>
      </c>
      <c r="F318" s="17" t="n">
        <v>0</v>
      </c>
      <c r="G318" s="18" t="n">
        <v>0</v>
      </c>
      <c r="I318" s="16" t="n">
        <v>0</v>
      </c>
      <c r="J318" s="17" t="n">
        <v>0</v>
      </c>
      <c r="K318" s="17" t="n">
        <v>0</v>
      </c>
      <c r="L318" s="17" t="n">
        <v>0</v>
      </c>
      <c r="M318" s="17" t="n">
        <v>0</v>
      </c>
      <c r="N318" s="18" t="n">
        <v>0</v>
      </c>
    </row>
    <row r="319" customFormat="false" ht="12.75" hidden="false" customHeight="false" outlineLevel="0" collapsed="false">
      <c r="A319" s="15" t="n">
        <v>0</v>
      </c>
      <c r="B319" s="16" t="n">
        <v>0</v>
      </c>
      <c r="C319" s="17" t="n">
        <v>0</v>
      </c>
      <c r="D319" s="17" t="n">
        <v>0</v>
      </c>
      <c r="E319" s="17" t="n">
        <v>0</v>
      </c>
      <c r="F319" s="17" t="n">
        <v>0</v>
      </c>
      <c r="G319" s="18" t="n">
        <v>0</v>
      </c>
      <c r="I319" s="16" t="n">
        <v>0</v>
      </c>
      <c r="J319" s="17" t="n">
        <v>0</v>
      </c>
      <c r="K319" s="17" t="n">
        <v>0</v>
      </c>
      <c r="L319" s="17" t="n">
        <v>0</v>
      </c>
      <c r="M319" s="17" t="n">
        <v>0</v>
      </c>
      <c r="N319" s="18" t="n">
        <v>0</v>
      </c>
    </row>
    <row r="320" customFormat="false" ht="12.75" hidden="false" customHeight="false" outlineLevel="0" collapsed="false">
      <c r="A320" s="15" t="n">
        <v>0</v>
      </c>
      <c r="B320" s="16" t="n">
        <v>0</v>
      </c>
      <c r="C320" s="17" t="n">
        <v>0</v>
      </c>
      <c r="D320" s="17" t="n">
        <v>0</v>
      </c>
      <c r="E320" s="17" t="n">
        <v>0</v>
      </c>
      <c r="F320" s="17" t="n">
        <v>0</v>
      </c>
      <c r="G320" s="18" t="n">
        <v>0</v>
      </c>
      <c r="I320" s="16" t="n">
        <v>0</v>
      </c>
      <c r="J320" s="17" t="n">
        <v>0</v>
      </c>
      <c r="K320" s="17" t="n">
        <v>0</v>
      </c>
      <c r="L320" s="17" t="n">
        <v>0</v>
      </c>
      <c r="M320" s="17" t="n">
        <v>0</v>
      </c>
      <c r="N320" s="18" t="n">
        <v>0</v>
      </c>
    </row>
    <row r="321" customFormat="false" ht="12.75" hidden="false" customHeight="false" outlineLevel="0" collapsed="false">
      <c r="A321" s="15" t="n">
        <v>0</v>
      </c>
      <c r="B321" s="16" t="n">
        <v>0</v>
      </c>
      <c r="C321" s="17" t="n">
        <v>0</v>
      </c>
      <c r="D321" s="17" t="n">
        <v>0</v>
      </c>
      <c r="E321" s="17" t="n">
        <v>0</v>
      </c>
      <c r="F321" s="17" t="n">
        <v>0</v>
      </c>
      <c r="G321" s="18" t="n">
        <v>0</v>
      </c>
      <c r="I321" s="16" t="n">
        <v>0</v>
      </c>
      <c r="J321" s="17" t="n">
        <v>0</v>
      </c>
      <c r="K321" s="17" t="n">
        <v>0</v>
      </c>
      <c r="L321" s="17" t="n">
        <v>0</v>
      </c>
      <c r="M321" s="17" t="n">
        <v>0</v>
      </c>
      <c r="N321" s="18" t="n">
        <v>0</v>
      </c>
    </row>
    <row r="322" customFormat="false" ht="12.75" hidden="false" customHeight="false" outlineLevel="0" collapsed="false">
      <c r="A322" s="15" t="n">
        <v>0</v>
      </c>
      <c r="B322" s="16" t="n">
        <v>0</v>
      </c>
      <c r="C322" s="17" t="n">
        <v>0</v>
      </c>
      <c r="D322" s="17" t="n">
        <v>0</v>
      </c>
      <c r="E322" s="17" t="n">
        <v>0</v>
      </c>
      <c r="F322" s="17" t="n">
        <v>0</v>
      </c>
      <c r="G322" s="18" t="n">
        <v>0</v>
      </c>
      <c r="I322" s="16" t="n">
        <v>0</v>
      </c>
      <c r="J322" s="17" t="n">
        <v>0</v>
      </c>
      <c r="K322" s="17" t="n">
        <v>0</v>
      </c>
      <c r="L322" s="17" t="n">
        <v>0</v>
      </c>
      <c r="M322" s="17" t="n">
        <v>0</v>
      </c>
      <c r="N322" s="18" t="n">
        <v>0</v>
      </c>
    </row>
    <row r="323" customFormat="false" ht="12.75" hidden="false" customHeight="false" outlineLevel="0" collapsed="false">
      <c r="A323" s="15" t="n">
        <v>0</v>
      </c>
      <c r="B323" s="16" t="n">
        <v>0</v>
      </c>
      <c r="C323" s="17" t="n">
        <v>0</v>
      </c>
      <c r="D323" s="17" t="n">
        <v>0</v>
      </c>
      <c r="E323" s="17" t="n">
        <v>0</v>
      </c>
      <c r="F323" s="17" t="n">
        <v>0</v>
      </c>
      <c r="G323" s="18" t="n">
        <v>0</v>
      </c>
      <c r="I323" s="16" t="n">
        <v>0</v>
      </c>
      <c r="J323" s="17" t="n">
        <v>0</v>
      </c>
      <c r="K323" s="17" t="n">
        <v>0</v>
      </c>
      <c r="L323" s="17" t="n">
        <v>0</v>
      </c>
      <c r="M323" s="17" t="n">
        <v>0</v>
      </c>
      <c r="N323" s="18" t="n">
        <v>0</v>
      </c>
    </row>
    <row r="324" customFormat="false" ht="12.75" hidden="false" customHeight="false" outlineLevel="0" collapsed="false">
      <c r="A324" s="15" t="n">
        <v>0</v>
      </c>
      <c r="B324" s="16" t="n">
        <v>0</v>
      </c>
      <c r="C324" s="17" t="n">
        <v>0</v>
      </c>
      <c r="D324" s="17" t="n">
        <v>0</v>
      </c>
      <c r="E324" s="17" t="n">
        <v>0</v>
      </c>
      <c r="F324" s="17" t="n">
        <v>0</v>
      </c>
      <c r="G324" s="18" t="n">
        <v>0</v>
      </c>
      <c r="I324" s="16" t="n">
        <v>0</v>
      </c>
      <c r="J324" s="17" t="n">
        <v>0</v>
      </c>
      <c r="K324" s="17" t="n">
        <v>0</v>
      </c>
      <c r="L324" s="17" t="n">
        <v>0</v>
      </c>
      <c r="M324" s="17" t="n">
        <v>0</v>
      </c>
      <c r="N324" s="18" t="n">
        <v>0</v>
      </c>
    </row>
    <row r="325" customFormat="false" ht="12.75" hidden="false" customHeight="false" outlineLevel="0" collapsed="false">
      <c r="A325" s="15" t="n">
        <v>0</v>
      </c>
      <c r="B325" s="16" t="n">
        <v>0</v>
      </c>
      <c r="C325" s="17" t="n">
        <v>0</v>
      </c>
      <c r="D325" s="17" t="n">
        <v>0</v>
      </c>
      <c r="E325" s="17" t="n">
        <v>0</v>
      </c>
      <c r="F325" s="17" t="n">
        <v>0</v>
      </c>
      <c r="G325" s="18" t="n">
        <v>0</v>
      </c>
      <c r="I325" s="16" t="n">
        <v>0</v>
      </c>
      <c r="J325" s="17" t="n">
        <v>0</v>
      </c>
      <c r="K325" s="17" t="n">
        <v>0</v>
      </c>
      <c r="L325" s="17" t="n">
        <v>0</v>
      </c>
      <c r="M325" s="17" t="n">
        <v>0</v>
      </c>
      <c r="N325" s="18" t="n">
        <v>0</v>
      </c>
    </row>
    <row r="326" customFormat="false" ht="12.75" hidden="false" customHeight="false" outlineLevel="0" collapsed="false">
      <c r="A326" s="15" t="n">
        <v>0</v>
      </c>
      <c r="B326" s="16" t="n">
        <v>0</v>
      </c>
      <c r="C326" s="17" t="n">
        <v>0</v>
      </c>
      <c r="D326" s="17" t="n">
        <v>0</v>
      </c>
      <c r="E326" s="17" t="n">
        <v>0</v>
      </c>
      <c r="F326" s="17" t="n">
        <v>0</v>
      </c>
      <c r="G326" s="18" t="n">
        <v>0</v>
      </c>
      <c r="I326" s="16" t="n">
        <v>0</v>
      </c>
      <c r="J326" s="17" t="n">
        <v>0</v>
      </c>
      <c r="K326" s="17" t="n">
        <v>0</v>
      </c>
      <c r="L326" s="17" t="n">
        <v>0</v>
      </c>
      <c r="M326" s="17" t="n">
        <v>0</v>
      </c>
      <c r="N326" s="18" t="n">
        <v>0</v>
      </c>
    </row>
    <row r="327" customFormat="false" ht="12.75" hidden="false" customHeight="false" outlineLevel="0" collapsed="false">
      <c r="A327" s="15" t="n">
        <v>0</v>
      </c>
      <c r="B327" s="16" t="n">
        <v>0</v>
      </c>
      <c r="C327" s="17" t="n">
        <v>0</v>
      </c>
      <c r="D327" s="17" t="n">
        <v>0</v>
      </c>
      <c r="E327" s="17" t="n">
        <v>0</v>
      </c>
      <c r="F327" s="17" t="n">
        <v>0</v>
      </c>
      <c r="G327" s="18" t="n">
        <v>0</v>
      </c>
      <c r="I327" s="16" t="n">
        <v>0</v>
      </c>
      <c r="J327" s="17" t="n">
        <v>0</v>
      </c>
      <c r="K327" s="17" t="n">
        <v>0</v>
      </c>
      <c r="L327" s="17" t="n">
        <v>0</v>
      </c>
      <c r="M327" s="17" t="n">
        <v>0</v>
      </c>
      <c r="N327" s="18" t="n">
        <v>0</v>
      </c>
    </row>
    <row r="328" customFormat="false" ht="12.75" hidden="false" customHeight="false" outlineLevel="0" collapsed="false">
      <c r="A328" s="15" t="n">
        <v>0</v>
      </c>
      <c r="B328" s="16" t="n">
        <v>0</v>
      </c>
      <c r="C328" s="17" t="n">
        <v>0</v>
      </c>
      <c r="D328" s="17" t="n">
        <v>0</v>
      </c>
      <c r="E328" s="17" t="n">
        <v>0</v>
      </c>
      <c r="F328" s="17" t="n">
        <v>0</v>
      </c>
      <c r="G328" s="18" t="n">
        <v>0</v>
      </c>
      <c r="I328" s="16" t="n">
        <v>0</v>
      </c>
      <c r="J328" s="17" t="n">
        <v>0</v>
      </c>
      <c r="K328" s="17" t="n">
        <v>0</v>
      </c>
      <c r="L328" s="17" t="n">
        <v>0</v>
      </c>
      <c r="M328" s="17" t="n">
        <v>0</v>
      </c>
      <c r="N328" s="18" t="n">
        <v>0</v>
      </c>
    </row>
    <row r="329" customFormat="false" ht="12.75" hidden="false" customHeight="false" outlineLevel="0" collapsed="false">
      <c r="A329" s="15" t="n">
        <v>0</v>
      </c>
      <c r="B329" s="16" t="n">
        <v>0</v>
      </c>
      <c r="C329" s="17" t="n">
        <v>0</v>
      </c>
      <c r="D329" s="17" t="n">
        <v>0</v>
      </c>
      <c r="E329" s="17" t="n">
        <v>0</v>
      </c>
      <c r="F329" s="17" t="n">
        <v>0</v>
      </c>
      <c r="G329" s="18" t="n">
        <v>0</v>
      </c>
      <c r="I329" s="16" t="n">
        <v>0</v>
      </c>
      <c r="J329" s="17" t="n">
        <v>0</v>
      </c>
      <c r="K329" s="17" t="n">
        <v>0</v>
      </c>
      <c r="L329" s="17" t="n">
        <v>0</v>
      </c>
      <c r="M329" s="17" t="n">
        <v>0</v>
      </c>
      <c r="N329" s="18" t="n">
        <v>0</v>
      </c>
    </row>
    <row r="330" customFormat="false" ht="12.75" hidden="false" customHeight="false" outlineLevel="0" collapsed="false">
      <c r="A330" s="15" t="n">
        <v>0</v>
      </c>
      <c r="B330" s="16" t="n">
        <v>0</v>
      </c>
      <c r="C330" s="17" t="n">
        <v>0</v>
      </c>
      <c r="D330" s="17" t="n">
        <v>0</v>
      </c>
      <c r="E330" s="17" t="n">
        <v>0</v>
      </c>
      <c r="F330" s="17" t="n">
        <v>0</v>
      </c>
      <c r="G330" s="18" t="n">
        <v>0</v>
      </c>
      <c r="I330" s="16" t="n">
        <v>0</v>
      </c>
      <c r="J330" s="17" t="n">
        <v>0</v>
      </c>
      <c r="K330" s="17" t="n">
        <v>0</v>
      </c>
      <c r="L330" s="17" t="n">
        <v>0</v>
      </c>
      <c r="M330" s="17" t="n">
        <v>0</v>
      </c>
      <c r="N330" s="18" t="n">
        <v>0</v>
      </c>
    </row>
    <row r="331" customFormat="false" ht="12.75" hidden="false" customHeight="false" outlineLevel="0" collapsed="false">
      <c r="A331" s="15" t="n">
        <v>0</v>
      </c>
      <c r="B331" s="16" t="n">
        <v>0</v>
      </c>
      <c r="C331" s="17" t="n">
        <v>0</v>
      </c>
      <c r="D331" s="17" t="n">
        <v>0</v>
      </c>
      <c r="E331" s="17" t="n">
        <v>0</v>
      </c>
      <c r="F331" s="17" t="n">
        <v>0</v>
      </c>
      <c r="G331" s="18" t="n">
        <v>0</v>
      </c>
      <c r="I331" s="16" t="n">
        <v>0</v>
      </c>
      <c r="J331" s="17" t="n">
        <v>0</v>
      </c>
      <c r="K331" s="17" t="n">
        <v>0</v>
      </c>
      <c r="L331" s="17" t="n">
        <v>0</v>
      </c>
      <c r="M331" s="17" t="n">
        <v>0</v>
      </c>
      <c r="N331" s="18" t="n">
        <v>0</v>
      </c>
    </row>
    <row r="332" customFormat="false" ht="12.75" hidden="false" customHeight="false" outlineLevel="0" collapsed="false">
      <c r="A332" s="15" t="n">
        <v>0</v>
      </c>
      <c r="B332" s="16" t="n">
        <v>0</v>
      </c>
      <c r="C332" s="17" t="n">
        <v>0</v>
      </c>
      <c r="D332" s="17" t="n">
        <v>0</v>
      </c>
      <c r="E332" s="17" t="n">
        <v>0</v>
      </c>
      <c r="F332" s="17" t="n">
        <v>0</v>
      </c>
      <c r="G332" s="18" t="n">
        <v>0</v>
      </c>
      <c r="I332" s="16" t="n">
        <v>0</v>
      </c>
      <c r="J332" s="17" t="n">
        <v>0</v>
      </c>
      <c r="K332" s="17" t="n">
        <v>0</v>
      </c>
      <c r="L332" s="17" t="n">
        <v>0</v>
      </c>
      <c r="M332" s="17" t="n">
        <v>0</v>
      </c>
      <c r="N332" s="18" t="n">
        <v>0</v>
      </c>
    </row>
    <row r="333" customFormat="false" ht="12.75" hidden="false" customHeight="false" outlineLevel="0" collapsed="false">
      <c r="A333" s="15" t="n">
        <v>0</v>
      </c>
      <c r="B333" s="16" t="n">
        <v>0</v>
      </c>
      <c r="C333" s="17" t="n">
        <v>0</v>
      </c>
      <c r="D333" s="17" t="n">
        <v>0</v>
      </c>
      <c r="E333" s="17" t="n">
        <v>0</v>
      </c>
      <c r="F333" s="17" t="n">
        <v>0</v>
      </c>
      <c r="G333" s="18" t="n">
        <v>0</v>
      </c>
      <c r="I333" s="16" t="n">
        <v>0</v>
      </c>
      <c r="J333" s="17" t="n">
        <v>0</v>
      </c>
      <c r="K333" s="17" t="n">
        <v>0</v>
      </c>
      <c r="L333" s="17" t="n">
        <v>0</v>
      </c>
      <c r="M333" s="17" t="n">
        <v>0</v>
      </c>
      <c r="N333" s="18" t="n">
        <v>0</v>
      </c>
    </row>
    <row r="334" customFormat="false" ht="12.75" hidden="false" customHeight="false" outlineLevel="0" collapsed="false">
      <c r="A334" s="15" t="n">
        <v>0</v>
      </c>
      <c r="B334" s="16" t="n">
        <v>0</v>
      </c>
      <c r="C334" s="17" t="n">
        <v>0</v>
      </c>
      <c r="D334" s="17" t="n">
        <v>0</v>
      </c>
      <c r="E334" s="17" t="n">
        <v>0</v>
      </c>
      <c r="F334" s="17" t="n">
        <v>0</v>
      </c>
      <c r="G334" s="18" t="n">
        <v>0</v>
      </c>
      <c r="I334" s="16" t="n">
        <v>0</v>
      </c>
      <c r="J334" s="17" t="n">
        <v>0</v>
      </c>
      <c r="K334" s="17" t="n">
        <v>0</v>
      </c>
      <c r="L334" s="17" t="n">
        <v>0</v>
      </c>
      <c r="M334" s="17" t="n">
        <v>0</v>
      </c>
      <c r="N334" s="18" t="n">
        <v>0</v>
      </c>
    </row>
    <row r="335" customFormat="false" ht="12.75" hidden="false" customHeight="false" outlineLevel="0" collapsed="false">
      <c r="A335" s="15" t="n">
        <v>0</v>
      </c>
      <c r="B335" s="16" t="n">
        <v>0</v>
      </c>
      <c r="C335" s="17" t="n">
        <v>0</v>
      </c>
      <c r="D335" s="17" t="n">
        <v>0</v>
      </c>
      <c r="E335" s="17" t="n">
        <v>0</v>
      </c>
      <c r="F335" s="17" t="n">
        <v>0</v>
      </c>
      <c r="G335" s="18" t="n">
        <v>0</v>
      </c>
      <c r="I335" s="16" t="n">
        <v>0</v>
      </c>
      <c r="J335" s="17" t="n">
        <v>0</v>
      </c>
      <c r="K335" s="17" t="n">
        <v>0</v>
      </c>
      <c r="L335" s="17" t="n">
        <v>0</v>
      </c>
      <c r="M335" s="17" t="n">
        <v>0</v>
      </c>
      <c r="N335" s="18" t="n">
        <v>0</v>
      </c>
    </row>
    <row r="336" customFormat="false" ht="12.75" hidden="false" customHeight="false" outlineLevel="0" collapsed="false">
      <c r="A336" s="15" t="n">
        <v>0</v>
      </c>
      <c r="B336" s="16" t="n">
        <v>0</v>
      </c>
      <c r="C336" s="17" t="n">
        <v>0</v>
      </c>
      <c r="D336" s="17" t="n">
        <v>0</v>
      </c>
      <c r="E336" s="17" t="n">
        <v>0</v>
      </c>
      <c r="F336" s="17" t="n">
        <v>0</v>
      </c>
      <c r="G336" s="18" t="n">
        <v>0</v>
      </c>
      <c r="I336" s="16" t="n">
        <v>0</v>
      </c>
      <c r="J336" s="17" t="n">
        <v>0</v>
      </c>
      <c r="K336" s="17" t="n">
        <v>0</v>
      </c>
      <c r="L336" s="17" t="n">
        <v>0</v>
      </c>
      <c r="M336" s="17" t="n">
        <v>0</v>
      </c>
      <c r="N336" s="18" t="n">
        <v>0</v>
      </c>
    </row>
    <row r="337" customFormat="false" ht="12.75" hidden="false" customHeight="false" outlineLevel="0" collapsed="false">
      <c r="A337" s="15" t="n">
        <v>0</v>
      </c>
      <c r="B337" s="16" t="n">
        <v>0</v>
      </c>
      <c r="C337" s="17" t="n">
        <v>0</v>
      </c>
      <c r="D337" s="17" t="n">
        <v>0</v>
      </c>
      <c r="E337" s="17" t="n">
        <v>0</v>
      </c>
      <c r="F337" s="17" t="n">
        <v>0</v>
      </c>
      <c r="G337" s="18" t="n">
        <v>0</v>
      </c>
      <c r="I337" s="16" t="n">
        <v>0</v>
      </c>
      <c r="J337" s="17" t="n">
        <v>0</v>
      </c>
      <c r="K337" s="17" t="n">
        <v>0</v>
      </c>
      <c r="L337" s="17" t="n">
        <v>0</v>
      </c>
      <c r="M337" s="17" t="n">
        <v>0</v>
      </c>
      <c r="N337" s="18" t="n">
        <v>0</v>
      </c>
    </row>
    <row r="338" customFormat="false" ht="12.75" hidden="false" customHeight="false" outlineLevel="0" collapsed="false">
      <c r="A338" s="15" t="n">
        <v>0</v>
      </c>
      <c r="B338" s="16" t="n">
        <v>0</v>
      </c>
      <c r="C338" s="17" t="n">
        <v>0</v>
      </c>
      <c r="D338" s="17" t="n">
        <v>0</v>
      </c>
      <c r="E338" s="17" t="n">
        <v>0</v>
      </c>
      <c r="F338" s="17" t="n">
        <v>0</v>
      </c>
      <c r="G338" s="18" t="n">
        <v>0</v>
      </c>
      <c r="I338" s="16" t="n">
        <v>0</v>
      </c>
      <c r="J338" s="17" t="n">
        <v>0</v>
      </c>
      <c r="K338" s="17" t="n">
        <v>0</v>
      </c>
      <c r="L338" s="17" t="n">
        <v>0</v>
      </c>
      <c r="M338" s="17" t="n">
        <v>0</v>
      </c>
      <c r="N338" s="18" t="n">
        <v>0</v>
      </c>
    </row>
    <row r="339" customFormat="false" ht="12.75" hidden="false" customHeight="false" outlineLevel="0" collapsed="false">
      <c r="A339" s="15" t="n">
        <v>0</v>
      </c>
      <c r="B339" s="16" t="n">
        <v>0</v>
      </c>
      <c r="C339" s="17" t="n">
        <v>0</v>
      </c>
      <c r="D339" s="17" t="n">
        <v>0</v>
      </c>
      <c r="E339" s="17" t="n">
        <v>0</v>
      </c>
      <c r="F339" s="17" t="n">
        <v>0</v>
      </c>
      <c r="G339" s="18" t="n">
        <v>0</v>
      </c>
      <c r="I339" s="16" t="n">
        <v>0</v>
      </c>
      <c r="J339" s="17" t="n">
        <v>0</v>
      </c>
      <c r="K339" s="17" t="n">
        <v>0</v>
      </c>
      <c r="L339" s="17" t="n">
        <v>0</v>
      </c>
      <c r="M339" s="17" t="n">
        <v>0</v>
      </c>
      <c r="N339" s="18" t="n">
        <v>0</v>
      </c>
    </row>
    <row r="340" customFormat="false" ht="12.75" hidden="false" customHeight="false" outlineLevel="0" collapsed="false">
      <c r="A340" s="15" t="n">
        <v>0</v>
      </c>
      <c r="B340" s="16" t="n">
        <v>0</v>
      </c>
      <c r="C340" s="17" t="n">
        <v>0</v>
      </c>
      <c r="D340" s="17" t="n">
        <v>0</v>
      </c>
      <c r="E340" s="17" t="n">
        <v>0</v>
      </c>
      <c r="F340" s="17" t="n">
        <v>0</v>
      </c>
      <c r="G340" s="18" t="n">
        <v>0</v>
      </c>
      <c r="I340" s="16" t="n">
        <v>0</v>
      </c>
      <c r="J340" s="17" t="n">
        <v>0</v>
      </c>
      <c r="K340" s="17" t="n">
        <v>0</v>
      </c>
      <c r="L340" s="17" t="n">
        <v>0</v>
      </c>
      <c r="M340" s="17" t="n">
        <v>0</v>
      </c>
      <c r="N340" s="18" t="n">
        <v>0</v>
      </c>
    </row>
    <row r="341" customFormat="false" ht="12.75" hidden="false" customHeight="false" outlineLevel="0" collapsed="false">
      <c r="A341" s="15" t="n">
        <v>0</v>
      </c>
      <c r="B341" s="16" t="n">
        <v>0</v>
      </c>
      <c r="C341" s="17" t="n">
        <v>0</v>
      </c>
      <c r="D341" s="17" t="n">
        <v>0</v>
      </c>
      <c r="E341" s="17" t="n">
        <v>0</v>
      </c>
      <c r="F341" s="17" t="n">
        <v>0</v>
      </c>
      <c r="G341" s="18" t="n">
        <v>0</v>
      </c>
      <c r="I341" s="16" t="n">
        <v>0</v>
      </c>
      <c r="J341" s="17" t="n">
        <v>0</v>
      </c>
      <c r="K341" s="17" t="n">
        <v>0</v>
      </c>
      <c r="L341" s="17" t="n">
        <v>0</v>
      </c>
      <c r="M341" s="17" t="n">
        <v>0</v>
      </c>
      <c r="N341" s="18" t="n">
        <v>0</v>
      </c>
    </row>
    <row r="342" customFormat="false" ht="12.75" hidden="false" customHeight="false" outlineLevel="0" collapsed="false">
      <c r="A342" s="15" t="n">
        <v>0</v>
      </c>
      <c r="B342" s="16" t="n">
        <v>0</v>
      </c>
      <c r="C342" s="17" t="n">
        <v>0</v>
      </c>
      <c r="D342" s="17" t="n">
        <v>0</v>
      </c>
      <c r="E342" s="17" t="n">
        <v>0</v>
      </c>
      <c r="F342" s="17" t="n">
        <v>0</v>
      </c>
      <c r="G342" s="18" t="n">
        <v>0</v>
      </c>
      <c r="I342" s="16" t="n">
        <v>0</v>
      </c>
      <c r="J342" s="17" t="n">
        <v>0</v>
      </c>
      <c r="K342" s="17" t="n">
        <v>0</v>
      </c>
      <c r="L342" s="17" t="n">
        <v>0</v>
      </c>
      <c r="M342" s="17" t="n">
        <v>0</v>
      </c>
      <c r="N342" s="18" t="n">
        <v>0</v>
      </c>
    </row>
    <row r="343" customFormat="false" ht="12.75" hidden="false" customHeight="false" outlineLevel="0" collapsed="false">
      <c r="A343" s="15" t="n">
        <v>0</v>
      </c>
      <c r="B343" s="16" t="n">
        <v>0</v>
      </c>
      <c r="C343" s="17" t="n">
        <v>0</v>
      </c>
      <c r="D343" s="17" t="n">
        <v>0</v>
      </c>
      <c r="E343" s="17" t="n">
        <v>0</v>
      </c>
      <c r="F343" s="17" t="n">
        <v>0</v>
      </c>
      <c r="G343" s="18" t="n">
        <v>0</v>
      </c>
      <c r="I343" s="16" t="n">
        <v>0</v>
      </c>
      <c r="J343" s="17" t="n">
        <v>0</v>
      </c>
      <c r="K343" s="17" t="n">
        <v>0</v>
      </c>
      <c r="L343" s="17" t="n">
        <v>0</v>
      </c>
      <c r="M343" s="17" t="n">
        <v>0</v>
      </c>
      <c r="N343" s="18" t="n">
        <v>0</v>
      </c>
    </row>
    <row r="344" customFormat="false" ht="12.75" hidden="false" customHeight="false" outlineLevel="0" collapsed="false">
      <c r="A344" s="15" t="n">
        <v>0</v>
      </c>
      <c r="B344" s="16" t="n">
        <v>0</v>
      </c>
      <c r="C344" s="17" t="n">
        <v>0</v>
      </c>
      <c r="D344" s="17" t="n">
        <v>0</v>
      </c>
      <c r="E344" s="17" t="n">
        <v>0</v>
      </c>
      <c r="F344" s="17" t="n">
        <v>0</v>
      </c>
      <c r="G344" s="18" t="n">
        <v>0</v>
      </c>
      <c r="I344" s="16" t="n">
        <v>0</v>
      </c>
      <c r="J344" s="17" t="n">
        <v>0</v>
      </c>
      <c r="K344" s="17" t="n">
        <v>0</v>
      </c>
      <c r="L344" s="17" t="n">
        <v>0</v>
      </c>
      <c r="M344" s="17" t="n">
        <v>0</v>
      </c>
      <c r="N344" s="18" t="n">
        <v>0</v>
      </c>
    </row>
    <row r="345" customFormat="false" ht="12.75" hidden="false" customHeight="false" outlineLevel="0" collapsed="false">
      <c r="A345" s="15" t="n">
        <v>0</v>
      </c>
      <c r="B345" s="16" t="n">
        <v>0</v>
      </c>
      <c r="C345" s="17" t="n">
        <v>0</v>
      </c>
      <c r="D345" s="17" t="n">
        <v>0</v>
      </c>
      <c r="E345" s="17" t="n">
        <v>0</v>
      </c>
      <c r="F345" s="17" t="n">
        <v>0</v>
      </c>
      <c r="G345" s="18" t="n">
        <v>0</v>
      </c>
      <c r="I345" s="16" t="n">
        <v>0</v>
      </c>
      <c r="J345" s="17" t="n">
        <v>0</v>
      </c>
      <c r="K345" s="17" t="n">
        <v>0</v>
      </c>
      <c r="L345" s="17" t="n">
        <v>0</v>
      </c>
      <c r="M345" s="17" t="n">
        <v>0</v>
      </c>
      <c r="N345" s="18" t="n">
        <v>0</v>
      </c>
    </row>
    <row r="346" customFormat="false" ht="12.75" hidden="false" customHeight="false" outlineLevel="0" collapsed="false">
      <c r="A346" s="15" t="n">
        <v>0</v>
      </c>
      <c r="B346" s="16" t="n">
        <v>0</v>
      </c>
      <c r="C346" s="17" t="n">
        <v>0</v>
      </c>
      <c r="D346" s="17" t="n">
        <v>0</v>
      </c>
      <c r="E346" s="17" t="n">
        <v>0</v>
      </c>
      <c r="F346" s="17" t="n">
        <v>0</v>
      </c>
      <c r="G346" s="18" t="n">
        <v>0</v>
      </c>
      <c r="I346" s="16" t="n">
        <v>0</v>
      </c>
      <c r="J346" s="17" t="n">
        <v>0</v>
      </c>
      <c r="K346" s="17" t="n">
        <v>0</v>
      </c>
      <c r="L346" s="17" t="n">
        <v>0</v>
      </c>
      <c r="M346" s="17" t="n">
        <v>0</v>
      </c>
      <c r="N346" s="18" t="n">
        <v>0</v>
      </c>
    </row>
    <row r="347" customFormat="false" ht="12.75" hidden="false" customHeight="false" outlineLevel="0" collapsed="false">
      <c r="A347" s="15" t="n">
        <v>0</v>
      </c>
      <c r="B347" s="16" t="n">
        <v>0</v>
      </c>
      <c r="C347" s="17" t="n">
        <v>0</v>
      </c>
      <c r="D347" s="17" t="n">
        <v>0</v>
      </c>
      <c r="E347" s="17" t="n">
        <v>0</v>
      </c>
      <c r="F347" s="17" t="n">
        <v>0</v>
      </c>
      <c r="G347" s="18" t="n">
        <v>0</v>
      </c>
      <c r="I347" s="16" t="n">
        <v>0</v>
      </c>
      <c r="J347" s="17" t="n">
        <v>0</v>
      </c>
      <c r="K347" s="17" t="n">
        <v>0</v>
      </c>
      <c r="L347" s="17" t="n">
        <v>0</v>
      </c>
      <c r="M347" s="17" t="n">
        <v>0</v>
      </c>
      <c r="N347" s="18" t="n">
        <v>0</v>
      </c>
    </row>
    <row r="348" customFormat="false" ht="12.75" hidden="false" customHeight="false" outlineLevel="0" collapsed="false">
      <c r="A348" s="15" t="n">
        <v>0</v>
      </c>
      <c r="B348" s="16" t="n">
        <v>0</v>
      </c>
      <c r="C348" s="17" t="n">
        <v>0</v>
      </c>
      <c r="D348" s="17" t="n">
        <v>0</v>
      </c>
      <c r="E348" s="17" t="n">
        <v>0</v>
      </c>
      <c r="F348" s="17" t="n">
        <v>0</v>
      </c>
      <c r="G348" s="18" t="n">
        <v>0</v>
      </c>
      <c r="I348" s="16" t="n">
        <v>0</v>
      </c>
      <c r="J348" s="17" t="n">
        <v>0</v>
      </c>
      <c r="K348" s="17" t="n">
        <v>0</v>
      </c>
      <c r="L348" s="17" t="n">
        <v>0</v>
      </c>
      <c r="M348" s="17" t="n">
        <v>0</v>
      </c>
      <c r="N348" s="18" t="n">
        <v>0</v>
      </c>
    </row>
    <row r="349" customFormat="false" ht="12.75" hidden="false" customHeight="false" outlineLevel="0" collapsed="false">
      <c r="A349" s="15" t="n">
        <v>0</v>
      </c>
      <c r="B349" s="16" t="n">
        <v>0</v>
      </c>
      <c r="C349" s="17" t="n">
        <v>0</v>
      </c>
      <c r="D349" s="17" t="n">
        <v>0</v>
      </c>
      <c r="E349" s="17" t="n">
        <v>0</v>
      </c>
      <c r="F349" s="17" t="n">
        <v>0</v>
      </c>
      <c r="G349" s="18" t="n">
        <v>0</v>
      </c>
      <c r="I349" s="16" t="n">
        <v>0</v>
      </c>
      <c r="J349" s="17" t="n">
        <v>0</v>
      </c>
      <c r="K349" s="17" t="n">
        <v>0</v>
      </c>
      <c r="L349" s="17" t="n">
        <v>0</v>
      </c>
      <c r="M349" s="17" t="n">
        <v>0</v>
      </c>
      <c r="N349" s="18" t="n">
        <v>0</v>
      </c>
    </row>
    <row r="350" customFormat="false" ht="12.75" hidden="false" customHeight="false" outlineLevel="0" collapsed="false">
      <c r="A350" s="15" t="n">
        <v>0</v>
      </c>
      <c r="B350" s="16" t="n">
        <v>0</v>
      </c>
      <c r="C350" s="17" t="n">
        <v>0</v>
      </c>
      <c r="D350" s="17" t="n">
        <v>0</v>
      </c>
      <c r="E350" s="17" t="n">
        <v>0</v>
      </c>
      <c r="F350" s="17" t="n">
        <v>0</v>
      </c>
      <c r="G350" s="18" t="n">
        <v>0</v>
      </c>
      <c r="I350" s="16" t="n">
        <v>0</v>
      </c>
      <c r="J350" s="17" t="n">
        <v>0</v>
      </c>
      <c r="K350" s="17" t="n">
        <v>0</v>
      </c>
      <c r="L350" s="17" t="n">
        <v>0</v>
      </c>
      <c r="M350" s="17" t="n">
        <v>0</v>
      </c>
      <c r="N350" s="18" t="n">
        <v>0</v>
      </c>
    </row>
    <row r="351" customFormat="false" ht="12.75" hidden="false" customHeight="false" outlineLevel="0" collapsed="false">
      <c r="A351" s="15" t="n">
        <v>0</v>
      </c>
      <c r="B351" s="16" t="n">
        <v>0</v>
      </c>
      <c r="C351" s="17" t="n">
        <v>0</v>
      </c>
      <c r="D351" s="17" t="n">
        <v>0</v>
      </c>
      <c r="E351" s="17" t="n">
        <v>0</v>
      </c>
      <c r="F351" s="17" t="n">
        <v>0</v>
      </c>
      <c r="G351" s="18" t="n">
        <v>0</v>
      </c>
      <c r="I351" s="16" t="n">
        <v>0</v>
      </c>
      <c r="J351" s="17" t="n">
        <v>0</v>
      </c>
      <c r="K351" s="17" t="n">
        <v>0</v>
      </c>
      <c r="L351" s="17" t="n">
        <v>0</v>
      </c>
      <c r="M351" s="17" t="n">
        <v>0</v>
      </c>
      <c r="N351" s="18" t="n">
        <v>0</v>
      </c>
    </row>
    <row r="352" customFormat="false" ht="12.75" hidden="false" customHeight="false" outlineLevel="0" collapsed="false">
      <c r="A352" s="15" t="n">
        <v>0</v>
      </c>
      <c r="B352" s="16" t="n">
        <v>0</v>
      </c>
      <c r="C352" s="17" t="n">
        <v>0</v>
      </c>
      <c r="D352" s="17" t="n">
        <v>0</v>
      </c>
      <c r="E352" s="17" t="n">
        <v>0</v>
      </c>
      <c r="F352" s="17" t="n">
        <v>0</v>
      </c>
      <c r="G352" s="18" t="n">
        <v>0</v>
      </c>
      <c r="I352" s="16" t="n">
        <v>0</v>
      </c>
      <c r="J352" s="17" t="n">
        <v>0</v>
      </c>
      <c r="K352" s="17" t="n">
        <v>0</v>
      </c>
      <c r="L352" s="17" t="n">
        <v>0</v>
      </c>
      <c r="M352" s="17" t="n">
        <v>0</v>
      </c>
      <c r="N352" s="18" t="n">
        <v>0</v>
      </c>
    </row>
    <row r="353" customFormat="false" ht="12.75" hidden="false" customHeight="false" outlineLevel="0" collapsed="false">
      <c r="A353" s="15" t="n">
        <v>0</v>
      </c>
      <c r="B353" s="16" t="n">
        <v>0</v>
      </c>
      <c r="C353" s="17" t="n">
        <v>0</v>
      </c>
      <c r="D353" s="17" t="n">
        <v>0</v>
      </c>
      <c r="E353" s="17" t="n">
        <v>0</v>
      </c>
      <c r="F353" s="17" t="n">
        <v>0</v>
      </c>
      <c r="G353" s="18" t="n">
        <v>0</v>
      </c>
      <c r="I353" s="16" t="n">
        <v>0</v>
      </c>
      <c r="J353" s="17" t="n">
        <v>0</v>
      </c>
      <c r="K353" s="17" t="n">
        <v>0</v>
      </c>
      <c r="L353" s="17" t="n">
        <v>0</v>
      </c>
      <c r="M353" s="17" t="n">
        <v>0</v>
      </c>
      <c r="N353" s="18" t="n">
        <v>0</v>
      </c>
    </row>
    <row r="354" customFormat="false" ht="12.75" hidden="false" customHeight="false" outlineLevel="0" collapsed="false">
      <c r="A354" s="15" t="n">
        <v>0</v>
      </c>
      <c r="B354" s="16" t="n">
        <v>0</v>
      </c>
      <c r="C354" s="17" t="n">
        <v>0</v>
      </c>
      <c r="D354" s="17" t="n">
        <v>0</v>
      </c>
      <c r="E354" s="17" t="n">
        <v>0</v>
      </c>
      <c r="F354" s="17" t="n">
        <v>0</v>
      </c>
      <c r="G354" s="18" t="n">
        <v>0</v>
      </c>
      <c r="I354" s="16" t="n">
        <v>0</v>
      </c>
      <c r="J354" s="17" t="n">
        <v>0</v>
      </c>
      <c r="K354" s="17" t="n">
        <v>0</v>
      </c>
      <c r="L354" s="17" t="n">
        <v>0</v>
      </c>
      <c r="M354" s="17" t="n">
        <v>0</v>
      </c>
      <c r="N354" s="18" t="n">
        <v>0</v>
      </c>
    </row>
    <row r="355" customFormat="false" ht="12.75" hidden="false" customHeight="false" outlineLevel="0" collapsed="false">
      <c r="A355" s="15" t="n">
        <v>0</v>
      </c>
      <c r="B355" s="16" t="n">
        <v>0</v>
      </c>
      <c r="C355" s="17" t="n">
        <v>0</v>
      </c>
      <c r="D355" s="17" t="n">
        <v>0</v>
      </c>
      <c r="E355" s="17" t="n">
        <v>0</v>
      </c>
      <c r="F355" s="17" t="n">
        <v>0</v>
      </c>
      <c r="G355" s="18" t="n">
        <v>0</v>
      </c>
      <c r="I355" s="16" t="n">
        <v>0</v>
      </c>
      <c r="J355" s="17" t="n">
        <v>0</v>
      </c>
      <c r="K355" s="17" t="n">
        <v>0</v>
      </c>
      <c r="L355" s="17" t="n">
        <v>0</v>
      </c>
      <c r="M355" s="17" t="n">
        <v>0</v>
      </c>
      <c r="N355" s="18" t="n">
        <v>0</v>
      </c>
    </row>
    <row r="356" customFormat="false" ht="12.75" hidden="false" customHeight="false" outlineLevel="0" collapsed="false">
      <c r="A356" s="15" t="n">
        <v>0</v>
      </c>
      <c r="B356" s="16" t="n">
        <v>0</v>
      </c>
      <c r="C356" s="17" t="n">
        <v>0</v>
      </c>
      <c r="D356" s="17" t="n">
        <v>0</v>
      </c>
      <c r="E356" s="17" t="n">
        <v>0</v>
      </c>
      <c r="F356" s="17" t="n">
        <v>0</v>
      </c>
      <c r="G356" s="18" t="n">
        <v>0</v>
      </c>
      <c r="I356" s="16" t="n">
        <v>0</v>
      </c>
      <c r="J356" s="17" t="n">
        <v>0</v>
      </c>
      <c r="K356" s="17" t="n">
        <v>0</v>
      </c>
      <c r="L356" s="17" t="n">
        <v>0</v>
      </c>
      <c r="M356" s="17" t="n">
        <v>0</v>
      </c>
      <c r="N356" s="18" t="n">
        <v>0</v>
      </c>
    </row>
    <row r="357" customFormat="false" ht="12.75" hidden="false" customHeight="false" outlineLevel="0" collapsed="false">
      <c r="A357" s="15" t="n">
        <v>0</v>
      </c>
      <c r="B357" s="16" t="n">
        <v>0</v>
      </c>
      <c r="C357" s="17" t="n">
        <v>0</v>
      </c>
      <c r="D357" s="17" t="n">
        <v>0</v>
      </c>
      <c r="E357" s="17" t="n">
        <v>0</v>
      </c>
      <c r="F357" s="17" t="n">
        <v>0</v>
      </c>
      <c r="G357" s="18" t="n">
        <v>0</v>
      </c>
      <c r="I357" s="16" t="n">
        <v>0</v>
      </c>
      <c r="J357" s="17" t="n">
        <v>0</v>
      </c>
      <c r="K357" s="17" t="n">
        <v>0</v>
      </c>
      <c r="L357" s="17" t="n">
        <v>0</v>
      </c>
      <c r="M357" s="17" t="n">
        <v>0</v>
      </c>
      <c r="N357" s="18" t="n">
        <v>0</v>
      </c>
    </row>
    <row r="358" customFormat="false" ht="12.75" hidden="false" customHeight="false" outlineLevel="0" collapsed="false">
      <c r="A358" s="15" t="n">
        <v>0</v>
      </c>
      <c r="B358" s="16" t="n">
        <v>0</v>
      </c>
      <c r="C358" s="17" t="n">
        <v>0</v>
      </c>
      <c r="D358" s="17" t="n">
        <v>0</v>
      </c>
      <c r="E358" s="17" t="n">
        <v>0</v>
      </c>
      <c r="F358" s="17" t="n">
        <v>0</v>
      </c>
      <c r="G358" s="18" t="n">
        <v>0</v>
      </c>
      <c r="I358" s="16" t="n">
        <v>0</v>
      </c>
      <c r="J358" s="17" t="n">
        <v>0</v>
      </c>
      <c r="K358" s="17" t="n">
        <v>0</v>
      </c>
      <c r="L358" s="17" t="n">
        <v>0</v>
      </c>
      <c r="M358" s="17" t="n">
        <v>0</v>
      </c>
      <c r="N358" s="18" t="n">
        <v>0</v>
      </c>
    </row>
    <row r="359" customFormat="false" ht="12.75" hidden="false" customHeight="false" outlineLevel="0" collapsed="false">
      <c r="A359" s="15" t="n">
        <v>0</v>
      </c>
      <c r="B359" s="19" t="n">
        <v>0</v>
      </c>
      <c r="C359" s="20" t="n">
        <v>0</v>
      </c>
      <c r="D359" s="20" t="n">
        <v>0</v>
      </c>
      <c r="E359" s="20" t="n">
        <v>0</v>
      </c>
      <c r="F359" s="20" t="n">
        <v>0</v>
      </c>
      <c r="G359" s="21" t="n">
        <v>0</v>
      </c>
      <c r="I359" s="19" t="n">
        <v>0</v>
      </c>
      <c r="J359" s="20" t="n">
        <v>0</v>
      </c>
      <c r="K359" s="20" t="n">
        <v>0</v>
      </c>
      <c r="L359" s="20" t="n">
        <v>0</v>
      </c>
      <c r="M359" s="20" t="n">
        <v>0</v>
      </c>
      <c r="N359" s="2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15</v>
      </c>
    </row>
    <row r="3" customFormat="false" ht="12.75" hidden="false" customHeight="false" outlineLevel="0" collapsed="false">
      <c r="B3" s="2" t="s">
        <v>1</v>
      </c>
      <c r="I3" s="2" t="s">
        <v>16</v>
      </c>
    </row>
    <row r="4" customFormat="false" ht="12.75" hidden="false" customHeight="false" outlineLevel="0" collapsed="false">
      <c r="A4" s="3"/>
      <c r="B4" s="4" t="s">
        <v>3</v>
      </c>
      <c r="C4" s="5" t="s">
        <v>4</v>
      </c>
      <c r="D4" s="5" t="s">
        <v>4</v>
      </c>
      <c r="E4" s="5" t="s">
        <v>5</v>
      </c>
      <c r="F4" s="5" t="s">
        <v>6</v>
      </c>
      <c r="G4" s="6" t="s">
        <v>7</v>
      </c>
      <c r="I4" s="4" t="s">
        <v>3</v>
      </c>
      <c r="J4" s="5" t="s">
        <v>4</v>
      </c>
      <c r="K4" s="5" t="s">
        <v>4</v>
      </c>
      <c r="L4" s="5" t="s">
        <v>5</v>
      </c>
      <c r="M4" s="5" t="s">
        <v>6</v>
      </c>
      <c r="N4" s="6" t="s">
        <v>7</v>
      </c>
    </row>
    <row r="5" customFormat="false" ht="12.75" hidden="false" customHeight="false" outlineLevel="0" collapsed="false">
      <c r="A5" s="7" t="s">
        <v>8</v>
      </c>
      <c r="B5" s="8" t="s">
        <v>9</v>
      </c>
      <c r="C5" s="9" t="s">
        <v>10</v>
      </c>
      <c r="D5" s="9" t="s">
        <v>11</v>
      </c>
      <c r="E5" s="10" t="s">
        <v>12</v>
      </c>
      <c r="F5" s="10" t="s">
        <v>12</v>
      </c>
      <c r="G5" s="11" t="s">
        <v>13</v>
      </c>
      <c r="I5" s="8" t="s">
        <v>9</v>
      </c>
      <c r="J5" s="9" t="s">
        <v>10</v>
      </c>
      <c r="K5" s="9" t="s">
        <v>11</v>
      </c>
      <c r="L5" s="10" t="s">
        <v>12</v>
      </c>
      <c r="M5" s="10" t="s">
        <v>12</v>
      </c>
      <c r="N5" s="11" t="s">
        <v>13</v>
      </c>
    </row>
    <row r="6" customFormat="false" ht="12.75" hidden="false" customHeight="false" outlineLevel="0" collapsed="false">
      <c r="A6" s="7"/>
      <c r="B6" s="12" t="s">
        <v>14</v>
      </c>
      <c r="C6" s="13" t="s">
        <v>14</v>
      </c>
      <c r="D6" s="13" t="s">
        <v>14</v>
      </c>
      <c r="E6" s="13" t="s">
        <v>14</v>
      </c>
      <c r="F6" s="13" t="s">
        <v>14</v>
      </c>
      <c r="G6" s="14" t="s">
        <v>14</v>
      </c>
      <c r="I6" s="12" t="s">
        <v>14</v>
      </c>
      <c r="J6" s="13" t="s">
        <v>14</v>
      </c>
      <c r="K6" s="13" t="s">
        <v>14</v>
      </c>
      <c r="L6" s="13" t="s">
        <v>14</v>
      </c>
      <c r="M6" s="13" t="s">
        <v>14</v>
      </c>
      <c r="N6" s="14" t="s">
        <v>14</v>
      </c>
    </row>
    <row r="7" customFormat="false" ht="12.75" hidden="false" customHeight="false" outlineLevel="0" collapsed="false">
      <c r="A7" s="15" t="n">
        <v>37104</v>
      </c>
      <c r="B7" s="16" t="n">
        <v>55.75</v>
      </c>
      <c r="C7" s="17" t="n">
        <v>36</v>
      </c>
      <c r="D7" s="17" t="n">
        <v>36</v>
      </c>
      <c r="E7" s="17" t="n">
        <v>33</v>
      </c>
      <c r="F7" s="17" t="n">
        <v>34.0212765957447</v>
      </c>
      <c r="G7" s="18" t="n">
        <v>44.7688172043011</v>
      </c>
      <c r="I7" s="16" t="n">
        <v>58.75</v>
      </c>
      <c r="J7" s="17" t="n">
        <v>38.25</v>
      </c>
      <c r="K7" s="17" t="n">
        <v>38.5</v>
      </c>
      <c r="L7" s="17" t="n">
        <v>34.5</v>
      </c>
      <c r="M7" s="17" t="n">
        <v>35.8191489361702</v>
      </c>
      <c r="N7" s="18" t="n">
        <v>47.1612903225807</v>
      </c>
    </row>
    <row r="8" customFormat="false" ht="12.75" hidden="false" customHeight="false" outlineLevel="0" collapsed="false">
      <c r="A8" s="15" t="n">
        <v>37135</v>
      </c>
      <c r="B8" s="16" t="n">
        <v>40.75</v>
      </c>
      <c r="C8" s="17" t="n">
        <v>36</v>
      </c>
      <c r="D8" s="17" t="n">
        <v>36</v>
      </c>
      <c r="E8" s="17" t="n">
        <v>33</v>
      </c>
      <c r="F8" s="17" t="n">
        <v>34.2692307692308</v>
      </c>
      <c r="G8" s="18" t="n">
        <v>37.0055555555556</v>
      </c>
      <c r="I8" s="16" t="n">
        <v>41.45</v>
      </c>
      <c r="J8" s="17" t="n">
        <v>36.525</v>
      </c>
      <c r="K8" s="17" t="n">
        <v>38.5</v>
      </c>
      <c r="L8" s="17" t="n">
        <v>33.35</v>
      </c>
      <c r="M8" s="17" t="n">
        <v>35.1490384615385</v>
      </c>
      <c r="N8" s="18" t="n">
        <v>37.8094444444445</v>
      </c>
    </row>
    <row r="9" customFormat="false" ht="12.75" hidden="false" customHeight="false" outlineLevel="0" collapsed="false">
      <c r="A9" s="15" t="n">
        <v>37165</v>
      </c>
      <c r="B9" s="16" t="n">
        <v>41</v>
      </c>
      <c r="C9" s="17" t="n">
        <v>35</v>
      </c>
      <c r="D9" s="17" t="n">
        <v>35</v>
      </c>
      <c r="E9" s="17" t="n">
        <v>33</v>
      </c>
      <c r="F9" s="17" t="n">
        <v>33.6808510638298</v>
      </c>
      <c r="G9" s="18" t="n">
        <v>37.3010752688172</v>
      </c>
      <c r="I9" s="16" t="n">
        <v>41.55</v>
      </c>
      <c r="J9" s="17" t="n">
        <v>35.4125</v>
      </c>
      <c r="K9" s="17" t="n">
        <v>37.5</v>
      </c>
      <c r="L9" s="17" t="n">
        <v>33.275</v>
      </c>
      <c r="M9" s="17" t="n">
        <v>34.3579787234043</v>
      </c>
      <c r="N9" s="18" t="n">
        <v>37.9153225806452</v>
      </c>
    </row>
    <row r="10" customFormat="false" ht="12.75" hidden="false" customHeight="false" outlineLevel="0" collapsed="false">
      <c r="A10" s="15" t="n">
        <v>37196</v>
      </c>
      <c r="B10" s="16" t="n">
        <v>41</v>
      </c>
      <c r="C10" s="17" t="n">
        <v>35</v>
      </c>
      <c r="D10" s="17" t="n">
        <v>35</v>
      </c>
      <c r="E10" s="17" t="n">
        <v>33</v>
      </c>
      <c r="F10" s="17" t="n">
        <v>33.75</v>
      </c>
      <c r="G10" s="18" t="n">
        <v>37.1333333333333</v>
      </c>
      <c r="I10" s="16" t="n">
        <v>41.55</v>
      </c>
      <c r="J10" s="17" t="n">
        <v>35.4125</v>
      </c>
      <c r="K10" s="17" t="n">
        <v>37.5</v>
      </c>
      <c r="L10" s="17" t="n">
        <v>33.275</v>
      </c>
      <c r="M10" s="17" t="n">
        <v>34.5114583333333</v>
      </c>
      <c r="N10" s="18" t="n">
        <v>37.7961111111111</v>
      </c>
    </row>
    <row r="11" customFormat="false" ht="12.75" hidden="false" customHeight="false" outlineLevel="0" collapsed="false">
      <c r="A11" s="15" t="n">
        <v>37226</v>
      </c>
      <c r="B11" s="16" t="n">
        <v>41</v>
      </c>
      <c r="C11" s="17" t="n">
        <v>36.5499992370606</v>
      </c>
      <c r="D11" s="17" t="n">
        <v>36.5499992370606</v>
      </c>
      <c r="E11" s="17" t="n">
        <v>33</v>
      </c>
      <c r="F11" s="17" t="n">
        <v>34.4735845889685</v>
      </c>
      <c r="G11" s="18" t="n">
        <v>37.28064498081</v>
      </c>
      <c r="I11" s="16" t="n">
        <v>41.55</v>
      </c>
      <c r="J11" s="17" t="n">
        <v>36.9624992370606</v>
      </c>
      <c r="K11" s="17" t="n">
        <v>39.0499992370606</v>
      </c>
      <c r="L11" s="17" t="n">
        <v>33.275</v>
      </c>
      <c r="M11" s="17" t="n">
        <v>35.2783015701006</v>
      </c>
      <c r="N11" s="18" t="n">
        <v>37.9758062711326</v>
      </c>
    </row>
    <row r="12" customFormat="false" ht="12.75" hidden="false" customHeight="false" outlineLevel="0" collapsed="false">
      <c r="A12" s="15" t="n">
        <v>37257</v>
      </c>
      <c r="B12" s="16" t="n">
        <v>44</v>
      </c>
      <c r="C12" s="17" t="n">
        <v>24.598747253418</v>
      </c>
      <c r="D12" s="17" t="n">
        <v>25.1024990081787</v>
      </c>
      <c r="E12" s="17" t="n">
        <v>38.6500015258789</v>
      </c>
      <c r="F12" s="17" t="n">
        <v>33.5911227634975</v>
      </c>
      <c r="G12" s="18" t="n">
        <v>38.5157528538858</v>
      </c>
      <c r="I12" s="16" t="n">
        <v>44.7</v>
      </c>
      <c r="J12" s="17" t="n">
        <v>25.123747253418</v>
      </c>
      <c r="K12" s="17" t="n">
        <v>28.1024990081787</v>
      </c>
      <c r="L12" s="17" t="n">
        <v>39.0000015258789</v>
      </c>
      <c r="M12" s="17" t="n">
        <v>34.5105105185995</v>
      </c>
      <c r="N12" s="18" t="n">
        <v>39.3313442517352</v>
      </c>
    </row>
    <row r="13" customFormat="false" ht="12.75" hidden="false" customHeight="false" outlineLevel="0" collapsed="false">
      <c r="A13" s="15" t="n">
        <v>37288</v>
      </c>
      <c r="B13" s="16" t="n">
        <v>44</v>
      </c>
      <c r="C13" s="17" t="n">
        <v>23.596248626709</v>
      </c>
      <c r="D13" s="17" t="n">
        <v>23.0974979400635</v>
      </c>
      <c r="E13" s="17" t="n">
        <v>35.5</v>
      </c>
      <c r="F13" s="17" t="n">
        <v>31.0806811939586</v>
      </c>
      <c r="G13" s="18" t="n">
        <v>37.232737768264</v>
      </c>
      <c r="I13" s="16" t="n">
        <v>44.7</v>
      </c>
      <c r="J13" s="17" t="n">
        <v>24.121248626709</v>
      </c>
      <c r="K13" s="17" t="n">
        <v>26.0974979400635</v>
      </c>
      <c r="L13" s="17" t="n">
        <v>35.85</v>
      </c>
      <c r="M13" s="17" t="n">
        <v>31.944317557595</v>
      </c>
      <c r="N13" s="18" t="n">
        <v>38.0184520539783</v>
      </c>
    </row>
    <row r="14" customFormat="false" ht="12.75" hidden="false" customHeight="false" outlineLevel="0" collapsed="false">
      <c r="A14" s="15" t="n">
        <v>37316</v>
      </c>
      <c r="B14" s="16" t="n">
        <v>40</v>
      </c>
      <c r="C14" s="17" t="n">
        <v>16.7847480773926</v>
      </c>
      <c r="D14" s="17" t="n">
        <v>18.4144973754883</v>
      </c>
      <c r="E14" s="17" t="n">
        <v>31.5</v>
      </c>
      <c r="F14" s="17" t="n">
        <v>26.0488716574276</v>
      </c>
      <c r="G14" s="18" t="n">
        <v>32.3493812314926</v>
      </c>
      <c r="I14" s="16" t="n">
        <v>40.45</v>
      </c>
      <c r="J14" s="17" t="n">
        <v>17.1222480773926</v>
      </c>
      <c r="K14" s="17" t="n">
        <v>21.4144973754883</v>
      </c>
      <c r="L14" s="17" t="n">
        <v>31.725</v>
      </c>
      <c r="M14" s="17" t="n">
        <v>26.8400481280159</v>
      </c>
      <c r="N14" s="18" t="n">
        <v>32.9864780056861</v>
      </c>
    </row>
    <row r="15" customFormat="false" ht="12.75" hidden="false" customHeight="false" outlineLevel="0" collapsed="false">
      <c r="A15" s="15" t="n">
        <v>37347</v>
      </c>
      <c r="B15" s="16" t="n">
        <v>40</v>
      </c>
      <c r="C15" s="17" t="n">
        <v>17.4674987792969</v>
      </c>
      <c r="D15" s="17" t="n">
        <v>18.1849975585938</v>
      </c>
      <c r="E15" s="17" t="n">
        <v>31.5</v>
      </c>
      <c r="F15" s="17" t="n">
        <v>26.7439124065897</v>
      </c>
      <c r="G15" s="18" t="n">
        <v>33.2246663411458</v>
      </c>
      <c r="I15" s="16" t="n">
        <v>40.3</v>
      </c>
      <c r="J15" s="17" t="n">
        <v>17.6924987792969</v>
      </c>
      <c r="K15" s="17" t="n">
        <v>21.1849975585938</v>
      </c>
      <c r="L15" s="17" t="n">
        <v>31.65</v>
      </c>
      <c r="M15" s="17" t="n">
        <v>27.4026080587636</v>
      </c>
      <c r="N15" s="18" t="n">
        <v>33.7079996744792</v>
      </c>
    </row>
    <row r="16" customFormat="false" ht="12.75" hidden="false" customHeight="false" outlineLevel="0" collapsed="false">
      <c r="A16" s="15" t="n">
        <v>37377</v>
      </c>
      <c r="B16" s="16" t="n">
        <v>40</v>
      </c>
      <c r="C16" s="17" t="n">
        <v>17.582498550415</v>
      </c>
      <c r="D16" s="17" t="n">
        <v>18.7149982452393</v>
      </c>
      <c r="E16" s="17" t="n">
        <v>31.5</v>
      </c>
      <c r="F16" s="17" t="n">
        <v>26.6185708337901</v>
      </c>
      <c r="G16" s="18" t="n">
        <v>32.9495695790937</v>
      </c>
      <c r="I16" s="16" t="n">
        <v>41</v>
      </c>
      <c r="J16" s="17" t="n">
        <v>18.332498550415</v>
      </c>
      <c r="K16" s="17" t="n">
        <v>21.7149982452393</v>
      </c>
      <c r="L16" s="17" t="n">
        <v>32</v>
      </c>
      <c r="M16" s="17" t="n">
        <v>27.6695912419533</v>
      </c>
      <c r="N16" s="18" t="n">
        <v>33.9764512995238</v>
      </c>
    </row>
    <row r="17" customFormat="false" ht="12.75" hidden="false" customHeight="false" outlineLevel="0" collapsed="false">
      <c r="A17" s="15" t="n">
        <v>37408</v>
      </c>
      <c r="B17" s="16" t="n">
        <v>50</v>
      </c>
      <c r="C17" s="17" t="n">
        <v>22.0087490081787</v>
      </c>
      <c r="D17" s="17" t="n">
        <v>17.4924983978272</v>
      </c>
      <c r="E17" s="17" t="n">
        <v>31.5</v>
      </c>
      <c r="F17" s="17" t="n">
        <v>26.8002494812012</v>
      </c>
      <c r="G17" s="18" t="n">
        <v>37.1112497117784</v>
      </c>
      <c r="I17" s="16" t="n">
        <v>52.9</v>
      </c>
      <c r="J17" s="17" t="n">
        <v>24.1837490081787</v>
      </c>
      <c r="K17" s="17" t="n">
        <v>20.4924983978272</v>
      </c>
      <c r="L17" s="17" t="n">
        <v>32.95</v>
      </c>
      <c r="M17" s="17" t="n">
        <v>28.7052494812012</v>
      </c>
      <c r="N17" s="18" t="n">
        <v>39.4584719340007</v>
      </c>
    </row>
    <row r="18" customFormat="false" ht="12.75" hidden="false" customHeight="false" outlineLevel="0" collapsed="false">
      <c r="A18" s="15" t="n">
        <v>37438</v>
      </c>
      <c r="B18" s="16" t="n">
        <v>54</v>
      </c>
      <c r="C18" s="17" t="n">
        <v>35.7112503051758</v>
      </c>
      <c r="D18" s="17" t="n">
        <v>27.1974983215332</v>
      </c>
      <c r="E18" s="17" t="n">
        <v>31.5</v>
      </c>
      <c r="F18" s="17" t="n">
        <v>31.3094895031987</v>
      </c>
      <c r="G18" s="18" t="n">
        <v>42.0447847920079</v>
      </c>
      <c r="I18" s="16" t="n">
        <v>58</v>
      </c>
      <c r="J18" s="17" t="n">
        <v>38.7112503051758</v>
      </c>
      <c r="K18" s="17" t="n">
        <v>30.1974983215332</v>
      </c>
      <c r="L18" s="17" t="n">
        <v>33.5</v>
      </c>
      <c r="M18" s="17" t="n">
        <v>33.6768364419743</v>
      </c>
      <c r="N18" s="18" t="n">
        <v>45.1845697382445</v>
      </c>
    </row>
    <row r="19" customFormat="false" ht="12.75" hidden="false" customHeight="false" outlineLevel="0" collapsed="false">
      <c r="A19" s="15" t="n">
        <v>37469</v>
      </c>
      <c r="B19" s="16" t="n">
        <v>54</v>
      </c>
      <c r="C19" s="17" t="n">
        <v>37.9724998474121</v>
      </c>
      <c r="D19" s="17" t="n">
        <v>28.6949996948242</v>
      </c>
      <c r="E19" s="17" t="n">
        <v>31.5</v>
      </c>
      <c r="F19" s="17" t="n">
        <v>32.3629591027085</v>
      </c>
      <c r="G19" s="18" t="n">
        <v>42.5998386670184</v>
      </c>
      <c r="I19" s="16" t="n">
        <v>58</v>
      </c>
      <c r="J19" s="17" t="n">
        <v>40.9724998474121</v>
      </c>
      <c r="K19" s="17" t="n">
        <v>31.6949996948242</v>
      </c>
      <c r="L19" s="17" t="n">
        <v>33.5</v>
      </c>
      <c r="M19" s="17" t="n">
        <v>34.730306041484</v>
      </c>
      <c r="N19" s="18" t="n">
        <v>45.739623613255</v>
      </c>
    </row>
    <row r="20" customFormat="false" ht="12.75" hidden="false" customHeight="false" outlineLevel="0" collapsed="false">
      <c r="A20" s="15" t="n">
        <v>37500</v>
      </c>
      <c r="B20" s="16" t="n">
        <v>37</v>
      </c>
      <c r="C20" s="17" t="n">
        <v>29.0999984741211</v>
      </c>
      <c r="D20" s="17" t="n">
        <v>29.0999984741211</v>
      </c>
      <c r="E20" s="17" t="n">
        <v>31.5</v>
      </c>
      <c r="F20" s="17" t="n">
        <v>30.5399993896484</v>
      </c>
      <c r="G20" s="18" t="n">
        <v>33.4111107720269</v>
      </c>
      <c r="I20" s="16" t="n">
        <v>37.8</v>
      </c>
      <c r="J20" s="17" t="n">
        <v>29.6999984741211</v>
      </c>
      <c r="K20" s="17" t="n">
        <v>32.0999984741211</v>
      </c>
      <c r="L20" s="17" t="n">
        <v>31.9</v>
      </c>
      <c r="M20" s="17" t="n">
        <v>31.5959993896484</v>
      </c>
      <c r="N20" s="18" t="n">
        <v>34.3533329942491</v>
      </c>
    </row>
    <row r="21" customFormat="false" ht="12.75" hidden="false" customHeight="false" outlineLevel="0" collapsed="false">
      <c r="A21" s="15" t="n">
        <v>37530</v>
      </c>
      <c r="B21" s="16" t="n">
        <v>35</v>
      </c>
      <c r="C21" s="17" t="n">
        <v>29.0999984741211</v>
      </c>
      <c r="D21" s="17" t="n">
        <v>29.0999984741211</v>
      </c>
      <c r="E21" s="17" t="n">
        <v>30.4999980926514</v>
      </c>
      <c r="F21" s="17" t="n">
        <v>30.0234024778326</v>
      </c>
      <c r="G21" s="18" t="n">
        <v>32.4849453382595</v>
      </c>
      <c r="I21" s="16" t="n">
        <v>35.65</v>
      </c>
      <c r="J21" s="17" t="n">
        <v>29.5874984741211</v>
      </c>
      <c r="K21" s="17" t="n">
        <v>32.0999984741211</v>
      </c>
      <c r="L21" s="17" t="n">
        <v>30.8249980926514</v>
      </c>
      <c r="M21" s="17" t="n">
        <v>30.8313812012368</v>
      </c>
      <c r="N21" s="18" t="n">
        <v>33.2147840479369</v>
      </c>
    </row>
    <row r="22" customFormat="false" ht="12.75" hidden="false" customHeight="false" outlineLevel="0" collapsed="false">
      <c r="A22" s="15" t="n">
        <v>37561</v>
      </c>
      <c r="B22" s="16" t="n">
        <v>35</v>
      </c>
      <c r="C22" s="17" t="n">
        <v>29.0999984741211</v>
      </c>
      <c r="D22" s="17" t="n">
        <v>29.0999984741211</v>
      </c>
      <c r="E22" s="17" t="n">
        <v>30.4999980926514</v>
      </c>
      <c r="F22" s="17" t="n">
        <v>29.9399982452393</v>
      </c>
      <c r="G22" s="18" t="n">
        <v>32.1888879140218</v>
      </c>
      <c r="I22" s="16" t="n">
        <v>35.65</v>
      </c>
      <c r="J22" s="17" t="n">
        <v>29.5874984741211</v>
      </c>
      <c r="K22" s="17" t="n">
        <v>32.0999984741211</v>
      </c>
      <c r="L22" s="17" t="n">
        <v>30.8249980926514</v>
      </c>
      <c r="M22" s="17" t="n">
        <v>30.8324982452393</v>
      </c>
      <c r="N22" s="18" t="n">
        <v>32.973610136244</v>
      </c>
    </row>
    <row r="23" customFormat="false" ht="12.75" hidden="false" customHeight="false" outlineLevel="0" collapsed="false">
      <c r="A23" s="15" t="n">
        <v>37591</v>
      </c>
      <c r="B23" s="16" t="n">
        <v>35</v>
      </c>
      <c r="C23" s="17" t="n">
        <v>34.3500022888184</v>
      </c>
      <c r="D23" s="17" t="n">
        <v>34.3500022888184</v>
      </c>
      <c r="E23" s="17" t="n">
        <v>30.4999980926514</v>
      </c>
      <c r="F23" s="17" t="n">
        <v>32.0098036597757</v>
      </c>
      <c r="G23" s="18" t="n">
        <v>33.3602149101996</v>
      </c>
      <c r="I23" s="16" t="n">
        <v>35.65</v>
      </c>
      <c r="J23" s="17" t="n">
        <v>34.8375022888184</v>
      </c>
      <c r="K23" s="17" t="n">
        <v>37.3500022888184</v>
      </c>
      <c r="L23" s="17" t="n">
        <v>30.8249980926514</v>
      </c>
      <c r="M23" s="17" t="n">
        <v>32.98970562056</v>
      </c>
      <c r="N23" s="18" t="n">
        <v>34.1911288886942</v>
      </c>
    </row>
    <row r="24" customFormat="false" ht="12.75" hidden="false" customHeight="false" outlineLevel="0" collapsed="false">
      <c r="A24" s="15" t="n">
        <v>37622</v>
      </c>
      <c r="B24" s="16" t="n">
        <v>40</v>
      </c>
      <c r="C24" s="17" t="n">
        <v>25.098747253418</v>
      </c>
      <c r="D24" s="17" t="n">
        <v>25.6024990081787</v>
      </c>
      <c r="E24" s="17" t="n">
        <v>39.1500015258789</v>
      </c>
      <c r="F24" s="17" t="n">
        <v>34.0911227634975</v>
      </c>
      <c r="G24" s="18" t="n">
        <v>36.8867205958213</v>
      </c>
      <c r="I24" s="16" t="n">
        <v>40.8</v>
      </c>
      <c r="J24" s="17" t="n">
        <v>25.698747253418</v>
      </c>
      <c r="K24" s="17" t="n">
        <v>28.9024990081787</v>
      </c>
      <c r="L24" s="17" t="n">
        <v>39.5500015258789</v>
      </c>
      <c r="M24" s="17" t="n">
        <v>35.1156125594159</v>
      </c>
      <c r="N24" s="18" t="n">
        <v>37.8050001657137</v>
      </c>
    </row>
    <row r="25" customFormat="false" ht="12.75" hidden="false" customHeight="false" outlineLevel="0" collapsed="false">
      <c r="A25" s="15" t="n">
        <v>37653</v>
      </c>
      <c r="B25" s="16" t="n">
        <v>40</v>
      </c>
      <c r="C25" s="17" t="n">
        <v>24.096248626709</v>
      </c>
      <c r="D25" s="17" t="n">
        <v>23.5974979400635</v>
      </c>
      <c r="E25" s="17" t="n">
        <v>36</v>
      </c>
      <c r="F25" s="17" t="n">
        <v>31.5806811939586</v>
      </c>
      <c r="G25" s="18" t="n">
        <v>35.5898806254069</v>
      </c>
      <c r="I25" s="16" t="n">
        <v>40.8</v>
      </c>
      <c r="J25" s="17" t="n">
        <v>24.696248626709</v>
      </c>
      <c r="K25" s="17" t="n">
        <v>26.8974979400635</v>
      </c>
      <c r="L25" s="17" t="n">
        <v>36.4</v>
      </c>
      <c r="M25" s="17" t="n">
        <v>32.544317557595</v>
      </c>
      <c r="N25" s="18" t="n">
        <v>36.4755949111212</v>
      </c>
    </row>
    <row r="26" customFormat="false" ht="12.75" hidden="false" customHeight="false" outlineLevel="0" collapsed="false">
      <c r="A26" s="15" t="n">
        <v>37681</v>
      </c>
      <c r="B26" s="16" t="n">
        <v>36</v>
      </c>
      <c r="C26" s="17" t="n">
        <v>17.2847480773926</v>
      </c>
      <c r="D26" s="17" t="n">
        <v>18.9144973754883</v>
      </c>
      <c r="E26" s="17" t="n">
        <v>32</v>
      </c>
      <c r="F26" s="17" t="n">
        <v>26.5488716574276</v>
      </c>
      <c r="G26" s="18" t="n">
        <v>30.8171231669764</v>
      </c>
      <c r="I26" s="16" t="n">
        <v>36.5</v>
      </c>
      <c r="J26" s="17" t="n">
        <v>17.6597480773926</v>
      </c>
      <c r="K26" s="17" t="n">
        <v>22.2144973754883</v>
      </c>
      <c r="L26" s="17" t="n">
        <v>32.25</v>
      </c>
      <c r="M26" s="17" t="n">
        <v>27.4214206770355</v>
      </c>
      <c r="N26" s="18" t="n">
        <v>31.5214242422453</v>
      </c>
    </row>
    <row r="27" customFormat="false" ht="12.75" hidden="false" customHeight="false" outlineLevel="0" collapsed="false">
      <c r="A27" s="15" t="n">
        <v>37712</v>
      </c>
      <c r="B27" s="16" t="n">
        <v>36</v>
      </c>
      <c r="C27" s="17" t="n">
        <v>17.9674987792969</v>
      </c>
      <c r="D27" s="17" t="n">
        <v>18.6849975585938</v>
      </c>
      <c r="E27" s="17" t="n">
        <v>32</v>
      </c>
      <c r="F27" s="17" t="n">
        <v>27.2439124065897</v>
      </c>
      <c r="G27" s="18" t="n">
        <v>31.5246663411458</v>
      </c>
      <c r="I27" s="16" t="n">
        <v>36.35</v>
      </c>
      <c r="J27" s="17" t="n">
        <v>18.2299987792969</v>
      </c>
      <c r="K27" s="17" t="n">
        <v>21.9849975585938</v>
      </c>
      <c r="L27" s="17" t="n">
        <v>32.175</v>
      </c>
      <c r="M27" s="17" t="n">
        <v>27.9776080587636</v>
      </c>
      <c r="N27" s="18" t="n">
        <v>32.070777452257</v>
      </c>
    </row>
    <row r="28" customFormat="false" ht="12.75" hidden="false" customHeight="false" outlineLevel="0" collapsed="false">
      <c r="A28" s="15" t="n">
        <v>37742</v>
      </c>
      <c r="B28" s="16" t="n">
        <v>36</v>
      </c>
      <c r="C28" s="17" t="n">
        <v>14.082498550415</v>
      </c>
      <c r="D28" s="17" t="n">
        <v>15.2149982452393</v>
      </c>
      <c r="E28" s="17" t="n">
        <v>32</v>
      </c>
      <c r="F28" s="17" t="n">
        <v>25.195587606991</v>
      </c>
      <c r="G28" s="18" t="n">
        <v>30.0749996554467</v>
      </c>
      <c r="I28" s="16" t="n">
        <v>37.25</v>
      </c>
      <c r="J28" s="17" t="n">
        <v>15.019998550415</v>
      </c>
      <c r="K28" s="17" t="n">
        <v>18.5149982452393</v>
      </c>
      <c r="L28" s="17" t="n">
        <v>32.625</v>
      </c>
      <c r="M28" s="17" t="n">
        <v>26.4063719207165</v>
      </c>
      <c r="N28" s="18" t="n">
        <v>31.3034942791026</v>
      </c>
    </row>
    <row r="29" customFormat="false" ht="12.75" hidden="false" customHeight="false" outlineLevel="0" collapsed="false">
      <c r="A29" s="15" t="n">
        <v>37773</v>
      </c>
      <c r="B29" s="16" t="n">
        <v>46</v>
      </c>
      <c r="C29" s="17" t="n">
        <v>22.5087490081787</v>
      </c>
      <c r="D29" s="17" t="n">
        <v>17.9924983978272</v>
      </c>
      <c r="E29" s="17" t="n">
        <v>32</v>
      </c>
      <c r="F29" s="17" t="n">
        <v>27.4998953342438</v>
      </c>
      <c r="G29" s="18" t="n">
        <v>36.1332775115967</v>
      </c>
      <c r="I29" s="16" t="n">
        <v>49.63</v>
      </c>
      <c r="J29" s="17" t="n">
        <v>25.2312490081787</v>
      </c>
      <c r="K29" s="17" t="n">
        <v>21.2924983978272</v>
      </c>
      <c r="L29" s="17" t="n">
        <v>33.815</v>
      </c>
      <c r="M29" s="17" t="n">
        <v>29.7755203342438</v>
      </c>
      <c r="N29" s="18" t="n">
        <v>39.0409441782633</v>
      </c>
    </row>
    <row r="30" customFormat="false" ht="12.75" hidden="false" customHeight="false" outlineLevel="0" collapsed="false">
      <c r="A30" s="15" t="n">
        <v>37803</v>
      </c>
      <c r="B30" s="16" t="n">
        <v>49</v>
      </c>
      <c r="C30" s="17" t="n">
        <v>35.7112503051758</v>
      </c>
      <c r="D30" s="17" t="n">
        <v>27.1974983215332</v>
      </c>
      <c r="E30" s="17" t="n">
        <v>32</v>
      </c>
      <c r="F30" s="17" t="n">
        <v>31.625816033811</v>
      </c>
      <c r="G30" s="18" t="n">
        <v>39.8458600608251</v>
      </c>
      <c r="I30" s="16" t="n">
        <v>53</v>
      </c>
      <c r="J30" s="17" t="n">
        <v>38.7112503051758</v>
      </c>
      <c r="K30" s="17" t="n">
        <v>30.4974983215332</v>
      </c>
      <c r="L30" s="17" t="n">
        <v>34</v>
      </c>
      <c r="M30" s="17" t="n">
        <v>34.0543874623824</v>
      </c>
      <c r="N30" s="18" t="n">
        <v>43.0179030715778</v>
      </c>
    </row>
    <row r="31" customFormat="false" ht="12.75" hidden="false" customHeight="false" outlineLevel="0" collapsed="false">
      <c r="A31" s="15" t="n">
        <v>37834</v>
      </c>
      <c r="B31" s="16" t="n">
        <v>50.5</v>
      </c>
      <c r="C31" s="17" t="n">
        <v>37.9724998474121</v>
      </c>
      <c r="D31" s="17" t="n">
        <v>28.6949996948242</v>
      </c>
      <c r="E31" s="17" t="n">
        <v>32</v>
      </c>
      <c r="F31" s="17" t="n">
        <v>32.5230391259287</v>
      </c>
      <c r="G31" s="18" t="n">
        <v>40.6416666174448</v>
      </c>
      <c r="I31" s="16" t="n">
        <v>54.5</v>
      </c>
      <c r="J31" s="17" t="n">
        <v>40.9724998474121</v>
      </c>
      <c r="K31" s="17" t="n">
        <v>31.9949996948242</v>
      </c>
      <c r="L31" s="17" t="n">
        <v>34</v>
      </c>
      <c r="M31" s="17" t="n">
        <v>34.9740195180856</v>
      </c>
      <c r="N31" s="18" t="n">
        <v>43.7922042518534</v>
      </c>
    </row>
    <row r="32" customFormat="false" ht="12.75" hidden="false" customHeight="false" outlineLevel="0" collapsed="false">
      <c r="A32" s="15" t="n">
        <v>37865</v>
      </c>
      <c r="B32" s="16" t="n">
        <v>35</v>
      </c>
      <c r="C32" s="17" t="n">
        <v>29.5999984741211</v>
      </c>
      <c r="D32" s="17" t="n">
        <v>29.5999984741211</v>
      </c>
      <c r="E32" s="17" t="n">
        <v>32</v>
      </c>
      <c r="F32" s="17" t="n">
        <v>31.0999994277954</v>
      </c>
      <c r="G32" s="18" t="n">
        <v>32.9199996948242</v>
      </c>
      <c r="I32" s="16" t="n">
        <v>35.9</v>
      </c>
      <c r="J32" s="17" t="n">
        <v>30.2749984741211</v>
      </c>
      <c r="K32" s="17" t="n">
        <v>32.8999984741211</v>
      </c>
      <c r="L32" s="17" t="n">
        <v>32.45</v>
      </c>
      <c r="M32" s="17" t="n">
        <v>32.1812494277954</v>
      </c>
      <c r="N32" s="18" t="n">
        <v>33.9166663614909</v>
      </c>
    </row>
    <row r="33" customFormat="false" ht="12.75" hidden="false" customHeight="false" outlineLevel="0" collapsed="false">
      <c r="A33" s="15" t="n">
        <v>37895</v>
      </c>
      <c r="B33" s="16" t="n">
        <v>33</v>
      </c>
      <c r="C33" s="17" t="n">
        <v>29.5999984741211</v>
      </c>
      <c r="D33" s="17" t="n">
        <v>29.5999984741211</v>
      </c>
      <c r="E33" s="17" t="n">
        <v>30.9999980926514</v>
      </c>
      <c r="F33" s="17" t="n">
        <v>30.5234024778326</v>
      </c>
      <c r="G33" s="18" t="n">
        <v>31.7483861984745</v>
      </c>
      <c r="I33" s="16" t="n">
        <v>33.75</v>
      </c>
      <c r="J33" s="17" t="n">
        <v>30.1624984741211</v>
      </c>
      <c r="K33" s="17" t="n">
        <v>32.8999984741211</v>
      </c>
      <c r="L33" s="17" t="n">
        <v>31.3749980926514</v>
      </c>
      <c r="M33" s="17" t="n">
        <v>31.4281897118751</v>
      </c>
      <c r="N33" s="18" t="n">
        <v>32.5766120049261</v>
      </c>
    </row>
    <row r="34" customFormat="false" ht="12.75" hidden="false" customHeight="false" outlineLevel="0" collapsed="false">
      <c r="A34" s="15" t="n">
        <v>37926</v>
      </c>
      <c r="B34" s="16" t="n">
        <v>33</v>
      </c>
      <c r="C34" s="17" t="n">
        <v>29.5999984741211</v>
      </c>
      <c r="D34" s="17" t="n">
        <v>29.5999984741211</v>
      </c>
      <c r="E34" s="17" t="n">
        <v>30.9999980926514</v>
      </c>
      <c r="F34" s="17" t="n">
        <v>30.4076905617347</v>
      </c>
      <c r="G34" s="18" t="n">
        <v>31.5022212134467</v>
      </c>
      <c r="I34" s="16" t="n">
        <v>33.75</v>
      </c>
      <c r="J34" s="17" t="n">
        <v>30.1624984741211</v>
      </c>
      <c r="K34" s="17" t="n">
        <v>32.8999984741211</v>
      </c>
      <c r="L34" s="17" t="n">
        <v>31.3749980926514</v>
      </c>
      <c r="M34" s="17" t="n">
        <v>31.4937482540424</v>
      </c>
      <c r="N34" s="18" t="n">
        <v>32.4463878801134</v>
      </c>
    </row>
    <row r="35" customFormat="false" ht="12.75" hidden="false" customHeight="false" outlineLevel="0" collapsed="false">
      <c r="A35" s="15" t="n">
        <v>37956</v>
      </c>
      <c r="B35" s="16" t="n">
        <v>33</v>
      </c>
      <c r="C35" s="17" t="n">
        <v>34.8500022888184</v>
      </c>
      <c r="D35" s="17" t="n">
        <v>34.8500022888184</v>
      </c>
      <c r="E35" s="17" t="n">
        <v>30.9999980926514</v>
      </c>
      <c r="F35" s="17" t="n">
        <v>32.4142853483862</v>
      </c>
      <c r="G35" s="18" t="n">
        <v>32.6913976566766</v>
      </c>
      <c r="I35" s="16" t="n">
        <v>33.75</v>
      </c>
      <c r="J35" s="17" t="n">
        <v>35.4125022888184</v>
      </c>
      <c r="K35" s="17" t="n">
        <v>38.1500022888184</v>
      </c>
      <c r="L35" s="17" t="n">
        <v>31.3749980926514</v>
      </c>
      <c r="M35" s="17" t="n">
        <v>33.4168363687943</v>
      </c>
      <c r="N35" s="18" t="n">
        <v>33.5744621728056</v>
      </c>
    </row>
    <row r="36" customFormat="false" ht="12.75" hidden="false" customHeight="false" outlineLevel="0" collapsed="false">
      <c r="A36" s="15" t="n">
        <v>37987</v>
      </c>
      <c r="B36" s="16" t="n">
        <v>40.8</v>
      </c>
      <c r="C36" s="17" t="n">
        <v>23.548747253418</v>
      </c>
      <c r="D36" s="17" t="n">
        <v>24.0524990081787</v>
      </c>
      <c r="E36" s="17" t="n">
        <v>37.4000015258789</v>
      </c>
      <c r="F36" s="17" t="n">
        <v>32.0669119591806</v>
      </c>
      <c r="G36" s="18" t="n">
        <v>36.0108872034216</v>
      </c>
      <c r="I36" s="16" t="n">
        <v>41.7</v>
      </c>
      <c r="J36" s="17" t="n">
        <v>24.223747253418</v>
      </c>
      <c r="K36" s="17" t="n">
        <v>27.3524990081787</v>
      </c>
      <c r="L36" s="17" t="n">
        <v>37.8500015258789</v>
      </c>
      <c r="M36" s="17" t="n">
        <v>33.1198531356512</v>
      </c>
      <c r="N36" s="18" t="n">
        <v>36.9947581711636</v>
      </c>
    </row>
    <row r="37" customFormat="false" ht="12.75" hidden="false" customHeight="false" outlineLevel="0" collapsed="false">
      <c r="A37" s="15" t="n">
        <v>38018</v>
      </c>
      <c r="B37" s="16" t="n">
        <v>40.8</v>
      </c>
      <c r="C37" s="17" t="n">
        <v>22.546248626709</v>
      </c>
      <c r="D37" s="17" t="n">
        <v>22.0474979400635</v>
      </c>
      <c r="E37" s="17" t="n">
        <v>34.25</v>
      </c>
      <c r="F37" s="17" t="n">
        <v>29.6615950726448</v>
      </c>
      <c r="G37" s="18" t="n">
        <v>34.7827007863713</v>
      </c>
      <c r="I37" s="16" t="n">
        <v>41.7</v>
      </c>
      <c r="J37" s="17" t="n">
        <v>23.221248626709</v>
      </c>
      <c r="K37" s="17" t="n">
        <v>25.3474979400635</v>
      </c>
      <c r="L37" s="17" t="n">
        <v>34.7</v>
      </c>
      <c r="M37" s="17" t="n">
        <v>30.7562759237087</v>
      </c>
      <c r="N37" s="18" t="n">
        <v>35.7878732001645</v>
      </c>
    </row>
    <row r="38" customFormat="false" ht="12.75" hidden="false" customHeight="false" outlineLevel="0" collapsed="false">
      <c r="A38" s="15" t="n">
        <v>38047</v>
      </c>
      <c r="B38" s="16" t="n">
        <v>36.8</v>
      </c>
      <c r="C38" s="17" t="n">
        <v>15.7347480773926</v>
      </c>
      <c r="D38" s="17" t="n">
        <v>17.3644973754883</v>
      </c>
      <c r="E38" s="17" t="n">
        <v>30.25</v>
      </c>
      <c r="F38" s="17" t="n">
        <v>25.5860417792138</v>
      </c>
      <c r="G38" s="18" t="n">
        <v>31.1327307916457</v>
      </c>
      <c r="I38" s="16" t="n">
        <v>37.35</v>
      </c>
      <c r="J38" s="17" t="n">
        <v>16.1472480773926</v>
      </c>
      <c r="K38" s="17" t="n">
        <v>20.6644973754883</v>
      </c>
      <c r="L38" s="17" t="n">
        <v>30.525</v>
      </c>
      <c r="M38" s="17" t="n">
        <v>26.3993396515542</v>
      </c>
      <c r="N38" s="18" t="n">
        <v>31.8157953077747</v>
      </c>
    </row>
    <row r="39" customFormat="false" ht="12.75" hidden="false" customHeight="false" outlineLevel="0" collapsed="false">
      <c r="A39" s="15" t="n">
        <v>38078</v>
      </c>
      <c r="B39" s="16" t="n">
        <v>36.8</v>
      </c>
      <c r="C39" s="17" t="n">
        <v>16.4174987792969</v>
      </c>
      <c r="D39" s="17" t="n">
        <v>17.1349975585938</v>
      </c>
      <c r="E39" s="17" t="n">
        <v>30.25</v>
      </c>
      <c r="F39" s="17" t="n">
        <v>25.563477623981</v>
      </c>
      <c r="G39" s="18" t="n">
        <v>31.0568885633681</v>
      </c>
      <c r="I39" s="16" t="n">
        <v>37.2</v>
      </c>
      <c r="J39" s="17" t="n">
        <v>16.7174987792969</v>
      </c>
      <c r="K39" s="17" t="n">
        <v>20.4349975585938</v>
      </c>
      <c r="L39" s="17" t="n">
        <v>30.45</v>
      </c>
      <c r="M39" s="17" t="n">
        <v>26.3199993631114</v>
      </c>
      <c r="N39" s="18" t="n">
        <v>31.6391107855903</v>
      </c>
    </row>
    <row r="40" customFormat="false" ht="12.75" hidden="false" customHeight="false" outlineLevel="0" collapsed="false">
      <c r="A40" s="15" t="n">
        <v>38108</v>
      </c>
      <c r="B40" s="16" t="n">
        <v>36.8</v>
      </c>
      <c r="C40" s="17" t="n">
        <v>12.532498550415</v>
      </c>
      <c r="D40" s="17" t="n">
        <v>13.6649982452393</v>
      </c>
      <c r="E40" s="17" t="n">
        <v>30.25</v>
      </c>
      <c r="F40" s="17" t="n">
        <v>23.1519804612646</v>
      </c>
      <c r="G40" s="18" t="n">
        <v>29.0220963919035</v>
      </c>
      <c r="I40" s="16" t="n">
        <v>38.18</v>
      </c>
      <c r="J40" s="17" t="n">
        <v>13.567498550415</v>
      </c>
      <c r="K40" s="17" t="n">
        <v>16.9649982452393</v>
      </c>
      <c r="L40" s="17" t="n">
        <v>30.94</v>
      </c>
      <c r="M40" s="17" t="n">
        <v>24.4980181971136</v>
      </c>
      <c r="N40" s="18" t="n">
        <v>30.3827415531938</v>
      </c>
    </row>
    <row r="41" customFormat="false" ht="12.75" hidden="false" customHeight="false" outlineLevel="0" collapsed="false">
      <c r="A41" s="15" t="n">
        <v>38139</v>
      </c>
      <c r="B41" s="16" t="n">
        <v>46.55</v>
      </c>
      <c r="C41" s="17" t="n">
        <v>20.9587490081787</v>
      </c>
      <c r="D41" s="17" t="n">
        <v>16.4424983978271</v>
      </c>
      <c r="E41" s="17" t="n">
        <v>30.25</v>
      </c>
      <c r="F41" s="17" t="n">
        <v>26.2328256358271</v>
      </c>
      <c r="G41" s="18" t="n">
        <v>36.1656664360894</v>
      </c>
      <c r="I41" s="16" t="n">
        <v>50.55</v>
      </c>
      <c r="J41" s="17" t="n">
        <v>23.9587490081787</v>
      </c>
      <c r="K41" s="17" t="n">
        <v>19.7424983978272</v>
      </c>
      <c r="L41" s="17" t="n">
        <v>32.25</v>
      </c>
      <c r="M41" s="17" t="n">
        <v>28.6328256358271</v>
      </c>
      <c r="N41" s="18" t="n">
        <v>39.3478886583116</v>
      </c>
    </row>
    <row r="42" customFormat="false" ht="12.75" hidden="false" customHeight="false" outlineLevel="0" collapsed="false">
      <c r="A42" s="15" t="n">
        <v>38169</v>
      </c>
      <c r="B42" s="16" t="n">
        <v>47.8</v>
      </c>
      <c r="C42" s="17" t="n">
        <v>34.1612503051758</v>
      </c>
      <c r="D42" s="17" t="n">
        <v>25.6474983215332</v>
      </c>
      <c r="E42" s="17" t="n">
        <v>30.25</v>
      </c>
      <c r="F42" s="17" t="n">
        <v>30.114460515041</v>
      </c>
      <c r="G42" s="18" t="n">
        <v>38.101478346958</v>
      </c>
      <c r="I42" s="16" t="n">
        <v>51.8</v>
      </c>
      <c r="J42" s="17" t="n">
        <v>37.1612503051758</v>
      </c>
      <c r="K42" s="17" t="n">
        <v>28.9474983215332</v>
      </c>
      <c r="L42" s="17" t="n">
        <v>32.25</v>
      </c>
      <c r="M42" s="17" t="n">
        <v>32.5654409071978</v>
      </c>
      <c r="N42" s="18" t="n">
        <v>41.2520159813666</v>
      </c>
    </row>
    <row r="43" customFormat="false" ht="12.75" hidden="false" customHeight="false" outlineLevel="0" collapsed="false">
      <c r="A43" s="15" t="n">
        <v>38200</v>
      </c>
      <c r="B43" s="16" t="n">
        <v>49.3</v>
      </c>
      <c r="C43" s="17" t="n">
        <v>36.4224998474121</v>
      </c>
      <c r="D43" s="17" t="n">
        <v>27.1449996948242</v>
      </c>
      <c r="E43" s="17" t="n">
        <v>30.25</v>
      </c>
      <c r="F43" s="17" t="n">
        <v>30.62408154546</v>
      </c>
      <c r="G43" s="18" t="n">
        <v>39.4599999540596</v>
      </c>
      <c r="I43" s="16" t="n">
        <v>53.3</v>
      </c>
      <c r="J43" s="17" t="n">
        <v>39.4224998474121</v>
      </c>
      <c r="K43" s="17" t="n">
        <v>30.4449996948242</v>
      </c>
      <c r="L43" s="17" t="n">
        <v>32.25</v>
      </c>
      <c r="M43" s="17" t="n">
        <v>33.0526529740314</v>
      </c>
      <c r="N43" s="18" t="n">
        <v>42.6320429648122</v>
      </c>
    </row>
    <row r="44" customFormat="false" ht="12.75" hidden="false" customHeight="false" outlineLevel="0" collapsed="false">
      <c r="A44" s="15" t="n">
        <v>38231</v>
      </c>
      <c r="B44" s="16" t="n">
        <v>35.8</v>
      </c>
      <c r="C44" s="17" t="n">
        <v>28.0499984741211</v>
      </c>
      <c r="D44" s="17" t="n">
        <v>28.0499984741211</v>
      </c>
      <c r="E44" s="17" t="n">
        <v>30.25</v>
      </c>
      <c r="F44" s="17" t="n">
        <v>29.4249994277954</v>
      </c>
      <c r="G44" s="18" t="n">
        <v>32.3999996948242</v>
      </c>
      <c r="I44" s="16" t="n">
        <v>36.8</v>
      </c>
      <c r="J44" s="17" t="n">
        <v>28.7999984741211</v>
      </c>
      <c r="K44" s="17" t="n">
        <v>31.3499984741211</v>
      </c>
      <c r="L44" s="17" t="n">
        <v>30.75</v>
      </c>
      <c r="M44" s="17" t="n">
        <v>30.5499994277954</v>
      </c>
      <c r="N44" s="18" t="n">
        <v>33.4666663614909</v>
      </c>
    </row>
    <row r="45" customFormat="false" ht="12.75" hidden="false" customHeight="false" outlineLevel="0" collapsed="false">
      <c r="A45" s="15" t="n">
        <v>38261</v>
      </c>
      <c r="B45" s="16" t="n">
        <v>33.8</v>
      </c>
      <c r="C45" s="17" t="n">
        <v>28.0499984741211</v>
      </c>
      <c r="D45" s="17" t="n">
        <v>28.0499984741211</v>
      </c>
      <c r="E45" s="17" t="n">
        <v>29.2499980926514</v>
      </c>
      <c r="F45" s="17" t="n">
        <v>28.7794100069532</v>
      </c>
      <c r="G45" s="18" t="n">
        <v>31.0467732296195</v>
      </c>
      <c r="I45" s="16" t="n">
        <v>34.65</v>
      </c>
      <c r="J45" s="17" t="n">
        <v>28.6874984741211</v>
      </c>
      <c r="K45" s="17" t="n">
        <v>31.3499984741211</v>
      </c>
      <c r="L45" s="17" t="n">
        <v>29.6749980926514</v>
      </c>
      <c r="M45" s="17" t="n">
        <v>29.809802163816</v>
      </c>
      <c r="N45" s="18" t="n">
        <v>31.9956979608023</v>
      </c>
    </row>
    <row r="46" customFormat="false" ht="12.75" hidden="false" customHeight="false" outlineLevel="0" collapsed="false">
      <c r="A46" s="15" t="n">
        <v>38292</v>
      </c>
      <c r="B46" s="16" t="n">
        <v>33.8</v>
      </c>
      <c r="C46" s="17" t="n">
        <v>28.0499984741211</v>
      </c>
      <c r="D46" s="17" t="n">
        <v>28.0499984741211</v>
      </c>
      <c r="E46" s="17" t="n">
        <v>29.2499980926514</v>
      </c>
      <c r="F46" s="17" t="n">
        <v>28.7999982357025</v>
      </c>
      <c r="G46" s="18" t="n">
        <v>31.1333323923747</v>
      </c>
      <c r="I46" s="16" t="n">
        <v>34.65</v>
      </c>
      <c r="J46" s="17" t="n">
        <v>28.6874984741211</v>
      </c>
      <c r="K46" s="17" t="n">
        <v>31.3499984741211</v>
      </c>
      <c r="L46" s="17" t="n">
        <v>29.6749980926514</v>
      </c>
      <c r="M46" s="17" t="n">
        <v>29.8593732357025</v>
      </c>
      <c r="N46" s="18" t="n">
        <v>32.0949990590413</v>
      </c>
    </row>
    <row r="47" customFormat="false" ht="12.75" hidden="false" customHeight="false" outlineLevel="0" collapsed="false">
      <c r="A47" s="15" t="n">
        <v>38322</v>
      </c>
      <c r="B47" s="16" t="n">
        <v>33.8</v>
      </c>
      <c r="C47" s="17" t="n">
        <v>33.3000022888184</v>
      </c>
      <c r="D47" s="17" t="n">
        <v>33.3000022888184</v>
      </c>
      <c r="E47" s="17" t="n">
        <v>29.2499980926514</v>
      </c>
      <c r="F47" s="17" t="n">
        <v>30.6287229253891</v>
      </c>
      <c r="G47" s="18" t="n">
        <v>32.1973115859493</v>
      </c>
      <c r="I47" s="16" t="n">
        <v>34.65</v>
      </c>
      <c r="J47" s="17" t="n">
        <v>33.9375022888184</v>
      </c>
      <c r="K47" s="17" t="n">
        <v>36.6000022888184</v>
      </c>
      <c r="L47" s="17" t="n">
        <v>29.6749980926514</v>
      </c>
      <c r="M47" s="17" t="n">
        <v>31.6925527126231</v>
      </c>
      <c r="N47" s="18" t="n">
        <v>33.1553761020784</v>
      </c>
    </row>
    <row r="48" customFormat="false" ht="12.75" hidden="false" customHeight="false" outlineLevel="0" collapsed="false">
      <c r="A48" s="15" t="n">
        <v>38353</v>
      </c>
      <c r="B48" s="16" t="n">
        <v>40.3</v>
      </c>
      <c r="C48" s="17" t="n">
        <v>22.998747253418</v>
      </c>
      <c r="D48" s="17" t="n">
        <v>23.5024990081787</v>
      </c>
      <c r="E48" s="17" t="n">
        <v>36.6500015258789</v>
      </c>
      <c r="F48" s="17" t="n">
        <v>31.4150983025046</v>
      </c>
      <c r="G48" s="18" t="n">
        <v>35.4276345529864</v>
      </c>
      <c r="I48" s="16" t="n">
        <v>41.3</v>
      </c>
      <c r="J48" s="17" t="n">
        <v>23.748747253418</v>
      </c>
      <c r="K48" s="17" t="n">
        <v>26.8024990081787</v>
      </c>
      <c r="L48" s="17" t="n">
        <v>37.1500015258789</v>
      </c>
      <c r="M48" s="17" t="n">
        <v>32.6131375181909</v>
      </c>
      <c r="N48" s="18" t="n">
        <v>36.536236703524</v>
      </c>
    </row>
    <row r="49" customFormat="false" ht="12.75" hidden="false" customHeight="false" outlineLevel="0" collapsed="false">
      <c r="A49" s="15" t="n">
        <v>38384</v>
      </c>
      <c r="B49" s="16" t="n">
        <v>40.3</v>
      </c>
      <c r="C49" s="17" t="n">
        <v>21.996248626709</v>
      </c>
      <c r="D49" s="17" t="n">
        <v>21.4974979400635</v>
      </c>
      <c r="E49" s="17" t="n">
        <v>33.5</v>
      </c>
      <c r="F49" s="17" t="n">
        <v>29.2261357394132</v>
      </c>
      <c r="G49" s="18" t="n">
        <v>34.4994044349307</v>
      </c>
      <c r="I49" s="16" t="n">
        <v>41.3</v>
      </c>
      <c r="J49" s="17" t="n">
        <v>22.746248626709</v>
      </c>
      <c r="K49" s="17" t="n">
        <v>24.7974979400635</v>
      </c>
      <c r="L49" s="17" t="n">
        <v>34</v>
      </c>
      <c r="M49" s="17" t="n">
        <v>30.2806811939586</v>
      </c>
      <c r="N49" s="18" t="n">
        <v>35.5279758635021</v>
      </c>
    </row>
    <row r="50" customFormat="false" ht="12.75" hidden="false" customHeight="false" outlineLevel="0" collapsed="false">
      <c r="A50" s="15" t="n">
        <v>38412</v>
      </c>
      <c r="B50" s="16" t="n">
        <v>36.3</v>
      </c>
      <c r="C50" s="17" t="n">
        <v>15.1847480773926</v>
      </c>
      <c r="D50" s="17" t="n">
        <v>16.8144973754883</v>
      </c>
      <c r="E50" s="17" t="n">
        <v>29.5</v>
      </c>
      <c r="F50" s="17" t="n">
        <v>24.9041268855967</v>
      </c>
      <c r="G50" s="18" t="n">
        <v>30.5407953077747</v>
      </c>
      <c r="I50" s="16" t="n">
        <v>36.9</v>
      </c>
      <c r="J50" s="17" t="n">
        <v>15.6347480773926</v>
      </c>
      <c r="K50" s="17" t="n">
        <v>20.1144973754883</v>
      </c>
      <c r="L50" s="17" t="n">
        <v>29.8</v>
      </c>
      <c r="M50" s="17" t="n">
        <v>25.7402970983627</v>
      </c>
      <c r="N50" s="18" t="n">
        <v>31.2601501464844</v>
      </c>
    </row>
    <row r="51" customFormat="false" ht="12.75" hidden="false" customHeight="false" outlineLevel="0" collapsed="false">
      <c r="A51" s="15" t="n">
        <v>38443</v>
      </c>
      <c r="B51" s="16" t="n">
        <v>36.3</v>
      </c>
      <c r="C51" s="17" t="n">
        <v>15.8674987792969</v>
      </c>
      <c r="D51" s="17" t="n">
        <v>16.5849975585938</v>
      </c>
      <c r="E51" s="17" t="n">
        <v>29.5</v>
      </c>
      <c r="F51" s="17" t="n">
        <v>24.5073951721191</v>
      </c>
      <c r="G51" s="18" t="n">
        <v>30.0106107584635</v>
      </c>
      <c r="I51" s="16" t="n">
        <v>36.75</v>
      </c>
      <c r="J51" s="17" t="n">
        <v>16.2049987792969</v>
      </c>
      <c r="K51" s="17" t="n">
        <v>19.8849975585938</v>
      </c>
      <c r="L51" s="17" t="n">
        <v>29.725</v>
      </c>
      <c r="M51" s="17" t="n">
        <v>25.2683326721191</v>
      </c>
      <c r="N51" s="18" t="n">
        <v>30.6264440917969</v>
      </c>
    </row>
    <row r="52" customFormat="false" ht="12.75" hidden="false" customHeight="false" outlineLevel="0" collapsed="false">
      <c r="A52" s="15" t="n">
        <v>38473</v>
      </c>
      <c r="B52" s="16" t="n">
        <v>36.3</v>
      </c>
      <c r="C52" s="17" t="n">
        <v>11.982498550415</v>
      </c>
      <c r="D52" s="17" t="n">
        <v>13.1149982452393</v>
      </c>
      <c r="E52" s="17" t="n">
        <v>29.5</v>
      </c>
      <c r="F52" s="17" t="n">
        <v>22.8968621048273</v>
      </c>
      <c r="G52" s="18" t="n">
        <v>28.9498921220021</v>
      </c>
      <c r="I52" s="16" t="n">
        <v>37.82</v>
      </c>
      <c r="J52" s="17" t="n">
        <v>13.122498550415</v>
      </c>
      <c r="K52" s="17" t="n">
        <v>16.4149982452393</v>
      </c>
      <c r="L52" s="17" t="n">
        <v>30.26</v>
      </c>
      <c r="M52" s="17" t="n">
        <v>24.3141170067881</v>
      </c>
      <c r="N52" s="18" t="n">
        <v>30.4135480359806</v>
      </c>
    </row>
    <row r="53" customFormat="false" ht="12.75" hidden="false" customHeight="false" outlineLevel="0" collapsed="false">
      <c r="A53" s="15" t="n">
        <v>38504</v>
      </c>
      <c r="B53" s="16" t="n">
        <v>46.05</v>
      </c>
      <c r="C53" s="17" t="n">
        <v>20.4087490081787</v>
      </c>
      <c r="D53" s="17" t="n">
        <v>15.8924983978271</v>
      </c>
      <c r="E53" s="17" t="n">
        <v>29.5</v>
      </c>
      <c r="F53" s="17" t="n">
        <v>25.5523908532184</v>
      </c>
      <c r="G53" s="18" t="n">
        <v>35.5734442138672</v>
      </c>
      <c r="I53" s="16" t="n">
        <v>50.45</v>
      </c>
      <c r="J53" s="17" t="n">
        <v>23.7087490081787</v>
      </c>
      <c r="K53" s="17" t="n">
        <v>19.1924983978271</v>
      </c>
      <c r="L53" s="17" t="n">
        <v>31.7</v>
      </c>
      <c r="M53" s="17" t="n">
        <v>28.1349995488706</v>
      </c>
      <c r="N53" s="18" t="n">
        <v>39.0445553249783</v>
      </c>
    </row>
    <row r="54" customFormat="false" ht="12.75" hidden="false" customHeight="false" outlineLevel="0" collapsed="false">
      <c r="A54" s="15" t="n">
        <v>38534</v>
      </c>
      <c r="B54" s="16" t="n">
        <v>47.8</v>
      </c>
      <c r="C54" s="17" t="n">
        <v>33.6112503051758</v>
      </c>
      <c r="D54" s="17" t="n">
        <v>25.0974983215332</v>
      </c>
      <c r="E54" s="17" t="n">
        <v>29.5</v>
      </c>
      <c r="F54" s="17" t="n">
        <v>29.2789147718897</v>
      </c>
      <c r="G54" s="18" t="n">
        <v>37.2449729345178</v>
      </c>
      <c r="I54" s="16" t="n">
        <v>51.8</v>
      </c>
      <c r="J54" s="17" t="n">
        <v>36.6112503051758</v>
      </c>
      <c r="K54" s="17" t="n">
        <v>28.3974983215332</v>
      </c>
      <c r="L54" s="17" t="n">
        <v>31.5</v>
      </c>
      <c r="M54" s="17" t="n">
        <v>31.7619336398143</v>
      </c>
      <c r="N54" s="18" t="n">
        <v>40.3804568054856</v>
      </c>
    </row>
    <row r="55" customFormat="false" ht="12.75" hidden="false" customHeight="false" outlineLevel="0" collapsed="false">
      <c r="A55" s="15" t="n">
        <v>38565</v>
      </c>
      <c r="B55" s="16" t="n">
        <v>49.3</v>
      </c>
      <c r="C55" s="17" t="n">
        <v>35.8724998474121</v>
      </c>
      <c r="D55" s="17" t="n">
        <v>26.5949996948242</v>
      </c>
      <c r="E55" s="17" t="n">
        <v>29.5</v>
      </c>
      <c r="F55" s="17" t="n">
        <v>30.0902126880402</v>
      </c>
      <c r="G55" s="18" t="n">
        <v>39.5918279176117</v>
      </c>
      <c r="I55" s="16" t="n">
        <v>53.3</v>
      </c>
      <c r="J55" s="17" t="n">
        <v>38.8724998474121</v>
      </c>
      <c r="K55" s="17" t="n">
        <v>29.8949996948242</v>
      </c>
      <c r="L55" s="17" t="n">
        <v>31.5</v>
      </c>
      <c r="M55" s="17" t="n">
        <v>32.4817020497424</v>
      </c>
      <c r="N55" s="18" t="n">
        <v>42.7789246918053</v>
      </c>
    </row>
    <row r="56" customFormat="false" ht="12.75" hidden="false" customHeight="false" outlineLevel="0" collapsed="false">
      <c r="A56" s="15" t="n">
        <v>38596</v>
      </c>
      <c r="B56" s="16" t="n">
        <v>35.8</v>
      </c>
      <c r="C56" s="17" t="n">
        <v>27.4999984741211</v>
      </c>
      <c r="D56" s="17" t="n">
        <v>27.4999984741211</v>
      </c>
      <c r="E56" s="17" t="n">
        <v>29.5</v>
      </c>
      <c r="F56" s="17" t="n">
        <v>28.7499994277954</v>
      </c>
      <c r="G56" s="18" t="n">
        <v>32.0399996948242</v>
      </c>
      <c r="I56" s="16" t="n">
        <v>36.9</v>
      </c>
      <c r="J56" s="17" t="n">
        <v>28.3249984741211</v>
      </c>
      <c r="K56" s="17" t="n">
        <v>30.7999984741211</v>
      </c>
      <c r="L56" s="17" t="n">
        <v>30.05</v>
      </c>
      <c r="M56" s="17" t="n">
        <v>29.9187494277954</v>
      </c>
      <c r="N56" s="18" t="n">
        <v>33.1766663614909</v>
      </c>
    </row>
    <row r="57" customFormat="false" ht="12.75" hidden="false" customHeight="false" outlineLevel="0" collapsed="false">
      <c r="A57" s="15" t="n">
        <v>38626</v>
      </c>
      <c r="B57" s="16" t="n">
        <v>33.8</v>
      </c>
      <c r="C57" s="17" t="n">
        <v>27.4999984741211</v>
      </c>
      <c r="D57" s="17" t="n">
        <v>27.4999984741211</v>
      </c>
      <c r="E57" s="17" t="n">
        <v>28.4999980926514</v>
      </c>
      <c r="F57" s="17" t="n">
        <v>28.1078413795022</v>
      </c>
      <c r="G57" s="18" t="n">
        <v>30.678493659727</v>
      </c>
      <c r="I57" s="16" t="n">
        <v>34.75</v>
      </c>
      <c r="J57" s="17" t="n">
        <v>28.2124984741211</v>
      </c>
      <c r="K57" s="17" t="n">
        <v>30.7999984741211</v>
      </c>
      <c r="L57" s="17" t="n">
        <v>28.9749980926514</v>
      </c>
      <c r="M57" s="17" t="n">
        <v>29.1833315755807</v>
      </c>
      <c r="N57" s="18" t="n">
        <v>31.6973108640281</v>
      </c>
    </row>
    <row r="58" customFormat="false" ht="12.75" hidden="false" customHeight="false" outlineLevel="0" collapsed="false">
      <c r="A58" s="15" t="n">
        <v>38657</v>
      </c>
      <c r="B58" s="16" t="n">
        <v>33.8</v>
      </c>
      <c r="C58" s="17" t="n">
        <v>27.4999984741211</v>
      </c>
      <c r="D58" s="17" t="n">
        <v>27.4999984741211</v>
      </c>
      <c r="E58" s="17" t="n">
        <v>28.4999980926514</v>
      </c>
      <c r="F58" s="17" t="n">
        <v>28.1249982357025</v>
      </c>
      <c r="G58" s="18" t="n">
        <v>30.7733323923747</v>
      </c>
      <c r="I58" s="16" t="n">
        <v>34.75</v>
      </c>
      <c r="J58" s="17" t="n">
        <v>28.2124984741211</v>
      </c>
      <c r="K58" s="17" t="n">
        <v>30.7999984741211</v>
      </c>
      <c r="L58" s="17" t="n">
        <v>28.9749980926514</v>
      </c>
      <c r="M58" s="17" t="n">
        <v>29.2281232357025</v>
      </c>
      <c r="N58" s="18" t="n">
        <v>31.8049990590413</v>
      </c>
    </row>
    <row r="59" customFormat="false" ht="12.75" hidden="false" customHeight="false" outlineLevel="0" collapsed="false">
      <c r="A59" s="15" t="n">
        <v>38687</v>
      </c>
      <c r="B59" s="16" t="n">
        <v>33.8</v>
      </c>
      <c r="C59" s="17" t="n">
        <v>32.7500022888184</v>
      </c>
      <c r="D59" s="17" t="n">
        <v>32.7500022888184</v>
      </c>
      <c r="E59" s="17" t="n">
        <v>28.4999980926514</v>
      </c>
      <c r="F59" s="17" t="n">
        <v>30.1666664048737</v>
      </c>
      <c r="G59" s="18" t="n">
        <v>31.8075267381566</v>
      </c>
      <c r="I59" s="16" t="n">
        <v>34.75</v>
      </c>
      <c r="J59" s="17" t="n">
        <v>33.4625022888184</v>
      </c>
      <c r="K59" s="17" t="n">
        <v>36.0500022888184</v>
      </c>
      <c r="L59" s="17" t="n">
        <v>28.9749980926514</v>
      </c>
      <c r="M59" s="17" t="n">
        <v>31.2421566009521</v>
      </c>
      <c r="N59" s="18" t="n">
        <v>32.8263439424576</v>
      </c>
    </row>
    <row r="60" customFormat="false" ht="12.75" hidden="false" customHeight="false" outlineLevel="0" collapsed="false">
      <c r="A60" s="15" t="n">
        <v>38718</v>
      </c>
      <c r="B60" s="16" t="n">
        <v>40.3</v>
      </c>
      <c r="C60" s="17" t="n">
        <v>23.198747253418</v>
      </c>
      <c r="D60" s="17" t="n">
        <v>23.7024990081787</v>
      </c>
      <c r="E60" s="17" t="n">
        <v>36.6500015258789</v>
      </c>
      <c r="F60" s="17" t="n">
        <v>31.4935296750536</v>
      </c>
      <c r="G60" s="18" t="n">
        <v>35.4706453056746</v>
      </c>
      <c r="I60" s="16" t="n">
        <v>41.4</v>
      </c>
      <c r="J60" s="17" t="n">
        <v>24.023747253418</v>
      </c>
      <c r="K60" s="17" t="n">
        <v>27.0024990081787</v>
      </c>
      <c r="L60" s="17" t="n">
        <v>37.2000015258789</v>
      </c>
      <c r="M60" s="17" t="n">
        <v>32.733725753485</v>
      </c>
      <c r="N60" s="18" t="n">
        <v>36.6475270261047</v>
      </c>
    </row>
    <row r="61" customFormat="false" ht="12.75" hidden="false" customHeight="false" outlineLevel="0" collapsed="false">
      <c r="A61" s="15" t="n">
        <v>38749</v>
      </c>
      <c r="B61" s="16" t="n">
        <v>40.3</v>
      </c>
      <c r="C61" s="17" t="n">
        <v>22.196248626709</v>
      </c>
      <c r="D61" s="17" t="n">
        <v>21.6974979400635</v>
      </c>
      <c r="E61" s="17" t="n">
        <v>33.5</v>
      </c>
      <c r="F61" s="17" t="n">
        <v>29.2988630121404</v>
      </c>
      <c r="G61" s="18" t="n">
        <v>34.537499673026</v>
      </c>
      <c r="I61" s="16" t="n">
        <v>41.4</v>
      </c>
      <c r="J61" s="17" t="n">
        <v>23.021248626709</v>
      </c>
      <c r="K61" s="17" t="n">
        <v>24.9974979400635</v>
      </c>
      <c r="L61" s="17" t="n">
        <v>34.05</v>
      </c>
      <c r="M61" s="17" t="n">
        <v>30.3988630121404</v>
      </c>
      <c r="N61" s="18" t="n">
        <v>35.637499673026</v>
      </c>
    </row>
    <row r="62" customFormat="false" ht="12.75" hidden="false" customHeight="false" outlineLevel="0" collapsed="false">
      <c r="A62" s="15" t="n">
        <v>38777</v>
      </c>
      <c r="B62" s="16" t="n">
        <v>36.3</v>
      </c>
      <c r="C62" s="17" t="n">
        <v>15.3847480773926</v>
      </c>
      <c r="D62" s="17" t="n">
        <v>17.0144973754883</v>
      </c>
      <c r="E62" s="17" t="n">
        <v>29.5</v>
      </c>
      <c r="F62" s="17" t="n">
        <v>24.9722119919797</v>
      </c>
      <c r="G62" s="18" t="n">
        <v>30.5752039099252</v>
      </c>
      <c r="I62" s="16" t="n">
        <v>36.95</v>
      </c>
      <c r="J62" s="17" t="n">
        <v>15.8722480773926</v>
      </c>
      <c r="K62" s="17" t="n">
        <v>20.3144973754883</v>
      </c>
      <c r="L62" s="17" t="n">
        <v>29.825</v>
      </c>
      <c r="M62" s="17" t="n">
        <v>25.8312545451712</v>
      </c>
      <c r="N62" s="18" t="n">
        <v>31.3308490712156</v>
      </c>
    </row>
    <row r="63" customFormat="false" ht="12.75" hidden="false" customHeight="false" outlineLevel="0" collapsed="false">
      <c r="A63" s="15" t="n">
        <v>38808</v>
      </c>
      <c r="B63" s="16" t="n">
        <v>36.3</v>
      </c>
      <c r="C63" s="17" t="n">
        <v>16.0674987792969</v>
      </c>
      <c r="D63" s="17" t="n">
        <v>16.7849975585937</v>
      </c>
      <c r="E63" s="17" t="n">
        <v>29.5</v>
      </c>
      <c r="F63" s="17" t="n">
        <v>24.2704992675781</v>
      </c>
      <c r="G63" s="18" t="n">
        <v>29.6169440375434</v>
      </c>
      <c r="I63" s="16" t="n">
        <v>36.8</v>
      </c>
      <c r="J63" s="17" t="n">
        <v>16.4424987792969</v>
      </c>
      <c r="K63" s="17" t="n">
        <v>20.0849975585938</v>
      </c>
      <c r="L63" s="17" t="n">
        <v>29.75</v>
      </c>
      <c r="M63" s="17" t="n">
        <v>25.1554992675781</v>
      </c>
      <c r="N63" s="18" t="n">
        <v>30.3308329264323</v>
      </c>
    </row>
    <row r="64" customFormat="false" ht="12.75" hidden="false" customHeight="false" outlineLevel="0" collapsed="false">
      <c r="A64" s="15" t="n">
        <v>38838</v>
      </c>
      <c r="B64" s="16" t="n">
        <v>36.3</v>
      </c>
      <c r="C64" s="17" t="n">
        <v>12.182498550415</v>
      </c>
      <c r="D64" s="17" t="n">
        <v>13.3149982452393</v>
      </c>
      <c r="E64" s="17" t="n">
        <v>29.5</v>
      </c>
      <c r="F64" s="17" t="n">
        <v>23.3695912419533</v>
      </c>
      <c r="G64" s="18" t="n">
        <v>29.4872039876958</v>
      </c>
      <c r="I64" s="16" t="n">
        <v>37.98</v>
      </c>
      <c r="J64" s="17" t="n">
        <v>13.442498550415</v>
      </c>
      <c r="K64" s="17" t="n">
        <v>16.6149982452393</v>
      </c>
      <c r="L64" s="17" t="n">
        <v>30.34</v>
      </c>
      <c r="M64" s="17" t="n">
        <v>24.7802034868513</v>
      </c>
      <c r="N64" s="18" t="n">
        <v>31.0252685038249</v>
      </c>
    </row>
    <row r="65" customFormat="false" ht="12.75" hidden="false" customHeight="false" outlineLevel="0" collapsed="false">
      <c r="A65" s="15" t="n">
        <v>38869</v>
      </c>
      <c r="B65" s="16" t="n">
        <v>46.05</v>
      </c>
      <c r="C65" s="17" t="n">
        <v>20.6087490081787</v>
      </c>
      <c r="D65" s="17" t="n">
        <v>16.0924983978271</v>
      </c>
      <c r="E65" s="17" t="n">
        <v>29.5</v>
      </c>
      <c r="F65" s="17" t="n">
        <v>25.6219560706097</v>
      </c>
      <c r="G65" s="18" t="n">
        <v>35.6089997694227</v>
      </c>
      <c r="I65" s="16" t="n">
        <v>50.89</v>
      </c>
      <c r="J65" s="17" t="n">
        <v>24.2387490081787</v>
      </c>
      <c r="K65" s="17" t="n">
        <v>19.3924983978271</v>
      </c>
      <c r="L65" s="17" t="n">
        <v>31.92</v>
      </c>
      <c r="M65" s="17" t="n">
        <v>28.4054343314793</v>
      </c>
      <c r="N65" s="18" t="n">
        <v>39.3978886583116</v>
      </c>
    </row>
    <row r="66" customFormat="false" ht="12.75" hidden="false" customHeight="false" outlineLevel="0" collapsed="false">
      <c r="A66" s="15" t="n">
        <v>38899</v>
      </c>
      <c r="B66" s="16" t="n">
        <v>47.8</v>
      </c>
      <c r="C66" s="17" t="n">
        <v>33.8112503051758</v>
      </c>
      <c r="D66" s="17" t="n">
        <v>25.2974983215332</v>
      </c>
      <c r="E66" s="17" t="n">
        <v>29.5</v>
      </c>
      <c r="F66" s="17" t="n">
        <v>29.3619336398143</v>
      </c>
      <c r="G66" s="18" t="n">
        <v>37.2922847624748</v>
      </c>
      <c r="I66" s="16" t="n">
        <v>51.8</v>
      </c>
      <c r="J66" s="17" t="n">
        <v>36.8112503051758</v>
      </c>
      <c r="K66" s="17" t="n">
        <v>28.5974983215332</v>
      </c>
      <c r="L66" s="17" t="n">
        <v>31.5</v>
      </c>
      <c r="M66" s="17" t="n">
        <v>31.8449525077388</v>
      </c>
      <c r="N66" s="18" t="n">
        <v>40.4277686334425</v>
      </c>
    </row>
    <row r="67" customFormat="false" ht="12.75" hidden="false" customHeight="false" outlineLevel="0" collapsed="false">
      <c r="A67" s="15" t="n">
        <v>38930</v>
      </c>
      <c r="B67" s="16" t="n">
        <v>49.3</v>
      </c>
      <c r="C67" s="17" t="n">
        <v>36.0724998474121</v>
      </c>
      <c r="D67" s="17" t="n">
        <v>26.7949996948242</v>
      </c>
      <c r="E67" s="17" t="n">
        <v>29.5</v>
      </c>
      <c r="F67" s="17" t="n">
        <v>30.1582977944232</v>
      </c>
      <c r="G67" s="18" t="n">
        <v>39.6262365197623</v>
      </c>
      <c r="I67" s="16" t="n">
        <v>53.3</v>
      </c>
      <c r="J67" s="17" t="n">
        <v>39.0724998474121</v>
      </c>
      <c r="K67" s="17" t="n">
        <v>30.0949996948242</v>
      </c>
      <c r="L67" s="17" t="n">
        <v>31.5</v>
      </c>
      <c r="M67" s="17" t="n">
        <v>32.5497871561253</v>
      </c>
      <c r="N67" s="18" t="n">
        <v>42.8133332939558</v>
      </c>
    </row>
    <row r="68" customFormat="false" ht="12.75" hidden="false" customHeight="false" outlineLevel="0" collapsed="false">
      <c r="A68" s="15" t="n">
        <v>38961</v>
      </c>
      <c r="B68" s="16" t="n">
        <v>35.8</v>
      </c>
      <c r="C68" s="17" t="n">
        <v>27.6999984741211</v>
      </c>
      <c r="D68" s="17" t="n">
        <v>27.6999984741211</v>
      </c>
      <c r="E68" s="17" t="n">
        <v>29.5</v>
      </c>
      <c r="F68" s="17" t="n">
        <v>28.7799993896484</v>
      </c>
      <c r="G68" s="18" t="n">
        <v>31.8999996609158</v>
      </c>
      <c r="I68" s="16" t="n">
        <v>37</v>
      </c>
      <c r="J68" s="17" t="n">
        <v>28.5999984741211</v>
      </c>
      <c r="K68" s="17" t="n">
        <v>30.9999984741211</v>
      </c>
      <c r="L68" s="17" t="n">
        <v>30.1</v>
      </c>
      <c r="M68" s="17" t="n">
        <v>29.9799993896484</v>
      </c>
      <c r="N68" s="18" t="n">
        <v>33.0999996609158</v>
      </c>
    </row>
    <row r="69" customFormat="false" ht="12.75" hidden="false" customHeight="false" outlineLevel="0" collapsed="false">
      <c r="A69" s="15" t="n">
        <v>38991</v>
      </c>
      <c r="B69" s="16" t="n">
        <v>33.8</v>
      </c>
      <c r="C69" s="17" t="n">
        <v>27.6999984741211</v>
      </c>
      <c r="D69" s="17" t="n">
        <v>27.6999984741211</v>
      </c>
      <c r="E69" s="17" t="n">
        <v>28.4999980926514</v>
      </c>
      <c r="F69" s="17" t="n">
        <v>28.2061206817627</v>
      </c>
      <c r="G69" s="18" t="n">
        <v>30.8526872409287</v>
      </c>
      <c r="I69" s="16" t="n">
        <v>34.85</v>
      </c>
      <c r="J69" s="17" t="n">
        <v>28.4874984741211</v>
      </c>
      <c r="K69" s="17" t="n">
        <v>30.9999984741211</v>
      </c>
      <c r="L69" s="17" t="n">
        <v>29.0249980926514</v>
      </c>
      <c r="M69" s="17" t="n">
        <v>29.3403043552321</v>
      </c>
      <c r="N69" s="18" t="n">
        <v>31.9470420796384</v>
      </c>
    </row>
    <row r="70" customFormat="false" ht="12.75" hidden="false" customHeight="false" outlineLevel="0" collapsed="false">
      <c r="A70" s="15" t="n">
        <v>39022</v>
      </c>
      <c r="B70" s="16" t="n">
        <v>33.8</v>
      </c>
      <c r="C70" s="17" t="n">
        <v>27.6999984741211</v>
      </c>
      <c r="D70" s="17" t="n">
        <v>27.6999984741211</v>
      </c>
      <c r="E70" s="17" t="n">
        <v>28.4999980926514</v>
      </c>
      <c r="F70" s="17" t="n">
        <v>28.1999982357025</v>
      </c>
      <c r="G70" s="18" t="n">
        <v>30.8133323923747</v>
      </c>
      <c r="I70" s="16" t="n">
        <v>34.85</v>
      </c>
      <c r="J70" s="17" t="n">
        <v>28.4874984741211</v>
      </c>
      <c r="K70" s="17" t="n">
        <v>30.9999984741211</v>
      </c>
      <c r="L70" s="17" t="n">
        <v>29.0249980926514</v>
      </c>
      <c r="M70" s="17" t="n">
        <v>29.3468732357025</v>
      </c>
      <c r="N70" s="18" t="n">
        <v>31.9149990590413</v>
      </c>
    </row>
    <row r="71" customFormat="false" ht="12.75" hidden="false" customHeight="false" outlineLevel="0" collapsed="false">
      <c r="A71" s="15" t="n">
        <v>39052</v>
      </c>
      <c r="B71" s="16" t="n">
        <v>33.8</v>
      </c>
      <c r="C71" s="17" t="n">
        <v>32.9500022888184</v>
      </c>
      <c r="D71" s="17" t="n">
        <v>32.9500022888184</v>
      </c>
      <c r="E71" s="17" t="n">
        <v>28.4999980926514</v>
      </c>
      <c r="F71" s="17" t="n">
        <v>30.3471696457773</v>
      </c>
      <c r="G71" s="18" t="n">
        <v>31.8322579701742</v>
      </c>
      <c r="I71" s="16" t="n">
        <v>34.85</v>
      </c>
      <c r="J71" s="17" t="n">
        <v>33.7375022888184</v>
      </c>
      <c r="K71" s="17" t="n">
        <v>36.2500022888184</v>
      </c>
      <c r="L71" s="17" t="n">
        <v>29.0249980926514</v>
      </c>
      <c r="M71" s="17" t="n">
        <v>31.5499998344565</v>
      </c>
      <c r="N71" s="18" t="n">
        <v>32.9693547443677</v>
      </c>
    </row>
    <row r="72" customFormat="false" ht="12.75" hidden="false" customHeight="false" outlineLevel="0" collapsed="false">
      <c r="A72" s="15" t="n">
        <v>39083</v>
      </c>
      <c r="B72" s="16" t="n">
        <v>40.8</v>
      </c>
      <c r="C72" s="17" t="n">
        <v>23.398747253418</v>
      </c>
      <c r="D72" s="17" t="n">
        <v>23.9024990081787</v>
      </c>
      <c r="E72" s="17" t="n">
        <v>36.6500015258789</v>
      </c>
      <c r="F72" s="17" t="n">
        <v>31.8850003145179</v>
      </c>
      <c r="G72" s="18" t="n">
        <v>36.1028496280793</v>
      </c>
      <c r="I72" s="16" t="n">
        <v>42</v>
      </c>
      <c r="J72" s="17" t="n">
        <v>24.298747253418</v>
      </c>
      <c r="K72" s="17" t="n">
        <v>27.2024990081787</v>
      </c>
      <c r="L72" s="17" t="n">
        <v>37.2500015258789</v>
      </c>
      <c r="M72" s="17" t="n">
        <v>33.0850003145179</v>
      </c>
      <c r="N72" s="18" t="n">
        <v>37.3028496280793</v>
      </c>
    </row>
    <row r="73" customFormat="false" ht="12.75" hidden="false" customHeight="false" outlineLevel="0" collapsed="false">
      <c r="A73" s="15" t="n">
        <v>39114</v>
      </c>
      <c r="B73" s="16" t="n">
        <v>40.8</v>
      </c>
      <c r="C73" s="17" t="n">
        <v>22.396248626709</v>
      </c>
      <c r="D73" s="17" t="n">
        <v>21.8974979400635</v>
      </c>
      <c r="E73" s="17" t="n">
        <v>33.5</v>
      </c>
      <c r="F73" s="17" t="n">
        <v>29.3715902848677</v>
      </c>
      <c r="G73" s="18" t="n">
        <v>34.8136901492164</v>
      </c>
      <c r="I73" s="16" t="n">
        <v>42</v>
      </c>
      <c r="J73" s="17" t="n">
        <v>23.296248626709</v>
      </c>
      <c r="K73" s="17" t="n">
        <v>25.1974979400635</v>
      </c>
      <c r="L73" s="17" t="n">
        <v>34.1</v>
      </c>
      <c r="M73" s="17" t="n">
        <v>30.5170448303223</v>
      </c>
      <c r="N73" s="18" t="n">
        <v>35.985118720645</v>
      </c>
    </row>
    <row r="74" customFormat="false" ht="12.75" hidden="false" customHeight="false" outlineLevel="0" collapsed="false">
      <c r="A74" s="15" t="n">
        <v>39142</v>
      </c>
      <c r="B74" s="16" t="n">
        <v>36.8</v>
      </c>
      <c r="C74" s="17" t="n">
        <v>15.5847480773926</v>
      </c>
      <c r="D74" s="17" t="n">
        <v>17.2144973754883</v>
      </c>
      <c r="E74" s="17" t="n">
        <v>29.5</v>
      </c>
      <c r="F74" s="17" t="n">
        <v>24.6543563219966</v>
      </c>
      <c r="G74" s="18" t="n">
        <v>30.4006823632025</v>
      </c>
      <c r="I74" s="16" t="n">
        <v>37.5</v>
      </c>
      <c r="J74" s="17" t="n">
        <v>16.1097480773926</v>
      </c>
      <c r="K74" s="17" t="n">
        <v>20.5144973754883</v>
      </c>
      <c r="L74" s="17" t="n">
        <v>29.85</v>
      </c>
      <c r="M74" s="17" t="n">
        <v>25.5217032607721</v>
      </c>
      <c r="N74" s="18" t="n">
        <v>31.1888544062133</v>
      </c>
    </row>
    <row r="75" customFormat="false" ht="12.75" hidden="false" customHeight="false" outlineLevel="0" collapsed="false">
      <c r="A75" s="15" t="n">
        <v>39173</v>
      </c>
      <c r="B75" s="16" t="n">
        <v>36.8</v>
      </c>
      <c r="C75" s="17" t="n">
        <v>16.2674987792969</v>
      </c>
      <c r="D75" s="17" t="n">
        <v>16.9849975585937</v>
      </c>
      <c r="E75" s="17" t="n">
        <v>29.5</v>
      </c>
      <c r="F75" s="17" t="n">
        <v>24.6872909545898</v>
      </c>
      <c r="G75" s="18" t="n">
        <v>30.3398885091146</v>
      </c>
      <c r="I75" s="16" t="n">
        <v>37.35</v>
      </c>
      <c r="J75" s="17" t="n">
        <v>16.6799987792969</v>
      </c>
      <c r="K75" s="17" t="n">
        <v>20.2849975585937</v>
      </c>
      <c r="L75" s="17" t="n">
        <v>29.775</v>
      </c>
      <c r="M75" s="17" t="n">
        <v>25.6154159545898</v>
      </c>
      <c r="N75" s="18" t="n">
        <v>31.0915551757813</v>
      </c>
    </row>
    <row r="76" customFormat="false" ht="12.75" hidden="false" customHeight="false" outlineLevel="0" collapsed="false">
      <c r="A76" s="15" t="n">
        <v>39203</v>
      </c>
      <c r="B76" s="16" t="n">
        <v>36.8</v>
      </c>
      <c r="C76" s="17" t="n">
        <v>12.382498550415</v>
      </c>
      <c r="D76" s="17" t="n">
        <v>13.5149982452393</v>
      </c>
      <c r="E76" s="17" t="n">
        <v>29.5</v>
      </c>
      <c r="F76" s="17" t="n">
        <v>23.4430606297084</v>
      </c>
      <c r="G76" s="18" t="n">
        <v>29.7624728049001</v>
      </c>
      <c r="I76" s="16" t="n">
        <v>38.65</v>
      </c>
      <c r="J76" s="17" t="n">
        <v>13.769998550415</v>
      </c>
      <c r="K76" s="17" t="n">
        <v>16.8149982452393</v>
      </c>
      <c r="L76" s="17" t="n">
        <v>30.425</v>
      </c>
      <c r="M76" s="17" t="n">
        <v>24.9282647113411</v>
      </c>
      <c r="N76" s="18" t="n">
        <v>31.4202685038249</v>
      </c>
    </row>
    <row r="77" customFormat="false" ht="12.75" hidden="false" customHeight="false" outlineLevel="0" collapsed="false">
      <c r="A77" s="15" t="n">
        <v>39234</v>
      </c>
      <c r="B77" s="16" t="n">
        <v>46.55</v>
      </c>
      <c r="C77" s="17" t="n">
        <v>20.8087490081787</v>
      </c>
      <c r="D77" s="17" t="n">
        <v>16.2924983978271</v>
      </c>
      <c r="E77" s="17" t="n">
        <v>29.5</v>
      </c>
      <c r="F77" s="17" t="n">
        <v>25.4880724430084</v>
      </c>
      <c r="G77" s="18" t="n">
        <v>35.3169719696045</v>
      </c>
      <c r="I77" s="16" t="n">
        <v>51.88</v>
      </c>
      <c r="J77" s="17" t="n">
        <v>24.8062490081787</v>
      </c>
      <c r="K77" s="17" t="n">
        <v>19.5924983978271</v>
      </c>
      <c r="L77" s="17" t="n">
        <v>32.165</v>
      </c>
      <c r="M77" s="17" t="n">
        <v>28.5365099430084</v>
      </c>
      <c r="N77" s="18" t="n">
        <v>39.4301386362712</v>
      </c>
    </row>
    <row r="78" customFormat="false" ht="12.75" hidden="false" customHeight="false" outlineLevel="0" collapsed="false">
      <c r="A78" s="15" t="n">
        <v>39264</v>
      </c>
      <c r="B78" s="16" t="n">
        <v>48.3</v>
      </c>
      <c r="C78" s="17" t="n">
        <v>34.0112503051758</v>
      </c>
      <c r="D78" s="17" t="n">
        <v>25.4974983215332</v>
      </c>
      <c r="E78" s="17" t="n">
        <v>29.5</v>
      </c>
      <c r="F78" s="17" t="n">
        <v>29.2658820058785</v>
      </c>
      <c r="G78" s="18" t="n">
        <v>37.8619352935463</v>
      </c>
      <c r="I78" s="16" t="n">
        <v>53.3</v>
      </c>
      <c r="J78" s="17" t="n">
        <v>37.7612503051758</v>
      </c>
      <c r="K78" s="17" t="n">
        <v>28.7974983215332</v>
      </c>
      <c r="L78" s="17" t="n">
        <v>32</v>
      </c>
      <c r="M78" s="17" t="n">
        <v>32.1501957313687</v>
      </c>
      <c r="N78" s="18" t="n">
        <v>41.7017202397828</v>
      </c>
    </row>
    <row r="79" customFormat="false" ht="12.75" hidden="false" customHeight="false" outlineLevel="0" collapsed="false">
      <c r="A79" s="15" t="n">
        <v>39295</v>
      </c>
      <c r="B79" s="16" t="n">
        <v>49.8</v>
      </c>
      <c r="C79" s="17" t="n">
        <v>36.2724998474121</v>
      </c>
      <c r="D79" s="17" t="n">
        <v>26.9949996948242</v>
      </c>
      <c r="E79" s="17" t="n">
        <v>29.5</v>
      </c>
      <c r="F79" s="17" t="n">
        <v>30.2263829008062</v>
      </c>
      <c r="G79" s="18" t="n">
        <v>39.9079569498698</v>
      </c>
      <c r="I79" s="16" t="n">
        <v>54.8</v>
      </c>
      <c r="J79" s="17" t="n">
        <v>40.0224998474121</v>
      </c>
      <c r="K79" s="17" t="n">
        <v>30.2949996948242</v>
      </c>
      <c r="L79" s="17" t="n">
        <v>32</v>
      </c>
      <c r="M79" s="17" t="n">
        <v>33.075319071019</v>
      </c>
      <c r="N79" s="18" t="n">
        <v>43.8208601756762</v>
      </c>
    </row>
    <row r="80" customFormat="false" ht="12.75" hidden="false" customHeight="false" outlineLevel="0" collapsed="false">
      <c r="A80" s="15" t="n">
        <v>39326</v>
      </c>
      <c r="B80" s="16" t="n">
        <v>36.3</v>
      </c>
      <c r="C80" s="17" t="n">
        <v>27.8999984741211</v>
      </c>
      <c r="D80" s="17" t="n">
        <v>27.8999984741211</v>
      </c>
      <c r="E80" s="17" t="n">
        <v>29.5</v>
      </c>
      <c r="F80" s="17" t="n">
        <v>28.8230762775128</v>
      </c>
      <c r="G80" s="18" t="n">
        <v>31.9799996270074</v>
      </c>
      <c r="I80" s="16" t="n">
        <v>37.6</v>
      </c>
      <c r="J80" s="17" t="n">
        <v>28.8749984741211</v>
      </c>
      <c r="K80" s="17" t="n">
        <v>31.1999984741211</v>
      </c>
      <c r="L80" s="17" t="n">
        <v>30.15</v>
      </c>
      <c r="M80" s="17" t="n">
        <v>30.1471147390512</v>
      </c>
      <c r="N80" s="18" t="n">
        <v>33.2938885158963</v>
      </c>
    </row>
    <row r="81" customFormat="false" ht="12.75" hidden="false" customHeight="false" outlineLevel="0" collapsed="false">
      <c r="A81" s="15" t="n">
        <v>39356</v>
      </c>
      <c r="B81" s="16" t="n">
        <v>34.3</v>
      </c>
      <c r="C81" s="17" t="n">
        <v>27.8999984741211</v>
      </c>
      <c r="D81" s="17" t="n">
        <v>27.8999984741211</v>
      </c>
      <c r="E81" s="17" t="n">
        <v>28.4999980926514</v>
      </c>
      <c r="F81" s="17" t="n">
        <v>28.2957429033645</v>
      </c>
      <c r="G81" s="18" t="n">
        <v>31.2655904995498</v>
      </c>
      <c r="I81" s="16" t="n">
        <v>35.45</v>
      </c>
      <c r="J81" s="17" t="n">
        <v>28.7624984741211</v>
      </c>
      <c r="K81" s="17" t="n">
        <v>31.1999984741211</v>
      </c>
      <c r="L81" s="17" t="n">
        <v>29.0749980926514</v>
      </c>
      <c r="M81" s="17" t="n">
        <v>29.3835088608113</v>
      </c>
      <c r="N81" s="18" t="n">
        <v>32.3841388866466</v>
      </c>
    </row>
    <row r="82" customFormat="false" ht="12.75" hidden="false" customHeight="false" outlineLevel="0" collapsed="false">
      <c r="A82" s="15" t="n">
        <v>39387</v>
      </c>
      <c r="B82" s="16" t="n">
        <v>34.3</v>
      </c>
      <c r="C82" s="17" t="n">
        <v>27.8999984741211</v>
      </c>
      <c r="D82" s="17" t="n">
        <v>27.8999984741211</v>
      </c>
      <c r="E82" s="17" t="n">
        <v>28.4999980926514</v>
      </c>
      <c r="F82" s="17" t="n">
        <v>28.2749982357025</v>
      </c>
      <c r="G82" s="18" t="n">
        <v>31.086665725708</v>
      </c>
      <c r="I82" s="16" t="n">
        <v>35.45</v>
      </c>
      <c r="J82" s="17" t="n">
        <v>28.7624984741211</v>
      </c>
      <c r="K82" s="17" t="n">
        <v>31.1999984741211</v>
      </c>
      <c r="L82" s="17" t="n">
        <v>29.0749980926514</v>
      </c>
      <c r="M82" s="17" t="n">
        <v>29.4656232357025</v>
      </c>
      <c r="N82" s="18" t="n">
        <v>32.2583323923747</v>
      </c>
    </row>
    <row r="83" customFormat="false" ht="12.75" hidden="false" customHeight="false" outlineLevel="0" collapsed="false">
      <c r="A83" s="15" t="n">
        <v>39417</v>
      </c>
      <c r="B83" s="16" t="n">
        <v>34.3</v>
      </c>
      <c r="C83" s="17" t="n">
        <v>33.1500022888184</v>
      </c>
      <c r="D83" s="17" t="n">
        <v>33.1500022888184</v>
      </c>
      <c r="E83" s="17" t="n">
        <v>28.4999980926514</v>
      </c>
      <c r="F83" s="17" t="n">
        <v>30.4301885137018</v>
      </c>
      <c r="G83" s="18" t="n">
        <v>32.094623561572</v>
      </c>
      <c r="I83" s="16" t="n">
        <v>35.45</v>
      </c>
      <c r="J83" s="17" t="n">
        <v>34.0125022888184</v>
      </c>
      <c r="K83" s="17" t="n">
        <v>36.4500022888184</v>
      </c>
      <c r="L83" s="17" t="n">
        <v>29.0749980926514</v>
      </c>
      <c r="M83" s="17" t="n">
        <v>31.6764149287962</v>
      </c>
      <c r="N83" s="18" t="n">
        <v>33.2994622712494</v>
      </c>
    </row>
    <row r="84" customFormat="false" ht="12.75" hidden="false" customHeight="false" outlineLevel="0" collapsed="false">
      <c r="A84" s="15" t="n">
        <v>39448</v>
      </c>
      <c r="B84" s="16" t="n">
        <v>41.3</v>
      </c>
      <c r="C84" s="17" t="n">
        <v>23.598747253418</v>
      </c>
      <c r="D84" s="17" t="n">
        <v>24.1024990081787</v>
      </c>
      <c r="E84" s="17" t="n">
        <v>36.6500015258789</v>
      </c>
      <c r="F84" s="17" t="n">
        <v>31.958469702273</v>
      </c>
      <c r="G84" s="18" t="n">
        <v>36.3781184452836</v>
      </c>
      <c r="I84" s="16" t="n">
        <v>42.6</v>
      </c>
      <c r="J84" s="17" t="n">
        <v>24.573747253418</v>
      </c>
      <c r="K84" s="17" t="n">
        <v>27.4024990081787</v>
      </c>
      <c r="L84" s="17" t="n">
        <v>37.3000015258789</v>
      </c>
      <c r="M84" s="17" t="n">
        <v>33.2023472532934</v>
      </c>
      <c r="N84" s="18" t="n">
        <v>37.6485485528105</v>
      </c>
    </row>
    <row r="85" customFormat="false" ht="12.75" hidden="false" customHeight="false" outlineLevel="0" collapsed="false">
      <c r="A85" s="15" t="n">
        <v>39479</v>
      </c>
      <c r="B85" s="16" t="n">
        <v>41.3</v>
      </c>
      <c r="C85" s="17" t="n">
        <v>22.596248626709</v>
      </c>
      <c r="D85" s="17" t="n">
        <v>22.0974979400635</v>
      </c>
      <c r="E85" s="17" t="n">
        <v>33.5</v>
      </c>
      <c r="F85" s="17" t="n">
        <v>29.5344438340929</v>
      </c>
      <c r="G85" s="18" t="n">
        <v>35.2143675003929</v>
      </c>
      <c r="I85" s="16" t="n">
        <v>42.6</v>
      </c>
      <c r="J85" s="17" t="n">
        <v>23.571248626709</v>
      </c>
      <c r="K85" s="17" t="n">
        <v>25.3974979400635</v>
      </c>
      <c r="L85" s="17" t="n">
        <v>34.15</v>
      </c>
      <c r="M85" s="17" t="n">
        <v>30.7133327229818</v>
      </c>
      <c r="N85" s="18" t="n">
        <v>36.451723822232</v>
      </c>
    </row>
    <row r="86" customFormat="false" ht="12.75" hidden="false" customHeight="false" outlineLevel="0" collapsed="false">
      <c r="A86" s="15" t="n">
        <v>39508</v>
      </c>
      <c r="B86" s="16" t="n">
        <v>37.3</v>
      </c>
      <c r="C86" s="17" t="n">
        <v>15.7847480773926</v>
      </c>
      <c r="D86" s="17" t="n">
        <v>17.4144973754883</v>
      </c>
      <c r="E86" s="17" t="n">
        <v>29.5</v>
      </c>
      <c r="F86" s="17" t="n">
        <v>24.4410285201727</v>
      </c>
      <c r="G86" s="18" t="n">
        <v>30.2483059626754</v>
      </c>
      <c r="I86" s="16" t="n">
        <v>38.05</v>
      </c>
      <c r="J86" s="17" t="n">
        <v>16.3472480773926</v>
      </c>
      <c r="K86" s="17" t="n">
        <v>20.7144973754883</v>
      </c>
      <c r="L86" s="17" t="n">
        <v>29.875</v>
      </c>
      <c r="M86" s="17" t="n">
        <v>25.4263226378198</v>
      </c>
      <c r="N86" s="18" t="n">
        <v>31.1273382207399</v>
      </c>
    </row>
    <row r="87" customFormat="false" ht="12.75" hidden="false" customHeight="false" outlineLevel="0" collapsed="false">
      <c r="A87" s="15" t="n">
        <v>39539</v>
      </c>
      <c r="B87" s="16" t="n">
        <v>37.3</v>
      </c>
      <c r="C87" s="17" t="n">
        <v>16.4674987792969</v>
      </c>
      <c r="D87" s="17" t="n">
        <v>17.1849975585937</v>
      </c>
      <c r="E87" s="17" t="n">
        <v>29.5</v>
      </c>
      <c r="F87" s="17" t="n">
        <v>25.0917384935462</v>
      </c>
      <c r="G87" s="18" t="n">
        <v>31.0602218967014</v>
      </c>
      <c r="I87" s="16" t="n">
        <v>37.9</v>
      </c>
      <c r="J87" s="17" t="n">
        <v>16.9174987792969</v>
      </c>
      <c r="K87" s="17" t="n">
        <v>20.4849975585937</v>
      </c>
      <c r="L87" s="17" t="n">
        <v>29.8</v>
      </c>
      <c r="M87" s="17" t="n">
        <v>25.9395645805027</v>
      </c>
      <c r="N87" s="18" t="n">
        <v>31.7868885633681</v>
      </c>
    </row>
    <row r="88" customFormat="false" ht="12.75" hidden="false" customHeight="false" outlineLevel="0" collapsed="false">
      <c r="A88" s="15" t="n">
        <v>39569</v>
      </c>
      <c r="B88" s="16" t="n">
        <v>37.3</v>
      </c>
      <c r="C88" s="17" t="n">
        <v>12.582498550415</v>
      </c>
      <c r="D88" s="17" t="n">
        <v>13.7149982452393</v>
      </c>
      <c r="E88" s="17" t="n">
        <v>29.5</v>
      </c>
      <c r="F88" s="17" t="n">
        <v>23.0877444697361</v>
      </c>
      <c r="G88" s="18" t="n">
        <v>29.5061824511456</v>
      </c>
      <c r="I88" s="16" t="n">
        <v>39.34</v>
      </c>
      <c r="J88" s="17" t="n">
        <v>14.112498550415</v>
      </c>
      <c r="K88" s="17" t="n">
        <v>17.0149982452393</v>
      </c>
      <c r="L88" s="17" t="n">
        <v>30.52</v>
      </c>
      <c r="M88" s="17" t="n">
        <v>24.6548032932655</v>
      </c>
      <c r="N88" s="18" t="n">
        <v>31.286827612436</v>
      </c>
    </row>
    <row r="89" customFormat="false" ht="12.75" hidden="false" customHeight="false" outlineLevel="0" collapsed="false">
      <c r="A89" s="15" t="n">
        <v>39600</v>
      </c>
      <c r="B89" s="16" t="n">
        <v>47.05</v>
      </c>
      <c r="C89" s="17" t="n">
        <v>21.0087490081787</v>
      </c>
      <c r="D89" s="17" t="n">
        <v>16.4924983978271</v>
      </c>
      <c r="E89" s="17" t="n">
        <v>29.5</v>
      </c>
      <c r="F89" s="17" t="n">
        <v>25.3748953342438</v>
      </c>
      <c r="G89" s="18" t="n">
        <v>35.4899441782633</v>
      </c>
      <c r="I89" s="16" t="n">
        <v>52.92</v>
      </c>
      <c r="J89" s="17" t="n">
        <v>25.4112490081787</v>
      </c>
      <c r="K89" s="17" t="n">
        <v>19.7924983978271</v>
      </c>
      <c r="L89" s="17" t="n">
        <v>32.435</v>
      </c>
      <c r="M89" s="17" t="n">
        <v>28.6305203342438</v>
      </c>
      <c r="N89" s="18" t="n">
        <v>39.96561084493</v>
      </c>
    </row>
    <row r="90" customFormat="false" ht="12.75" hidden="false" customHeight="false" outlineLevel="0" collapsed="false">
      <c r="A90" s="15" t="n">
        <v>39630</v>
      </c>
      <c r="B90" s="16" t="n">
        <v>48.8</v>
      </c>
      <c r="C90" s="17" t="n">
        <v>34.2112503051758</v>
      </c>
      <c r="D90" s="17" t="n">
        <v>25.6974983215332</v>
      </c>
      <c r="E90" s="17" t="n">
        <v>29.5</v>
      </c>
      <c r="F90" s="17" t="n">
        <v>29.4931629725865</v>
      </c>
      <c r="G90" s="18" t="n">
        <v>38.6275804909327</v>
      </c>
      <c r="I90" s="16" t="n">
        <v>53.8</v>
      </c>
      <c r="J90" s="17" t="n">
        <v>37.9612503051758</v>
      </c>
      <c r="K90" s="17" t="n">
        <v>28.9974983215332</v>
      </c>
      <c r="L90" s="17" t="n">
        <v>32</v>
      </c>
      <c r="M90" s="17" t="n">
        <v>32.360509911362</v>
      </c>
      <c r="N90" s="18" t="n">
        <v>42.5039245769542</v>
      </c>
    </row>
    <row r="91" customFormat="false" ht="12.75" hidden="false" customHeight="false" outlineLevel="0" collapsed="false">
      <c r="A91" s="15" t="n">
        <v>39661</v>
      </c>
      <c r="B91" s="16" t="n">
        <v>50.3</v>
      </c>
      <c r="C91" s="17" t="n">
        <v>36.4724998474121</v>
      </c>
      <c r="D91" s="17" t="n">
        <v>27.1949996948242</v>
      </c>
      <c r="E91" s="17" t="n">
        <v>29.5</v>
      </c>
      <c r="F91" s="17" t="n">
        <v>30.4151959886738</v>
      </c>
      <c r="G91" s="18" t="n">
        <v>39.395430058305</v>
      </c>
      <c r="I91" s="16" t="n">
        <v>55.3</v>
      </c>
      <c r="J91" s="17" t="n">
        <v>40.2224998474121</v>
      </c>
      <c r="K91" s="17" t="n">
        <v>30.4949996948242</v>
      </c>
      <c r="L91" s="17" t="n">
        <v>32</v>
      </c>
      <c r="M91" s="17" t="n">
        <v>33.3171567729875</v>
      </c>
      <c r="N91" s="18" t="n">
        <v>43.2448924238964</v>
      </c>
    </row>
    <row r="92" customFormat="false" ht="12.75" hidden="false" customHeight="false" outlineLevel="0" collapsed="false">
      <c r="A92" s="15" t="n">
        <v>39692</v>
      </c>
      <c r="B92" s="16" t="n">
        <v>36.8</v>
      </c>
      <c r="C92" s="17" t="n">
        <v>28.0999984741211</v>
      </c>
      <c r="D92" s="17" t="n">
        <v>28.0999984741211</v>
      </c>
      <c r="E92" s="17" t="n">
        <v>29.5</v>
      </c>
      <c r="F92" s="17" t="n">
        <v>28.9749994277954</v>
      </c>
      <c r="G92" s="18" t="n">
        <v>32.6266663614909</v>
      </c>
      <c r="I92" s="16" t="n">
        <v>38.2</v>
      </c>
      <c r="J92" s="17" t="n">
        <v>29.1499984741211</v>
      </c>
      <c r="K92" s="17" t="n">
        <v>31.3999984741211</v>
      </c>
      <c r="L92" s="17" t="n">
        <v>30.2</v>
      </c>
      <c r="M92" s="17" t="n">
        <v>30.2749994277954</v>
      </c>
      <c r="N92" s="18" t="n">
        <v>33.9733330281576</v>
      </c>
    </row>
    <row r="93" customFormat="false" ht="12.75" hidden="false" customHeight="false" outlineLevel="0" collapsed="false">
      <c r="A93" s="15" t="n">
        <v>39722</v>
      </c>
      <c r="B93" s="16" t="n">
        <v>34.8</v>
      </c>
      <c r="C93" s="17" t="n">
        <v>28.0999984741211</v>
      </c>
      <c r="D93" s="17" t="n">
        <v>28.0999984741211</v>
      </c>
      <c r="E93" s="17" t="n">
        <v>28.4999980926514</v>
      </c>
      <c r="F93" s="17" t="n">
        <v>28.3638280097474</v>
      </c>
      <c r="G93" s="18" t="n">
        <v>31.5473109296573</v>
      </c>
      <c r="I93" s="16" t="n">
        <v>36.05</v>
      </c>
      <c r="J93" s="17" t="n">
        <v>29.0374984741211</v>
      </c>
      <c r="K93" s="17" t="n">
        <v>31.3999984741211</v>
      </c>
      <c r="L93" s="17" t="n">
        <v>29.1249980926514</v>
      </c>
      <c r="M93" s="17" t="n">
        <v>29.4973386480453</v>
      </c>
      <c r="N93" s="18" t="n">
        <v>32.7384399619154</v>
      </c>
    </row>
    <row r="94" customFormat="false" ht="12.75" hidden="false" customHeight="false" outlineLevel="0" collapsed="false">
      <c r="A94" s="15" t="n">
        <v>39753</v>
      </c>
      <c r="B94" s="16" t="n">
        <v>34.8</v>
      </c>
      <c r="C94" s="17" t="n">
        <v>28.0999984741211</v>
      </c>
      <c r="D94" s="17" t="n">
        <v>28.0999984741211</v>
      </c>
      <c r="E94" s="17" t="n">
        <v>28.4999980926514</v>
      </c>
      <c r="F94" s="17" t="n">
        <v>28.3307674848116</v>
      </c>
      <c r="G94" s="18" t="n">
        <v>31.0622212134467</v>
      </c>
      <c r="I94" s="16" t="n">
        <v>36.05</v>
      </c>
      <c r="J94" s="17" t="n">
        <v>29.0374984741211</v>
      </c>
      <c r="K94" s="17" t="n">
        <v>31.3999984741211</v>
      </c>
      <c r="L94" s="17" t="n">
        <v>29.1249980926514</v>
      </c>
      <c r="M94" s="17" t="n">
        <v>29.6331713309655</v>
      </c>
      <c r="N94" s="18" t="n">
        <v>32.3424989912245</v>
      </c>
    </row>
    <row r="95" customFormat="false" ht="12.75" hidden="false" customHeight="false" outlineLevel="0" collapsed="false">
      <c r="A95" s="15" t="n">
        <v>39783</v>
      </c>
      <c r="B95" s="16" t="n">
        <v>34.8</v>
      </c>
      <c r="C95" s="17" t="n">
        <v>33.3500022888184</v>
      </c>
      <c r="D95" s="17" t="n">
        <v>33.3500022888184</v>
      </c>
      <c r="E95" s="17" t="n">
        <v>28.4999980926514</v>
      </c>
      <c r="F95" s="17" t="n">
        <v>30.2816322871617</v>
      </c>
      <c r="G95" s="18" t="n">
        <v>32.4193546459239</v>
      </c>
      <c r="I95" s="16" t="n">
        <v>36.05</v>
      </c>
      <c r="J95" s="17" t="n">
        <v>34.2875022888184</v>
      </c>
      <c r="K95" s="17" t="n">
        <v>36.6500022888184</v>
      </c>
      <c r="L95" s="17" t="n">
        <v>29.1249980926514</v>
      </c>
      <c r="M95" s="17" t="n">
        <v>31.5035710626719</v>
      </c>
      <c r="N95" s="18" t="n">
        <v>33.6545696996873</v>
      </c>
    </row>
    <row r="96" customFormat="false" ht="12.75" hidden="false" customHeight="false" outlineLevel="0" collapsed="false">
      <c r="A96" s="15" t="n">
        <v>39814</v>
      </c>
      <c r="B96" s="16" t="n">
        <v>41.8</v>
      </c>
      <c r="C96" s="17" t="n">
        <v>23.798747253418</v>
      </c>
      <c r="D96" s="17" t="n">
        <v>24.3024990081787</v>
      </c>
      <c r="E96" s="17" t="n">
        <v>36.8500015258789</v>
      </c>
      <c r="F96" s="17" t="n">
        <v>31.8306374493767</v>
      </c>
      <c r="G96" s="18" t="n">
        <v>36.3329302141743</v>
      </c>
      <c r="I96" s="16" t="n">
        <v>43.2</v>
      </c>
      <c r="J96" s="17" t="n">
        <v>24.848747253418</v>
      </c>
      <c r="K96" s="17" t="n">
        <v>27.6024990081787</v>
      </c>
      <c r="L96" s="17" t="n">
        <v>37.5500015258789</v>
      </c>
      <c r="M96" s="17" t="n">
        <v>33.1090688219257</v>
      </c>
      <c r="N96" s="18" t="n">
        <v>37.6662635475077</v>
      </c>
    </row>
    <row r="97" customFormat="false" ht="12.75" hidden="false" customHeight="false" outlineLevel="0" collapsed="false">
      <c r="A97" s="15" t="n">
        <v>39845</v>
      </c>
      <c r="B97" s="16" t="n">
        <v>41.8</v>
      </c>
      <c r="C97" s="17" t="n">
        <v>22.796248626709</v>
      </c>
      <c r="D97" s="17" t="n">
        <v>22.2974979400635</v>
      </c>
      <c r="E97" s="17" t="n">
        <v>33.7</v>
      </c>
      <c r="F97" s="17" t="n">
        <v>29.644317557595</v>
      </c>
      <c r="G97" s="18" t="n">
        <v>35.4327377682641</v>
      </c>
      <c r="I97" s="16" t="n">
        <v>43.2</v>
      </c>
      <c r="J97" s="17" t="n">
        <v>23.846248626709</v>
      </c>
      <c r="K97" s="17" t="n">
        <v>25.5974979400635</v>
      </c>
      <c r="L97" s="17" t="n">
        <v>34.4</v>
      </c>
      <c r="M97" s="17" t="n">
        <v>30.8806811939586</v>
      </c>
      <c r="N97" s="18" t="n">
        <v>36.7470234825498</v>
      </c>
    </row>
    <row r="98" customFormat="false" ht="12.75" hidden="false" customHeight="false" outlineLevel="0" collapsed="false">
      <c r="A98" s="15" t="n">
        <v>39873</v>
      </c>
      <c r="B98" s="16" t="n">
        <v>37.8</v>
      </c>
      <c r="C98" s="17" t="n">
        <v>15.9847480773926</v>
      </c>
      <c r="D98" s="17" t="n">
        <v>17.6144973754883</v>
      </c>
      <c r="E98" s="17" t="n">
        <v>29.7</v>
      </c>
      <c r="F98" s="17" t="n">
        <v>24.9943460892658</v>
      </c>
      <c r="G98" s="18" t="n">
        <v>31.0529350362798</v>
      </c>
      <c r="I98" s="16" t="n">
        <v>38.6</v>
      </c>
      <c r="J98" s="17" t="n">
        <v>16.5847480773926</v>
      </c>
      <c r="K98" s="17" t="n">
        <v>20.9144973754883</v>
      </c>
      <c r="L98" s="17" t="n">
        <v>30.1</v>
      </c>
      <c r="M98" s="17" t="n">
        <v>26.0188358851842</v>
      </c>
      <c r="N98" s="18" t="n">
        <v>31.9712146061723</v>
      </c>
    </row>
    <row r="99" customFormat="false" ht="12.75" hidden="false" customHeight="false" outlineLevel="0" collapsed="false">
      <c r="A99" s="15" t="n">
        <v>39904</v>
      </c>
      <c r="B99" s="16" t="n">
        <v>37.8</v>
      </c>
      <c r="C99" s="17" t="n">
        <v>16.6674987792969</v>
      </c>
      <c r="D99" s="17" t="n">
        <v>17.3849975585937</v>
      </c>
      <c r="E99" s="17" t="n">
        <v>29.7</v>
      </c>
      <c r="F99" s="17" t="n">
        <v>25.2917384935462</v>
      </c>
      <c r="G99" s="18" t="n">
        <v>31.4068885633681</v>
      </c>
      <c r="I99" s="16" t="n">
        <v>38.45</v>
      </c>
      <c r="J99" s="17" t="n">
        <v>17.1549987792969</v>
      </c>
      <c r="K99" s="17" t="n">
        <v>20.6849975585937</v>
      </c>
      <c r="L99" s="17" t="n">
        <v>30.025</v>
      </c>
      <c r="M99" s="17" t="n">
        <v>26.1623906674592</v>
      </c>
      <c r="N99" s="18" t="n">
        <v>32.1696663411458</v>
      </c>
    </row>
    <row r="100" customFormat="false" ht="12.75" hidden="false" customHeight="false" outlineLevel="0" collapsed="false">
      <c r="A100" s="15" t="n">
        <v>39934</v>
      </c>
      <c r="B100" s="16" t="n">
        <v>37.8</v>
      </c>
      <c r="C100" s="17" t="n">
        <v>12.782498550415</v>
      </c>
      <c r="D100" s="17" t="n">
        <v>13.9149982452393</v>
      </c>
      <c r="E100" s="17" t="n">
        <v>29.7</v>
      </c>
      <c r="F100" s="17" t="n">
        <v>22.9340559329627</v>
      </c>
      <c r="G100" s="18" t="n">
        <v>29.3280103703981</v>
      </c>
      <c r="I100" s="16" t="n">
        <v>40.05</v>
      </c>
      <c r="J100" s="17" t="n">
        <v>14.469998550415</v>
      </c>
      <c r="K100" s="17" t="n">
        <v>17.2149982452393</v>
      </c>
      <c r="L100" s="17" t="n">
        <v>30.825</v>
      </c>
      <c r="M100" s="17" t="n">
        <v>24.657640838623</v>
      </c>
      <c r="N100" s="18" t="n">
        <v>31.2780103703981</v>
      </c>
    </row>
    <row r="101" customFormat="false" ht="12.75" hidden="false" customHeight="false" outlineLevel="0" collapsed="false">
      <c r="A101" s="15" t="n">
        <v>39965</v>
      </c>
      <c r="B101" s="16" t="n">
        <v>47.55</v>
      </c>
      <c r="C101" s="17" t="n">
        <v>21.2087490081787</v>
      </c>
      <c r="D101" s="17" t="n">
        <v>16.6924983978271</v>
      </c>
      <c r="E101" s="17" t="n">
        <v>29.7</v>
      </c>
      <c r="F101" s="17" t="n">
        <v>25.9610865053923</v>
      </c>
      <c r="G101" s="18" t="n">
        <v>36.5156664360894</v>
      </c>
      <c r="I101" s="16" t="n">
        <v>54.01</v>
      </c>
      <c r="J101" s="17" t="n">
        <v>26.0537490081787</v>
      </c>
      <c r="K101" s="17" t="n">
        <v>19.9924983978271</v>
      </c>
      <c r="L101" s="17" t="n">
        <v>32.93</v>
      </c>
      <c r="M101" s="17" t="n">
        <v>29.4841299836532</v>
      </c>
      <c r="N101" s="18" t="n">
        <v>41.4745553249783</v>
      </c>
    </row>
    <row r="102" customFormat="false" ht="12.75" hidden="false" customHeight="false" outlineLevel="0" collapsed="false">
      <c r="A102" s="15" t="n">
        <v>39995</v>
      </c>
      <c r="B102" s="16" t="n">
        <v>49.3</v>
      </c>
      <c r="C102" s="17" t="n">
        <v>34.4112503051758</v>
      </c>
      <c r="D102" s="17" t="n">
        <v>25.8974983215332</v>
      </c>
      <c r="E102" s="17" t="n">
        <v>29.7</v>
      </c>
      <c r="F102" s="17" t="n">
        <v>29.4923932988593</v>
      </c>
      <c r="G102" s="18" t="n">
        <v>39.2897041402837</v>
      </c>
      <c r="I102" s="16" t="n">
        <v>54.3</v>
      </c>
      <c r="J102" s="17" t="n">
        <v>38.1612503051758</v>
      </c>
      <c r="K102" s="17" t="n">
        <v>29.1974983215332</v>
      </c>
      <c r="L102" s="17" t="n">
        <v>32.2</v>
      </c>
      <c r="M102" s="17" t="n">
        <v>32.3221805329019</v>
      </c>
      <c r="N102" s="18" t="n">
        <v>43.1929299467353</v>
      </c>
    </row>
    <row r="103" customFormat="false" ht="12.75" hidden="false" customHeight="false" outlineLevel="0" collapsed="false">
      <c r="A103" s="15" t="n">
        <v>40026</v>
      </c>
      <c r="B103" s="16" t="n">
        <v>50.8</v>
      </c>
      <c r="C103" s="17" t="n">
        <v>36.6724998474121</v>
      </c>
      <c r="D103" s="17" t="n">
        <v>27.3949996948242</v>
      </c>
      <c r="E103" s="17" t="n">
        <v>29.7</v>
      </c>
      <c r="F103" s="17" t="n">
        <v>30.6151959886738</v>
      </c>
      <c r="G103" s="18" t="n">
        <v>39.7309139292727</v>
      </c>
      <c r="I103" s="16" t="n">
        <v>55.8</v>
      </c>
      <c r="J103" s="17" t="n">
        <v>40.4224998474121</v>
      </c>
      <c r="K103" s="17" t="n">
        <v>30.6949996948242</v>
      </c>
      <c r="L103" s="17" t="n">
        <v>32.2</v>
      </c>
      <c r="M103" s="17" t="n">
        <v>33.5171567729875</v>
      </c>
      <c r="N103" s="18" t="n">
        <v>43.5803762948641</v>
      </c>
    </row>
    <row r="104" customFormat="false" ht="12.75" hidden="false" customHeight="false" outlineLevel="0" collapsed="false">
      <c r="A104" s="15" t="n">
        <v>40057</v>
      </c>
      <c r="B104" s="16" t="n">
        <v>37.3</v>
      </c>
      <c r="C104" s="17" t="n">
        <v>28.2999984741211</v>
      </c>
      <c r="D104" s="17" t="n">
        <v>28.2999984741211</v>
      </c>
      <c r="E104" s="17" t="n">
        <v>29.7</v>
      </c>
      <c r="F104" s="17" t="n">
        <v>29.1749994277954</v>
      </c>
      <c r="G104" s="18" t="n">
        <v>32.9666663614909</v>
      </c>
      <c r="I104" s="16" t="n">
        <v>38.8</v>
      </c>
      <c r="J104" s="17" t="n">
        <v>29.4249984741211</v>
      </c>
      <c r="K104" s="17" t="n">
        <v>31.5999984741211</v>
      </c>
      <c r="L104" s="17" t="n">
        <v>30.45</v>
      </c>
      <c r="M104" s="17" t="n">
        <v>30.5187494277954</v>
      </c>
      <c r="N104" s="18" t="n">
        <v>34.3833330281576</v>
      </c>
    </row>
    <row r="105" customFormat="false" ht="12.75" hidden="false" customHeight="false" outlineLevel="0" collapsed="false">
      <c r="A105" s="15" t="n">
        <v>40087</v>
      </c>
      <c r="B105" s="16" t="n">
        <v>35.3</v>
      </c>
      <c r="C105" s="17" t="n">
        <v>28.2999984741211</v>
      </c>
      <c r="D105" s="17" t="n">
        <v>28.2999984741211</v>
      </c>
      <c r="E105" s="17" t="n">
        <v>28.6999980926514</v>
      </c>
      <c r="F105" s="17" t="n">
        <v>28.5530594572729</v>
      </c>
      <c r="G105" s="18" t="n">
        <v>31.7451603592083</v>
      </c>
      <c r="I105" s="16" t="n">
        <v>36.65</v>
      </c>
      <c r="J105" s="17" t="n">
        <v>29.3124984741211</v>
      </c>
      <c r="K105" s="17" t="n">
        <v>31.5999984741211</v>
      </c>
      <c r="L105" s="17" t="n">
        <v>29.3749980926514</v>
      </c>
      <c r="M105" s="17" t="n">
        <v>29.7255084368647</v>
      </c>
      <c r="N105" s="18" t="n">
        <v>33.0016119721115</v>
      </c>
    </row>
    <row r="106" customFormat="false" ht="12.75" hidden="false" customHeight="false" outlineLevel="0" collapsed="false">
      <c r="A106" s="15" t="n">
        <v>40118</v>
      </c>
      <c r="B106" s="16" t="n">
        <v>35.3</v>
      </c>
      <c r="C106" s="17" t="n">
        <v>28.2999984741211</v>
      </c>
      <c r="D106" s="17" t="n">
        <v>28.2999984741211</v>
      </c>
      <c r="E106" s="17" t="n">
        <v>28.6999980926514</v>
      </c>
      <c r="F106" s="17" t="n">
        <v>28.5399982452393</v>
      </c>
      <c r="G106" s="18" t="n">
        <v>31.5444434695774</v>
      </c>
      <c r="I106" s="16" t="n">
        <v>36.65</v>
      </c>
      <c r="J106" s="17" t="n">
        <v>29.3124984741211</v>
      </c>
      <c r="K106" s="17" t="n">
        <v>31.5999984741211</v>
      </c>
      <c r="L106" s="17" t="n">
        <v>29.3749980926514</v>
      </c>
      <c r="M106" s="17" t="n">
        <v>29.8989982452393</v>
      </c>
      <c r="N106" s="18" t="n">
        <v>32.8994434695774</v>
      </c>
    </row>
    <row r="107" customFormat="false" ht="12.75" hidden="false" customHeight="false" outlineLevel="0" collapsed="false">
      <c r="A107" s="15" t="n">
        <v>40148</v>
      </c>
      <c r="B107" s="16" t="n">
        <v>35.3</v>
      </c>
      <c r="C107" s="17" t="n">
        <v>33.5500022888184</v>
      </c>
      <c r="D107" s="17" t="n">
        <v>33.5500022888184</v>
      </c>
      <c r="E107" s="17" t="n">
        <v>28.6999980926514</v>
      </c>
      <c r="F107" s="17" t="n">
        <v>30.4816322871617</v>
      </c>
      <c r="G107" s="18" t="n">
        <v>32.7612901297949</v>
      </c>
      <c r="I107" s="16" t="n">
        <v>36.65</v>
      </c>
      <c r="J107" s="17" t="n">
        <v>34.5625022888184</v>
      </c>
      <c r="K107" s="17" t="n">
        <v>36.8500022888184</v>
      </c>
      <c r="L107" s="17" t="n">
        <v>29.3749980926514</v>
      </c>
      <c r="M107" s="17" t="n">
        <v>31.7474486136923</v>
      </c>
      <c r="N107" s="18" t="n">
        <v>34.0669352910852</v>
      </c>
    </row>
    <row r="108" customFormat="false" ht="12.75" hidden="false" customHeight="false" outlineLevel="0" collapsed="false">
      <c r="A108" s="15" t="n">
        <v>40179</v>
      </c>
      <c r="B108" s="16" t="n">
        <v>42.3</v>
      </c>
      <c r="C108" s="17" t="n">
        <v>23.998747253418</v>
      </c>
      <c r="D108" s="17" t="n">
        <v>24.5024990081787</v>
      </c>
      <c r="E108" s="17" t="n">
        <v>37.0500015258789</v>
      </c>
      <c r="F108" s="17" t="n">
        <v>31.7465567534825</v>
      </c>
      <c r="G108" s="18" t="n">
        <v>36.2856721283287</v>
      </c>
      <c r="I108" s="16" t="n">
        <v>43.8</v>
      </c>
      <c r="J108" s="17" t="n">
        <v>25.123747253418</v>
      </c>
      <c r="K108" s="17" t="n">
        <v>28.8024990081787</v>
      </c>
      <c r="L108" s="17" t="n">
        <v>37.8000015258789</v>
      </c>
      <c r="M108" s="17" t="n">
        <v>33.3710850553693</v>
      </c>
      <c r="N108" s="18" t="n">
        <v>37.8566398702642</v>
      </c>
    </row>
    <row r="109" customFormat="false" ht="12.75" hidden="false" customHeight="false" outlineLevel="0" collapsed="false">
      <c r="A109" s="15" t="n">
        <v>40210</v>
      </c>
      <c r="B109" s="16" t="n">
        <v>42.3</v>
      </c>
      <c r="C109" s="17" t="n">
        <v>22.996248626709</v>
      </c>
      <c r="D109" s="17" t="n">
        <v>22.4974979400635</v>
      </c>
      <c r="E109" s="17" t="n">
        <v>33.9</v>
      </c>
      <c r="F109" s="17" t="n">
        <v>29.844317557595</v>
      </c>
      <c r="G109" s="18" t="n">
        <v>35.7755949111212</v>
      </c>
      <c r="I109" s="16" t="n">
        <v>43.8</v>
      </c>
      <c r="J109" s="17" t="n">
        <v>24.121248626709</v>
      </c>
      <c r="K109" s="17" t="n">
        <v>26.7974979400635</v>
      </c>
      <c r="L109" s="17" t="n">
        <v>34.65</v>
      </c>
      <c r="M109" s="17" t="n">
        <v>31.3079539212314</v>
      </c>
      <c r="N109" s="18" t="n">
        <v>37.2565472920736</v>
      </c>
    </row>
    <row r="110" customFormat="false" ht="12.75" hidden="false" customHeight="false" outlineLevel="0" collapsed="false">
      <c r="A110" s="15" t="n">
        <v>40238</v>
      </c>
      <c r="B110" s="16" t="n">
        <v>38.3</v>
      </c>
      <c r="C110" s="17" t="n">
        <v>16.1847480773926</v>
      </c>
      <c r="D110" s="17" t="n">
        <v>17.8144973754883</v>
      </c>
      <c r="E110" s="17" t="n">
        <v>29.9</v>
      </c>
      <c r="F110" s="17" t="n">
        <v>25.5083822047457</v>
      </c>
      <c r="G110" s="18" t="n">
        <v>31.8354189636887</v>
      </c>
      <c r="I110" s="16" t="n">
        <v>39.15</v>
      </c>
      <c r="J110" s="17" t="n">
        <v>16.8222480773926</v>
      </c>
      <c r="K110" s="17" t="n">
        <v>22.1144973754883</v>
      </c>
      <c r="L110" s="17" t="n">
        <v>30.325</v>
      </c>
      <c r="M110" s="17" t="n">
        <v>26.6291268855967</v>
      </c>
      <c r="N110" s="18" t="n">
        <v>32.8222469206779</v>
      </c>
    </row>
    <row r="111" customFormat="false" ht="12.75" hidden="false" customHeight="false" outlineLevel="0" collapsed="false">
      <c r="A111" s="15" t="n">
        <v>40269</v>
      </c>
      <c r="B111" s="16" t="n">
        <v>38.3</v>
      </c>
      <c r="C111" s="17" t="n">
        <v>16.8674987792969</v>
      </c>
      <c r="D111" s="17" t="n">
        <v>17.5849975585937</v>
      </c>
      <c r="E111" s="17" t="n">
        <v>29.9</v>
      </c>
      <c r="F111" s="17" t="n">
        <v>25.4917384935462</v>
      </c>
      <c r="G111" s="18" t="n">
        <v>31.7535552300347</v>
      </c>
      <c r="I111" s="16" t="n">
        <v>39</v>
      </c>
      <c r="J111" s="17" t="n">
        <v>17.3924987792969</v>
      </c>
      <c r="K111" s="17" t="n">
        <v>21.8849975585937</v>
      </c>
      <c r="L111" s="17" t="n">
        <v>30.25</v>
      </c>
      <c r="M111" s="17" t="n">
        <v>26.559129797894</v>
      </c>
      <c r="N111" s="18" t="n">
        <v>32.6413330078125</v>
      </c>
    </row>
    <row r="112" customFormat="false" ht="12.75" hidden="false" customHeight="false" outlineLevel="0" collapsed="false">
      <c r="A112" s="15" t="n">
        <v>40299</v>
      </c>
      <c r="B112" s="16" t="n">
        <v>38.3</v>
      </c>
      <c r="C112" s="17" t="n">
        <v>12.982498550415</v>
      </c>
      <c r="D112" s="17" t="n">
        <v>14.1149982452393</v>
      </c>
      <c r="E112" s="17" t="n">
        <v>29.9</v>
      </c>
      <c r="F112" s="17" t="n">
        <v>23.1340559329627</v>
      </c>
      <c r="G112" s="18" t="n">
        <v>29.6570426284626</v>
      </c>
      <c r="I112" s="16" t="n">
        <v>40.78</v>
      </c>
      <c r="J112" s="17" t="n">
        <v>14.842498550415</v>
      </c>
      <c r="K112" s="17" t="n">
        <v>18.4149982452393</v>
      </c>
      <c r="L112" s="17" t="n">
        <v>31.14</v>
      </c>
      <c r="M112" s="17" t="n">
        <v>25.1838672537174</v>
      </c>
      <c r="N112" s="18" t="n">
        <v>31.89188133814</v>
      </c>
    </row>
    <row r="113" customFormat="false" ht="12.75" hidden="false" customHeight="false" outlineLevel="0" collapsed="false">
      <c r="A113" s="15" t="n">
        <v>40330</v>
      </c>
      <c r="B113" s="16" t="n">
        <v>48.05</v>
      </c>
      <c r="C113" s="17" t="n">
        <v>21.4087490081787</v>
      </c>
      <c r="D113" s="17" t="n">
        <v>16.8924983978271</v>
      </c>
      <c r="E113" s="17" t="n">
        <v>29.9</v>
      </c>
      <c r="F113" s="17" t="n">
        <v>26.1610865053923</v>
      </c>
      <c r="G113" s="18" t="n">
        <v>36.8623331027561</v>
      </c>
      <c r="I113" s="16" t="n">
        <v>55.16</v>
      </c>
      <c r="J113" s="17" t="n">
        <v>26.7412490081787</v>
      </c>
      <c r="K113" s="17" t="n">
        <v>21.1924983978271</v>
      </c>
      <c r="L113" s="17" t="n">
        <v>33.455</v>
      </c>
      <c r="M113" s="17" t="n">
        <v>30.1547821575662</v>
      </c>
      <c r="N113" s="18" t="n">
        <v>42.3795553249783</v>
      </c>
    </row>
    <row r="114" customFormat="false" ht="12.75" hidden="false" customHeight="false" outlineLevel="0" collapsed="false">
      <c r="A114" s="15" t="n">
        <v>40360</v>
      </c>
      <c r="B114" s="16" t="n">
        <v>49.8</v>
      </c>
      <c r="C114" s="17" t="n">
        <v>34.6112503051758</v>
      </c>
      <c r="D114" s="17" t="n">
        <v>26.0974983215332</v>
      </c>
      <c r="E114" s="17" t="n">
        <v>29.9</v>
      </c>
      <c r="F114" s="17" t="n">
        <v>30.0781860052371</v>
      </c>
      <c r="G114" s="18" t="n">
        <v>38.9848116802913</v>
      </c>
      <c r="I114" s="16" t="n">
        <v>54.8</v>
      </c>
      <c r="J114" s="17" t="n">
        <v>38.3612503051758</v>
      </c>
      <c r="K114" s="17" t="n">
        <v>30.3974983215332</v>
      </c>
      <c r="L114" s="17" t="n">
        <v>32.4</v>
      </c>
      <c r="M114" s="17" t="n">
        <v>33.1762252209233</v>
      </c>
      <c r="N114" s="18" t="n">
        <v>42.9418009276031</v>
      </c>
    </row>
    <row r="115" customFormat="false" ht="12.75" hidden="false" customHeight="false" outlineLevel="0" collapsed="false">
      <c r="A115" s="15" t="n">
        <v>40391</v>
      </c>
      <c r="B115" s="16" t="n">
        <v>51.3</v>
      </c>
      <c r="C115" s="17" t="n">
        <v>36.8724998474121</v>
      </c>
      <c r="D115" s="17" t="n">
        <v>27.5949996948242</v>
      </c>
      <c r="E115" s="17" t="n">
        <v>29.9</v>
      </c>
      <c r="F115" s="17" t="n">
        <v>30.5679590964804</v>
      </c>
      <c r="G115" s="18" t="n">
        <v>40.3766666207262</v>
      </c>
      <c r="I115" s="16" t="n">
        <v>56.3</v>
      </c>
      <c r="J115" s="17" t="n">
        <v>40.6224998474121</v>
      </c>
      <c r="K115" s="17" t="n">
        <v>31.8949996948242</v>
      </c>
      <c r="L115" s="17" t="n">
        <v>32.4</v>
      </c>
      <c r="M115" s="17" t="n">
        <v>33.639387667909</v>
      </c>
      <c r="N115" s="18" t="n">
        <v>44.3605375884682</v>
      </c>
    </row>
    <row r="116" customFormat="false" ht="12.75" hidden="false" customHeight="false" outlineLevel="0" collapsed="false">
      <c r="A116" s="15" t="n">
        <v>40422</v>
      </c>
      <c r="B116" s="16" t="n">
        <v>37.8</v>
      </c>
      <c r="C116" s="17" t="n">
        <v>28.4999984741211</v>
      </c>
      <c r="D116" s="17" t="n">
        <v>28.4999984741211</v>
      </c>
      <c r="E116" s="17" t="n">
        <v>29.9</v>
      </c>
      <c r="F116" s="17" t="n">
        <v>29.3749994277954</v>
      </c>
      <c r="G116" s="18" t="n">
        <v>33.3066663614909</v>
      </c>
      <c r="I116" s="16" t="n">
        <v>39.4</v>
      </c>
      <c r="J116" s="17" t="n">
        <v>29.6999984741211</v>
      </c>
      <c r="K116" s="17" t="n">
        <v>32.7999984741211</v>
      </c>
      <c r="L116" s="17" t="n">
        <v>30.7</v>
      </c>
      <c r="M116" s="17" t="n">
        <v>30.9708327611287</v>
      </c>
      <c r="N116" s="18" t="n">
        <v>34.9044441392687</v>
      </c>
    </row>
    <row r="117" customFormat="false" ht="12.75" hidden="false" customHeight="false" outlineLevel="0" collapsed="false">
      <c r="A117" s="15" t="n">
        <v>40452</v>
      </c>
      <c r="B117" s="16" t="n">
        <v>35.8</v>
      </c>
      <c r="C117" s="17" t="n">
        <v>28.4999984741211</v>
      </c>
      <c r="D117" s="17" t="n">
        <v>28.4999984741211</v>
      </c>
      <c r="E117" s="17" t="n">
        <v>28.8999980926514</v>
      </c>
      <c r="F117" s="17" t="n">
        <v>28.7431354971493</v>
      </c>
      <c r="G117" s="18" t="n">
        <v>31.9301065629528</v>
      </c>
      <c r="I117" s="16" t="n">
        <v>37.25</v>
      </c>
      <c r="J117" s="17" t="n">
        <v>29.5874984741211</v>
      </c>
      <c r="K117" s="17" t="n">
        <v>32.7999984741211</v>
      </c>
      <c r="L117" s="17" t="n">
        <v>29.6249980926514</v>
      </c>
      <c r="M117" s="17" t="n">
        <v>30.2401943206787</v>
      </c>
      <c r="N117" s="18" t="n">
        <v>33.4059130145658</v>
      </c>
    </row>
    <row r="118" customFormat="false" ht="12.75" hidden="false" customHeight="false" outlineLevel="0" collapsed="false">
      <c r="A118" s="15" t="n">
        <v>40483</v>
      </c>
      <c r="B118" s="16" t="n">
        <v>35.8</v>
      </c>
      <c r="C118" s="17" t="n">
        <v>28.4999984741211</v>
      </c>
      <c r="D118" s="17" t="n">
        <v>28.4999984741211</v>
      </c>
      <c r="E118" s="17" t="n">
        <v>28.8999980926514</v>
      </c>
      <c r="F118" s="17" t="n">
        <v>28.7499982357025</v>
      </c>
      <c r="G118" s="18" t="n">
        <v>32.0399990590413</v>
      </c>
      <c r="I118" s="16" t="n">
        <v>37.25</v>
      </c>
      <c r="J118" s="17" t="n">
        <v>29.5874984741211</v>
      </c>
      <c r="K118" s="17" t="n">
        <v>32.7999984741211</v>
      </c>
      <c r="L118" s="17" t="n">
        <v>29.6249980926514</v>
      </c>
      <c r="M118" s="17" t="n">
        <v>30.2802065690358</v>
      </c>
      <c r="N118" s="18" t="n">
        <v>33.5327768368191</v>
      </c>
    </row>
    <row r="119" customFormat="false" ht="12.75" hidden="false" customHeight="false" outlineLevel="0" collapsed="false">
      <c r="A119" s="15" t="n">
        <v>40513</v>
      </c>
      <c r="B119" s="16" t="n">
        <v>35.8</v>
      </c>
      <c r="C119" s="17" t="n">
        <v>33.7500022888184</v>
      </c>
      <c r="D119" s="17" t="n">
        <v>33.7500022888184</v>
      </c>
      <c r="E119" s="17" t="n">
        <v>28.8999980926514</v>
      </c>
      <c r="F119" s="17" t="n">
        <v>30.551063350921</v>
      </c>
      <c r="G119" s="18" t="n">
        <v>33.1473115859493</v>
      </c>
      <c r="I119" s="16" t="n">
        <v>37.25</v>
      </c>
      <c r="J119" s="17" t="n">
        <v>34.8375022888184</v>
      </c>
      <c r="K119" s="17" t="n">
        <v>38.0500022888184</v>
      </c>
      <c r="L119" s="17" t="n">
        <v>29.6249980926514</v>
      </c>
      <c r="M119" s="17" t="n">
        <v>32.082978244538</v>
      </c>
      <c r="N119" s="18" t="n">
        <v>34.6387094354117</v>
      </c>
    </row>
    <row r="120" customFormat="false" ht="12.75" hidden="false" customHeight="false" outlineLevel="0" collapsed="false">
      <c r="A120" s="15" t="n">
        <v>40544</v>
      </c>
      <c r="B120" s="16" t="n">
        <v>42.55</v>
      </c>
      <c r="C120" s="17" t="n">
        <v>24.198747253418</v>
      </c>
      <c r="D120" s="17" t="n">
        <v>24.7024990081787</v>
      </c>
      <c r="E120" s="17" t="n">
        <v>37.2500015258789</v>
      </c>
      <c r="F120" s="17" t="n">
        <v>32.2503924201517</v>
      </c>
      <c r="G120" s="18" t="n">
        <v>36.9018281013735</v>
      </c>
      <c r="I120" s="16" t="n">
        <v>44.15</v>
      </c>
      <c r="J120" s="17" t="n">
        <v>25.398747253418</v>
      </c>
      <c r="K120" s="17" t="n">
        <v>29.0024990081787</v>
      </c>
      <c r="L120" s="17" t="n">
        <v>38.0500015258789</v>
      </c>
      <c r="M120" s="17" t="n">
        <v>33.9366669299556</v>
      </c>
      <c r="N120" s="18" t="n">
        <v>38.5491399293305</v>
      </c>
    </row>
    <row r="121" customFormat="false" ht="12.75" hidden="false" customHeight="false" outlineLevel="0" collapsed="false">
      <c r="A121" s="15" t="n">
        <v>40575</v>
      </c>
      <c r="B121" s="16" t="n">
        <v>42.55</v>
      </c>
      <c r="C121" s="17" t="n">
        <v>23.196248626709</v>
      </c>
      <c r="D121" s="17" t="n">
        <v>22.6974979400635</v>
      </c>
      <c r="E121" s="17" t="n">
        <v>34.1</v>
      </c>
      <c r="F121" s="17" t="n">
        <v>30.044317557595</v>
      </c>
      <c r="G121" s="18" t="n">
        <v>35.9994044349307</v>
      </c>
      <c r="I121" s="16" t="n">
        <v>44.15</v>
      </c>
      <c r="J121" s="17" t="n">
        <v>24.396248626709</v>
      </c>
      <c r="K121" s="17" t="n">
        <v>26.9974979400635</v>
      </c>
      <c r="L121" s="17" t="n">
        <v>34.9</v>
      </c>
      <c r="M121" s="17" t="n">
        <v>31.5534084666859</v>
      </c>
      <c r="N121" s="18" t="n">
        <v>37.5517853873117</v>
      </c>
    </row>
    <row r="122" customFormat="false" ht="12.75" hidden="false" customHeight="false" outlineLevel="0" collapsed="false">
      <c r="A122" s="15" t="n">
        <v>40603</v>
      </c>
      <c r="B122" s="16" t="n">
        <v>38.55</v>
      </c>
      <c r="C122" s="17" t="n">
        <v>16.3847480773926</v>
      </c>
      <c r="D122" s="17" t="n">
        <v>18.0144973754883</v>
      </c>
      <c r="E122" s="17" t="n">
        <v>30.1</v>
      </c>
      <c r="F122" s="17" t="n">
        <v>25.7083822047457</v>
      </c>
      <c r="G122" s="18" t="n">
        <v>32.0601501464844</v>
      </c>
      <c r="I122" s="16" t="n">
        <v>39.45</v>
      </c>
      <c r="J122" s="17" t="n">
        <v>17.0597480773926</v>
      </c>
      <c r="K122" s="17" t="n">
        <v>22.3144973754883</v>
      </c>
      <c r="L122" s="17" t="n">
        <v>30.55</v>
      </c>
      <c r="M122" s="17" t="n">
        <v>26.8519992260223</v>
      </c>
      <c r="N122" s="18" t="n">
        <v>33.0832684260543</v>
      </c>
    </row>
    <row r="123" customFormat="false" ht="12.75" hidden="false" customHeight="false" outlineLevel="0" collapsed="false">
      <c r="A123" s="15" t="n">
        <v>40634</v>
      </c>
      <c r="B123" s="16" t="n">
        <v>38.55</v>
      </c>
      <c r="C123" s="17" t="n">
        <v>17.0674987792969</v>
      </c>
      <c r="D123" s="17" t="n">
        <v>17.7849975585937</v>
      </c>
      <c r="E123" s="17" t="n">
        <v>30.1</v>
      </c>
      <c r="F123" s="17" t="n">
        <v>25.3323951721191</v>
      </c>
      <c r="G123" s="18" t="n">
        <v>31.5006107584635</v>
      </c>
      <c r="I123" s="16" t="n">
        <v>39.3</v>
      </c>
      <c r="J123" s="17" t="n">
        <v>17.6299987792969</v>
      </c>
      <c r="K123" s="17" t="n">
        <v>22.0849975585937</v>
      </c>
      <c r="L123" s="17" t="n">
        <v>30.475</v>
      </c>
      <c r="M123" s="17" t="n">
        <v>26.4006243387858</v>
      </c>
      <c r="N123" s="18" t="n">
        <v>32.4203329806858</v>
      </c>
    </row>
    <row r="124" customFormat="false" ht="12.75" hidden="false" customHeight="false" outlineLevel="0" collapsed="false">
      <c r="A124" s="15" t="n">
        <v>40664</v>
      </c>
      <c r="B124" s="16" t="n">
        <v>38.55</v>
      </c>
      <c r="C124" s="17" t="n">
        <v>13.182498550415</v>
      </c>
      <c r="D124" s="17" t="n">
        <v>14.3149982452393</v>
      </c>
      <c r="E124" s="17" t="n">
        <v>30.1</v>
      </c>
      <c r="F124" s="17" t="n">
        <v>23.7321562224743</v>
      </c>
      <c r="G124" s="18" t="n">
        <v>30.4240856703892</v>
      </c>
      <c r="I124" s="16" t="n">
        <v>41.03</v>
      </c>
      <c r="J124" s="17" t="n">
        <v>15.042498550415</v>
      </c>
      <c r="K124" s="17" t="n">
        <v>18.6149982452393</v>
      </c>
      <c r="L124" s="17" t="n">
        <v>31.34</v>
      </c>
      <c r="M124" s="17" t="n">
        <v>25.7894111244351</v>
      </c>
      <c r="N124" s="18" t="n">
        <v>32.6722577133999</v>
      </c>
    </row>
    <row r="125" customFormat="false" ht="12.75" hidden="false" customHeight="false" outlineLevel="0" collapsed="false">
      <c r="A125" s="15" t="n">
        <v>40695</v>
      </c>
      <c r="B125" s="16" t="n">
        <v>48.3</v>
      </c>
      <c r="C125" s="17" t="n">
        <v>21.6087490081787</v>
      </c>
      <c r="D125" s="17" t="n">
        <v>17.0924983978271</v>
      </c>
      <c r="E125" s="17" t="n">
        <v>30.1</v>
      </c>
      <c r="F125" s="17" t="n">
        <v>26.3610865053923</v>
      </c>
      <c r="G125" s="18" t="n">
        <v>37.0867775472005</v>
      </c>
      <c r="I125" s="16" t="n">
        <v>55.41</v>
      </c>
      <c r="J125" s="17" t="n">
        <v>26.9412490081787</v>
      </c>
      <c r="K125" s="17" t="n">
        <v>21.3924983978271</v>
      </c>
      <c r="L125" s="17" t="n">
        <v>33.655</v>
      </c>
      <c r="M125" s="17" t="n">
        <v>30.3547821575662</v>
      </c>
      <c r="N125" s="18" t="n">
        <v>42.6039997694227</v>
      </c>
    </row>
    <row r="126" customFormat="false" ht="12.75" hidden="false" customHeight="false" outlineLevel="0" collapsed="false">
      <c r="A126" s="15" t="n">
        <v>40725</v>
      </c>
      <c r="B126" s="16" t="n">
        <v>50.05</v>
      </c>
      <c r="C126" s="17" t="n">
        <v>34.8112503051758</v>
      </c>
      <c r="D126" s="17" t="n">
        <v>26.2974983215332</v>
      </c>
      <c r="E126" s="17" t="n">
        <v>30.1</v>
      </c>
      <c r="F126" s="17" t="n">
        <v>30.1279713756633</v>
      </c>
      <c r="G126" s="18" t="n">
        <v>38.6965858377436</v>
      </c>
      <c r="I126" s="16" t="n">
        <v>55.05</v>
      </c>
      <c r="J126" s="17" t="n">
        <v>38.5612503051758</v>
      </c>
      <c r="K126" s="17" t="n">
        <v>30.5974983215332</v>
      </c>
      <c r="L126" s="17" t="n">
        <v>32.6</v>
      </c>
      <c r="M126" s="17" t="n">
        <v>33.2713676020784</v>
      </c>
      <c r="N126" s="18" t="n">
        <v>42.6385213216146</v>
      </c>
    </row>
    <row r="127" customFormat="false" ht="12.75" hidden="false" customHeight="false" outlineLevel="0" collapsed="false">
      <c r="A127" s="15" t="n">
        <v>0</v>
      </c>
      <c r="B127" s="16" t="n">
        <v>0</v>
      </c>
      <c r="C127" s="17" t="n">
        <v>0</v>
      </c>
      <c r="D127" s="17" t="n">
        <v>0</v>
      </c>
      <c r="E127" s="17" t="n">
        <v>0</v>
      </c>
      <c r="F127" s="17" t="n">
        <v>0</v>
      </c>
      <c r="G127" s="18" t="n">
        <v>0</v>
      </c>
      <c r="I127" s="16" t="n">
        <v>0</v>
      </c>
      <c r="J127" s="17" t="n">
        <v>0</v>
      </c>
      <c r="K127" s="17" t="n">
        <v>0</v>
      </c>
      <c r="L127" s="17" t="n">
        <v>0</v>
      </c>
      <c r="M127" s="17" t="n">
        <v>0</v>
      </c>
      <c r="N127" s="18" t="n">
        <v>0</v>
      </c>
    </row>
    <row r="128" customFormat="false" ht="12.75" hidden="false" customHeight="false" outlineLevel="0" collapsed="false">
      <c r="A128" s="15" t="n">
        <v>0</v>
      </c>
      <c r="B128" s="16" t="n">
        <v>0</v>
      </c>
      <c r="C128" s="17" t="n">
        <v>0</v>
      </c>
      <c r="D128" s="17" t="n">
        <v>0</v>
      </c>
      <c r="E128" s="17" t="n">
        <v>0</v>
      </c>
      <c r="F128" s="17" t="n">
        <v>0</v>
      </c>
      <c r="G128" s="18" t="n">
        <v>0</v>
      </c>
      <c r="I128" s="16" t="n">
        <v>0</v>
      </c>
      <c r="J128" s="17" t="n">
        <v>0</v>
      </c>
      <c r="K128" s="17" t="n">
        <v>0</v>
      </c>
      <c r="L128" s="17" t="n">
        <v>0</v>
      </c>
      <c r="M128" s="17" t="n">
        <v>0</v>
      </c>
      <c r="N128" s="18" t="n">
        <v>0</v>
      </c>
    </row>
    <row r="129" customFormat="false" ht="12.75" hidden="false" customHeight="false" outlineLevel="0" collapsed="false">
      <c r="A129" s="15" t="n">
        <v>0</v>
      </c>
      <c r="B129" s="16" t="n">
        <v>0</v>
      </c>
      <c r="C129" s="17" t="n">
        <v>0</v>
      </c>
      <c r="D129" s="17" t="n">
        <v>0</v>
      </c>
      <c r="E129" s="17" t="n">
        <v>0</v>
      </c>
      <c r="F129" s="17" t="n">
        <v>0</v>
      </c>
      <c r="G129" s="18" t="n">
        <v>0</v>
      </c>
      <c r="I129" s="16" t="n">
        <v>0</v>
      </c>
      <c r="J129" s="17" t="n">
        <v>0</v>
      </c>
      <c r="K129" s="17" t="n">
        <v>0</v>
      </c>
      <c r="L129" s="17" t="n">
        <v>0</v>
      </c>
      <c r="M129" s="17" t="n">
        <v>0</v>
      </c>
      <c r="N129" s="18" t="n">
        <v>0</v>
      </c>
    </row>
    <row r="130" customFormat="false" ht="12.75" hidden="false" customHeight="false" outlineLevel="0" collapsed="false">
      <c r="A130" s="15" t="n">
        <v>0</v>
      </c>
      <c r="B130" s="16" t="n">
        <v>0</v>
      </c>
      <c r="C130" s="17" t="n">
        <v>0</v>
      </c>
      <c r="D130" s="17" t="n">
        <v>0</v>
      </c>
      <c r="E130" s="17" t="n">
        <v>0</v>
      </c>
      <c r="F130" s="17" t="n">
        <v>0</v>
      </c>
      <c r="G130" s="18" t="n">
        <v>0</v>
      </c>
      <c r="I130" s="16" t="n">
        <v>0</v>
      </c>
      <c r="J130" s="17" t="n">
        <v>0</v>
      </c>
      <c r="K130" s="17" t="n">
        <v>0</v>
      </c>
      <c r="L130" s="17" t="n">
        <v>0</v>
      </c>
      <c r="M130" s="17" t="n">
        <v>0</v>
      </c>
      <c r="N130" s="18" t="n">
        <v>0</v>
      </c>
    </row>
    <row r="131" customFormat="false" ht="12.75" hidden="false" customHeight="false" outlineLevel="0" collapsed="false">
      <c r="A131" s="15" t="n">
        <v>0</v>
      </c>
      <c r="B131" s="16" t="n">
        <v>0</v>
      </c>
      <c r="C131" s="17" t="n">
        <v>0</v>
      </c>
      <c r="D131" s="17" t="n">
        <v>0</v>
      </c>
      <c r="E131" s="17" t="n">
        <v>0</v>
      </c>
      <c r="F131" s="17" t="n">
        <v>0</v>
      </c>
      <c r="G131" s="18" t="n">
        <v>0</v>
      </c>
      <c r="I131" s="16" t="n">
        <v>0</v>
      </c>
      <c r="J131" s="17" t="n">
        <v>0</v>
      </c>
      <c r="K131" s="17" t="n">
        <v>0</v>
      </c>
      <c r="L131" s="17" t="n">
        <v>0</v>
      </c>
      <c r="M131" s="17" t="n">
        <v>0</v>
      </c>
      <c r="N131" s="18" t="n">
        <v>0</v>
      </c>
    </row>
    <row r="132" customFormat="false" ht="12.75" hidden="false" customHeight="false" outlineLevel="0" collapsed="false">
      <c r="A132" s="15" t="n">
        <v>0</v>
      </c>
      <c r="B132" s="16" t="n">
        <v>0</v>
      </c>
      <c r="C132" s="17" t="n">
        <v>0</v>
      </c>
      <c r="D132" s="17" t="n">
        <v>0</v>
      </c>
      <c r="E132" s="17" t="n">
        <v>0</v>
      </c>
      <c r="F132" s="17" t="n">
        <v>0</v>
      </c>
      <c r="G132" s="18" t="n">
        <v>0</v>
      </c>
      <c r="I132" s="16" t="n">
        <v>0</v>
      </c>
      <c r="J132" s="17" t="n">
        <v>0</v>
      </c>
      <c r="K132" s="17" t="n">
        <v>0</v>
      </c>
      <c r="L132" s="17" t="n">
        <v>0</v>
      </c>
      <c r="M132" s="17" t="n">
        <v>0</v>
      </c>
      <c r="N132" s="18" t="n">
        <v>0</v>
      </c>
    </row>
    <row r="133" customFormat="false" ht="12.75" hidden="false" customHeight="false" outlineLevel="0" collapsed="false">
      <c r="A133" s="15" t="n">
        <v>0</v>
      </c>
      <c r="B133" s="16" t="n">
        <v>0</v>
      </c>
      <c r="C133" s="17" t="n">
        <v>0</v>
      </c>
      <c r="D133" s="17" t="n">
        <v>0</v>
      </c>
      <c r="E133" s="17" t="n">
        <v>0</v>
      </c>
      <c r="F133" s="17" t="n">
        <v>0</v>
      </c>
      <c r="G133" s="18" t="n">
        <v>0</v>
      </c>
      <c r="I133" s="16" t="n">
        <v>0</v>
      </c>
      <c r="J133" s="17" t="n">
        <v>0</v>
      </c>
      <c r="K133" s="17" t="n">
        <v>0</v>
      </c>
      <c r="L133" s="17" t="n">
        <v>0</v>
      </c>
      <c r="M133" s="17" t="n">
        <v>0</v>
      </c>
      <c r="N133" s="18" t="n">
        <v>0</v>
      </c>
    </row>
    <row r="134" customFormat="false" ht="12.75" hidden="false" customHeight="false" outlineLevel="0" collapsed="false">
      <c r="A134" s="15" t="n">
        <v>0</v>
      </c>
      <c r="B134" s="16" t="n">
        <v>0</v>
      </c>
      <c r="C134" s="17" t="n">
        <v>0</v>
      </c>
      <c r="D134" s="17" t="n">
        <v>0</v>
      </c>
      <c r="E134" s="17" t="n">
        <v>0</v>
      </c>
      <c r="F134" s="17" t="n">
        <v>0</v>
      </c>
      <c r="G134" s="18" t="n">
        <v>0</v>
      </c>
      <c r="I134" s="16" t="n">
        <v>0</v>
      </c>
      <c r="J134" s="17" t="n">
        <v>0</v>
      </c>
      <c r="K134" s="17" t="n">
        <v>0</v>
      </c>
      <c r="L134" s="17" t="n">
        <v>0</v>
      </c>
      <c r="M134" s="17" t="n">
        <v>0</v>
      </c>
      <c r="N134" s="18" t="n">
        <v>0</v>
      </c>
    </row>
    <row r="135" customFormat="false" ht="12.75" hidden="false" customHeight="false" outlineLevel="0" collapsed="false">
      <c r="A135" s="15" t="n">
        <v>0</v>
      </c>
      <c r="B135" s="16" t="n">
        <v>0</v>
      </c>
      <c r="C135" s="17" t="n">
        <v>0</v>
      </c>
      <c r="D135" s="17" t="n">
        <v>0</v>
      </c>
      <c r="E135" s="17" t="n">
        <v>0</v>
      </c>
      <c r="F135" s="17" t="n">
        <v>0</v>
      </c>
      <c r="G135" s="18" t="n">
        <v>0</v>
      </c>
      <c r="I135" s="16" t="n">
        <v>0</v>
      </c>
      <c r="J135" s="17" t="n">
        <v>0</v>
      </c>
      <c r="K135" s="17" t="n">
        <v>0</v>
      </c>
      <c r="L135" s="17" t="n">
        <v>0</v>
      </c>
      <c r="M135" s="17" t="n">
        <v>0</v>
      </c>
      <c r="N135" s="18" t="n">
        <v>0</v>
      </c>
    </row>
    <row r="136" customFormat="false" ht="12.75" hidden="false" customHeight="false" outlineLevel="0" collapsed="false">
      <c r="A136" s="15" t="n">
        <v>0</v>
      </c>
      <c r="B136" s="16" t="n">
        <v>0</v>
      </c>
      <c r="C136" s="17" t="n">
        <v>0</v>
      </c>
      <c r="D136" s="17" t="n">
        <v>0</v>
      </c>
      <c r="E136" s="17" t="n">
        <v>0</v>
      </c>
      <c r="F136" s="17" t="n">
        <v>0</v>
      </c>
      <c r="G136" s="18" t="n">
        <v>0</v>
      </c>
      <c r="I136" s="16" t="n">
        <v>0</v>
      </c>
      <c r="J136" s="17" t="n">
        <v>0</v>
      </c>
      <c r="K136" s="17" t="n">
        <v>0</v>
      </c>
      <c r="L136" s="17" t="n">
        <v>0</v>
      </c>
      <c r="M136" s="17" t="n">
        <v>0</v>
      </c>
      <c r="N136" s="18" t="n">
        <v>0</v>
      </c>
    </row>
    <row r="137" customFormat="false" ht="12.75" hidden="false" customHeight="false" outlineLevel="0" collapsed="false">
      <c r="A137" s="15" t="n">
        <v>0</v>
      </c>
      <c r="B137" s="16" t="n">
        <v>0</v>
      </c>
      <c r="C137" s="17" t="n">
        <v>0</v>
      </c>
      <c r="D137" s="17" t="n">
        <v>0</v>
      </c>
      <c r="E137" s="17" t="n">
        <v>0</v>
      </c>
      <c r="F137" s="17" t="n">
        <v>0</v>
      </c>
      <c r="G137" s="18" t="n">
        <v>0</v>
      </c>
      <c r="I137" s="16" t="n">
        <v>0</v>
      </c>
      <c r="J137" s="17" t="n">
        <v>0</v>
      </c>
      <c r="K137" s="17" t="n">
        <v>0</v>
      </c>
      <c r="L137" s="17" t="n">
        <v>0</v>
      </c>
      <c r="M137" s="17" t="n">
        <v>0</v>
      </c>
      <c r="N137" s="18" t="n">
        <v>0</v>
      </c>
    </row>
    <row r="138" customFormat="false" ht="12.75" hidden="false" customHeight="false" outlineLevel="0" collapsed="false">
      <c r="A138" s="15" t="n">
        <v>0</v>
      </c>
      <c r="B138" s="16" t="n">
        <v>0</v>
      </c>
      <c r="C138" s="17" t="n">
        <v>0</v>
      </c>
      <c r="D138" s="17" t="n">
        <v>0</v>
      </c>
      <c r="E138" s="17" t="n">
        <v>0</v>
      </c>
      <c r="F138" s="17" t="n">
        <v>0</v>
      </c>
      <c r="G138" s="18" t="n">
        <v>0</v>
      </c>
      <c r="I138" s="16" t="n">
        <v>0</v>
      </c>
      <c r="J138" s="17" t="n">
        <v>0</v>
      </c>
      <c r="K138" s="17" t="n">
        <v>0</v>
      </c>
      <c r="L138" s="17" t="n">
        <v>0</v>
      </c>
      <c r="M138" s="17" t="n">
        <v>0</v>
      </c>
      <c r="N138" s="18" t="n">
        <v>0</v>
      </c>
    </row>
    <row r="139" customFormat="false" ht="12.75" hidden="false" customHeight="false" outlineLevel="0" collapsed="false">
      <c r="A139" s="15" t="n">
        <v>0</v>
      </c>
      <c r="B139" s="16" t="n">
        <v>0</v>
      </c>
      <c r="C139" s="17" t="n">
        <v>0</v>
      </c>
      <c r="D139" s="17" t="n">
        <v>0</v>
      </c>
      <c r="E139" s="17" t="n">
        <v>0</v>
      </c>
      <c r="F139" s="17" t="n">
        <v>0</v>
      </c>
      <c r="G139" s="18" t="n">
        <v>0</v>
      </c>
      <c r="I139" s="16" t="n">
        <v>0</v>
      </c>
      <c r="J139" s="17" t="n">
        <v>0</v>
      </c>
      <c r="K139" s="17" t="n">
        <v>0</v>
      </c>
      <c r="L139" s="17" t="n">
        <v>0</v>
      </c>
      <c r="M139" s="17" t="n">
        <v>0</v>
      </c>
      <c r="N139" s="18" t="n">
        <v>0</v>
      </c>
    </row>
    <row r="140" customFormat="false" ht="12.75" hidden="false" customHeight="false" outlineLevel="0" collapsed="false">
      <c r="A140" s="15" t="n">
        <v>0</v>
      </c>
      <c r="B140" s="16" t="n">
        <v>0</v>
      </c>
      <c r="C140" s="17" t="n">
        <v>0</v>
      </c>
      <c r="D140" s="17" t="n">
        <v>0</v>
      </c>
      <c r="E140" s="17" t="n">
        <v>0</v>
      </c>
      <c r="F140" s="17" t="n">
        <v>0</v>
      </c>
      <c r="G140" s="18" t="n">
        <v>0</v>
      </c>
      <c r="I140" s="16" t="n">
        <v>0</v>
      </c>
      <c r="J140" s="17" t="n">
        <v>0</v>
      </c>
      <c r="K140" s="17" t="n">
        <v>0</v>
      </c>
      <c r="L140" s="17" t="n">
        <v>0</v>
      </c>
      <c r="M140" s="17" t="n">
        <v>0</v>
      </c>
      <c r="N140" s="18" t="n">
        <v>0</v>
      </c>
    </row>
    <row r="141" customFormat="false" ht="12.75" hidden="false" customHeight="false" outlineLevel="0" collapsed="false">
      <c r="A141" s="15" t="n">
        <v>0</v>
      </c>
      <c r="B141" s="16" t="n">
        <v>0</v>
      </c>
      <c r="C141" s="17" t="n">
        <v>0</v>
      </c>
      <c r="D141" s="17" t="n">
        <v>0</v>
      </c>
      <c r="E141" s="17" t="n">
        <v>0</v>
      </c>
      <c r="F141" s="17" t="n">
        <v>0</v>
      </c>
      <c r="G141" s="18" t="n">
        <v>0</v>
      </c>
      <c r="I141" s="16" t="n">
        <v>0</v>
      </c>
      <c r="J141" s="17" t="n">
        <v>0</v>
      </c>
      <c r="K141" s="17" t="n">
        <v>0</v>
      </c>
      <c r="L141" s="17" t="n">
        <v>0</v>
      </c>
      <c r="M141" s="17" t="n">
        <v>0</v>
      </c>
      <c r="N141" s="18" t="n">
        <v>0</v>
      </c>
    </row>
    <row r="142" customFormat="false" ht="12.75" hidden="false" customHeight="false" outlineLevel="0" collapsed="false">
      <c r="A142" s="15" t="n">
        <v>0</v>
      </c>
      <c r="B142" s="16" t="n">
        <v>0</v>
      </c>
      <c r="C142" s="17" t="n">
        <v>0</v>
      </c>
      <c r="D142" s="17" t="n">
        <v>0</v>
      </c>
      <c r="E142" s="17" t="n">
        <v>0</v>
      </c>
      <c r="F142" s="17" t="n">
        <v>0</v>
      </c>
      <c r="G142" s="18" t="n">
        <v>0</v>
      </c>
      <c r="I142" s="16" t="n">
        <v>0</v>
      </c>
      <c r="J142" s="17" t="n">
        <v>0</v>
      </c>
      <c r="K142" s="17" t="n">
        <v>0</v>
      </c>
      <c r="L142" s="17" t="n">
        <v>0</v>
      </c>
      <c r="M142" s="17" t="n">
        <v>0</v>
      </c>
      <c r="N142" s="18" t="n">
        <v>0</v>
      </c>
    </row>
    <row r="143" customFormat="false" ht="12.75" hidden="false" customHeight="false" outlineLevel="0" collapsed="false">
      <c r="A143" s="15" t="n">
        <v>0</v>
      </c>
      <c r="B143" s="16" t="n">
        <v>0</v>
      </c>
      <c r="C143" s="17" t="n">
        <v>0</v>
      </c>
      <c r="D143" s="17" t="n">
        <v>0</v>
      </c>
      <c r="E143" s="17" t="n">
        <v>0</v>
      </c>
      <c r="F143" s="17" t="n">
        <v>0</v>
      </c>
      <c r="G143" s="18" t="n">
        <v>0</v>
      </c>
      <c r="I143" s="16" t="n">
        <v>0</v>
      </c>
      <c r="J143" s="17" t="n">
        <v>0</v>
      </c>
      <c r="K143" s="17" t="n">
        <v>0</v>
      </c>
      <c r="L143" s="17" t="n">
        <v>0</v>
      </c>
      <c r="M143" s="17" t="n">
        <v>0</v>
      </c>
      <c r="N143" s="18" t="n">
        <v>0</v>
      </c>
    </row>
    <row r="144" customFormat="false" ht="12.75" hidden="false" customHeight="false" outlineLevel="0" collapsed="false">
      <c r="A144" s="15" t="n">
        <v>0</v>
      </c>
      <c r="B144" s="16" t="n">
        <v>0</v>
      </c>
      <c r="C144" s="17" t="n">
        <v>0</v>
      </c>
      <c r="D144" s="17" t="n">
        <v>0</v>
      </c>
      <c r="E144" s="17" t="n">
        <v>0</v>
      </c>
      <c r="F144" s="17" t="n">
        <v>0</v>
      </c>
      <c r="G144" s="18" t="n">
        <v>0</v>
      </c>
      <c r="I144" s="16" t="n">
        <v>0</v>
      </c>
      <c r="J144" s="17" t="n">
        <v>0</v>
      </c>
      <c r="K144" s="17" t="n">
        <v>0</v>
      </c>
      <c r="L144" s="17" t="n">
        <v>0</v>
      </c>
      <c r="M144" s="17" t="n">
        <v>0</v>
      </c>
      <c r="N144" s="18" t="n">
        <v>0</v>
      </c>
    </row>
    <row r="145" customFormat="false" ht="12.75" hidden="false" customHeight="false" outlineLevel="0" collapsed="false">
      <c r="A145" s="15" t="n">
        <v>0</v>
      </c>
      <c r="B145" s="16" t="n">
        <v>0</v>
      </c>
      <c r="C145" s="17" t="n">
        <v>0</v>
      </c>
      <c r="D145" s="17" t="n">
        <v>0</v>
      </c>
      <c r="E145" s="17" t="n">
        <v>0</v>
      </c>
      <c r="F145" s="17" t="n">
        <v>0</v>
      </c>
      <c r="G145" s="18" t="n">
        <v>0</v>
      </c>
      <c r="I145" s="16" t="n">
        <v>0</v>
      </c>
      <c r="J145" s="17" t="n">
        <v>0</v>
      </c>
      <c r="K145" s="17" t="n">
        <v>0</v>
      </c>
      <c r="L145" s="17" t="n">
        <v>0</v>
      </c>
      <c r="M145" s="17" t="n">
        <v>0</v>
      </c>
      <c r="N145" s="18" t="n">
        <v>0</v>
      </c>
    </row>
    <row r="146" customFormat="false" ht="12.75" hidden="false" customHeight="false" outlineLevel="0" collapsed="false">
      <c r="A146" s="15" t="n">
        <v>0</v>
      </c>
      <c r="B146" s="16" t="n">
        <v>0</v>
      </c>
      <c r="C146" s="17" t="n">
        <v>0</v>
      </c>
      <c r="D146" s="17" t="n">
        <v>0</v>
      </c>
      <c r="E146" s="17" t="n">
        <v>0</v>
      </c>
      <c r="F146" s="17" t="n">
        <v>0</v>
      </c>
      <c r="G146" s="18" t="n">
        <v>0</v>
      </c>
      <c r="I146" s="16" t="n">
        <v>0</v>
      </c>
      <c r="J146" s="17" t="n">
        <v>0</v>
      </c>
      <c r="K146" s="17" t="n">
        <v>0</v>
      </c>
      <c r="L146" s="17" t="n">
        <v>0</v>
      </c>
      <c r="M146" s="17" t="n">
        <v>0</v>
      </c>
      <c r="N146" s="18" t="n">
        <v>0</v>
      </c>
    </row>
    <row r="147" customFormat="false" ht="12.75" hidden="false" customHeight="false" outlineLevel="0" collapsed="false">
      <c r="A147" s="15" t="n">
        <v>0</v>
      </c>
      <c r="B147" s="16" t="n">
        <v>0</v>
      </c>
      <c r="C147" s="17" t="n">
        <v>0</v>
      </c>
      <c r="D147" s="17" t="n">
        <v>0</v>
      </c>
      <c r="E147" s="17" t="n">
        <v>0</v>
      </c>
      <c r="F147" s="17" t="n">
        <v>0</v>
      </c>
      <c r="G147" s="18" t="n">
        <v>0</v>
      </c>
      <c r="I147" s="16" t="n">
        <v>0</v>
      </c>
      <c r="J147" s="17" t="n">
        <v>0</v>
      </c>
      <c r="K147" s="17" t="n">
        <v>0</v>
      </c>
      <c r="L147" s="17" t="n">
        <v>0</v>
      </c>
      <c r="M147" s="17" t="n">
        <v>0</v>
      </c>
      <c r="N147" s="18" t="n">
        <v>0</v>
      </c>
    </row>
    <row r="148" customFormat="false" ht="12.75" hidden="false" customHeight="false" outlineLevel="0" collapsed="false">
      <c r="A148" s="15" t="n">
        <v>0</v>
      </c>
      <c r="B148" s="16" t="n">
        <v>0</v>
      </c>
      <c r="C148" s="17" t="n">
        <v>0</v>
      </c>
      <c r="D148" s="17" t="n">
        <v>0</v>
      </c>
      <c r="E148" s="17" t="n">
        <v>0</v>
      </c>
      <c r="F148" s="17" t="n">
        <v>0</v>
      </c>
      <c r="G148" s="18" t="n">
        <v>0</v>
      </c>
      <c r="I148" s="16" t="n">
        <v>0</v>
      </c>
      <c r="J148" s="17" t="n">
        <v>0</v>
      </c>
      <c r="K148" s="17" t="n">
        <v>0</v>
      </c>
      <c r="L148" s="17" t="n">
        <v>0</v>
      </c>
      <c r="M148" s="17" t="n">
        <v>0</v>
      </c>
      <c r="N148" s="18" t="n">
        <v>0</v>
      </c>
    </row>
    <row r="149" customFormat="false" ht="12.75" hidden="false" customHeight="false" outlineLevel="0" collapsed="false">
      <c r="A149" s="15" t="n">
        <v>0</v>
      </c>
      <c r="B149" s="16" t="n">
        <v>0</v>
      </c>
      <c r="C149" s="17" t="n">
        <v>0</v>
      </c>
      <c r="D149" s="17" t="n">
        <v>0</v>
      </c>
      <c r="E149" s="17" t="n">
        <v>0</v>
      </c>
      <c r="F149" s="17" t="n">
        <v>0</v>
      </c>
      <c r="G149" s="18" t="n">
        <v>0</v>
      </c>
      <c r="I149" s="16" t="n">
        <v>0</v>
      </c>
      <c r="J149" s="17" t="n">
        <v>0</v>
      </c>
      <c r="K149" s="17" t="n">
        <v>0</v>
      </c>
      <c r="L149" s="17" t="n">
        <v>0</v>
      </c>
      <c r="M149" s="17" t="n">
        <v>0</v>
      </c>
      <c r="N149" s="18" t="n">
        <v>0</v>
      </c>
    </row>
    <row r="150" customFormat="false" ht="12.75" hidden="false" customHeight="false" outlineLevel="0" collapsed="false">
      <c r="A150" s="15" t="n">
        <v>0</v>
      </c>
      <c r="B150" s="16" t="n">
        <v>0</v>
      </c>
      <c r="C150" s="17" t="n">
        <v>0</v>
      </c>
      <c r="D150" s="17" t="n">
        <v>0</v>
      </c>
      <c r="E150" s="17" t="n">
        <v>0</v>
      </c>
      <c r="F150" s="17" t="n">
        <v>0</v>
      </c>
      <c r="G150" s="18" t="n">
        <v>0</v>
      </c>
      <c r="I150" s="16" t="n">
        <v>0</v>
      </c>
      <c r="J150" s="17" t="n">
        <v>0</v>
      </c>
      <c r="K150" s="17" t="n">
        <v>0</v>
      </c>
      <c r="L150" s="17" t="n">
        <v>0</v>
      </c>
      <c r="M150" s="17" t="n">
        <v>0</v>
      </c>
      <c r="N150" s="18" t="n">
        <v>0</v>
      </c>
    </row>
    <row r="151" customFormat="false" ht="12.75" hidden="false" customHeight="false" outlineLevel="0" collapsed="false">
      <c r="A151" s="15" t="n">
        <v>0</v>
      </c>
      <c r="B151" s="16" t="n">
        <v>0</v>
      </c>
      <c r="C151" s="17" t="n">
        <v>0</v>
      </c>
      <c r="D151" s="17" t="n">
        <v>0</v>
      </c>
      <c r="E151" s="17" t="n">
        <v>0</v>
      </c>
      <c r="F151" s="17" t="n">
        <v>0</v>
      </c>
      <c r="G151" s="18" t="n">
        <v>0</v>
      </c>
      <c r="I151" s="16" t="n">
        <v>0</v>
      </c>
      <c r="J151" s="17" t="n">
        <v>0</v>
      </c>
      <c r="K151" s="17" t="n">
        <v>0</v>
      </c>
      <c r="L151" s="17" t="n">
        <v>0</v>
      </c>
      <c r="M151" s="17" t="n">
        <v>0</v>
      </c>
      <c r="N151" s="18" t="n">
        <v>0</v>
      </c>
    </row>
    <row r="152" customFormat="false" ht="12.75" hidden="false" customHeight="false" outlineLevel="0" collapsed="false">
      <c r="A152" s="15" t="n">
        <v>0</v>
      </c>
      <c r="B152" s="16" t="n">
        <v>0</v>
      </c>
      <c r="C152" s="17" t="n">
        <v>0</v>
      </c>
      <c r="D152" s="17" t="n">
        <v>0</v>
      </c>
      <c r="E152" s="17" t="n">
        <v>0</v>
      </c>
      <c r="F152" s="17" t="n">
        <v>0</v>
      </c>
      <c r="G152" s="18" t="n">
        <v>0</v>
      </c>
      <c r="I152" s="16" t="n">
        <v>0</v>
      </c>
      <c r="J152" s="17" t="n">
        <v>0</v>
      </c>
      <c r="K152" s="17" t="n">
        <v>0</v>
      </c>
      <c r="L152" s="17" t="n">
        <v>0</v>
      </c>
      <c r="M152" s="17" t="n">
        <v>0</v>
      </c>
      <c r="N152" s="18" t="n">
        <v>0</v>
      </c>
    </row>
    <row r="153" customFormat="false" ht="12.75" hidden="false" customHeight="false" outlineLevel="0" collapsed="false">
      <c r="A153" s="15" t="n">
        <v>0</v>
      </c>
      <c r="B153" s="16" t="n">
        <v>0</v>
      </c>
      <c r="C153" s="17" t="n">
        <v>0</v>
      </c>
      <c r="D153" s="17" t="n">
        <v>0</v>
      </c>
      <c r="E153" s="17" t="n">
        <v>0</v>
      </c>
      <c r="F153" s="17" t="n">
        <v>0</v>
      </c>
      <c r="G153" s="18" t="n">
        <v>0</v>
      </c>
      <c r="I153" s="16" t="n">
        <v>0</v>
      </c>
      <c r="J153" s="17" t="n">
        <v>0</v>
      </c>
      <c r="K153" s="17" t="n">
        <v>0</v>
      </c>
      <c r="L153" s="17" t="n">
        <v>0</v>
      </c>
      <c r="M153" s="17" t="n">
        <v>0</v>
      </c>
      <c r="N153" s="18" t="n">
        <v>0</v>
      </c>
    </row>
    <row r="154" customFormat="false" ht="12.75" hidden="false" customHeight="false" outlineLevel="0" collapsed="false">
      <c r="A154" s="15" t="n">
        <v>0</v>
      </c>
      <c r="B154" s="16" t="n">
        <v>0</v>
      </c>
      <c r="C154" s="17" t="n">
        <v>0</v>
      </c>
      <c r="D154" s="17" t="n">
        <v>0</v>
      </c>
      <c r="E154" s="17" t="n">
        <v>0</v>
      </c>
      <c r="F154" s="17" t="n">
        <v>0</v>
      </c>
      <c r="G154" s="18" t="n">
        <v>0</v>
      </c>
      <c r="I154" s="16" t="n">
        <v>0</v>
      </c>
      <c r="J154" s="17" t="n">
        <v>0</v>
      </c>
      <c r="K154" s="17" t="n">
        <v>0</v>
      </c>
      <c r="L154" s="17" t="n">
        <v>0</v>
      </c>
      <c r="M154" s="17" t="n">
        <v>0</v>
      </c>
      <c r="N154" s="18" t="n">
        <v>0</v>
      </c>
    </row>
    <row r="155" customFormat="false" ht="12.75" hidden="false" customHeight="false" outlineLevel="0" collapsed="false">
      <c r="A155" s="15" t="n">
        <v>0</v>
      </c>
      <c r="B155" s="16" t="n">
        <v>0</v>
      </c>
      <c r="C155" s="17" t="n">
        <v>0</v>
      </c>
      <c r="D155" s="17" t="n">
        <v>0</v>
      </c>
      <c r="E155" s="17" t="n">
        <v>0</v>
      </c>
      <c r="F155" s="17" t="n">
        <v>0</v>
      </c>
      <c r="G155" s="18" t="n">
        <v>0</v>
      </c>
      <c r="I155" s="16" t="n">
        <v>0</v>
      </c>
      <c r="J155" s="17" t="n">
        <v>0</v>
      </c>
      <c r="K155" s="17" t="n">
        <v>0</v>
      </c>
      <c r="L155" s="17" t="n">
        <v>0</v>
      </c>
      <c r="M155" s="17" t="n">
        <v>0</v>
      </c>
      <c r="N155" s="18" t="n">
        <v>0</v>
      </c>
    </row>
    <row r="156" customFormat="false" ht="12.75" hidden="false" customHeight="false" outlineLevel="0" collapsed="false">
      <c r="A156" s="15" t="n">
        <v>0</v>
      </c>
      <c r="B156" s="16" t="n">
        <v>0</v>
      </c>
      <c r="C156" s="17" t="n">
        <v>0</v>
      </c>
      <c r="D156" s="17" t="n">
        <v>0</v>
      </c>
      <c r="E156" s="17" t="n">
        <v>0</v>
      </c>
      <c r="F156" s="17" t="n">
        <v>0</v>
      </c>
      <c r="G156" s="18" t="n">
        <v>0</v>
      </c>
      <c r="I156" s="16" t="n">
        <v>0</v>
      </c>
      <c r="J156" s="17" t="n">
        <v>0</v>
      </c>
      <c r="K156" s="17" t="n">
        <v>0</v>
      </c>
      <c r="L156" s="17" t="n">
        <v>0</v>
      </c>
      <c r="M156" s="17" t="n">
        <v>0</v>
      </c>
      <c r="N156" s="18" t="n">
        <v>0</v>
      </c>
    </row>
    <row r="157" customFormat="false" ht="12.75" hidden="false" customHeight="false" outlineLevel="0" collapsed="false">
      <c r="A157" s="15" t="n">
        <v>0</v>
      </c>
      <c r="B157" s="16" t="n">
        <v>0</v>
      </c>
      <c r="C157" s="17" t="n">
        <v>0</v>
      </c>
      <c r="D157" s="17" t="n">
        <v>0</v>
      </c>
      <c r="E157" s="17" t="n">
        <v>0</v>
      </c>
      <c r="F157" s="17" t="n">
        <v>0</v>
      </c>
      <c r="G157" s="18" t="n">
        <v>0</v>
      </c>
      <c r="I157" s="16" t="n">
        <v>0</v>
      </c>
      <c r="J157" s="17" t="n">
        <v>0</v>
      </c>
      <c r="K157" s="17" t="n">
        <v>0</v>
      </c>
      <c r="L157" s="17" t="n">
        <v>0</v>
      </c>
      <c r="M157" s="17" t="n">
        <v>0</v>
      </c>
      <c r="N157" s="18" t="n">
        <v>0</v>
      </c>
    </row>
    <row r="158" customFormat="false" ht="12.75" hidden="false" customHeight="false" outlineLevel="0" collapsed="false">
      <c r="A158" s="15" t="n">
        <v>0</v>
      </c>
      <c r="B158" s="16" t="n">
        <v>0</v>
      </c>
      <c r="C158" s="17" t="n">
        <v>0</v>
      </c>
      <c r="D158" s="17" t="n">
        <v>0</v>
      </c>
      <c r="E158" s="17" t="n">
        <v>0</v>
      </c>
      <c r="F158" s="17" t="n">
        <v>0</v>
      </c>
      <c r="G158" s="18" t="n">
        <v>0</v>
      </c>
      <c r="I158" s="16" t="n">
        <v>0</v>
      </c>
      <c r="J158" s="17" t="n">
        <v>0</v>
      </c>
      <c r="K158" s="17" t="n">
        <v>0</v>
      </c>
      <c r="L158" s="17" t="n">
        <v>0</v>
      </c>
      <c r="M158" s="17" t="n">
        <v>0</v>
      </c>
      <c r="N158" s="18" t="n">
        <v>0</v>
      </c>
    </row>
    <row r="159" customFormat="false" ht="12.75" hidden="false" customHeight="false" outlineLevel="0" collapsed="false">
      <c r="A159" s="15" t="n">
        <v>0</v>
      </c>
      <c r="B159" s="16" t="n">
        <v>0</v>
      </c>
      <c r="C159" s="17" t="n">
        <v>0</v>
      </c>
      <c r="D159" s="17" t="n">
        <v>0</v>
      </c>
      <c r="E159" s="17" t="n">
        <v>0</v>
      </c>
      <c r="F159" s="17" t="n">
        <v>0</v>
      </c>
      <c r="G159" s="18" t="n">
        <v>0</v>
      </c>
      <c r="I159" s="16" t="n">
        <v>0</v>
      </c>
      <c r="J159" s="17" t="n">
        <v>0</v>
      </c>
      <c r="K159" s="17" t="n">
        <v>0</v>
      </c>
      <c r="L159" s="17" t="n">
        <v>0</v>
      </c>
      <c r="M159" s="17" t="n">
        <v>0</v>
      </c>
      <c r="N159" s="18" t="n">
        <v>0</v>
      </c>
    </row>
    <row r="160" customFormat="false" ht="12.75" hidden="false" customHeight="false" outlineLevel="0" collapsed="false">
      <c r="A160" s="15" t="n">
        <v>0</v>
      </c>
      <c r="B160" s="16" t="n">
        <v>0</v>
      </c>
      <c r="C160" s="17" t="n">
        <v>0</v>
      </c>
      <c r="D160" s="17" t="n">
        <v>0</v>
      </c>
      <c r="E160" s="17" t="n">
        <v>0</v>
      </c>
      <c r="F160" s="17" t="n">
        <v>0</v>
      </c>
      <c r="G160" s="18" t="n">
        <v>0</v>
      </c>
      <c r="I160" s="16" t="n">
        <v>0</v>
      </c>
      <c r="J160" s="17" t="n">
        <v>0</v>
      </c>
      <c r="K160" s="17" t="n">
        <v>0</v>
      </c>
      <c r="L160" s="17" t="n">
        <v>0</v>
      </c>
      <c r="M160" s="17" t="n">
        <v>0</v>
      </c>
      <c r="N160" s="18" t="n">
        <v>0</v>
      </c>
    </row>
    <row r="161" customFormat="false" ht="12.75" hidden="false" customHeight="false" outlineLevel="0" collapsed="false">
      <c r="A161" s="15" t="n">
        <v>0</v>
      </c>
      <c r="B161" s="16" t="n">
        <v>0</v>
      </c>
      <c r="C161" s="17" t="n">
        <v>0</v>
      </c>
      <c r="D161" s="17" t="n">
        <v>0</v>
      </c>
      <c r="E161" s="17" t="n">
        <v>0</v>
      </c>
      <c r="F161" s="17" t="n">
        <v>0</v>
      </c>
      <c r="G161" s="18" t="n">
        <v>0</v>
      </c>
      <c r="I161" s="16" t="n">
        <v>0</v>
      </c>
      <c r="J161" s="17" t="n">
        <v>0</v>
      </c>
      <c r="K161" s="17" t="n">
        <v>0</v>
      </c>
      <c r="L161" s="17" t="n">
        <v>0</v>
      </c>
      <c r="M161" s="17" t="n">
        <v>0</v>
      </c>
      <c r="N161" s="18" t="n">
        <v>0</v>
      </c>
    </row>
    <row r="162" customFormat="false" ht="12.75" hidden="false" customHeight="false" outlineLevel="0" collapsed="false">
      <c r="A162" s="15" t="n">
        <v>0</v>
      </c>
      <c r="B162" s="16" t="n">
        <v>0</v>
      </c>
      <c r="C162" s="17" t="n">
        <v>0</v>
      </c>
      <c r="D162" s="17" t="n">
        <v>0</v>
      </c>
      <c r="E162" s="17" t="n">
        <v>0</v>
      </c>
      <c r="F162" s="17" t="n">
        <v>0</v>
      </c>
      <c r="G162" s="18" t="n">
        <v>0</v>
      </c>
      <c r="I162" s="16" t="n">
        <v>0</v>
      </c>
      <c r="J162" s="17" t="n">
        <v>0</v>
      </c>
      <c r="K162" s="17" t="n">
        <v>0</v>
      </c>
      <c r="L162" s="17" t="n">
        <v>0</v>
      </c>
      <c r="M162" s="17" t="n">
        <v>0</v>
      </c>
      <c r="N162" s="18" t="n">
        <v>0</v>
      </c>
    </row>
    <row r="163" customFormat="false" ht="12.75" hidden="false" customHeight="false" outlineLevel="0" collapsed="false">
      <c r="A163" s="15" t="n">
        <v>0</v>
      </c>
      <c r="B163" s="16" t="n">
        <v>0</v>
      </c>
      <c r="C163" s="17" t="n">
        <v>0</v>
      </c>
      <c r="D163" s="17" t="n">
        <v>0</v>
      </c>
      <c r="E163" s="17" t="n">
        <v>0</v>
      </c>
      <c r="F163" s="17" t="n">
        <v>0</v>
      </c>
      <c r="G163" s="18" t="n">
        <v>0</v>
      </c>
      <c r="I163" s="16" t="n">
        <v>0</v>
      </c>
      <c r="J163" s="17" t="n">
        <v>0</v>
      </c>
      <c r="K163" s="17" t="n">
        <v>0</v>
      </c>
      <c r="L163" s="17" t="n">
        <v>0</v>
      </c>
      <c r="M163" s="17" t="n">
        <v>0</v>
      </c>
      <c r="N163" s="18" t="n">
        <v>0</v>
      </c>
    </row>
    <row r="164" customFormat="false" ht="12.75" hidden="false" customHeight="false" outlineLevel="0" collapsed="false">
      <c r="A164" s="15" t="n">
        <v>0</v>
      </c>
      <c r="B164" s="16" t="n">
        <v>0</v>
      </c>
      <c r="C164" s="17" t="n">
        <v>0</v>
      </c>
      <c r="D164" s="17" t="n">
        <v>0</v>
      </c>
      <c r="E164" s="17" t="n">
        <v>0</v>
      </c>
      <c r="F164" s="17" t="n">
        <v>0</v>
      </c>
      <c r="G164" s="18" t="n">
        <v>0</v>
      </c>
      <c r="I164" s="16" t="n">
        <v>0</v>
      </c>
      <c r="J164" s="17" t="n">
        <v>0</v>
      </c>
      <c r="K164" s="17" t="n">
        <v>0</v>
      </c>
      <c r="L164" s="17" t="n">
        <v>0</v>
      </c>
      <c r="M164" s="17" t="n">
        <v>0</v>
      </c>
      <c r="N164" s="18" t="n">
        <v>0</v>
      </c>
    </row>
    <row r="165" customFormat="false" ht="12.75" hidden="false" customHeight="false" outlineLevel="0" collapsed="false">
      <c r="A165" s="15" t="n">
        <v>0</v>
      </c>
      <c r="B165" s="16" t="n">
        <v>0</v>
      </c>
      <c r="C165" s="17" t="n">
        <v>0</v>
      </c>
      <c r="D165" s="17" t="n">
        <v>0</v>
      </c>
      <c r="E165" s="17" t="n">
        <v>0</v>
      </c>
      <c r="F165" s="17" t="n">
        <v>0</v>
      </c>
      <c r="G165" s="18" t="n">
        <v>0</v>
      </c>
      <c r="I165" s="16" t="n">
        <v>0</v>
      </c>
      <c r="J165" s="17" t="n">
        <v>0</v>
      </c>
      <c r="K165" s="17" t="n">
        <v>0</v>
      </c>
      <c r="L165" s="17" t="n">
        <v>0</v>
      </c>
      <c r="M165" s="17" t="n">
        <v>0</v>
      </c>
      <c r="N165" s="18" t="n">
        <v>0</v>
      </c>
    </row>
    <row r="166" customFormat="false" ht="12.75" hidden="false" customHeight="false" outlineLevel="0" collapsed="false">
      <c r="A166" s="15" t="n">
        <v>0</v>
      </c>
      <c r="B166" s="16" t="n">
        <v>0</v>
      </c>
      <c r="C166" s="17" t="n">
        <v>0</v>
      </c>
      <c r="D166" s="17" t="n">
        <v>0</v>
      </c>
      <c r="E166" s="17" t="n">
        <v>0</v>
      </c>
      <c r="F166" s="17" t="n">
        <v>0</v>
      </c>
      <c r="G166" s="18" t="n">
        <v>0</v>
      </c>
      <c r="I166" s="16" t="n">
        <v>0</v>
      </c>
      <c r="J166" s="17" t="n">
        <v>0</v>
      </c>
      <c r="K166" s="17" t="n">
        <v>0</v>
      </c>
      <c r="L166" s="17" t="n">
        <v>0</v>
      </c>
      <c r="M166" s="17" t="n">
        <v>0</v>
      </c>
      <c r="N166" s="18" t="n">
        <v>0</v>
      </c>
    </row>
    <row r="167" customFormat="false" ht="12.75" hidden="false" customHeight="false" outlineLevel="0" collapsed="false">
      <c r="A167" s="15" t="n">
        <v>0</v>
      </c>
      <c r="B167" s="16" t="n">
        <v>0</v>
      </c>
      <c r="C167" s="17" t="n">
        <v>0</v>
      </c>
      <c r="D167" s="17" t="n">
        <v>0</v>
      </c>
      <c r="E167" s="17" t="n">
        <v>0</v>
      </c>
      <c r="F167" s="17" t="n">
        <v>0</v>
      </c>
      <c r="G167" s="18" t="n">
        <v>0</v>
      </c>
      <c r="I167" s="16" t="n">
        <v>0</v>
      </c>
      <c r="J167" s="17" t="n">
        <v>0</v>
      </c>
      <c r="K167" s="17" t="n">
        <v>0</v>
      </c>
      <c r="L167" s="17" t="n">
        <v>0</v>
      </c>
      <c r="M167" s="17" t="n">
        <v>0</v>
      </c>
      <c r="N167" s="18" t="n">
        <v>0</v>
      </c>
    </row>
    <row r="168" customFormat="false" ht="12.75" hidden="false" customHeight="false" outlineLevel="0" collapsed="false">
      <c r="A168" s="15" t="n">
        <v>0</v>
      </c>
      <c r="B168" s="16" t="n">
        <v>0</v>
      </c>
      <c r="C168" s="17" t="n">
        <v>0</v>
      </c>
      <c r="D168" s="17" t="n">
        <v>0</v>
      </c>
      <c r="E168" s="17" t="n">
        <v>0</v>
      </c>
      <c r="F168" s="17" t="n">
        <v>0</v>
      </c>
      <c r="G168" s="18" t="n">
        <v>0</v>
      </c>
      <c r="I168" s="16" t="n">
        <v>0</v>
      </c>
      <c r="J168" s="17" t="n">
        <v>0</v>
      </c>
      <c r="K168" s="17" t="n">
        <v>0</v>
      </c>
      <c r="L168" s="17" t="n">
        <v>0</v>
      </c>
      <c r="M168" s="17" t="n">
        <v>0</v>
      </c>
      <c r="N168" s="18" t="n">
        <v>0</v>
      </c>
    </row>
    <row r="169" customFormat="false" ht="12.75" hidden="false" customHeight="false" outlineLevel="0" collapsed="false">
      <c r="A169" s="15" t="n">
        <v>0</v>
      </c>
      <c r="B169" s="16" t="n">
        <v>0</v>
      </c>
      <c r="C169" s="17" t="n">
        <v>0</v>
      </c>
      <c r="D169" s="17" t="n">
        <v>0</v>
      </c>
      <c r="E169" s="17" t="n">
        <v>0</v>
      </c>
      <c r="F169" s="17" t="n">
        <v>0</v>
      </c>
      <c r="G169" s="18" t="n">
        <v>0</v>
      </c>
      <c r="I169" s="16" t="n">
        <v>0</v>
      </c>
      <c r="J169" s="17" t="n">
        <v>0</v>
      </c>
      <c r="K169" s="17" t="n">
        <v>0</v>
      </c>
      <c r="L169" s="17" t="n">
        <v>0</v>
      </c>
      <c r="M169" s="17" t="n">
        <v>0</v>
      </c>
      <c r="N169" s="18" t="n">
        <v>0</v>
      </c>
    </row>
    <row r="170" customFormat="false" ht="12.75" hidden="false" customHeight="false" outlineLevel="0" collapsed="false">
      <c r="A170" s="15" t="n">
        <v>0</v>
      </c>
      <c r="B170" s="16" t="n">
        <v>0</v>
      </c>
      <c r="C170" s="17" t="n">
        <v>0</v>
      </c>
      <c r="D170" s="17" t="n">
        <v>0</v>
      </c>
      <c r="E170" s="17" t="n">
        <v>0</v>
      </c>
      <c r="F170" s="17" t="n">
        <v>0</v>
      </c>
      <c r="G170" s="18" t="n">
        <v>0</v>
      </c>
      <c r="I170" s="16" t="n">
        <v>0</v>
      </c>
      <c r="J170" s="17" t="n">
        <v>0</v>
      </c>
      <c r="K170" s="17" t="n">
        <v>0</v>
      </c>
      <c r="L170" s="17" t="n">
        <v>0</v>
      </c>
      <c r="M170" s="17" t="n">
        <v>0</v>
      </c>
      <c r="N170" s="18" t="n">
        <v>0</v>
      </c>
    </row>
    <row r="171" customFormat="false" ht="12.75" hidden="false" customHeight="false" outlineLevel="0" collapsed="false">
      <c r="A171" s="15" t="n">
        <v>0</v>
      </c>
      <c r="B171" s="16" t="n">
        <v>0</v>
      </c>
      <c r="C171" s="17" t="n">
        <v>0</v>
      </c>
      <c r="D171" s="17" t="n">
        <v>0</v>
      </c>
      <c r="E171" s="17" t="n">
        <v>0</v>
      </c>
      <c r="F171" s="17" t="n">
        <v>0</v>
      </c>
      <c r="G171" s="18" t="n">
        <v>0</v>
      </c>
      <c r="I171" s="16" t="n">
        <v>0</v>
      </c>
      <c r="J171" s="17" t="n">
        <v>0</v>
      </c>
      <c r="K171" s="17" t="n">
        <v>0</v>
      </c>
      <c r="L171" s="17" t="n">
        <v>0</v>
      </c>
      <c r="M171" s="17" t="n">
        <v>0</v>
      </c>
      <c r="N171" s="18" t="n">
        <v>0</v>
      </c>
    </row>
    <row r="172" customFormat="false" ht="12.75" hidden="false" customHeight="false" outlineLevel="0" collapsed="false">
      <c r="A172" s="15" t="n">
        <v>0</v>
      </c>
      <c r="B172" s="16" t="n">
        <v>0</v>
      </c>
      <c r="C172" s="17" t="n">
        <v>0</v>
      </c>
      <c r="D172" s="17" t="n">
        <v>0</v>
      </c>
      <c r="E172" s="17" t="n">
        <v>0</v>
      </c>
      <c r="F172" s="17" t="n">
        <v>0</v>
      </c>
      <c r="G172" s="18" t="n">
        <v>0</v>
      </c>
      <c r="I172" s="16" t="n">
        <v>0</v>
      </c>
      <c r="J172" s="17" t="n">
        <v>0</v>
      </c>
      <c r="K172" s="17" t="n">
        <v>0</v>
      </c>
      <c r="L172" s="17" t="n">
        <v>0</v>
      </c>
      <c r="M172" s="17" t="n">
        <v>0</v>
      </c>
      <c r="N172" s="18" t="n">
        <v>0</v>
      </c>
    </row>
    <row r="173" customFormat="false" ht="12.75" hidden="false" customHeight="false" outlineLevel="0" collapsed="false">
      <c r="A173" s="15" t="n">
        <v>0</v>
      </c>
      <c r="B173" s="16" t="n">
        <v>0</v>
      </c>
      <c r="C173" s="17" t="n">
        <v>0</v>
      </c>
      <c r="D173" s="17" t="n">
        <v>0</v>
      </c>
      <c r="E173" s="17" t="n">
        <v>0</v>
      </c>
      <c r="F173" s="17" t="n">
        <v>0</v>
      </c>
      <c r="G173" s="18" t="n">
        <v>0</v>
      </c>
      <c r="I173" s="16" t="n">
        <v>0</v>
      </c>
      <c r="J173" s="17" t="n">
        <v>0</v>
      </c>
      <c r="K173" s="17" t="n">
        <v>0</v>
      </c>
      <c r="L173" s="17" t="n">
        <v>0</v>
      </c>
      <c r="M173" s="17" t="n">
        <v>0</v>
      </c>
      <c r="N173" s="18" t="n">
        <v>0</v>
      </c>
    </row>
    <row r="174" customFormat="false" ht="12.75" hidden="false" customHeight="false" outlineLevel="0" collapsed="false">
      <c r="A174" s="15" t="n">
        <v>0</v>
      </c>
      <c r="B174" s="16" t="n">
        <v>0</v>
      </c>
      <c r="C174" s="17" t="n">
        <v>0</v>
      </c>
      <c r="D174" s="17" t="n">
        <v>0</v>
      </c>
      <c r="E174" s="17" t="n">
        <v>0</v>
      </c>
      <c r="F174" s="17" t="n">
        <v>0</v>
      </c>
      <c r="G174" s="18" t="n">
        <v>0</v>
      </c>
      <c r="I174" s="16" t="n">
        <v>0</v>
      </c>
      <c r="J174" s="17" t="n">
        <v>0</v>
      </c>
      <c r="K174" s="17" t="n">
        <v>0</v>
      </c>
      <c r="L174" s="17" t="n">
        <v>0</v>
      </c>
      <c r="M174" s="17" t="n">
        <v>0</v>
      </c>
      <c r="N174" s="18" t="n">
        <v>0</v>
      </c>
    </row>
    <row r="175" customFormat="false" ht="12.75" hidden="false" customHeight="false" outlineLevel="0" collapsed="false">
      <c r="A175" s="15" t="n">
        <v>0</v>
      </c>
      <c r="B175" s="16" t="n">
        <v>0</v>
      </c>
      <c r="C175" s="17" t="n">
        <v>0</v>
      </c>
      <c r="D175" s="17" t="n">
        <v>0</v>
      </c>
      <c r="E175" s="17" t="n">
        <v>0</v>
      </c>
      <c r="F175" s="17" t="n">
        <v>0</v>
      </c>
      <c r="G175" s="18" t="n">
        <v>0</v>
      </c>
      <c r="I175" s="16" t="n">
        <v>0</v>
      </c>
      <c r="J175" s="17" t="n">
        <v>0</v>
      </c>
      <c r="K175" s="17" t="n">
        <v>0</v>
      </c>
      <c r="L175" s="17" t="n">
        <v>0</v>
      </c>
      <c r="M175" s="17" t="n">
        <v>0</v>
      </c>
      <c r="N175" s="18" t="n">
        <v>0</v>
      </c>
    </row>
    <row r="176" customFormat="false" ht="12.75" hidden="false" customHeight="false" outlineLevel="0" collapsed="false">
      <c r="A176" s="15" t="n">
        <v>0</v>
      </c>
      <c r="B176" s="16" t="n">
        <v>0</v>
      </c>
      <c r="C176" s="17" t="n">
        <v>0</v>
      </c>
      <c r="D176" s="17" t="n">
        <v>0</v>
      </c>
      <c r="E176" s="17" t="n">
        <v>0</v>
      </c>
      <c r="F176" s="17" t="n">
        <v>0</v>
      </c>
      <c r="G176" s="18" t="n">
        <v>0</v>
      </c>
      <c r="I176" s="16" t="n">
        <v>0</v>
      </c>
      <c r="J176" s="17" t="n">
        <v>0</v>
      </c>
      <c r="K176" s="17" t="n">
        <v>0</v>
      </c>
      <c r="L176" s="17" t="n">
        <v>0</v>
      </c>
      <c r="M176" s="17" t="n">
        <v>0</v>
      </c>
      <c r="N176" s="18" t="n">
        <v>0</v>
      </c>
    </row>
    <row r="177" customFormat="false" ht="12.75" hidden="false" customHeight="false" outlineLevel="0" collapsed="false">
      <c r="A177" s="15" t="n">
        <v>0</v>
      </c>
      <c r="B177" s="16" t="n">
        <v>0</v>
      </c>
      <c r="C177" s="17" t="n">
        <v>0</v>
      </c>
      <c r="D177" s="17" t="n">
        <v>0</v>
      </c>
      <c r="E177" s="17" t="n">
        <v>0</v>
      </c>
      <c r="F177" s="17" t="n">
        <v>0</v>
      </c>
      <c r="G177" s="18" t="n">
        <v>0</v>
      </c>
      <c r="I177" s="16" t="n">
        <v>0</v>
      </c>
      <c r="J177" s="17" t="n">
        <v>0</v>
      </c>
      <c r="K177" s="17" t="n">
        <v>0</v>
      </c>
      <c r="L177" s="17" t="n">
        <v>0</v>
      </c>
      <c r="M177" s="17" t="n">
        <v>0</v>
      </c>
      <c r="N177" s="18" t="n">
        <v>0</v>
      </c>
    </row>
    <row r="178" customFormat="false" ht="12.75" hidden="false" customHeight="false" outlineLevel="0" collapsed="false">
      <c r="A178" s="15" t="n">
        <v>0</v>
      </c>
      <c r="B178" s="16" t="n">
        <v>0</v>
      </c>
      <c r="C178" s="17" t="n">
        <v>0</v>
      </c>
      <c r="D178" s="17" t="n">
        <v>0</v>
      </c>
      <c r="E178" s="17" t="n">
        <v>0</v>
      </c>
      <c r="F178" s="17" t="n">
        <v>0</v>
      </c>
      <c r="G178" s="18" t="n">
        <v>0</v>
      </c>
      <c r="I178" s="16" t="n">
        <v>0</v>
      </c>
      <c r="J178" s="17" t="n">
        <v>0</v>
      </c>
      <c r="K178" s="17" t="n">
        <v>0</v>
      </c>
      <c r="L178" s="17" t="n">
        <v>0</v>
      </c>
      <c r="M178" s="17" t="n">
        <v>0</v>
      </c>
      <c r="N178" s="18" t="n">
        <v>0</v>
      </c>
    </row>
    <row r="179" customFormat="false" ht="12.75" hidden="false" customHeight="false" outlineLevel="0" collapsed="false">
      <c r="A179" s="15" t="n">
        <v>0</v>
      </c>
      <c r="B179" s="16" t="n">
        <v>0</v>
      </c>
      <c r="C179" s="17" t="n">
        <v>0</v>
      </c>
      <c r="D179" s="17" t="n">
        <v>0</v>
      </c>
      <c r="E179" s="17" t="n">
        <v>0</v>
      </c>
      <c r="F179" s="17" t="n">
        <v>0</v>
      </c>
      <c r="G179" s="18" t="n">
        <v>0</v>
      </c>
      <c r="I179" s="16" t="n">
        <v>0</v>
      </c>
      <c r="J179" s="17" t="n">
        <v>0</v>
      </c>
      <c r="K179" s="17" t="n">
        <v>0</v>
      </c>
      <c r="L179" s="17" t="n">
        <v>0</v>
      </c>
      <c r="M179" s="17" t="n">
        <v>0</v>
      </c>
      <c r="N179" s="18" t="n">
        <v>0</v>
      </c>
    </row>
    <row r="180" customFormat="false" ht="12.75" hidden="false" customHeight="false" outlineLevel="0" collapsed="false">
      <c r="A180" s="15" t="n">
        <v>0</v>
      </c>
      <c r="B180" s="16" t="n">
        <v>0</v>
      </c>
      <c r="C180" s="17" t="n">
        <v>0</v>
      </c>
      <c r="D180" s="17" t="n">
        <v>0</v>
      </c>
      <c r="E180" s="17" t="n">
        <v>0</v>
      </c>
      <c r="F180" s="17" t="n">
        <v>0</v>
      </c>
      <c r="G180" s="18" t="n">
        <v>0</v>
      </c>
      <c r="I180" s="16" t="n">
        <v>0</v>
      </c>
      <c r="J180" s="17" t="n">
        <v>0</v>
      </c>
      <c r="K180" s="17" t="n">
        <v>0</v>
      </c>
      <c r="L180" s="17" t="n">
        <v>0</v>
      </c>
      <c r="M180" s="17" t="n">
        <v>0</v>
      </c>
      <c r="N180" s="18" t="n">
        <v>0</v>
      </c>
    </row>
    <row r="181" customFormat="false" ht="12.75" hidden="false" customHeight="false" outlineLevel="0" collapsed="false">
      <c r="A181" s="15" t="n">
        <v>0</v>
      </c>
      <c r="B181" s="16" t="n">
        <v>0</v>
      </c>
      <c r="C181" s="17" t="n">
        <v>0</v>
      </c>
      <c r="D181" s="17" t="n">
        <v>0</v>
      </c>
      <c r="E181" s="17" t="n">
        <v>0</v>
      </c>
      <c r="F181" s="17" t="n">
        <v>0</v>
      </c>
      <c r="G181" s="18" t="n">
        <v>0</v>
      </c>
      <c r="I181" s="16" t="n">
        <v>0</v>
      </c>
      <c r="J181" s="17" t="n">
        <v>0</v>
      </c>
      <c r="K181" s="17" t="n">
        <v>0</v>
      </c>
      <c r="L181" s="17" t="n">
        <v>0</v>
      </c>
      <c r="M181" s="17" t="n">
        <v>0</v>
      </c>
      <c r="N181" s="18" t="n">
        <v>0</v>
      </c>
    </row>
    <row r="182" customFormat="false" ht="12.75" hidden="false" customHeight="false" outlineLevel="0" collapsed="false">
      <c r="A182" s="15" t="n">
        <v>0</v>
      </c>
      <c r="B182" s="16" t="n">
        <v>0</v>
      </c>
      <c r="C182" s="17" t="n">
        <v>0</v>
      </c>
      <c r="D182" s="17" t="n">
        <v>0</v>
      </c>
      <c r="E182" s="17" t="n">
        <v>0</v>
      </c>
      <c r="F182" s="17" t="n">
        <v>0</v>
      </c>
      <c r="G182" s="18" t="n">
        <v>0</v>
      </c>
      <c r="I182" s="16" t="n">
        <v>0</v>
      </c>
      <c r="J182" s="17" t="n">
        <v>0</v>
      </c>
      <c r="K182" s="17" t="n">
        <v>0</v>
      </c>
      <c r="L182" s="17" t="n">
        <v>0</v>
      </c>
      <c r="M182" s="17" t="n">
        <v>0</v>
      </c>
      <c r="N182" s="18" t="n">
        <v>0</v>
      </c>
    </row>
    <row r="183" customFormat="false" ht="12.75" hidden="false" customHeight="false" outlineLevel="0" collapsed="false">
      <c r="A183" s="15" t="n">
        <v>0</v>
      </c>
      <c r="B183" s="16" t="n">
        <v>0</v>
      </c>
      <c r="C183" s="17" t="n">
        <v>0</v>
      </c>
      <c r="D183" s="17" t="n">
        <v>0</v>
      </c>
      <c r="E183" s="17" t="n">
        <v>0</v>
      </c>
      <c r="F183" s="17" t="n">
        <v>0</v>
      </c>
      <c r="G183" s="18" t="n">
        <v>0</v>
      </c>
      <c r="I183" s="16" t="n">
        <v>0</v>
      </c>
      <c r="J183" s="17" t="n">
        <v>0</v>
      </c>
      <c r="K183" s="17" t="n">
        <v>0</v>
      </c>
      <c r="L183" s="17" t="n">
        <v>0</v>
      </c>
      <c r="M183" s="17" t="n">
        <v>0</v>
      </c>
      <c r="N183" s="18" t="n">
        <v>0</v>
      </c>
    </row>
    <row r="184" customFormat="false" ht="12.75" hidden="false" customHeight="false" outlineLevel="0" collapsed="false">
      <c r="A184" s="15" t="n">
        <v>0</v>
      </c>
      <c r="B184" s="16" t="n">
        <v>0</v>
      </c>
      <c r="C184" s="17" t="n">
        <v>0</v>
      </c>
      <c r="D184" s="17" t="n">
        <v>0</v>
      </c>
      <c r="E184" s="17" t="n">
        <v>0</v>
      </c>
      <c r="F184" s="17" t="n">
        <v>0</v>
      </c>
      <c r="G184" s="18" t="n">
        <v>0</v>
      </c>
      <c r="I184" s="16" t="n">
        <v>0</v>
      </c>
      <c r="J184" s="17" t="n">
        <v>0</v>
      </c>
      <c r="K184" s="17" t="n">
        <v>0</v>
      </c>
      <c r="L184" s="17" t="n">
        <v>0</v>
      </c>
      <c r="M184" s="17" t="n">
        <v>0</v>
      </c>
      <c r="N184" s="18" t="n">
        <v>0</v>
      </c>
    </row>
    <row r="185" customFormat="false" ht="12.75" hidden="false" customHeight="false" outlineLevel="0" collapsed="false">
      <c r="A185" s="15" t="n">
        <v>0</v>
      </c>
      <c r="B185" s="16" t="n">
        <v>0</v>
      </c>
      <c r="C185" s="17" t="n">
        <v>0</v>
      </c>
      <c r="D185" s="17" t="n">
        <v>0</v>
      </c>
      <c r="E185" s="17" t="n">
        <v>0</v>
      </c>
      <c r="F185" s="17" t="n">
        <v>0</v>
      </c>
      <c r="G185" s="18" t="n">
        <v>0</v>
      </c>
      <c r="I185" s="16" t="n">
        <v>0</v>
      </c>
      <c r="J185" s="17" t="n">
        <v>0</v>
      </c>
      <c r="K185" s="17" t="n">
        <v>0</v>
      </c>
      <c r="L185" s="17" t="n">
        <v>0</v>
      </c>
      <c r="M185" s="17" t="n">
        <v>0</v>
      </c>
      <c r="N185" s="18" t="n">
        <v>0</v>
      </c>
    </row>
    <row r="186" customFormat="false" ht="12.75" hidden="false" customHeight="false" outlineLevel="0" collapsed="false">
      <c r="A186" s="15" t="n">
        <v>0</v>
      </c>
      <c r="B186" s="16" t="n">
        <v>0</v>
      </c>
      <c r="C186" s="17" t="n">
        <v>0</v>
      </c>
      <c r="D186" s="17" t="n">
        <v>0</v>
      </c>
      <c r="E186" s="17" t="n">
        <v>0</v>
      </c>
      <c r="F186" s="17" t="n">
        <v>0</v>
      </c>
      <c r="G186" s="18" t="n">
        <v>0</v>
      </c>
      <c r="I186" s="16" t="n">
        <v>0</v>
      </c>
      <c r="J186" s="17" t="n">
        <v>0</v>
      </c>
      <c r="K186" s="17" t="n">
        <v>0</v>
      </c>
      <c r="L186" s="17" t="n">
        <v>0</v>
      </c>
      <c r="M186" s="17" t="n">
        <v>0</v>
      </c>
      <c r="N186" s="18" t="n">
        <v>0</v>
      </c>
    </row>
    <row r="187" customFormat="false" ht="12.75" hidden="false" customHeight="false" outlineLevel="0" collapsed="false">
      <c r="A187" s="15" t="n">
        <v>0</v>
      </c>
      <c r="B187" s="16" t="n">
        <v>0</v>
      </c>
      <c r="C187" s="17" t="n">
        <v>0</v>
      </c>
      <c r="D187" s="17" t="n">
        <v>0</v>
      </c>
      <c r="E187" s="17" t="n">
        <v>0</v>
      </c>
      <c r="F187" s="17" t="n">
        <v>0</v>
      </c>
      <c r="G187" s="18" t="n">
        <v>0</v>
      </c>
      <c r="I187" s="16" t="n">
        <v>0</v>
      </c>
      <c r="J187" s="17" t="n">
        <v>0</v>
      </c>
      <c r="K187" s="17" t="n">
        <v>0</v>
      </c>
      <c r="L187" s="17" t="n">
        <v>0</v>
      </c>
      <c r="M187" s="17" t="n">
        <v>0</v>
      </c>
      <c r="N187" s="18" t="n">
        <v>0</v>
      </c>
    </row>
    <row r="188" customFormat="false" ht="12.75" hidden="false" customHeight="false" outlineLevel="0" collapsed="false">
      <c r="A188" s="15" t="n">
        <v>0</v>
      </c>
      <c r="B188" s="16" t="n">
        <v>0</v>
      </c>
      <c r="C188" s="17" t="n">
        <v>0</v>
      </c>
      <c r="D188" s="17" t="n">
        <v>0</v>
      </c>
      <c r="E188" s="17" t="n">
        <v>0</v>
      </c>
      <c r="F188" s="17" t="n">
        <v>0</v>
      </c>
      <c r="G188" s="18" t="n">
        <v>0</v>
      </c>
      <c r="I188" s="16" t="n">
        <v>0</v>
      </c>
      <c r="J188" s="17" t="n">
        <v>0</v>
      </c>
      <c r="K188" s="17" t="n">
        <v>0</v>
      </c>
      <c r="L188" s="17" t="n">
        <v>0</v>
      </c>
      <c r="M188" s="17" t="n">
        <v>0</v>
      </c>
      <c r="N188" s="18" t="n">
        <v>0</v>
      </c>
    </row>
    <row r="189" customFormat="false" ht="12.75" hidden="false" customHeight="false" outlineLevel="0" collapsed="false">
      <c r="A189" s="15" t="n">
        <v>0</v>
      </c>
      <c r="B189" s="16" t="n">
        <v>0</v>
      </c>
      <c r="C189" s="17" t="n">
        <v>0</v>
      </c>
      <c r="D189" s="17" t="n">
        <v>0</v>
      </c>
      <c r="E189" s="17" t="n">
        <v>0</v>
      </c>
      <c r="F189" s="17" t="n">
        <v>0</v>
      </c>
      <c r="G189" s="18" t="n">
        <v>0</v>
      </c>
      <c r="I189" s="16" t="n">
        <v>0</v>
      </c>
      <c r="J189" s="17" t="n">
        <v>0</v>
      </c>
      <c r="K189" s="17" t="n">
        <v>0</v>
      </c>
      <c r="L189" s="17" t="n">
        <v>0</v>
      </c>
      <c r="M189" s="17" t="n">
        <v>0</v>
      </c>
      <c r="N189" s="18" t="n">
        <v>0</v>
      </c>
    </row>
    <row r="190" customFormat="false" ht="12.75" hidden="false" customHeight="false" outlineLevel="0" collapsed="false">
      <c r="A190" s="15" t="n">
        <v>0</v>
      </c>
      <c r="B190" s="16" t="n">
        <v>0</v>
      </c>
      <c r="C190" s="17" t="n">
        <v>0</v>
      </c>
      <c r="D190" s="17" t="n">
        <v>0</v>
      </c>
      <c r="E190" s="17" t="n">
        <v>0</v>
      </c>
      <c r="F190" s="17" t="n">
        <v>0</v>
      </c>
      <c r="G190" s="18" t="n">
        <v>0</v>
      </c>
      <c r="I190" s="16" t="n">
        <v>0</v>
      </c>
      <c r="J190" s="17" t="n">
        <v>0</v>
      </c>
      <c r="K190" s="17" t="n">
        <v>0</v>
      </c>
      <c r="L190" s="17" t="n">
        <v>0</v>
      </c>
      <c r="M190" s="17" t="n">
        <v>0</v>
      </c>
      <c r="N190" s="18" t="n">
        <v>0</v>
      </c>
    </row>
    <row r="191" customFormat="false" ht="12.75" hidden="false" customHeight="false" outlineLevel="0" collapsed="false">
      <c r="A191" s="15" t="n">
        <v>0</v>
      </c>
      <c r="B191" s="16" t="n">
        <v>0</v>
      </c>
      <c r="C191" s="17" t="n">
        <v>0</v>
      </c>
      <c r="D191" s="17" t="n">
        <v>0</v>
      </c>
      <c r="E191" s="17" t="n">
        <v>0</v>
      </c>
      <c r="F191" s="17" t="n">
        <v>0</v>
      </c>
      <c r="G191" s="18" t="n">
        <v>0</v>
      </c>
      <c r="I191" s="16" t="n">
        <v>0</v>
      </c>
      <c r="J191" s="17" t="n">
        <v>0</v>
      </c>
      <c r="K191" s="17" t="n">
        <v>0</v>
      </c>
      <c r="L191" s="17" t="n">
        <v>0</v>
      </c>
      <c r="M191" s="17" t="n">
        <v>0</v>
      </c>
      <c r="N191" s="18" t="n">
        <v>0</v>
      </c>
    </row>
    <row r="192" customFormat="false" ht="12.75" hidden="false" customHeight="false" outlineLevel="0" collapsed="false">
      <c r="A192" s="15" t="n">
        <v>0</v>
      </c>
      <c r="B192" s="16" t="n">
        <v>0</v>
      </c>
      <c r="C192" s="17" t="n">
        <v>0</v>
      </c>
      <c r="D192" s="17" t="n">
        <v>0</v>
      </c>
      <c r="E192" s="17" t="n">
        <v>0</v>
      </c>
      <c r="F192" s="17" t="n">
        <v>0</v>
      </c>
      <c r="G192" s="18" t="n">
        <v>0</v>
      </c>
      <c r="I192" s="16" t="n">
        <v>0</v>
      </c>
      <c r="J192" s="17" t="n">
        <v>0</v>
      </c>
      <c r="K192" s="17" t="n">
        <v>0</v>
      </c>
      <c r="L192" s="17" t="n">
        <v>0</v>
      </c>
      <c r="M192" s="17" t="n">
        <v>0</v>
      </c>
      <c r="N192" s="18" t="n">
        <v>0</v>
      </c>
    </row>
    <row r="193" customFormat="false" ht="12.75" hidden="false" customHeight="false" outlineLevel="0" collapsed="false">
      <c r="A193" s="15" t="n">
        <v>0</v>
      </c>
      <c r="B193" s="16" t="n">
        <v>0</v>
      </c>
      <c r="C193" s="17" t="n">
        <v>0</v>
      </c>
      <c r="D193" s="17" t="n">
        <v>0</v>
      </c>
      <c r="E193" s="17" t="n">
        <v>0</v>
      </c>
      <c r="F193" s="17" t="n">
        <v>0</v>
      </c>
      <c r="G193" s="18" t="n">
        <v>0</v>
      </c>
      <c r="I193" s="16" t="n">
        <v>0</v>
      </c>
      <c r="J193" s="17" t="n">
        <v>0</v>
      </c>
      <c r="K193" s="17" t="n">
        <v>0</v>
      </c>
      <c r="L193" s="17" t="n">
        <v>0</v>
      </c>
      <c r="M193" s="17" t="n">
        <v>0</v>
      </c>
      <c r="N193" s="18" t="n">
        <v>0</v>
      </c>
    </row>
    <row r="194" customFormat="false" ht="12.75" hidden="false" customHeight="false" outlineLevel="0" collapsed="false">
      <c r="A194" s="15" t="n">
        <v>0</v>
      </c>
      <c r="B194" s="16" t="n">
        <v>0</v>
      </c>
      <c r="C194" s="17" t="n">
        <v>0</v>
      </c>
      <c r="D194" s="17" t="n">
        <v>0</v>
      </c>
      <c r="E194" s="17" t="n">
        <v>0</v>
      </c>
      <c r="F194" s="17" t="n">
        <v>0</v>
      </c>
      <c r="G194" s="18" t="n">
        <v>0</v>
      </c>
      <c r="I194" s="16" t="n">
        <v>0</v>
      </c>
      <c r="J194" s="17" t="n">
        <v>0</v>
      </c>
      <c r="K194" s="17" t="n">
        <v>0</v>
      </c>
      <c r="L194" s="17" t="n">
        <v>0</v>
      </c>
      <c r="M194" s="17" t="n">
        <v>0</v>
      </c>
      <c r="N194" s="18" t="n">
        <v>0</v>
      </c>
    </row>
    <row r="195" customFormat="false" ht="12.75" hidden="false" customHeight="false" outlineLevel="0" collapsed="false">
      <c r="A195" s="15" t="n">
        <v>0</v>
      </c>
      <c r="B195" s="16" t="n">
        <v>0</v>
      </c>
      <c r="C195" s="17" t="n">
        <v>0</v>
      </c>
      <c r="D195" s="17" t="n">
        <v>0</v>
      </c>
      <c r="E195" s="17" t="n">
        <v>0</v>
      </c>
      <c r="F195" s="17" t="n">
        <v>0</v>
      </c>
      <c r="G195" s="18" t="n">
        <v>0</v>
      </c>
      <c r="I195" s="16" t="n">
        <v>0</v>
      </c>
      <c r="J195" s="17" t="n">
        <v>0</v>
      </c>
      <c r="K195" s="17" t="n">
        <v>0</v>
      </c>
      <c r="L195" s="17" t="n">
        <v>0</v>
      </c>
      <c r="M195" s="17" t="n">
        <v>0</v>
      </c>
      <c r="N195" s="18" t="n">
        <v>0</v>
      </c>
    </row>
    <row r="196" customFormat="false" ht="12.75" hidden="false" customHeight="false" outlineLevel="0" collapsed="false">
      <c r="A196" s="15" t="n">
        <v>0</v>
      </c>
      <c r="B196" s="16" t="n">
        <v>0</v>
      </c>
      <c r="C196" s="17" t="n">
        <v>0</v>
      </c>
      <c r="D196" s="17" t="n">
        <v>0</v>
      </c>
      <c r="E196" s="17" t="n">
        <v>0</v>
      </c>
      <c r="F196" s="17" t="n">
        <v>0</v>
      </c>
      <c r="G196" s="18" t="n">
        <v>0</v>
      </c>
      <c r="I196" s="16" t="n">
        <v>0</v>
      </c>
      <c r="J196" s="17" t="n">
        <v>0</v>
      </c>
      <c r="K196" s="17" t="n">
        <v>0</v>
      </c>
      <c r="L196" s="17" t="n">
        <v>0</v>
      </c>
      <c r="M196" s="17" t="n">
        <v>0</v>
      </c>
      <c r="N196" s="18" t="n">
        <v>0</v>
      </c>
    </row>
    <row r="197" customFormat="false" ht="12.75" hidden="false" customHeight="false" outlineLevel="0" collapsed="false">
      <c r="A197" s="15" t="n">
        <v>0</v>
      </c>
      <c r="B197" s="16" t="n">
        <v>0</v>
      </c>
      <c r="C197" s="17" t="n">
        <v>0</v>
      </c>
      <c r="D197" s="17" t="n">
        <v>0</v>
      </c>
      <c r="E197" s="17" t="n">
        <v>0</v>
      </c>
      <c r="F197" s="17" t="n">
        <v>0</v>
      </c>
      <c r="G197" s="18" t="n">
        <v>0</v>
      </c>
      <c r="I197" s="16" t="n">
        <v>0</v>
      </c>
      <c r="J197" s="17" t="n">
        <v>0</v>
      </c>
      <c r="K197" s="17" t="n">
        <v>0</v>
      </c>
      <c r="L197" s="17" t="n">
        <v>0</v>
      </c>
      <c r="M197" s="17" t="n">
        <v>0</v>
      </c>
      <c r="N197" s="18" t="n">
        <v>0</v>
      </c>
    </row>
    <row r="198" customFormat="false" ht="12.75" hidden="false" customHeight="false" outlineLevel="0" collapsed="false">
      <c r="A198" s="15" t="n">
        <v>0</v>
      </c>
      <c r="B198" s="16" t="n">
        <v>0</v>
      </c>
      <c r="C198" s="17" t="n">
        <v>0</v>
      </c>
      <c r="D198" s="17" t="n">
        <v>0</v>
      </c>
      <c r="E198" s="17" t="n">
        <v>0</v>
      </c>
      <c r="F198" s="17" t="n">
        <v>0</v>
      </c>
      <c r="G198" s="18" t="n">
        <v>0</v>
      </c>
      <c r="I198" s="16" t="n">
        <v>0</v>
      </c>
      <c r="J198" s="17" t="n">
        <v>0</v>
      </c>
      <c r="K198" s="17" t="n">
        <v>0</v>
      </c>
      <c r="L198" s="17" t="n">
        <v>0</v>
      </c>
      <c r="M198" s="17" t="n">
        <v>0</v>
      </c>
      <c r="N198" s="18" t="n">
        <v>0</v>
      </c>
    </row>
    <row r="199" customFormat="false" ht="12.75" hidden="false" customHeight="false" outlineLevel="0" collapsed="false">
      <c r="A199" s="15" t="n">
        <v>0</v>
      </c>
      <c r="B199" s="16" t="n">
        <v>0</v>
      </c>
      <c r="C199" s="17" t="n">
        <v>0</v>
      </c>
      <c r="D199" s="17" t="n">
        <v>0</v>
      </c>
      <c r="E199" s="17" t="n">
        <v>0</v>
      </c>
      <c r="F199" s="17" t="n">
        <v>0</v>
      </c>
      <c r="G199" s="18" t="n">
        <v>0</v>
      </c>
      <c r="I199" s="16" t="n">
        <v>0</v>
      </c>
      <c r="J199" s="17" t="n">
        <v>0</v>
      </c>
      <c r="K199" s="17" t="n">
        <v>0</v>
      </c>
      <c r="L199" s="17" t="n">
        <v>0</v>
      </c>
      <c r="M199" s="17" t="n">
        <v>0</v>
      </c>
      <c r="N199" s="18" t="n">
        <v>0</v>
      </c>
    </row>
    <row r="200" customFormat="false" ht="12.75" hidden="false" customHeight="false" outlineLevel="0" collapsed="false">
      <c r="A200" s="15" t="n">
        <v>0</v>
      </c>
      <c r="B200" s="16" t="n">
        <v>0</v>
      </c>
      <c r="C200" s="17" t="n">
        <v>0</v>
      </c>
      <c r="D200" s="17" t="n">
        <v>0</v>
      </c>
      <c r="E200" s="17" t="n">
        <v>0</v>
      </c>
      <c r="F200" s="17" t="n">
        <v>0</v>
      </c>
      <c r="G200" s="18" t="n">
        <v>0</v>
      </c>
      <c r="I200" s="16" t="n">
        <v>0</v>
      </c>
      <c r="J200" s="17" t="n">
        <v>0</v>
      </c>
      <c r="K200" s="17" t="n">
        <v>0</v>
      </c>
      <c r="L200" s="17" t="n">
        <v>0</v>
      </c>
      <c r="M200" s="17" t="n">
        <v>0</v>
      </c>
      <c r="N200" s="18" t="n">
        <v>0</v>
      </c>
    </row>
    <row r="201" customFormat="false" ht="12.75" hidden="false" customHeight="false" outlineLevel="0" collapsed="false">
      <c r="A201" s="15" t="n">
        <v>0</v>
      </c>
      <c r="B201" s="16" t="n">
        <v>0</v>
      </c>
      <c r="C201" s="17" t="n">
        <v>0</v>
      </c>
      <c r="D201" s="17" t="n">
        <v>0</v>
      </c>
      <c r="E201" s="17" t="n">
        <v>0</v>
      </c>
      <c r="F201" s="17" t="n">
        <v>0</v>
      </c>
      <c r="G201" s="18" t="n">
        <v>0</v>
      </c>
      <c r="I201" s="16" t="n">
        <v>0</v>
      </c>
      <c r="J201" s="17" t="n">
        <v>0</v>
      </c>
      <c r="K201" s="17" t="n">
        <v>0</v>
      </c>
      <c r="L201" s="17" t="n">
        <v>0</v>
      </c>
      <c r="M201" s="17" t="n">
        <v>0</v>
      </c>
      <c r="N201" s="18" t="n">
        <v>0</v>
      </c>
    </row>
    <row r="202" customFormat="false" ht="12.75" hidden="false" customHeight="false" outlineLevel="0" collapsed="false">
      <c r="A202" s="15" t="n">
        <v>0</v>
      </c>
      <c r="B202" s="16" t="n">
        <v>0</v>
      </c>
      <c r="C202" s="17" t="n">
        <v>0</v>
      </c>
      <c r="D202" s="17" t="n">
        <v>0</v>
      </c>
      <c r="E202" s="17" t="n">
        <v>0</v>
      </c>
      <c r="F202" s="17" t="n">
        <v>0</v>
      </c>
      <c r="G202" s="18" t="n">
        <v>0</v>
      </c>
      <c r="I202" s="16" t="n">
        <v>0</v>
      </c>
      <c r="J202" s="17" t="n">
        <v>0</v>
      </c>
      <c r="K202" s="17" t="n">
        <v>0</v>
      </c>
      <c r="L202" s="17" t="n">
        <v>0</v>
      </c>
      <c r="M202" s="17" t="n">
        <v>0</v>
      </c>
      <c r="N202" s="18" t="n">
        <v>0</v>
      </c>
    </row>
    <row r="203" customFormat="false" ht="12.75" hidden="false" customHeight="false" outlineLevel="0" collapsed="false">
      <c r="A203" s="15" t="n">
        <v>0</v>
      </c>
      <c r="B203" s="16" t="n">
        <v>0</v>
      </c>
      <c r="C203" s="17" t="n">
        <v>0</v>
      </c>
      <c r="D203" s="17" t="n">
        <v>0</v>
      </c>
      <c r="E203" s="17" t="n">
        <v>0</v>
      </c>
      <c r="F203" s="17" t="n">
        <v>0</v>
      </c>
      <c r="G203" s="18" t="n">
        <v>0</v>
      </c>
      <c r="I203" s="16" t="n">
        <v>0</v>
      </c>
      <c r="J203" s="17" t="n">
        <v>0</v>
      </c>
      <c r="K203" s="17" t="n">
        <v>0</v>
      </c>
      <c r="L203" s="17" t="n">
        <v>0</v>
      </c>
      <c r="M203" s="17" t="n">
        <v>0</v>
      </c>
      <c r="N203" s="18" t="n">
        <v>0</v>
      </c>
    </row>
    <row r="204" customFormat="false" ht="12.75" hidden="false" customHeight="false" outlineLevel="0" collapsed="false">
      <c r="A204" s="15" t="n">
        <v>0</v>
      </c>
      <c r="B204" s="16" t="n">
        <v>0</v>
      </c>
      <c r="C204" s="17" t="n">
        <v>0</v>
      </c>
      <c r="D204" s="17" t="n">
        <v>0</v>
      </c>
      <c r="E204" s="17" t="n">
        <v>0</v>
      </c>
      <c r="F204" s="17" t="n">
        <v>0</v>
      </c>
      <c r="G204" s="18" t="n">
        <v>0</v>
      </c>
      <c r="I204" s="16" t="n">
        <v>0</v>
      </c>
      <c r="J204" s="17" t="n">
        <v>0</v>
      </c>
      <c r="K204" s="17" t="n">
        <v>0</v>
      </c>
      <c r="L204" s="17" t="n">
        <v>0</v>
      </c>
      <c r="M204" s="17" t="n">
        <v>0</v>
      </c>
      <c r="N204" s="18" t="n">
        <v>0</v>
      </c>
    </row>
    <row r="205" customFormat="false" ht="12.75" hidden="false" customHeight="false" outlineLevel="0" collapsed="false">
      <c r="A205" s="15" t="n">
        <v>0</v>
      </c>
      <c r="B205" s="16" t="n">
        <v>0</v>
      </c>
      <c r="C205" s="17" t="n">
        <v>0</v>
      </c>
      <c r="D205" s="17" t="n">
        <v>0</v>
      </c>
      <c r="E205" s="17" t="n">
        <v>0</v>
      </c>
      <c r="F205" s="17" t="n">
        <v>0</v>
      </c>
      <c r="G205" s="18" t="n">
        <v>0</v>
      </c>
      <c r="I205" s="16" t="n">
        <v>0</v>
      </c>
      <c r="J205" s="17" t="n">
        <v>0</v>
      </c>
      <c r="K205" s="17" t="n">
        <v>0</v>
      </c>
      <c r="L205" s="17" t="n">
        <v>0</v>
      </c>
      <c r="M205" s="17" t="n">
        <v>0</v>
      </c>
      <c r="N205" s="18" t="n">
        <v>0</v>
      </c>
    </row>
    <row r="206" customFormat="false" ht="12.75" hidden="false" customHeight="false" outlineLevel="0" collapsed="false">
      <c r="A206" s="15" t="n">
        <v>0</v>
      </c>
      <c r="B206" s="16" t="n">
        <v>0</v>
      </c>
      <c r="C206" s="17" t="n">
        <v>0</v>
      </c>
      <c r="D206" s="17" t="n">
        <v>0</v>
      </c>
      <c r="E206" s="17" t="n">
        <v>0</v>
      </c>
      <c r="F206" s="17" t="n">
        <v>0</v>
      </c>
      <c r="G206" s="18" t="n">
        <v>0</v>
      </c>
      <c r="I206" s="16" t="n">
        <v>0</v>
      </c>
      <c r="J206" s="17" t="n">
        <v>0</v>
      </c>
      <c r="K206" s="17" t="n">
        <v>0</v>
      </c>
      <c r="L206" s="17" t="n">
        <v>0</v>
      </c>
      <c r="M206" s="17" t="n">
        <v>0</v>
      </c>
      <c r="N206" s="18" t="n">
        <v>0</v>
      </c>
    </row>
    <row r="207" customFormat="false" ht="12.75" hidden="false" customHeight="false" outlineLevel="0" collapsed="false">
      <c r="A207" s="15" t="n">
        <v>0</v>
      </c>
      <c r="B207" s="16" t="n">
        <v>0</v>
      </c>
      <c r="C207" s="17" t="n">
        <v>0</v>
      </c>
      <c r="D207" s="17" t="n">
        <v>0</v>
      </c>
      <c r="E207" s="17" t="n">
        <v>0</v>
      </c>
      <c r="F207" s="17" t="n">
        <v>0</v>
      </c>
      <c r="G207" s="18" t="n">
        <v>0</v>
      </c>
      <c r="I207" s="16" t="n">
        <v>0</v>
      </c>
      <c r="J207" s="17" t="n">
        <v>0</v>
      </c>
      <c r="K207" s="17" t="n">
        <v>0</v>
      </c>
      <c r="L207" s="17" t="n">
        <v>0</v>
      </c>
      <c r="M207" s="17" t="n">
        <v>0</v>
      </c>
      <c r="N207" s="18" t="n">
        <v>0</v>
      </c>
    </row>
    <row r="208" customFormat="false" ht="12.75" hidden="false" customHeight="false" outlineLevel="0" collapsed="false">
      <c r="A208" s="15" t="n">
        <v>0</v>
      </c>
      <c r="B208" s="16" t="n">
        <v>0</v>
      </c>
      <c r="C208" s="17" t="n">
        <v>0</v>
      </c>
      <c r="D208" s="17" t="n">
        <v>0</v>
      </c>
      <c r="E208" s="17" t="n">
        <v>0</v>
      </c>
      <c r="F208" s="17" t="n">
        <v>0</v>
      </c>
      <c r="G208" s="18" t="n">
        <v>0</v>
      </c>
      <c r="I208" s="16" t="n">
        <v>0</v>
      </c>
      <c r="J208" s="17" t="n">
        <v>0</v>
      </c>
      <c r="K208" s="17" t="n">
        <v>0</v>
      </c>
      <c r="L208" s="17" t="n">
        <v>0</v>
      </c>
      <c r="M208" s="17" t="n">
        <v>0</v>
      </c>
      <c r="N208" s="18" t="n">
        <v>0</v>
      </c>
    </row>
    <row r="209" customFormat="false" ht="12.75" hidden="false" customHeight="false" outlineLevel="0" collapsed="false">
      <c r="A209" s="15" t="n">
        <v>0</v>
      </c>
      <c r="B209" s="16" t="n">
        <v>0</v>
      </c>
      <c r="C209" s="17" t="n">
        <v>0</v>
      </c>
      <c r="D209" s="17" t="n">
        <v>0</v>
      </c>
      <c r="E209" s="17" t="n">
        <v>0</v>
      </c>
      <c r="F209" s="17" t="n">
        <v>0</v>
      </c>
      <c r="G209" s="18" t="n">
        <v>0</v>
      </c>
      <c r="I209" s="16" t="n">
        <v>0</v>
      </c>
      <c r="J209" s="17" t="n">
        <v>0</v>
      </c>
      <c r="K209" s="17" t="n">
        <v>0</v>
      </c>
      <c r="L209" s="17" t="n">
        <v>0</v>
      </c>
      <c r="M209" s="17" t="n">
        <v>0</v>
      </c>
      <c r="N209" s="18" t="n">
        <v>0</v>
      </c>
    </row>
    <row r="210" customFormat="false" ht="12.75" hidden="false" customHeight="false" outlineLevel="0" collapsed="false">
      <c r="A210" s="15" t="n">
        <v>0</v>
      </c>
      <c r="B210" s="16" t="n">
        <v>0</v>
      </c>
      <c r="C210" s="17" t="n">
        <v>0</v>
      </c>
      <c r="D210" s="17" t="n">
        <v>0</v>
      </c>
      <c r="E210" s="17" t="n">
        <v>0</v>
      </c>
      <c r="F210" s="17" t="n">
        <v>0</v>
      </c>
      <c r="G210" s="18" t="n">
        <v>0</v>
      </c>
      <c r="I210" s="16" t="n">
        <v>0</v>
      </c>
      <c r="J210" s="17" t="n">
        <v>0</v>
      </c>
      <c r="K210" s="17" t="n">
        <v>0</v>
      </c>
      <c r="L210" s="17" t="n">
        <v>0</v>
      </c>
      <c r="M210" s="17" t="n">
        <v>0</v>
      </c>
      <c r="N210" s="18" t="n">
        <v>0</v>
      </c>
    </row>
    <row r="211" customFormat="false" ht="12.75" hidden="false" customHeight="false" outlineLevel="0" collapsed="false">
      <c r="A211" s="15" t="n">
        <v>0</v>
      </c>
      <c r="B211" s="16" t="n">
        <v>0</v>
      </c>
      <c r="C211" s="17" t="n">
        <v>0</v>
      </c>
      <c r="D211" s="17" t="n">
        <v>0</v>
      </c>
      <c r="E211" s="17" t="n">
        <v>0</v>
      </c>
      <c r="F211" s="17" t="n">
        <v>0</v>
      </c>
      <c r="G211" s="18" t="n">
        <v>0</v>
      </c>
      <c r="I211" s="16" t="n">
        <v>0</v>
      </c>
      <c r="J211" s="17" t="n">
        <v>0</v>
      </c>
      <c r="K211" s="17" t="n">
        <v>0</v>
      </c>
      <c r="L211" s="17" t="n">
        <v>0</v>
      </c>
      <c r="M211" s="17" t="n">
        <v>0</v>
      </c>
      <c r="N211" s="18" t="n">
        <v>0</v>
      </c>
    </row>
    <row r="212" customFormat="false" ht="12.75" hidden="false" customHeight="false" outlineLevel="0" collapsed="false">
      <c r="A212" s="15" t="n">
        <v>0</v>
      </c>
      <c r="B212" s="16" t="n">
        <v>0</v>
      </c>
      <c r="C212" s="17" t="n">
        <v>0</v>
      </c>
      <c r="D212" s="17" t="n">
        <v>0</v>
      </c>
      <c r="E212" s="17" t="n">
        <v>0</v>
      </c>
      <c r="F212" s="17" t="n">
        <v>0</v>
      </c>
      <c r="G212" s="18" t="n">
        <v>0</v>
      </c>
      <c r="I212" s="16" t="n">
        <v>0</v>
      </c>
      <c r="J212" s="17" t="n">
        <v>0</v>
      </c>
      <c r="K212" s="17" t="n">
        <v>0</v>
      </c>
      <c r="L212" s="17" t="n">
        <v>0</v>
      </c>
      <c r="M212" s="17" t="n">
        <v>0</v>
      </c>
      <c r="N212" s="18" t="n">
        <v>0</v>
      </c>
    </row>
    <row r="213" customFormat="false" ht="12.75" hidden="false" customHeight="false" outlineLevel="0" collapsed="false">
      <c r="A213" s="15" t="n">
        <v>0</v>
      </c>
      <c r="B213" s="16" t="n">
        <v>0</v>
      </c>
      <c r="C213" s="17" t="n">
        <v>0</v>
      </c>
      <c r="D213" s="17" t="n">
        <v>0</v>
      </c>
      <c r="E213" s="17" t="n">
        <v>0</v>
      </c>
      <c r="F213" s="17" t="n">
        <v>0</v>
      </c>
      <c r="G213" s="18" t="n">
        <v>0</v>
      </c>
      <c r="I213" s="16" t="n">
        <v>0</v>
      </c>
      <c r="J213" s="17" t="n">
        <v>0</v>
      </c>
      <c r="K213" s="17" t="n">
        <v>0</v>
      </c>
      <c r="L213" s="17" t="n">
        <v>0</v>
      </c>
      <c r="M213" s="17" t="n">
        <v>0</v>
      </c>
      <c r="N213" s="18" t="n">
        <v>0</v>
      </c>
    </row>
    <row r="214" customFormat="false" ht="12.75" hidden="false" customHeight="false" outlineLevel="0" collapsed="false">
      <c r="A214" s="15" t="n">
        <v>0</v>
      </c>
      <c r="B214" s="16" t="n">
        <v>0</v>
      </c>
      <c r="C214" s="17" t="n">
        <v>0</v>
      </c>
      <c r="D214" s="17" t="n">
        <v>0</v>
      </c>
      <c r="E214" s="17" t="n">
        <v>0</v>
      </c>
      <c r="F214" s="17" t="n">
        <v>0</v>
      </c>
      <c r="G214" s="18" t="n">
        <v>0</v>
      </c>
      <c r="I214" s="16" t="n">
        <v>0</v>
      </c>
      <c r="J214" s="17" t="n">
        <v>0</v>
      </c>
      <c r="K214" s="17" t="n">
        <v>0</v>
      </c>
      <c r="L214" s="17" t="n">
        <v>0</v>
      </c>
      <c r="M214" s="17" t="n">
        <v>0</v>
      </c>
      <c r="N214" s="18" t="n">
        <v>0</v>
      </c>
    </row>
    <row r="215" customFormat="false" ht="12.75" hidden="false" customHeight="false" outlineLevel="0" collapsed="false">
      <c r="A215" s="15" t="n">
        <v>0</v>
      </c>
      <c r="B215" s="16" t="n">
        <v>0</v>
      </c>
      <c r="C215" s="17" t="n">
        <v>0</v>
      </c>
      <c r="D215" s="17" t="n">
        <v>0</v>
      </c>
      <c r="E215" s="17" t="n">
        <v>0</v>
      </c>
      <c r="F215" s="17" t="n">
        <v>0</v>
      </c>
      <c r="G215" s="18" t="n">
        <v>0</v>
      </c>
      <c r="I215" s="16" t="n">
        <v>0</v>
      </c>
      <c r="J215" s="17" t="n">
        <v>0</v>
      </c>
      <c r="K215" s="17" t="n">
        <v>0</v>
      </c>
      <c r="L215" s="17" t="n">
        <v>0</v>
      </c>
      <c r="M215" s="17" t="n">
        <v>0</v>
      </c>
      <c r="N215" s="18" t="n">
        <v>0</v>
      </c>
    </row>
    <row r="216" customFormat="false" ht="12.75" hidden="false" customHeight="false" outlineLevel="0" collapsed="false">
      <c r="A216" s="15" t="n">
        <v>0</v>
      </c>
      <c r="B216" s="16" t="n">
        <v>0</v>
      </c>
      <c r="C216" s="17" t="n">
        <v>0</v>
      </c>
      <c r="D216" s="17" t="n">
        <v>0</v>
      </c>
      <c r="E216" s="17" t="n">
        <v>0</v>
      </c>
      <c r="F216" s="17" t="n">
        <v>0</v>
      </c>
      <c r="G216" s="18" t="n">
        <v>0</v>
      </c>
      <c r="I216" s="16" t="n">
        <v>0</v>
      </c>
      <c r="J216" s="17" t="n">
        <v>0</v>
      </c>
      <c r="K216" s="17" t="n">
        <v>0</v>
      </c>
      <c r="L216" s="17" t="n">
        <v>0</v>
      </c>
      <c r="M216" s="17" t="n">
        <v>0</v>
      </c>
      <c r="N216" s="18" t="n">
        <v>0</v>
      </c>
    </row>
    <row r="217" customFormat="false" ht="12.75" hidden="false" customHeight="false" outlineLevel="0" collapsed="false">
      <c r="A217" s="15" t="n">
        <v>0</v>
      </c>
      <c r="B217" s="16" t="n">
        <v>0</v>
      </c>
      <c r="C217" s="17" t="n">
        <v>0</v>
      </c>
      <c r="D217" s="17" t="n">
        <v>0</v>
      </c>
      <c r="E217" s="17" t="n">
        <v>0</v>
      </c>
      <c r="F217" s="17" t="n">
        <v>0</v>
      </c>
      <c r="G217" s="18" t="n">
        <v>0</v>
      </c>
      <c r="I217" s="16" t="n">
        <v>0</v>
      </c>
      <c r="J217" s="17" t="n">
        <v>0</v>
      </c>
      <c r="K217" s="17" t="n">
        <v>0</v>
      </c>
      <c r="L217" s="17" t="n">
        <v>0</v>
      </c>
      <c r="M217" s="17" t="n">
        <v>0</v>
      </c>
      <c r="N217" s="18" t="n">
        <v>0</v>
      </c>
    </row>
    <row r="218" customFormat="false" ht="12.75" hidden="false" customHeight="false" outlineLevel="0" collapsed="false">
      <c r="A218" s="15" t="n">
        <v>0</v>
      </c>
      <c r="B218" s="16" t="n">
        <v>0</v>
      </c>
      <c r="C218" s="17" t="n">
        <v>0</v>
      </c>
      <c r="D218" s="17" t="n">
        <v>0</v>
      </c>
      <c r="E218" s="17" t="n">
        <v>0</v>
      </c>
      <c r="F218" s="17" t="n">
        <v>0</v>
      </c>
      <c r="G218" s="18" t="n">
        <v>0</v>
      </c>
      <c r="I218" s="16" t="n">
        <v>0</v>
      </c>
      <c r="J218" s="17" t="n">
        <v>0</v>
      </c>
      <c r="K218" s="17" t="n">
        <v>0</v>
      </c>
      <c r="L218" s="17" t="n">
        <v>0</v>
      </c>
      <c r="M218" s="17" t="n">
        <v>0</v>
      </c>
      <c r="N218" s="18" t="n">
        <v>0</v>
      </c>
    </row>
    <row r="219" customFormat="false" ht="12.75" hidden="false" customHeight="false" outlineLevel="0" collapsed="false">
      <c r="A219" s="15" t="n">
        <v>0</v>
      </c>
      <c r="B219" s="16" t="n">
        <v>0</v>
      </c>
      <c r="C219" s="17" t="n">
        <v>0</v>
      </c>
      <c r="D219" s="17" t="n">
        <v>0</v>
      </c>
      <c r="E219" s="17" t="n">
        <v>0</v>
      </c>
      <c r="F219" s="17" t="n">
        <v>0</v>
      </c>
      <c r="G219" s="18" t="n">
        <v>0</v>
      </c>
      <c r="I219" s="16" t="n">
        <v>0</v>
      </c>
      <c r="J219" s="17" t="n">
        <v>0</v>
      </c>
      <c r="K219" s="17" t="n">
        <v>0</v>
      </c>
      <c r="L219" s="17" t="n">
        <v>0</v>
      </c>
      <c r="M219" s="17" t="n">
        <v>0</v>
      </c>
      <c r="N219" s="18" t="n">
        <v>0</v>
      </c>
    </row>
    <row r="220" customFormat="false" ht="12.75" hidden="false" customHeight="false" outlineLevel="0" collapsed="false">
      <c r="A220" s="15" t="n">
        <v>0</v>
      </c>
      <c r="B220" s="16" t="n">
        <v>0</v>
      </c>
      <c r="C220" s="17" t="n">
        <v>0</v>
      </c>
      <c r="D220" s="17" t="n">
        <v>0</v>
      </c>
      <c r="E220" s="17" t="n">
        <v>0</v>
      </c>
      <c r="F220" s="17" t="n">
        <v>0</v>
      </c>
      <c r="G220" s="18" t="n">
        <v>0</v>
      </c>
      <c r="I220" s="16" t="n">
        <v>0</v>
      </c>
      <c r="J220" s="17" t="n">
        <v>0</v>
      </c>
      <c r="K220" s="17" t="n">
        <v>0</v>
      </c>
      <c r="L220" s="17" t="n">
        <v>0</v>
      </c>
      <c r="M220" s="17" t="n">
        <v>0</v>
      </c>
      <c r="N220" s="18" t="n">
        <v>0</v>
      </c>
    </row>
    <row r="221" customFormat="false" ht="12.75" hidden="false" customHeight="false" outlineLevel="0" collapsed="false">
      <c r="A221" s="15" t="n">
        <v>0</v>
      </c>
      <c r="B221" s="16" t="n">
        <v>0</v>
      </c>
      <c r="C221" s="17" t="n">
        <v>0</v>
      </c>
      <c r="D221" s="17" t="n">
        <v>0</v>
      </c>
      <c r="E221" s="17" t="n">
        <v>0</v>
      </c>
      <c r="F221" s="17" t="n">
        <v>0</v>
      </c>
      <c r="G221" s="18" t="n">
        <v>0</v>
      </c>
      <c r="I221" s="16" t="n">
        <v>0</v>
      </c>
      <c r="J221" s="17" t="n">
        <v>0</v>
      </c>
      <c r="K221" s="17" t="n">
        <v>0</v>
      </c>
      <c r="L221" s="17" t="n">
        <v>0</v>
      </c>
      <c r="M221" s="17" t="n">
        <v>0</v>
      </c>
      <c r="N221" s="18" t="n">
        <v>0</v>
      </c>
    </row>
    <row r="222" customFormat="false" ht="12.75" hidden="false" customHeight="false" outlineLevel="0" collapsed="false">
      <c r="A222" s="15" t="n">
        <v>0</v>
      </c>
      <c r="B222" s="16" t="n">
        <v>0</v>
      </c>
      <c r="C222" s="17" t="n">
        <v>0</v>
      </c>
      <c r="D222" s="17" t="n">
        <v>0</v>
      </c>
      <c r="E222" s="17" t="n">
        <v>0</v>
      </c>
      <c r="F222" s="17" t="n">
        <v>0</v>
      </c>
      <c r="G222" s="18" t="n">
        <v>0</v>
      </c>
      <c r="I222" s="16" t="n">
        <v>0</v>
      </c>
      <c r="J222" s="17" t="n">
        <v>0</v>
      </c>
      <c r="K222" s="17" t="n">
        <v>0</v>
      </c>
      <c r="L222" s="17" t="n">
        <v>0</v>
      </c>
      <c r="M222" s="17" t="n">
        <v>0</v>
      </c>
      <c r="N222" s="18" t="n">
        <v>0</v>
      </c>
    </row>
    <row r="223" customFormat="false" ht="12.75" hidden="false" customHeight="false" outlineLevel="0" collapsed="false">
      <c r="A223" s="15" t="n">
        <v>0</v>
      </c>
      <c r="B223" s="16" t="n">
        <v>0</v>
      </c>
      <c r="C223" s="17" t="n">
        <v>0</v>
      </c>
      <c r="D223" s="17" t="n">
        <v>0</v>
      </c>
      <c r="E223" s="17" t="n">
        <v>0</v>
      </c>
      <c r="F223" s="17" t="n">
        <v>0</v>
      </c>
      <c r="G223" s="18" t="n">
        <v>0</v>
      </c>
      <c r="I223" s="16" t="n">
        <v>0</v>
      </c>
      <c r="J223" s="17" t="n">
        <v>0</v>
      </c>
      <c r="K223" s="17" t="n">
        <v>0</v>
      </c>
      <c r="L223" s="17" t="n">
        <v>0</v>
      </c>
      <c r="M223" s="17" t="n">
        <v>0</v>
      </c>
      <c r="N223" s="18" t="n">
        <v>0</v>
      </c>
    </row>
    <row r="224" customFormat="false" ht="12.75" hidden="false" customHeight="false" outlineLevel="0" collapsed="false">
      <c r="A224" s="15" t="n">
        <v>0</v>
      </c>
      <c r="B224" s="16" t="n">
        <v>0</v>
      </c>
      <c r="C224" s="17" t="n">
        <v>0</v>
      </c>
      <c r="D224" s="17" t="n">
        <v>0</v>
      </c>
      <c r="E224" s="17" t="n">
        <v>0</v>
      </c>
      <c r="F224" s="17" t="n">
        <v>0</v>
      </c>
      <c r="G224" s="18" t="n">
        <v>0</v>
      </c>
      <c r="I224" s="16" t="n">
        <v>0</v>
      </c>
      <c r="J224" s="17" t="n">
        <v>0</v>
      </c>
      <c r="K224" s="17" t="n">
        <v>0</v>
      </c>
      <c r="L224" s="17" t="n">
        <v>0</v>
      </c>
      <c r="M224" s="17" t="n">
        <v>0</v>
      </c>
      <c r="N224" s="18" t="n">
        <v>0</v>
      </c>
    </row>
    <row r="225" customFormat="false" ht="12.75" hidden="false" customHeight="false" outlineLevel="0" collapsed="false">
      <c r="A225" s="15" t="n">
        <v>0</v>
      </c>
      <c r="B225" s="16" t="n">
        <v>0</v>
      </c>
      <c r="C225" s="17" t="n">
        <v>0</v>
      </c>
      <c r="D225" s="17" t="n">
        <v>0</v>
      </c>
      <c r="E225" s="17" t="n">
        <v>0</v>
      </c>
      <c r="F225" s="17" t="n">
        <v>0</v>
      </c>
      <c r="G225" s="18" t="n">
        <v>0</v>
      </c>
      <c r="I225" s="16" t="n">
        <v>0</v>
      </c>
      <c r="J225" s="17" t="n">
        <v>0</v>
      </c>
      <c r="K225" s="17" t="n">
        <v>0</v>
      </c>
      <c r="L225" s="17" t="n">
        <v>0</v>
      </c>
      <c r="M225" s="17" t="n">
        <v>0</v>
      </c>
      <c r="N225" s="18" t="n">
        <v>0</v>
      </c>
    </row>
    <row r="226" customFormat="false" ht="12.75" hidden="false" customHeight="false" outlineLevel="0" collapsed="false">
      <c r="A226" s="15" t="n">
        <v>0</v>
      </c>
      <c r="B226" s="16" t="n">
        <v>0</v>
      </c>
      <c r="C226" s="17" t="n">
        <v>0</v>
      </c>
      <c r="D226" s="17" t="n">
        <v>0</v>
      </c>
      <c r="E226" s="17" t="n">
        <v>0</v>
      </c>
      <c r="F226" s="17" t="n">
        <v>0</v>
      </c>
      <c r="G226" s="18" t="n">
        <v>0</v>
      </c>
      <c r="I226" s="16" t="n">
        <v>0</v>
      </c>
      <c r="J226" s="17" t="n">
        <v>0</v>
      </c>
      <c r="K226" s="17" t="n">
        <v>0</v>
      </c>
      <c r="L226" s="17" t="n">
        <v>0</v>
      </c>
      <c r="M226" s="17" t="n">
        <v>0</v>
      </c>
      <c r="N226" s="18" t="n">
        <v>0</v>
      </c>
    </row>
    <row r="227" customFormat="false" ht="12.75" hidden="false" customHeight="false" outlineLevel="0" collapsed="false">
      <c r="A227" s="15" t="n">
        <v>0</v>
      </c>
      <c r="B227" s="16" t="n">
        <v>0</v>
      </c>
      <c r="C227" s="17" t="n">
        <v>0</v>
      </c>
      <c r="D227" s="17" t="n">
        <v>0</v>
      </c>
      <c r="E227" s="17" t="n">
        <v>0</v>
      </c>
      <c r="F227" s="17" t="n">
        <v>0</v>
      </c>
      <c r="G227" s="18" t="n">
        <v>0</v>
      </c>
      <c r="I227" s="16" t="n">
        <v>0</v>
      </c>
      <c r="J227" s="17" t="n">
        <v>0</v>
      </c>
      <c r="K227" s="17" t="n">
        <v>0</v>
      </c>
      <c r="L227" s="17" t="n">
        <v>0</v>
      </c>
      <c r="M227" s="17" t="n">
        <v>0</v>
      </c>
      <c r="N227" s="18" t="n">
        <v>0</v>
      </c>
    </row>
    <row r="228" customFormat="false" ht="12.75" hidden="false" customHeight="false" outlineLevel="0" collapsed="false">
      <c r="A228" s="15" t="n">
        <v>0</v>
      </c>
      <c r="B228" s="16" t="n">
        <v>0</v>
      </c>
      <c r="C228" s="17" t="n">
        <v>0</v>
      </c>
      <c r="D228" s="17" t="n">
        <v>0</v>
      </c>
      <c r="E228" s="17" t="n">
        <v>0</v>
      </c>
      <c r="F228" s="17" t="n">
        <v>0</v>
      </c>
      <c r="G228" s="18" t="n">
        <v>0</v>
      </c>
      <c r="I228" s="16" t="n">
        <v>0</v>
      </c>
      <c r="J228" s="17" t="n">
        <v>0</v>
      </c>
      <c r="K228" s="17" t="n">
        <v>0</v>
      </c>
      <c r="L228" s="17" t="n">
        <v>0</v>
      </c>
      <c r="M228" s="17" t="n">
        <v>0</v>
      </c>
      <c r="N228" s="18" t="n">
        <v>0</v>
      </c>
    </row>
    <row r="229" customFormat="false" ht="12.75" hidden="false" customHeight="false" outlineLevel="0" collapsed="false">
      <c r="A229" s="15" t="n">
        <v>0</v>
      </c>
      <c r="B229" s="16" t="n">
        <v>0</v>
      </c>
      <c r="C229" s="17" t="n">
        <v>0</v>
      </c>
      <c r="D229" s="17" t="n">
        <v>0</v>
      </c>
      <c r="E229" s="17" t="n">
        <v>0</v>
      </c>
      <c r="F229" s="17" t="n">
        <v>0</v>
      </c>
      <c r="G229" s="18" t="n">
        <v>0</v>
      </c>
      <c r="I229" s="16" t="n">
        <v>0</v>
      </c>
      <c r="J229" s="17" t="n">
        <v>0</v>
      </c>
      <c r="K229" s="17" t="n">
        <v>0</v>
      </c>
      <c r="L229" s="17" t="n">
        <v>0</v>
      </c>
      <c r="M229" s="17" t="n">
        <v>0</v>
      </c>
      <c r="N229" s="18" t="n">
        <v>0</v>
      </c>
    </row>
    <row r="230" customFormat="false" ht="12.75" hidden="false" customHeight="false" outlineLevel="0" collapsed="false">
      <c r="A230" s="15" t="n">
        <v>0</v>
      </c>
      <c r="B230" s="16" t="n">
        <v>0</v>
      </c>
      <c r="C230" s="17" t="n">
        <v>0</v>
      </c>
      <c r="D230" s="17" t="n">
        <v>0</v>
      </c>
      <c r="E230" s="17" t="n">
        <v>0</v>
      </c>
      <c r="F230" s="17" t="n">
        <v>0</v>
      </c>
      <c r="G230" s="18" t="n">
        <v>0</v>
      </c>
      <c r="I230" s="16" t="n">
        <v>0</v>
      </c>
      <c r="J230" s="17" t="n">
        <v>0</v>
      </c>
      <c r="K230" s="17" t="n">
        <v>0</v>
      </c>
      <c r="L230" s="17" t="n">
        <v>0</v>
      </c>
      <c r="M230" s="17" t="n">
        <v>0</v>
      </c>
      <c r="N230" s="18" t="n">
        <v>0</v>
      </c>
    </row>
    <row r="231" customFormat="false" ht="12.75" hidden="false" customHeight="false" outlineLevel="0" collapsed="false">
      <c r="A231" s="15" t="n">
        <v>0</v>
      </c>
      <c r="B231" s="16" t="n">
        <v>0</v>
      </c>
      <c r="C231" s="17" t="n">
        <v>0</v>
      </c>
      <c r="D231" s="17" t="n">
        <v>0</v>
      </c>
      <c r="E231" s="17" t="n">
        <v>0</v>
      </c>
      <c r="F231" s="17" t="n">
        <v>0</v>
      </c>
      <c r="G231" s="18" t="n">
        <v>0</v>
      </c>
      <c r="I231" s="16" t="n">
        <v>0</v>
      </c>
      <c r="J231" s="17" t="n">
        <v>0</v>
      </c>
      <c r="K231" s="17" t="n">
        <v>0</v>
      </c>
      <c r="L231" s="17" t="n">
        <v>0</v>
      </c>
      <c r="M231" s="17" t="n">
        <v>0</v>
      </c>
      <c r="N231" s="18" t="n">
        <v>0</v>
      </c>
    </row>
    <row r="232" customFormat="false" ht="12.75" hidden="false" customHeight="false" outlineLevel="0" collapsed="false">
      <c r="A232" s="15" t="n">
        <v>0</v>
      </c>
      <c r="B232" s="16" t="n">
        <v>0</v>
      </c>
      <c r="C232" s="17" t="n">
        <v>0</v>
      </c>
      <c r="D232" s="17" t="n">
        <v>0</v>
      </c>
      <c r="E232" s="17" t="n">
        <v>0</v>
      </c>
      <c r="F232" s="17" t="n">
        <v>0</v>
      </c>
      <c r="G232" s="18" t="n">
        <v>0</v>
      </c>
      <c r="I232" s="16" t="n">
        <v>0</v>
      </c>
      <c r="J232" s="17" t="n">
        <v>0</v>
      </c>
      <c r="K232" s="17" t="n">
        <v>0</v>
      </c>
      <c r="L232" s="17" t="n">
        <v>0</v>
      </c>
      <c r="M232" s="17" t="n">
        <v>0</v>
      </c>
      <c r="N232" s="18" t="n">
        <v>0</v>
      </c>
    </row>
    <row r="233" customFormat="false" ht="12.75" hidden="false" customHeight="false" outlineLevel="0" collapsed="false">
      <c r="A233" s="15" t="n">
        <v>0</v>
      </c>
      <c r="B233" s="16" t="n">
        <v>0</v>
      </c>
      <c r="C233" s="17" t="n">
        <v>0</v>
      </c>
      <c r="D233" s="17" t="n">
        <v>0</v>
      </c>
      <c r="E233" s="17" t="n">
        <v>0</v>
      </c>
      <c r="F233" s="17" t="n">
        <v>0</v>
      </c>
      <c r="G233" s="18" t="n">
        <v>0</v>
      </c>
      <c r="I233" s="16" t="n">
        <v>0</v>
      </c>
      <c r="J233" s="17" t="n">
        <v>0</v>
      </c>
      <c r="K233" s="17" t="n">
        <v>0</v>
      </c>
      <c r="L233" s="17" t="n">
        <v>0</v>
      </c>
      <c r="M233" s="17" t="n">
        <v>0</v>
      </c>
      <c r="N233" s="18" t="n">
        <v>0</v>
      </c>
    </row>
    <row r="234" customFormat="false" ht="12.75" hidden="false" customHeight="false" outlineLevel="0" collapsed="false">
      <c r="A234" s="15" t="n">
        <v>0</v>
      </c>
      <c r="B234" s="16" t="n">
        <v>0</v>
      </c>
      <c r="C234" s="17" t="n">
        <v>0</v>
      </c>
      <c r="D234" s="17" t="n">
        <v>0</v>
      </c>
      <c r="E234" s="17" t="n">
        <v>0</v>
      </c>
      <c r="F234" s="17" t="n">
        <v>0</v>
      </c>
      <c r="G234" s="18" t="n">
        <v>0</v>
      </c>
      <c r="I234" s="16" t="n">
        <v>0</v>
      </c>
      <c r="J234" s="17" t="n">
        <v>0</v>
      </c>
      <c r="K234" s="17" t="n">
        <v>0</v>
      </c>
      <c r="L234" s="17" t="n">
        <v>0</v>
      </c>
      <c r="M234" s="17" t="n">
        <v>0</v>
      </c>
      <c r="N234" s="18" t="n">
        <v>0</v>
      </c>
    </row>
    <row r="235" customFormat="false" ht="12.75" hidden="false" customHeight="false" outlineLevel="0" collapsed="false">
      <c r="A235" s="15" t="n">
        <v>0</v>
      </c>
      <c r="B235" s="16" t="n">
        <v>0</v>
      </c>
      <c r="C235" s="17" t="n">
        <v>0</v>
      </c>
      <c r="D235" s="17" t="n">
        <v>0</v>
      </c>
      <c r="E235" s="17" t="n">
        <v>0</v>
      </c>
      <c r="F235" s="17" t="n">
        <v>0</v>
      </c>
      <c r="G235" s="18" t="n">
        <v>0</v>
      </c>
      <c r="I235" s="16" t="n">
        <v>0</v>
      </c>
      <c r="J235" s="17" t="n">
        <v>0</v>
      </c>
      <c r="K235" s="17" t="n">
        <v>0</v>
      </c>
      <c r="L235" s="17" t="n">
        <v>0</v>
      </c>
      <c r="M235" s="17" t="n">
        <v>0</v>
      </c>
      <c r="N235" s="18" t="n">
        <v>0</v>
      </c>
    </row>
    <row r="236" customFormat="false" ht="12.75" hidden="false" customHeight="false" outlineLevel="0" collapsed="false">
      <c r="A236" s="15" t="n">
        <v>0</v>
      </c>
      <c r="B236" s="16" t="n">
        <v>0</v>
      </c>
      <c r="C236" s="17" t="n">
        <v>0</v>
      </c>
      <c r="D236" s="17" t="n">
        <v>0</v>
      </c>
      <c r="E236" s="17" t="n">
        <v>0</v>
      </c>
      <c r="F236" s="17" t="n">
        <v>0</v>
      </c>
      <c r="G236" s="18" t="n">
        <v>0</v>
      </c>
      <c r="I236" s="16" t="n">
        <v>0</v>
      </c>
      <c r="J236" s="17" t="n">
        <v>0</v>
      </c>
      <c r="K236" s="17" t="n">
        <v>0</v>
      </c>
      <c r="L236" s="17" t="n">
        <v>0</v>
      </c>
      <c r="M236" s="17" t="n">
        <v>0</v>
      </c>
      <c r="N236" s="18" t="n">
        <v>0</v>
      </c>
    </row>
    <row r="237" customFormat="false" ht="12.75" hidden="false" customHeight="false" outlineLevel="0" collapsed="false">
      <c r="A237" s="15" t="n">
        <v>0</v>
      </c>
      <c r="B237" s="16" t="n">
        <v>0</v>
      </c>
      <c r="C237" s="17" t="n">
        <v>0</v>
      </c>
      <c r="D237" s="17" t="n">
        <v>0</v>
      </c>
      <c r="E237" s="17" t="n">
        <v>0</v>
      </c>
      <c r="F237" s="17" t="n">
        <v>0</v>
      </c>
      <c r="G237" s="18" t="n">
        <v>0</v>
      </c>
      <c r="I237" s="16" t="n">
        <v>0</v>
      </c>
      <c r="J237" s="17" t="n">
        <v>0</v>
      </c>
      <c r="K237" s="17" t="n">
        <v>0</v>
      </c>
      <c r="L237" s="17" t="n">
        <v>0</v>
      </c>
      <c r="M237" s="17" t="n">
        <v>0</v>
      </c>
      <c r="N237" s="18" t="n">
        <v>0</v>
      </c>
    </row>
    <row r="238" customFormat="false" ht="12.75" hidden="false" customHeight="false" outlineLevel="0" collapsed="false">
      <c r="A238" s="15" t="n">
        <v>0</v>
      </c>
      <c r="B238" s="16" t="n">
        <v>0</v>
      </c>
      <c r="C238" s="17" t="n">
        <v>0</v>
      </c>
      <c r="D238" s="17" t="n">
        <v>0</v>
      </c>
      <c r="E238" s="17" t="n">
        <v>0</v>
      </c>
      <c r="F238" s="17" t="n">
        <v>0</v>
      </c>
      <c r="G238" s="18" t="n">
        <v>0</v>
      </c>
      <c r="I238" s="16" t="n">
        <v>0</v>
      </c>
      <c r="J238" s="17" t="n">
        <v>0</v>
      </c>
      <c r="K238" s="17" t="n">
        <v>0</v>
      </c>
      <c r="L238" s="17" t="n">
        <v>0</v>
      </c>
      <c r="M238" s="17" t="n">
        <v>0</v>
      </c>
      <c r="N238" s="18" t="n">
        <v>0</v>
      </c>
    </row>
    <row r="239" customFormat="false" ht="12.75" hidden="false" customHeight="false" outlineLevel="0" collapsed="false">
      <c r="A239" s="15" t="n">
        <v>0</v>
      </c>
      <c r="B239" s="16" t="n">
        <v>0</v>
      </c>
      <c r="C239" s="17" t="n">
        <v>0</v>
      </c>
      <c r="D239" s="17" t="n">
        <v>0</v>
      </c>
      <c r="E239" s="17" t="n">
        <v>0</v>
      </c>
      <c r="F239" s="17" t="n">
        <v>0</v>
      </c>
      <c r="G239" s="18" t="n">
        <v>0</v>
      </c>
      <c r="I239" s="16" t="n">
        <v>0</v>
      </c>
      <c r="J239" s="17" t="n">
        <v>0</v>
      </c>
      <c r="K239" s="17" t="n">
        <v>0</v>
      </c>
      <c r="L239" s="17" t="n">
        <v>0</v>
      </c>
      <c r="M239" s="17" t="n">
        <v>0</v>
      </c>
      <c r="N239" s="18" t="n">
        <v>0</v>
      </c>
    </row>
    <row r="240" customFormat="false" ht="12.75" hidden="false" customHeight="false" outlineLevel="0" collapsed="false">
      <c r="A240" s="15" t="n">
        <v>0</v>
      </c>
      <c r="B240" s="16" t="n">
        <v>0</v>
      </c>
      <c r="C240" s="17" t="n">
        <v>0</v>
      </c>
      <c r="D240" s="17" t="n">
        <v>0</v>
      </c>
      <c r="E240" s="17" t="n">
        <v>0</v>
      </c>
      <c r="F240" s="17" t="n">
        <v>0</v>
      </c>
      <c r="G240" s="18" t="n">
        <v>0</v>
      </c>
      <c r="I240" s="16" t="n">
        <v>0</v>
      </c>
      <c r="J240" s="17" t="n">
        <v>0</v>
      </c>
      <c r="K240" s="17" t="n">
        <v>0</v>
      </c>
      <c r="L240" s="17" t="n">
        <v>0</v>
      </c>
      <c r="M240" s="17" t="n">
        <v>0</v>
      </c>
      <c r="N240" s="18" t="n">
        <v>0</v>
      </c>
    </row>
    <row r="241" customFormat="false" ht="12.75" hidden="false" customHeight="false" outlineLevel="0" collapsed="false">
      <c r="A241" s="15" t="n">
        <v>0</v>
      </c>
      <c r="B241" s="16" t="n">
        <v>0</v>
      </c>
      <c r="C241" s="17" t="n">
        <v>0</v>
      </c>
      <c r="D241" s="17" t="n">
        <v>0</v>
      </c>
      <c r="E241" s="17" t="n">
        <v>0</v>
      </c>
      <c r="F241" s="17" t="n">
        <v>0</v>
      </c>
      <c r="G241" s="18" t="n">
        <v>0</v>
      </c>
      <c r="I241" s="16" t="n">
        <v>0</v>
      </c>
      <c r="J241" s="17" t="n">
        <v>0</v>
      </c>
      <c r="K241" s="17" t="n">
        <v>0</v>
      </c>
      <c r="L241" s="17" t="n">
        <v>0</v>
      </c>
      <c r="M241" s="17" t="n">
        <v>0</v>
      </c>
      <c r="N241" s="18" t="n">
        <v>0</v>
      </c>
    </row>
    <row r="242" customFormat="false" ht="12.75" hidden="false" customHeight="false" outlineLevel="0" collapsed="false">
      <c r="A242" s="15" t="n">
        <v>0</v>
      </c>
      <c r="B242" s="16" t="n">
        <v>0</v>
      </c>
      <c r="C242" s="17" t="n">
        <v>0</v>
      </c>
      <c r="D242" s="17" t="n">
        <v>0</v>
      </c>
      <c r="E242" s="17" t="n">
        <v>0</v>
      </c>
      <c r="F242" s="17" t="n">
        <v>0</v>
      </c>
      <c r="G242" s="18" t="n">
        <v>0</v>
      </c>
      <c r="I242" s="16" t="n">
        <v>0</v>
      </c>
      <c r="J242" s="17" t="n">
        <v>0</v>
      </c>
      <c r="K242" s="17" t="n">
        <v>0</v>
      </c>
      <c r="L242" s="17" t="n">
        <v>0</v>
      </c>
      <c r="M242" s="17" t="n">
        <v>0</v>
      </c>
      <c r="N242" s="18" t="n">
        <v>0</v>
      </c>
    </row>
    <row r="243" customFormat="false" ht="12.75" hidden="false" customHeight="false" outlineLevel="0" collapsed="false">
      <c r="A243" s="15" t="n">
        <v>0</v>
      </c>
      <c r="B243" s="16" t="n">
        <v>0</v>
      </c>
      <c r="C243" s="17" t="n">
        <v>0</v>
      </c>
      <c r="D243" s="17" t="n">
        <v>0</v>
      </c>
      <c r="E243" s="17" t="n">
        <v>0</v>
      </c>
      <c r="F243" s="17" t="n">
        <v>0</v>
      </c>
      <c r="G243" s="18" t="n">
        <v>0</v>
      </c>
      <c r="I243" s="16" t="n">
        <v>0</v>
      </c>
      <c r="J243" s="17" t="n">
        <v>0</v>
      </c>
      <c r="K243" s="17" t="n">
        <v>0</v>
      </c>
      <c r="L243" s="17" t="n">
        <v>0</v>
      </c>
      <c r="M243" s="17" t="n">
        <v>0</v>
      </c>
      <c r="N243" s="18" t="n">
        <v>0</v>
      </c>
    </row>
    <row r="244" customFormat="false" ht="12.75" hidden="false" customHeight="false" outlineLevel="0" collapsed="false">
      <c r="A244" s="15" t="n">
        <v>0</v>
      </c>
      <c r="B244" s="16" t="n">
        <v>0</v>
      </c>
      <c r="C244" s="17" t="n">
        <v>0</v>
      </c>
      <c r="D244" s="17" t="n">
        <v>0</v>
      </c>
      <c r="E244" s="17" t="n">
        <v>0</v>
      </c>
      <c r="F244" s="17" t="n">
        <v>0</v>
      </c>
      <c r="G244" s="18" t="n">
        <v>0</v>
      </c>
      <c r="I244" s="16" t="n">
        <v>0</v>
      </c>
      <c r="J244" s="17" t="n">
        <v>0</v>
      </c>
      <c r="K244" s="17" t="n">
        <v>0</v>
      </c>
      <c r="L244" s="17" t="n">
        <v>0</v>
      </c>
      <c r="M244" s="17" t="n">
        <v>0</v>
      </c>
      <c r="N244" s="18" t="n">
        <v>0</v>
      </c>
    </row>
    <row r="245" customFormat="false" ht="12.75" hidden="false" customHeight="false" outlineLevel="0" collapsed="false">
      <c r="A245" s="15" t="n">
        <v>0</v>
      </c>
      <c r="B245" s="16" t="n">
        <v>0</v>
      </c>
      <c r="C245" s="17" t="n">
        <v>0</v>
      </c>
      <c r="D245" s="17" t="n">
        <v>0</v>
      </c>
      <c r="E245" s="17" t="n">
        <v>0</v>
      </c>
      <c r="F245" s="17" t="n">
        <v>0</v>
      </c>
      <c r="G245" s="18" t="n">
        <v>0</v>
      </c>
      <c r="I245" s="16" t="n">
        <v>0</v>
      </c>
      <c r="J245" s="17" t="n">
        <v>0</v>
      </c>
      <c r="K245" s="17" t="n">
        <v>0</v>
      </c>
      <c r="L245" s="17" t="n">
        <v>0</v>
      </c>
      <c r="M245" s="17" t="n">
        <v>0</v>
      </c>
      <c r="N245" s="18" t="n">
        <v>0</v>
      </c>
    </row>
    <row r="246" customFormat="false" ht="12.75" hidden="false" customHeight="false" outlineLevel="0" collapsed="false">
      <c r="A246" s="15" t="n">
        <v>0</v>
      </c>
      <c r="B246" s="16" t="n">
        <v>0</v>
      </c>
      <c r="C246" s="17" t="n">
        <v>0</v>
      </c>
      <c r="D246" s="17" t="n">
        <v>0</v>
      </c>
      <c r="E246" s="17" t="n">
        <v>0</v>
      </c>
      <c r="F246" s="17" t="n">
        <v>0</v>
      </c>
      <c r="G246" s="18" t="n">
        <v>0</v>
      </c>
      <c r="I246" s="16" t="n">
        <v>0</v>
      </c>
      <c r="J246" s="17" t="n">
        <v>0</v>
      </c>
      <c r="K246" s="17" t="n">
        <v>0</v>
      </c>
      <c r="L246" s="17" t="n">
        <v>0</v>
      </c>
      <c r="M246" s="17" t="n">
        <v>0</v>
      </c>
      <c r="N246" s="18" t="n">
        <v>0</v>
      </c>
    </row>
    <row r="247" customFormat="false" ht="12.75" hidden="false" customHeight="false" outlineLevel="0" collapsed="false">
      <c r="A247" s="15" t="n">
        <v>0</v>
      </c>
      <c r="B247" s="16" t="n">
        <v>0</v>
      </c>
      <c r="C247" s="17" t="n">
        <v>0</v>
      </c>
      <c r="D247" s="17" t="n">
        <v>0</v>
      </c>
      <c r="E247" s="17" t="n">
        <v>0</v>
      </c>
      <c r="F247" s="17" t="n">
        <v>0</v>
      </c>
      <c r="G247" s="18" t="n">
        <v>0</v>
      </c>
      <c r="I247" s="16" t="n">
        <v>0</v>
      </c>
      <c r="J247" s="17" t="n">
        <v>0</v>
      </c>
      <c r="K247" s="17" t="n">
        <v>0</v>
      </c>
      <c r="L247" s="17" t="n">
        <v>0</v>
      </c>
      <c r="M247" s="17" t="n">
        <v>0</v>
      </c>
      <c r="N247" s="18" t="n">
        <v>0</v>
      </c>
    </row>
    <row r="248" customFormat="false" ht="12.75" hidden="false" customHeight="false" outlineLevel="0" collapsed="false">
      <c r="A248" s="15" t="n">
        <v>0</v>
      </c>
      <c r="B248" s="16" t="n">
        <v>0</v>
      </c>
      <c r="C248" s="17" t="n">
        <v>0</v>
      </c>
      <c r="D248" s="17" t="n">
        <v>0</v>
      </c>
      <c r="E248" s="17" t="n">
        <v>0</v>
      </c>
      <c r="F248" s="17" t="n">
        <v>0</v>
      </c>
      <c r="G248" s="18" t="n">
        <v>0</v>
      </c>
      <c r="I248" s="16" t="n">
        <v>0</v>
      </c>
      <c r="J248" s="17" t="n">
        <v>0</v>
      </c>
      <c r="K248" s="17" t="n">
        <v>0</v>
      </c>
      <c r="L248" s="17" t="n">
        <v>0</v>
      </c>
      <c r="M248" s="17" t="n">
        <v>0</v>
      </c>
      <c r="N248" s="18" t="n">
        <v>0</v>
      </c>
    </row>
    <row r="249" customFormat="false" ht="12.75" hidden="false" customHeight="false" outlineLevel="0" collapsed="false">
      <c r="A249" s="15" t="n">
        <v>0</v>
      </c>
      <c r="B249" s="16" t="n">
        <v>0</v>
      </c>
      <c r="C249" s="17" t="n">
        <v>0</v>
      </c>
      <c r="D249" s="17" t="n">
        <v>0</v>
      </c>
      <c r="E249" s="17" t="n">
        <v>0</v>
      </c>
      <c r="F249" s="17" t="n">
        <v>0</v>
      </c>
      <c r="G249" s="18" t="n">
        <v>0</v>
      </c>
      <c r="I249" s="16" t="n">
        <v>0</v>
      </c>
      <c r="J249" s="17" t="n">
        <v>0</v>
      </c>
      <c r="K249" s="17" t="n">
        <v>0</v>
      </c>
      <c r="L249" s="17" t="n">
        <v>0</v>
      </c>
      <c r="M249" s="17" t="n">
        <v>0</v>
      </c>
      <c r="N249" s="18" t="n">
        <v>0</v>
      </c>
    </row>
    <row r="250" customFormat="false" ht="12.75" hidden="false" customHeight="false" outlineLevel="0" collapsed="false">
      <c r="A250" s="15" t="n">
        <v>0</v>
      </c>
      <c r="B250" s="16" t="n">
        <v>0</v>
      </c>
      <c r="C250" s="17" t="n">
        <v>0</v>
      </c>
      <c r="D250" s="17" t="n">
        <v>0</v>
      </c>
      <c r="E250" s="17" t="n">
        <v>0</v>
      </c>
      <c r="F250" s="17" t="n">
        <v>0</v>
      </c>
      <c r="G250" s="18" t="n">
        <v>0</v>
      </c>
      <c r="I250" s="16" t="n">
        <v>0</v>
      </c>
      <c r="J250" s="17" t="n">
        <v>0</v>
      </c>
      <c r="K250" s="17" t="n">
        <v>0</v>
      </c>
      <c r="L250" s="17" t="n">
        <v>0</v>
      </c>
      <c r="M250" s="17" t="n">
        <v>0</v>
      </c>
      <c r="N250" s="18" t="n">
        <v>0</v>
      </c>
    </row>
    <row r="251" customFormat="false" ht="12.75" hidden="false" customHeight="false" outlineLevel="0" collapsed="false">
      <c r="A251" s="15" t="n">
        <v>0</v>
      </c>
      <c r="B251" s="16" t="n">
        <v>0</v>
      </c>
      <c r="C251" s="17" t="n">
        <v>0</v>
      </c>
      <c r="D251" s="17" t="n">
        <v>0</v>
      </c>
      <c r="E251" s="17" t="n">
        <v>0</v>
      </c>
      <c r="F251" s="17" t="n">
        <v>0</v>
      </c>
      <c r="G251" s="18" t="n">
        <v>0</v>
      </c>
      <c r="I251" s="16" t="n">
        <v>0</v>
      </c>
      <c r="J251" s="17" t="n">
        <v>0</v>
      </c>
      <c r="K251" s="17" t="n">
        <v>0</v>
      </c>
      <c r="L251" s="17" t="n">
        <v>0</v>
      </c>
      <c r="M251" s="17" t="n">
        <v>0</v>
      </c>
      <c r="N251" s="18" t="n">
        <v>0</v>
      </c>
    </row>
    <row r="252" customFormat="false" ht="12.75" hidden="false" customHeight="false" outlineLevel="0" collapsed="false">
      <c r="A252" s="15" t="n">
        <v>0</v>
      </c>
      <c r="B252" s="16" t="n">
        <v>0</v>
      </c>
      <c r="C252" s="17" t="n">
        <v>0</v>
      </c>
      <c r="D252" s="17" t="n">
        <v>0</v>
      </c>
      <c r="E252" s="17" t="n">
        <v>0</v>
      </c>
      <c r="F252" s="17" t="n">
        <v>0</v>
      </c>
      <c r="G252" s="18" t="n">
        <v>0</v>
      </c>
      <c r="I252" s="16" t="n">
        <v>0</v>
      </c>
      <c r="J252" s="17" t="n">
        <v>0</v>
      </c>
      <c r="K252" s="17" t="n">
        <v>0</v>
      </c>
      <c r="L252" s="17" t="n">
        <v>0</v>
      </c>
      <c r="M252" s="17" t="n">
        <v>0</v>
      </c>
      <c r="N252" s="18" t="n">
        <v>0</v>
      </c>
    </row>
    <row r="253" customFormat="false" ht="12.75" hidden="false" customHeight="false" outlineLevel="0" collapsed="false">
      <c r="A253" s="15" t="n">
        <v>0</v>
      </c>
      <c r="B253" s="16" t="n">
        <v>0</v>
      </c>
      <c r="C253" s="17" t="n">
        <v>0</v>
      </c>
      <c r="D253" s="17" t="n">
        <v>0</v>
      </c>
      <c r="E253" s="17" t="n">
        <v>0</v>
      </c>
      <c r="F253" s="17" t="n">
        <v>0</v>
      </c>
      <c r="G253" s="18" t="n">
        <v>0</v>
      </c>
      <c r="I253" s="16" t="n">
        <v>0</v>
      </c>
      <c r="J253" s="17" t="n">
        <v>0</v>
      </c>
      <c r="K253" s="17" t="n">
        <v>0</v>
      </c>
      <c r="L253" s="17" t="n">
        <v>0</v>
      </c>
      <c r="M253" s="17" t="n">
        <v>0</v>
      </c>
      <c r="N253" s="18" t="n">
        <v>0</v>
      </c>
    </row>
    <row r="254" customFormat="false" ht="12.75" hidden="false" customHeight="false" outlineLevel="0" collapsed="false">
      <c r="A254" s="15" t="n">
        <v>0</v>
      </c>
      <c r="B254" s="16" t="n">
        <v>0</v>
      </c>
      <c r="C254" s="17" t="n">
        <v>0</v>
      </c>
      <c r="D254" s="17" t="n">
        <v>0</v>
      </c>
      <c r="E254" s="17" t="n">
        <v>0</v>
      </c>
      <c r="F254" s="17" t="n">
        <v>0</v>
      </c>
      <c r="G254" s="18" t="n">
        <v>0</v>
      </c>
      <c r="I254" s="16" t="n">
        <v>0</v>
      </c>
      <c r="J254" s="17" t="n">
        <v>0</v>
      </c>
      <c r="K254" s="17" t="n">
        <v>0</v>
      </c>
      <c r="L254" s="17" t="n">
        <v>0</v>
      </c>
      <c r="M254" s="17" t="n">
        <v>0</v>
      </c>
      <c r="N254" s="18" t="n">
        <v>0</v>
      </c>
    </row>
    <row r="255" customFormat="false" ht="12.75" hidden="false" customHeight="false" outlineLevel="0" collapsed="false">
      <c r="A255" s="15" t="n">
        <v>0</v>
      </c>
      <c r="B255" s="16" t="n">
        <v>0</v>
      </c>
      <c r="C255" s="17" t="n">
        <v>0</v>
      </c>
      <c r="D255" s="17" t="n">
        <v>0</v>
      </c>
      <c r="E255" s="17" t="n">
        <v>0</v>
      </c>
      <c r="F255" s="17" t="n">
        <v>0</v>
      </c>
      <c r="G255" s="18" t="n">
        <v>0</v>
      </c>
      <c r="I255" s="16" t="n">
        <v>0</v>
      </c>
      <c r="J255" s="17" t="n">
        <v>0</v>
      </c>
      <c r="K255" s="17" t="n">
        <v>0</v>
      </c>
      <c r="L255" s="17" t="n">
        <v>0</v>
      </c>
      <c r="M255" s="17" t="n">
        <v>0</v>
      </c>
      <c r="N255" s="18" t="n">
        <v>0</v>
      </c>
    </row>
    <row r="256" customFormat="false" ht="12.75" hidden="false" customHeight="false" outlineLevel="0" collapsed="false">
      <c r="A256" s="15" t="n">
        <v>0</v>
      </c>
      <c r="B256" s="16" t="n">
        <v>0</v>
      </c>
      <c r="C256" s="17" t="n">
        <v>0</v>
      </c>
      <c r="D256" s="17" t="n">
        <v>0</v>
      </c>
      <c r="E256" s="17" t="n">
        <v>0</v>
      </c>
      <c r="F256" s="17" t="n">
        <v>0</v>
      </c>
      <c r="G256" s="18" t="n">
        <v>0</v>
      </c>
      <c r="I256" s="16" t="n">
        <v>0</v>
      </c>
      <c r="J256" s="17" t="n">
        <v>0</v>
      </c>
      <c r="K256" s="17" t="n">
        <v>0</v>
      </c>
      <c r="L256" s="17" t="n">
        <v>0</v>
      </c>
      <c r="M256" s="17" t="n">
        <v>0</v>
      </c>
      <c r="N256" s="18" t="n">
        <v>0</v>
      </c>
    </row>
    <row r="257" customFormat="false" ht="12.75" hidden="false" customHeight="false" outlineLevel="0" collapsed="false">
      <c r="A257" s="15" t="n">
        <v>0</v>
      </c>
      <c r="B257" s="16" t="n">
        <v>0</v>
      </c>
      <c r="C257" s="17" t="n">
        <v>0</v>
      </c>
      <c r="D257" s="17" t="n">
        <v>0</v>
      </c>
      <c r="E257" s="17" t="n">
        <v>0</v>
      </c>
      <c r="F257" s="17" t="n">
        <v>0</v>
      </c>
      <c r="G257" s="18" t="n">
        <v>0</v>
      </c>
      <c r="I257" s="16" t="n">
        <v>0</v>
      </c>
      <c r="J257" s="17" t="n">
        <v>0</v>
      </c>
      <c r="K257" s="17" t="n">
        <v>0</v>
      </c>
      <c r="L257" s="17" t="n">
        <v>0</v>
      </c>
      <c r="M257" s="17" t="n">
        <v>0</v>
      </c>
      <c r="N257" s="18" t="n">
        <v>0</v>
      </c>
    </row>
    <row r="258" customFormat="false" ht="12.75" hidden="false" customHeight="false" outlineLevel="0" collapsed="false">
      <c r="A258" s="15" t="n">
        <v>0</v>
      </c>
      <c r="B258" s="16" t="n">
        <v>0</v>
      </c>
      <c r="C258" s="17" t="n">
        <v>0</v>
      </c>
      <c r="D258" s="17" t="n">
        <v>0</v>
      </c>
      <c r="E258" s="17" t="n">
        <v>0</v>
      </c>
      <c r="F258" s="17" t="n">
        <v>0</v>
      </c>
      <c r="G258" s="18" t="n">
        <v>0</v>
      </c>
      <c r="I258" s="16" t="n">
        <v>0</v>
      </c>
      <c r="J258" s="17" t="n">
        <v>0</v>
      </c>
      <c r="K258" s="17" t="n">
        <v>0</v>
      </c>
      <c r="L258" s="17" t="n">
        <v>0</v>
      </c>
      <c r="M258" s="17" t="n">
        <v>0</v>
      </c>
      <c r="N258" s="18" t="n">
        <v>0</v>
      </c>
    </row>
    <row r="259" customFormat="false" ht="12.75" hidden="false" customHeight="false" outlineLevel="0" collapsed="false">
      <c r="A259" s="15" t="n">
        <v>0</v>
      </c>
      <c r="B259" s="16" t="n">
        <v>0</v>
      </c>
      <c r="C259" s="17" t="n">
        <v>0</v>
      </c>
      <c r="D259" s="17" t="n">
        <v>0</v>
      </c>
      <c r="E259" s="17" t="n">
        <v>0</v>
      </c>
      <c r="F259" s="17" t="n">
        <v>0</v>
      </c>
      <c r="G259" s="18" t="n">
        <v>0</v>
      </c>
      <c r="I259" s="16" t="n">
        <v>0</v>
      </c>
      <c r="J259" s="17" t="n">
        <v>0</v>
      </c>
      <c r="K259" s="17" t="n">
        <v>0</v>
      </c>
      <c r="L259" s="17" t="n">
        <v>0</v>
      </c>
      <c r="M259" s="17" t="n">
        <v>0</v>
      </c>
      <c r="N259" s="18" t="n">
        <v>0</v>
      </c>
    </row>
    <row r="260" customFormat="false" ht="12.75" hidden="false" customHeight="false" outlineLevel="0" collapsed="false">
      <c r="A260" s="15" t="n">
        <v>0</v>
      </c>
      <c r="B260" s="16" t="n">
        <v>0</v>
      </c>
      <c r="C260" s="17" t="n">
        <v>0</v>
      </c>
      <c r="D260" s="17" t="n">
        <v>0</v>
      </c>
      <c r="E260" s="17" t="n">
        <v>0</v>
      </c>
      <c r="F260" s="17" t="n">
        <v>0</v>
      </c>
      <c r="G260" s="18" t="n">
        <v>0</v>
      </c>
      <c r="I260" s="16" t="n">
        <v>0</v>
      </c>
      <c r="J260" s="17" t="n">
        <v>0</v>
      </c>
      <c r="K260" s="17" t="n">
        <v>0</v>
      </c>
      <c r="L260" s="17" t="n">
        <v>0</v>
      </c>
      <c r="M260" s="17" t="n">
        <v>0</v>
      </c>
      <c r="N260" s="18" t="n">
        <v>0</v>
      </c>
    </row>
    <row r="261" customFormat="false" ht="12.75" hidden="false" customHeight="false" outlineLevel="0" collapsed="false">
      <c r="A261" s="15" t="n">
        <v>0</v>
      </c>
      <c r="B261" s="16" t="n">
        <v>0</v>
      </c>
      <c r="C261" s="17" t="n">
        <v>0</v>
      </c>
      <c r="D261" s="17" t="n">
        <v>0</v>
      </c>
      <c r="E261" s="17" t="n">
        <v>0</v>
      </c>
      <c r="F261" s="17" t="n">
        <v>0</v>
      </c>
      <c r="G261" s="18" t="n">
        <v>0</v>
      </c>
      <c r="I261" s="16" t="n">
        <v>0</v>
      </c>
      <c r="J261" s="17" t="n">
        <v>0</v>
      </c>
      <c r="K261" s="17" t="n">
        <v>0</v>
      </c>
      <c r="L261" s="17" t="n">
        <v>0</v>
      </c>
      <c r="M261" s="17" t="n">
        <v>0</v>
      </c>
      <c r="N261" s="18" t="n">
        <v>0</v>
      </c>
    </row>
    <row r="262" customFormat="false" ht="12.75" hidden="false" customHeight="false" outlineLevel="0" collapsed="false">
      <c r="A262" s="15" t="n">
        <v>0</v>
      </c>
      <c r="B262" s="16" t="n">
        <v>0</v>
      </c>
      <c r="C262" s="17" t="n">
        <v>0</v>
      </c>
      <c r="D262" s="17" t="n">
        <v>0</v>
      </c>
      <c r="E262" s="17" t="n">
        <v>0</v>
      </c>
      <c r="F262" s="17" t="n">
        <v>0</v>
      </c>
      <c r="G262" s="18" t="n">
        <v>0</v>
      </c>
      <c r="I262" s="16" t="n">
        <v>0</v>
      </c>
      <c r="J262" s="17" t="n">
        <v>0</v>
      </c>
      <c r="K262" s="17" t="n">
        <v>0</v>
      </c>
      <c r="L262" s="17" t="n">
        <v>0</v>
      </c>
      <c r="M262" s="17" t="n">
        <v>0</v>
      </c>
      <c r="N262" s="18" t="n">
        <v>0</v>
      </c>
    </row>
    <row r="263" customFormat="false" ht="12.75" hidden="false" customHeight="false" outlineLevel="0" collapsed="false">
      <c r="A263" s="15" t="n">
        <v>0</v>
      </c>
      <c r="B263" s="16" t="n">
        <v>0</v>
      </c>
      <c r="C263" s="17" t="n">
        <v>0</v>
      </c>
      <c r="D263" s="17" t="n">
        <v>0</v>
      </c>
      <c r="E263" s="17" t="n">
        <v>0</v>
      </c>
      <c r="F263" s="17" t="n">
        <v>0</v>
      </c>
      <c r="G263" s="18" t="n">
        <v>0</v>
      </c>
      <c r="I263" s="16" t="n">
        <v>0</v>
      </c>
      <c r="J263" s="17" t="n">
        <v>0</v>
      </c>
      <c r="K263" s="17" t="n">
        <v>0</v>
      </c>
      <c r="L263" s="17" t="n">
        <v>0</v>
      </c>
      <c r="M263" s="17" t="n">
        <v>0</v>
      </c>
      <c r="N263" s="18" t="n">
        <v>0</v>
      </c>
    </row>
    <row r="264" customFormat="false" ht="12.75" hidden="false" customHeight="false" outlineLevel="0" collapsed="false">
      <c r="A264" s="15" t="n">
        <v>0</v>
      </c>
      <c r="B264" s="16" t="n">
        <v>0</v>
      </c>
      <c r="C264" s="17" t="n">
        <v>0</v>
      </c>
      <c r="D264" s="17" t="n">
        <v>0</v>
      </c>
      <c r="E264" s="17" t="n">
        <v>0</v>
      </c>
      <c r="F264" s="17" t="n">
        <v>0</v>
      </c>
      <c r="G264" s="18" t="n">
        <v>0</v>
      </c>
      <c r="I264" s="16" t="n">
        <v>0</v>
      </c>
      <c r="J264" s="17" t="n">
        <v>0</v>
      </c>
      <c r="K264" s="17" t="n">
        <v>0</v>
      </c>
      <c r="L264" s="17" t="n">
        <v>0</v>
      </c>
      <c r="M264" s="17" t="n">
        <v>0</v>
      </c>
      <c r="N264" s="18" t="n">
        <v>0</v>
      </c>
    </row>
    <row r="265" customFormat="false" ht="12.75" hidden="false" customHeight="false" outlineLevel="0" collapsed="false">
      <c r="A265" s="15" t="n">
        <v>0</v>
      </c>
      <c r="B265" s="16" t="n">
        <v>0</v>
      </c>
      <c r="C265" s="17" t="n">
        <v>0</v>
      </c>
      <c r="D265" s="17" t="n">
        <v>0</v>
      </c>
      <c r="E265" s="17" t="n">
        <v>0</v>
      </c>
      <c r="F265" s="17" t="n">
        <v>0</v>
      </c>
      <c r="G265" s="18" t="n">
        <v>0</v>
      </c>
      <c r="I265" s="16" t="n">
        <v>0</v>
      </c>
      <c r="J265" s="17" t="n">
        <v>0</v>
      </c>
      <c r="K265" s="17" t="n">
        <v>0</v>
      </c>
      <c r="L265" s="17" t="n">
        <v>0</v>
      </c>
      <c r="M265" s="17" t="n">
        <v>0</v>
      </c>
      <c r="N265" s="18" t="n">
        <v>0</v>
      </c>
    </row>
    <row r="266" customFormat="false" ht="12.75" hidden="false" customHeight="false" outlineLevel="0" collapsed="false">
      <c r="A266" s="15" t="n">
        <v>0</v>
      </c>
      <c r="B266" s="16" t="n">
        <v>0</v>
      </c>
      <c r="C266" s="17" t="n">
        <v>0</v>
      </c>
      <c r="D266" s="17" t="n">
        <v>0</v>
      </c>
      <c r="E266" s="17" t="n">
        <v>0</v>
      </c>
      <c r="F266" s="17" t="n">
        <v>0</v>
      </c>
      <c r="G266" s="18" t="n">
        <v>0</v>
      </c>
      <c r="I266" s="16" t="n">
        <v>0</v>
      </c>
      <c r="J266" s="17" t="n">
        <v>0</v>
      </c>
      <c r="K266" s="17" t="n">
        <v>0</v>
      </c>
      <c r="L266" s="17" t="n">
        <v>0</v>
      </c>
      <c r="M266" s="17" t="n">
        <v>0</v>
      </c>
      <c r="N266" s="18" t="n">
        <v>0</v>
      </c>
    </row>
    <row r="267" customFormat="false" ht="12.75" hidden="false" customHeight="false" outlineLevel="0" collapsed="false">
      <c r="A267" s="15" t="n">
        <v>0</v>
      </c>
      <c r="B267" s="16" t="n">
        <v>0</v>
      </c>
      <c r="C267" s="17" t="n">
        <v>0</v>
      </c>
      <c r="D267" s="17" t="n">
        <v>0</v>
      </c>
      <c r="E267" s="17" t="n">
        <v>0</v>
      </c>
      <c r="F267" s="17" t="n">
        <v>0</v>
      </c>
      <c r="G267" s="18" t="n">
        <v>0</v>
      </c>
      <c r="I267" s="16" t="n">
        <v>0</v>
      </c>
      <c r="J267" s="17" t="n">
        <v>0</v>
      </c>
      <c r="K267" s="17" t="n">
        <v>0</v>
      </c>
      <c r="L267" s="17" t="n">
        <v>0</v>
      </c>
      <c r="M267" s="17" t="n">
        <v>0</v>
      </c>
      <c r="N267" s="18" t="n">
        <v>0</v>
      </c>
    </row>
    <row r="268" customFormat="false" ht="12.75" hidden="false" customHeight="false" outlineLevel="0" collapsed="false">
      <c r="A268" s="15" t="n">
        <v>0</v>
      </c>
      <c r="B268" s="16" t="n">
        <v>0</v>
      </c>
      <c r="C268" s="17" t="n">
        <v>0</v>
      </c>
      <c r="D268" s="17" t="n">
        <v>0</v>
      </c>
      <c r="E268" s="17" t="n">
        <v>0</v>
      </c>
      <c r="F268" s="17" t="n">
        <v>0</v>
      </c>
      <c r="G268" s="18" t="n">
        <v>0</v>
      </c>
      <c r="I268" s="16" t="n">
        <v>0</v>
      </c>
      <c r="J268" s="17" t="n">
        <v>0</v>
      </c>
      <c r="K268" s="17" t="n">
        <v>0</v>
      </c>
      <c r="L268" s="17" t="n">
        <v>0</v>
      </c>
      <c r="M268" s="17" t="n">
        <v>0</v>
      </c>
      <c r="N268" s="18" t="n">
        <v>0</v>
      </c>
    </row>
    <row r="269" customFormat="false" ht="12.75" hidden="false" customHeight="false" outlineLevel="0" collapsed="false">
      <c r="A269" s="15" t="n">
        <v>0</v>
      </c>
      <c r="B269" s="16" t="n">
        <v>0</v>
      </c>
      <c r="C269" s="17" t="n">
        <v>0</v>
      </c>
      <c r="D269" s="17" t="n">
        <v>0</v>
      </c>
      <c r="E269" s="17" t="n">
        <v>0</v>
      </c>
      <c r="F269" s="17" t="n">
        <v>0</v>
      </c>
      <c r="G269" s="18" t="n">
        <v>0</v>
      </c>
      <c r="I269" s="16" t="n">
        <v>0</v>
      </c>
      <c r="J269" s="17" t="n">
        <v>0</v>
      </c>
      <c r="K269" s="17" t="n">
        <v>0</v>
      </c>
      <c r="L269" s="17" t="n">
        <v>0</v>
      </c>
      <c r="M269" s="17" t="n">
        <v>0</v>
      </c>
      <c r="N269" s="18" t="n">
        <v>0</v>
      </c>
    </row>
    <row r="270" customFormat="false" ht="12.75" hidden="false" customHeight="false" outlineLevel="0" collapsed="false">
      <c r="A270" s="15" t="n">
        <v>0</v>
      </c>
      <c r="B270" s="16" t="n">
        <v>0</v>
      </c>
      <c r="C270" s="17" t="n">
        <v>0</v>
      </c>
      <c r="D270" s="17" t="n">
        <v>0</v>
      </c>
      <c r="E270" s="17" t="n">
        <v>0</v>
      </c>
      <c r="F270" s="17" t="n">
        <v>0</v>
      </c>
      <c r="G270" s="18" t="n">
        <v>0</v>
      </c>
      <c r="I270" s="16" t="n">
        <v>0</v>
      </c>
      <c r="J270" s="17" t="n">
        <v>0</v>
      </c>
      <c r="K270" s="17" t="n">
        <v>0</v>
      </c>
      <c r="L270" s="17" t="n">
        <v>0</v>
      </c>
      <c r="M270" s="17" t="n">
        <v>0</v>
      </c>
      <c r="N270" s="18" t="n">
        <v>0</v>
      </c>
    </row>
    <row r="271" customFormat="false" ht="12.75" hidden="false" customHeight="false" outlineLevel="0" collapsed="false">
      <c r="A271" s="15" t="n">
        <v>0</v>
      </c>
      <c r="B271" s="16" t="n">
        <v>0</v>
      </c>
      <c r="C271" s="17" t="n">
        <v>0</v>
      </c>
      <c r="D271" s="17" t="n">
        <v>0</v>
      </c>
      <c r="E271" s="17" t="n">
        <v>0</v>
      </c>
      <c r="F271" s="17" t="n">
        <v>0</v>
      </c>
      <c r="G271" s="18" t="n">
        <v>0</v>
      </c>
      <c r="I271" s="16" t="n">
        <v>0</v>
      </c>
      <c r="J271" s="17" t="n">
        <v>0</v>
      </c>
      <c r="K271" s="17" t="n">
        <v>0</v>
      </c>
      <c r="L271" s="17" t="n">
        <v>0</v>
      </c>
      <c r="M271" s="17" t="n">
        <v>0</v>
      </c>
      <c r="N271" s="18" t="n">
        <v>0</v>
      </c>
    </row>
    <row r="272" customFormat="false" ht="12.75" hidden="false" customHeight="false" outlineLevel="0" collapsed="false">
      <c r="A272" s="15" t="n">
        <v>0</v>
      </c>
      <c r="B272" s="16" t="n">
        <v>0</v>
      </c>
      <c r="C272" s="17" t="n">
        <v>0</v>
      </c>
      <c r="D272" s="17" t="n">
        <v>0</v>
      </c>
      <c r="E272" s="17" t="n">
        <v>0</v>
      </c>
      <c r="F272" s="17" t="n">
        <v>0</v>
      </c>
      <c r="G272" s="18" t="n">
        <v>0</v>
      </c>
      <c r="I272" s="16" t="n">
        <v>0</v>
      </c>
      <c r="J272" s="17" t="n">
        <v>0</v>
      </c>
      <c r="K272" s="17" t="n">
        <v>0</v>
      </c>
      <c r="L272" s="17" t="n">
        <v>0</v>
      </c>
      <c r="M272" s="17" t="n">
        <v>0</v>
      </c>
      <c r="N272" s="18" t="n">
        <v>0</v>
      </c>
    </row>
    <row r="273" customFormat="false" ht="12.75" hidden="false" customHeight="false" outlineLevel="0" collapsed="false">
      <c r="A273" s="15" t="n">
        <v>0</v>
      </c>
      <c r="B273" s="16" t="n">
        <v>0</v>
      </c>
      <c r="C273" s="17" t="n">
        <v>0</v>
      </c>
      <c r="D273" s="17" t="n">
        <v>0</v>
      </c>
      <c r="E273" s="17" t="n">
        <v>0</v>
      </c>
      <c r="F273" s="17" t="n">
        <v>0</v>
      </c>
      <c r="G273" s="18" t="n">
        <v>0</v>
      </c>
      <c r="I273" s="16" t="n">
        <v>0</v>
      </c>
      <c r="J273" s="17" t="n">
        <v>0</v>
      </c>
      <c r="K273" s="17" t="n">
        <v>0</v>
      </c>
      <c r="L273" s="17" t="n">
        <v>0</v>
      </c>
      <c r="M273" s="17" t="n">
        <v>0</v>
      </c>
      <c r="N273" s="18" t="n">
        <v>0</v>
      </c>
    </row>
    <row r="274" customFormat="false" ht="12.75" hidden="false" customHeight="false" outlineLevel="0" collapsed="false">
      <c r="A274" s="15" t="n">
        <v>0</v>
      </c>
      <c r="B274" s="16" t="n">
        <v>0</v>
      </c>
      <c r="C274" s="17" t="n">
        <v>0</v>
      </c>
      <c r="D274" s="17" t="n">
        <v>0</v>
      </c>
      <c r="E274" s="17" t="n">
        <v>0</v>
      </c>
      <c r="F274" s="17" t="n">
        <v>0</v>
      </c>
      <c r="G274" s="18" t="n">
        <v>0</v>
      </c>
      <c r="I274" s="16" t="n">
        <v>0</v>
      </c>
      <c r="J274" s="17" t="n">
        <v>0</v>
      </c>
      <c r="K274" s="17" t="n">
        <v>0</v>
      </c>
      <c r="L274" s="17" t="n">
        <v>0</v>
      </c>
      <c r="M274" s="17" t="n">
        <v>0</v>
      </c>
      <c r="N274" s="18" t="n">
        <v>0</v>
      </c>
    </row>
    <row r="275" customFormat="false" ht="12.75" hidden="false" customHeight="false" outlineLevel="0" collapsed="false">
      <c r="A275" s="15" t="n">
        <v>0</v>
      </c>
      <c r="B275" s="16" t="n">
        <v>0</v>
      </c>
      <c r="C275" s="17" t="n">
        <v>0</v>
      </c>
      <c r="D275" s="17" t="n">
        <v>0</v>
      </c>
      <c r="E275" s="17" t="n">
        <v>0</v>
      </c>
      <c r="F275" s="17" t="n">
        <v>0</v>
      </c>
      <c r="G275" s="18" t="n">
        <v>0</v>
      </c>
      <c r="I275" s="16" t="n">
        <v>0</v>
      </c>
      <c r="J275" s="17" t="n">
        <v>0</v>
      </c>
      <c r="K275" s="17" t="n">
        <v>0</v>
      </c>
      <c r="L275" s="17" t="n">
        <v>0</v>
      </c>
      <c r="M275" s="17" t="n">
        <v>0</v>
      </c>
      <c r="N275" s="18" t="n">
        <v>0</v>
      </c>
    </row>
    <row r="276" customFormat="false" ht="12.75" hidden="false" customHeight="false" outlineLevel="0" collapsed="false">
      <c r="A276" s="15" t="n">
        <v>0</v>
      </c>
      <c r="B276" s="16" t="n">
        <v>0</v>
      </c>
      <c r="C276" s="17" t="n">
        <v>0</v>
      </c>
      <c r="D276" s="17" t="n">
        <v>0</v>
      </c>
      <c r="E276" s="17" t="n">
        <v>0</v>
      </c>
      <c r="F276" s="17" t="n">
        <v>0</v>
      </c>
      <c r="G276" s="18" t="n">
        <v>0</v>
      </c>
      <c r="I276" s="16" t="n">
        <v>0</v>
      </c>
      <c r="J276" s="17" t="n">
        <v>0</v>
      </c>
      <c r="K276" s="17" t="n">
        <v>0</v>
      </c>
      <c r="L276" s="17" t="n">
        <v>0</v>
      </c>
      <c r="M276" s="17" t="n">
        <v>0</v>
      </c>
      <c r="N276" s="18" t="n">
        <v>0</v>
      </c>
    </row>
    <row r="277" customFormat="false" ht="12.75" hidden="false" customHeight="false" outlineLevel="0" collapsed="false">
      <c r="A277" s="15" t="n">
        <v>0</v>
      </c>
      <c r="B277" s="16" t="n">
        <v>0</v>
      </c>
      <c r="C277" s="17" t="n">
        <v>0</v>
      </c>
      <c r="D277" s="17" t="n">
        <v>0</v>
      </c>
      <c r="E277" s="17" t="n">
        <v>0</v>
      </c>
      <c r="F277" s="17" t="n">
        <v>0</v>
      </c>
      <c r="G277" s="18" t="n">
        <v>0</v>
      </c>
      <c r="I277" s="16" t="n">
        <v>0</v>
      </c>
      <c r="J277" s="17" t="n">
        <v>0</v>
      </c>
      <c r="K277" s="17" t="n">
        <v>0</v>
      </c>
      <c r="L277" s="17" t="n">
        <v>0</v>
      </c>
      <c r="M277" s="17" t="n">
        <v>0</v>
      </c>
      <c r="N277" s="18" t="n">
        <v>0</v>
      </c>
    </row>
    <row r="278" customFormat="false" ht="12.75" hidden="false" customHeight="false" outlineLevel="0" collapsed="false">
      <c r="A278" s="15" t="n">
        <v>0</v>
      </c>
      <c r="B278" s="16" t="n">
        <v>0</v>
      </c>
      <c r="C278" s="17" t="n">
        <v>0</v>
      </c>
      <c r="D278" s="17" t="n">
        <v>0</v>
      </c>
      <c r="E278" s="17" t="n">
        <v>0</v>
      </c>
      <c r="F278" s="17" t="n">
        <v>0</v>
      </c>
      <c r="G278" s="18" t="n">
        <v>0</v>
      </c>
      <c r="I278" s="16" t="n">
        <v>0</v>
      </c>
      <c r="J278" s="17" t="n">
        <v>0</v>
      </c>
      <c r="K278" s="17" t="n">
        <v>0</v>
      </c>
      <c r="L278" s="17" t="n">
        <v>0</v>
      </c>
      <c r="M278" s="17" t="n">
        <v>0</v>
      </c>
      <c r="N278" s="18" t="n">
        <v>0</v>
      </c>
    </row>
    <row r="279" customFormat="false" ht="12.75" hidden="false" customHeight="false" outlineLevel="0" collapsed="false">
      <c r="A279" s="15" t="n">
        <v>0</v>
      </c>
      <c r="B279" s="16" t="n">
        <v>0</v>
      </c>
      <c r="C279" s="17" t="n">
        <v>0</v>
      </c>
      <c r="D279" s="17" t="n">
        <v>0</v>
      </c>
      <c r="E279" s="17" t="n">
        <v>0</v>
      </c>
      <c r="F279" s="17" t="n">
        <v>0</v>
      </c>
      <c r="G279" s="18" t="n">
        <v>0</v>
      </c>
      <c r="I279" s="16" t="n">
        <v>0</v>
      </c>
      <c r="J279" s="17" t="n">
        <v>0</v>
      </c>
      <c r="K279" s="17" t="n">
        <v>0</v>
      </c>
      <c r="L279" s="17" t="n">
        <v>0</v>
      </c>
      <c r="M279" s="17" t="n">
        <v>0</v>
      </c>
      <c r="N279" s="18" t="n">
        <v>0</v>
      </c>
    </row>
    <row r="280" customFormat="false" ht="12.75" hidden="false" customHeight="false" outlineLevel="0" collapsed="false">
      <c r="A280" s="15" t="n">
        <v>0</v>
      </c>
      <c r="B280" s="16" t="n">
        <v>0</v>
      </c>
      <c r="C280" s="17" t="n">
        <v>0</v>
      </c>
      <c r="D280" s="17" t="n">
        <v>0</v>
      </c>
      <c r="E280" s="17" t="n">
        <v>0</v>
      </c>
      <c r="F280" s="17" t="n">
        <v>0</v>
      </c>
      <c r="G280" s="18" t="n">
        <v>0</v>
      </c>
      <c r="I280" s="16" t="n">
        <v>0</v>
      </c>
      <c r="J280" s="17" t="n">
        <v>0</v>
      </c>
      <c r="K280" s="17" t="n">
        <v>0</v>
      </c>
      <c r="L280" s="17" t="n">
        <v>0</v>
      </c>
      <c r="M280" s="17" t="n">
        <v>0</v>
      </c>
      <c r="N280" s="18" t="n">
        <v>0</v>
      </c>
    </row>
    <row r="281" customFormat="false" ht="12.75" hidden="false" customHeight="false" outlineLevel="0" collapsed="false">
      <c r="A281" s="15" t="n">
        <v>0</v>
      </c>
      <c r="B281" s="16" t="n">
        <v>0</v>
      </c>
      <c r="C281" s="17" t="n">
        <v>0</v>
      </c>
      <c r="D281" s="17" t="n">
        <v>0</v>
      </c>
      <c r="E281" s="17" t="n">
        <v>0</v>
      </c>
      <c r="F281" s="17" t="n">
        <v>0</v>
      </c>
      <c r="G281" s="18" t="n">
        <v>0</v>
      </c>
      <c r="I281" s="16" t="n">
        <v>0</v>
      </c>
      <c r="J281" s="17" t="n">
        <v>0</v>
      </c>
      <c r="K281" s="17" t="n">
        <v>0</v>
      </c>
      <c r="L281" s="17" t="n">
        <v>0</v>
      </c>
      <c r="M281" s="17" t="n">
        <v>0</v>
      </c>
      <c r="N281" s="18" t="n">
        <v>0</v>
      </c>
    </row>
    <row r="282" customFormat="false" ht="12.75" hidden="false" customHeight="false" outlineLevel="0" collapsed="false">
      <c r="A282" s="15" t="n">
        <v>0</v>
      </c>
      <c r="B282" s="16" t="n">
        <v>0</v>
      </c>
      <c r="C282" s="17" t="n">
        <v>0</v>
      </c>
      <c r="D282" s="17" t="n">
        <v>0</v>
      </c>
      <c r="E282" s="17" t="n">
        <v>0</v>
      </c>
      <c r="F282" s="17" t="n">
        <v>0</v>
      </c>
      <c r="G282" s="18" t="n">
        <v>0</v>
      </c>
      <c r="I282" s="16" t="n">
        <v>0</v>
      </c>
      <c r="J282" s="17" t="n">
        <v>0</v>
      </c>
      <c r="K282" s="17" t="n">
        <v>0</v>
      </c>
      <c r="L282" s="17" t="n">
        <v>0</v>
      </c>
      <c r="M282" s="17" t="n">
        <v>0</v>
      </c>
      <c r="N282" s="18" t="n">
        <v>0</v>
      </c>
    </row>
    <row r="283" customFormat="false" ht="12.75" hidden="false" customHeight="false" outlineLevel="0" collapsed="false">
      <c r="A283" s="15" t="n">
        <v>0</v>
      </c>
      <c r="B283" s="16" t="n">
        <v>0</v>
      </c>
      <c r="C283" s="17" t="n">
        <v>0</v>
      </c>
      <c r="D283" s="17" t="n">
        <v>0</v>
      </c>
      <c r="E283" s="17" t="n">
        <v>0</v>
      </c>
      <c r="F283" s="17" t="n">
        <v>0</v>
      </c>
      <c r="G283" s="18" t="n">
        <v>0</v>
      </c>
      <c r="I283" s="16" t="n">
        <v>0</v>
      </c>
      <c r="J283" s="17" t="n">
        <v>0</v>
      </c>
      <c r="K283" s="17" t="n">
        <v>0</v>
      </c>
      <c r="L283" s="17" t="n">
        <v>0</v>
      </c>
      <c r="M283" s="17" t="n">
        <v>0</v>
      </c>
      <c r="N283" s="18" t="n">
        <v>0</v>
      </c>
    </row>
    <row r="284" customFormat="false" ht="12.75" hidden="false" customHeight="false" outlineLevel="0" collapsed="false">
      <c r="A284" s="15" t="n">
        <v>0</v>
      </c>
      <c r="B284" s="16" t="n">
        <v>0</v>
      </c>
      <c r="C284" s="17" t="n">
        <v>0</v>
      </c>
      <c r="D284" s="17" t="n">
        <v>0</v>
      </c>
      <c r="E284" s="17" t="n">
        <v>0</v>
      </c>
      <c r="F284" s="17" t="n">
        <v>0</v>
      </c>
      <c r="G284" s="18" t="n">
        <v>0</v>
      </c>
      <c r="I284" s="16" t="n">
        <v>0</v>
      </c>
      <c r="J284" s="17" t="n">
        <v>0</v>
      </c>
      <c r="K284" s="17" t="n">
        <v>0</v>
      </c>
      <c r="L284" s="17" t="n">
        <v>0</v>
      </c>
      <c r="M284" s="17" t="n">
        <v>0</v>
      </c>
      <c r="N284" s="18" t="n">
        <v>0</v>
      </c>
    </row>
    <row r="285" customFormat="false" ht="12.75" hidden="false" customHeight="false" outlineLevel="0" collapsed="false">
      <c r="A285" s="15" t="n">
        <v>0</v>
      </c>
      <c r="B285" s="16" t="n">
        <v>0</v>
      </c>
      <c r="C285" s="17" t="n">
        <v>0</v>
      </c>
      <c r="D285" s="17" t="n">
        <v>0</v>
      </c>
      <c r="E285" s="17" t="n">
        <v>0</v>
      </c>
      <c r="F285" s="17" t="n">
        <v>0</v>
      </c>
      <c r="G285" s="18" t="n">
        <v>0</v>
      </c>
      <c r="I285" s="16" t="n">
        <v>0</v>
      </c>
      <c r="J285" s="17" t="n">
        <v>0</v>
      </c>
      <c r="K285" s="17" t="n">
        <v>0</v>
      </c>
      <c r="L285" s="17" t="n">
        <v>0</v>
      </c>
      <c r="M285" s="17" t="n">
        <v>0</v>
      </c>
      <c r="N285" s="18" t="n">
        <v>0</v>
      </c>
    </row>
    <row r="286" customFormat="false" ht="12.75" hidden="false" customHeight="false" outlineLevel="0" collapsed="false">
      <c r="A286" s="15" t="n">
        <v>0</v>
      </c>
      <c r="B286" s="16" t="n">
        <v>0</v>
      </c>
      <c r="C286" s="17" t="n">
        <v>0</v>
      </c>
      <c r="D286" s="17" t="n">
        <v>0</v>
      </c>
      <c r="E286" s="17" t="n">
        <v>0</v>
      </c>
      <c r="F286" s="17" t="n">
        <v>0</v>
      </c>
      <c r="G286" s="18" t="n">
        <v>0</v>
      </c>
      <c r="I286" s="16" t="n">
        <v>0</v>
      </c>
      <c r="J286" s="17" t="n">
        <v>0</v>
      </c>
      <c r="K286" s="17" t="n">
        <v>0</v>
      </c>
      <c r="L286" s="17" t="n">
        <v>0</v>
      </c>
      <c r="M286" s="17" t="n">
        <v>0</v>
      </c>
      <c r="N286" s="18" t="n">
        <v>0</v>
      </c>
    </row>
    <row r="287" customFormat="false" ht="12.75" hidden="false" customHeight="false" outlineLevel="0" collapsed="false">
      <c r="A287" s="15" t="n">
        <v>0</v>
      </c>
      <c r="B287" s="16" t="n">
        <v>0</v>
      </c>
      <c r="C287" s="17" t="n">
        <v>0</v>
      </c>
      <c r="D287" s="17" t="n">
        <v>0</v>
      </c>
      <c r="E287" s="17" t="n">
        <v>0</v>
      </c>
      <c r="F287" s="17" t="n">
        <v>0</v>
      </c>
      <c r="G287" s="18" t="n">
        <v>0</v>
      </c>
      <c r="I287" s="16" t="n">
        <v>0</v>
      </c>
      <c r="J287" s="17" t="n">
        <v>0</v>
      </c>
      <c r="K287" s="17" t="n">
        <v>0</v>
      </c>
      <c r="L287" s="17" t="n">
        <v>0</v>
      </c>
      <c r="M287" s="17" t="n">
        <v>0</v>
      </c>
      <c r="N287" s="18" t="n">
        <v>0</v>
      </c>
    </row>
    <row r="288" customFormat="false" ht="12.75" hidden="false" customHeight="false" outlineLevel="0" collapsed="false">
      <c r="A288" s="15" t="n">
        <v>0</v>
      </c>
      <c r="B288" s="16" t="n">
        <v>0</v>
      </c>
      <c r="C288" s="17" t="n">
        <v>0</v>
      </c>
      <c r="D288" s="17" t="n">
        <v>0</v>
      </c>
      <c r="E288" s="17" t="n">
        <v>0</v>
      </c>
      <c r="F288" s="17" t="n">
        <v>0</v>
      </c>
      <c r="G288" s="18" t="n">
        <v>0</v>
      </c>
      <c r="I288" s="16" t="n">
        <v>0</v>
      </c>
      <c r="J288" s="17" t="n">
        <v>0</v>
      </c>
      <c r="K288" s="17" t="n">
        <v>0</v>
      </c>
      <c r="L288" s="17" t="n">
        <v>0</v>
      </c>
      <c r="M288" s="17" t="n">
        <v>0</v>
      </c>
      <c r="N288" s="18" t="n">
        <v>0</v>
      </c>
    </row>
    <row r="289" customFormat="false" ht="12.75" hidden="false" customHeight="false" outlineLevel="0" collapsed="false">
      <c r="A289" s="15" t="n">
        <v>0</v>
      </c>
      <c r="B289" s="16" t="n">
        <v>0</v>
      </c>
      <c r="C289" s="17" t="n">
        <v>0</v>
      </c>
      <c r="D289" s="17" t="n">
        <v>0</v>
      </c>
      <c r="E289" s="17" t="n">
        <v>0</v>
      </c>
      <c r="F289" s="17" t="n">
        <v>0</v>
      </c>
      <c r="G289" s="18" t="n">
        <v>0</v>
      </c>
      <c r="I289" s="16" t="n">
        <v>0</v>
      </c>
      <c r="J289" s="17" t="n">
        <v>0</v>
      </c>
      <c r="K289" s="17" t="n">
        <v>0</v>
      </c>
      <c r="L289" s="17" t="n">
        <v>0</v>
      </c>
      <c r="M289" s="17" t="n">
        <v>0</v>
      </c>
      <c r="N289" s="18" t="n">
        <v>0</v>
      </c>
    </row>
    <row r="290" customFormat="false" ht="12.75" hidden="false" customHeight="false" outlineLevel="0" collapsed="false">
      <c r="A290" s="15" t="n">
        <v>0</v>
      </c>
      <c r="B290" s="16" t="n">
        <v>0</v>
      </c>
      <c r="C290" s="17" t="n">
        <v>0</v>
      </c>
      <c r="D290" s="17" t="n">
        <v>0</v>
      </c>
      <c r="E290" s="17" t="n">
        <v>0</v>
      </c>
      <c r="F290" s="17" t="n">
        <v>0</v>
      </c>
      <c r="G290" s="18" t="n">
        <v>0</v>
      </c>
      <c r="I290" s="16" t="n">
        <v>0</v>
      </c>
      <c r="J290" s="17" t="n">
        <v>0</v>
      </c>
      <c r="K290" s="17" t="n">
        <v>0</v>
      </c>
      <c r="L290" s="17" t="n">
        <v>0</v>
      </c>
      <c r="M290" s="17" t="n">
        <v>0</v>
      </c>
      <c r="N290" s="18" t="n">
        <v>0</v>
      </c>
    </row>
    <row r="291" customFormat="false" ht="12.75" hidden="false" customHeight="false" outlineLevel="0" collapsed="false">
      <c r="A291" s="15" t="n">
        <v>0</v>
      </c>
      <c r="B291" s="16" t="n">
        <v>0</v>
      </c>
      <c r="C291" s="17" t="n">
        <v>0</v>
      </c>
      <c r="D291" s="17" t="n">
        <v>0</v>
      </c>
      <c r="E291" s="17" t="n">
        <v>0</v>
      </c>
      <c r="F291" s="17" t="n">
        <v>0</v>
      </c>
      <c r="G291" s="18" t="n">
        <v>0</v>
      </c>
      <c r="I291" s="16" t="n">
        <v>0</v>
      </c>
      <c r="J291" s="17" t="n">
        <v>0</v>
      </c>
      <c r="K291" s="17" t="n">
        <v>0</v>
      </c>
      <c r="L291" s="17" t="n">
        <v>0</v>
      </c>
      <c r="M291" s="17" t="n">
        <v>0</v>
      </c>
      <c r="N291" s="18" t="n">
        <v>0</v>
      </c>
    </row>
    <row r="292" customFormat="false" ht="12.75" hidden="false" customHeight="false" outlineLevel="0" collapsed="false">
      <c r="A292" s="15" t="n">
        <v>0</v>
      </c>
      <c r="B292" s="16" t="n">
        <v>0</v>
      </c>
      <c r="C292" s="17" t="n">
        <v>0</v>
      </c>
      <c r="D292" s="17" t="n">
        <v>0</v>
      </c>
      <c r="E292" s="17" t="n">
        <v>0</v>
      </c>
      <c r="F292" s="17" t="n">
        <v>0</v>
      </c>
      <c r="G292" s="18" t="n">
        <v>0</v>
      </c>
      <c r="I292" s="16" t="n">
        <v>0</v>
      </c>
      <c r="J292" s="17" t="n">
        <v>0</v>
      </c>
      <c r="K292" s="17" t="n">
        <v>0</v>
      </c>
      <c r="L292" s="17" t="n">
        <v>0</v>
      </c>
      <c r="M292" s="17" t="n">
        <v>0</v>
      </c>
      <c r="N292" s="18" t="n">
        <v>0</v>
      </c>
    </row>
    <row r="293" customFormat="false" ht="12.75" hidden="false" customHeight="false" outlineLevel="0" collapsed="false">
      <c r="A293" s="15" t="n">
        <v>0</v>
      </c>
      <c r="B293" s="16" t="n">
        <v>0</v>
      </c>
      <c r="C293" s="17" t="n">
        <v>0</v>
      </c>
      <c r="D293" s="17" t="n">
        <v>0</v>
      </c>
      <c r="E293" s="17" t="n">
        <v>0</v>
      </c>
      <c r="F293" s="17" t="n">
        <v>0</v>
      </c>
      <c r="G293" s="18" t="n">
        <v>0</v>
      </c>
      <c r="I293" s="16" t="n">
        <v>0</v>
      </c>
      <c r="J293" s="17" t="n">
        <v>0</v>
      </c>
      <c r="K293" s="17" t="n">
        <v>0</v>
      </c>
      <c r="L293" s="17" t="n">
        <v>0</v>
      </c>
      <c r="M293" s="17" t="n">
        <v>0</v>
      </c>
      <c r="N293" s="18" t="n">
        <v>0</v>
      </c>
    </row>
    <row r="294" customFormat="false" ht="12.75" hidden="false" customHeight="false" outlineLevel="0" collapsed="false">
      <c r="A294" s="15" t="n">
        <v>0</v>
      </c>
      <c r="B294" s="16" t="n">
        <v>0</v>
      </c>
      <c r="C294" s="17" t="n">
        <v>0</v>
      </c>
      <c r="D294" s="17" t="n">
        <v>0</v>
      </c>
      <c r="E294" s="17" t="n">
        <v>0</v>
      </c>
      <c r="F294" s="17" t="n">
        <v>0</v>
      </c>
      <c r="G294" s="18" t="n">
        <v>0</v>
      </c>
      <c r="I294" s="16" t="n">
        <v>0</v>
      </c>
      <c r="J294" s="17" t="n">
        <v>0</v>
      </c>
      <c r="K294" s="17" t="n">
        <v>0</v>
      </c>
      <c r="L294" s="17" t="n">
        <v>0</v>
      </c>
      <c r="M294" s="17" t="n">
        <v>0</v>
      </c>
      <c r="N294" s="18" t="n">
        <v>0</v>
      </c>
    </row>
    <row r="295" customFormat="false" ht="12.75" hidden="false" customHeight="false" outlineLevel="0" collapsed="false">
      <c r="A295" s="15" t="n">
        <v>0</v>
      </c>
      <c r="B295" s="16" t="n">
        <v>0</v>
      </c>
      <c r="C295" s="17" t="n">
        <v>0</v>
      </c>
      <c r="D295" s="17" t="n">
        <v>0</v>
      </c>
      <c r="E295" s="17" t="n">
        <v>0</v>
      </c>
      <c r="F295" s="17" t="n">
        <v>0</v>
      </c>
      <c r="G295" s="18" t="n">
        <v>0</v>
      </c>
      <c r="I295" s="16" t="n">
        <v>0</v>
      </c>
      <c r="J295" s="17" t="n">
        <v>0</v>
      </c>
      <c r="K295" s="17" t="n">
        <v>0</v>
      </c>
      <c r="L295" s="17" t="n">
        <v>0</v>
      </c>
      <c r="M295" s="17" t="n">
        <v>0</v>
      </c>
      <c r="N295" s="18" t="n">
        <v>0</v>
      </c>
    </row>
    <row r="296" customFormat="false" ht="12.75" hidden="false" customHeight="false" outlineLevel="0" collapsed="false">
      <c r="A296" s="15" t="n">
        <v>0</v>
      </c>
      <c r="B296" s="16" t="n">
        <v>0</v>
      </c>
      <c r="C296" s="17" t="n">
        <v>0</v>
      </c>
      <c r="D296" s="17" t="n">
        <v>0</v>
      </c>
      <c r="E296" s="17" t="n">
        <v>0</v>
      </c>
      <c r="F296" s="17" t="n">
        <v>0</v>
      </c>
      <c r="G296" s="18" t="n">
        <v>0</v>
      </c>
      <c r="I296" s="16" t="n">
        <v>0</v>
      </c>
      <c r="J296" s="17" t="n">
        <v>0</v>
      </c>
      <c r="K296" s="17" t="n">
        <v>0</v>
      </c>
      <c r="L296" s="17" t="n">
        <v>0</v>
      </c>
      <c r="M296" s="17" t="n">
        <v>0</v>
      </c>
      <c r="N296" s="18" t="n">
        <v>0</v>
      </c>
    </row>
    <row r="297" customFormat="false" ht="12.75" hidden="false" customHeight="false" outlineLevel="0" collapsed="false">
      <c r="A297" s="15" t="n">
        <v>0</v>
      </c>
      <c r="B297" s="16" t="n">
        <v>0</v>
      </c>
      <c r="C297" s="17" t="n">
        <v>0</v>
      </c>
      <c r="D297" s="17" t="n">
        <v>0</v>
      </c>
      <c r="E297" s="17" t="n">
        <v>0</v>
      </c>
      <c r="F297" s="17" t="n">
        <v>0</v>
      </c>
      <c r="G297" s="18" t="n">
        <v>0</v>
      </c>
      <c r="I297" s="16" t="n">
        <v>0</v>
      </c>
      <c r="J297" s="17" t="n">
        <v>0</v>
      </c>
      <c r="K297" s="17" t="n">
        <v>0</v>
      </c>
      <c r="L297" s="17" t="n">
        <v>0</v>
      </c>
      <c r="M297" s="17" t="n">
        <v>0</v>
      </c>
      <c r="N297" s="18" t="n">
        <v>0</v>
      </c>
    </row>
    <row r="298" customFormat="false" ht="12.75" hidden="false" customHeight="false" outlineLevel="0" collapsed="false">
      <c r="A298" s="15" t="n">
        <v>0</v>
      </c>
      <c r="B298" s="16" t="n">
        <v>0</v>
      </c>
      <c r="C298" s="17" t="n">
        <v>0</v>
      </c>
      <c r="D298" s="17" t="n">
        <v>0</v>
      </c>
      <c r="E298" s="17" t="n">
        <v>0</v>
      </c>
      <c r="F298" s="17" t="n">
        <v>0</v>
      </c>
      <c r="G298" s="18" t="n">
        <v>0</v>
      </c>
      <c r="I298" s="16" t="n">
        <v>0</v>
      </c>
      <c r="J298" s="17" t="n">
        <v>0</v>
      </c>
      <c r="K298" s="17" t="n">
        <v>0</v>
      </c>
      <c r="L298" s="17" t="n">
        <v>0</v>
      </c>
      <c r="M298" s="17" t="n">
        <v>0</v>
      </c>
      <c r="N298" s="18" t="n">
        <v>0</v>
      </c>
    </row>
    <row r="299" customFormat="false" ht="12.75" hidden="false" customHeight="false" outlineLevel="0" collapsed="false">
      <c r="A299" s="15" t="n">
        <v>0</v>
      </c>
      <c r="B299" s="16" t="n">
        <v>0</v>
      </c>
      <c r="C299" s="17" t="n">
        <v>0</v>
      </c>
      <c r="D299" s="17" t="n">
        <v>0</v>
      </c>
      <c r="E299" s="17" t="n">
        <v>0</v>
      </c>
      <c r="F299" s="17" t="n">
        <v>0</v>
      </c>
      <c r="G299" s="18" t="n">
        <v>0</v>
      </c>
      <c r="I299" s="16" t="n">
        <v>0</v>
      </c>
      <c r="J299" s="17" t="n">
        <v>0</v>
      </c>
      <c r="K299" s="17" t="n">
        <v>0</v>
      </c>
      <c r="L299" s="17" t="n">
        <v>0</v>
      </c>
      <c r="M299" s="17" t="n">
        <v>0</v>
      </c>
      <c r="N299" s="18" t="n">
        <v>0</v>
      </c>
    </row>
    <row r="300" customFormat="false" ht="12.75" hidden="false" customHeight="false" outlineLevel="0" collapsed="false">
      <c r="A300" s="15" t="n">
        <v>0</v>
      </c>
      <c r="B300" s="16" t="n">
        <v>0</v>
      </c>
      <c r="C300" s="17" t="n">
        <v>0</v>
      </c>
      <c r="D300" s="17" t="n">
        <v>0</v>
      </c>
      <c r="E300" s="17" t="n">
        <v>0</v>
      </c>
      <c r="F300" s="17" t="n">
        <v>0</v>
      </c>
      <c r="G300" s="18" t="n">
        <v>0</v>
      </c>
      <c r="I300" s="16" t="n">
        <v>0</v>
      </c>
      <c r="J300" s="17" t="n">
        <v>0</v>
      </c>
      <c r="K300" s="17" t="n">
        <v>0</v>
      </c>
      <c r="L300" s="17" t="n">
        <v>0</v>
      </c>
      <c r="M300" s="17" t="n">
        <v>0</v>
      </c>
      <c r="N300" s="18" t="n">
        <v>0</v>
      </c>
    </row>
    <row r="301" customFormat="false" ht="12.75" hidden="false" customHeight="false" outlineLevel="0" collapsed="false">
      <c r="A301" s="15" t="n">
        <v>0</v>
      </c>
      <c r="B301" s="16" t="n">
        <v>0</v>
      </c>
      <c r="C301" s="17" t="n">
        <v>0</v>
      </c>
      <c r="D301" s="17" t="n">
        <v>0</v>
      </c>
      <c r="E301" s="17" t="n">
        <v>0</v>
      </c>
      <c r="F301" s="17" t="n">
        <v>0</v>
      </c>
      <c r="G301" s="18" t="n">
        <v>0</v>
      </c>
      <c r="I301" s="16" t="n">
        <v>0</v>
      </c>
      <c r="J301" s="17" t="n">
        <v>0</v>
      </c>
      <c r="K301" s="17" t="n">
        <v>0</v>
      </c>
      <c r="L301" s="17" t="n">
        <v>0</v>
      </c>
      <c r="M301" s="17" t="n">
        <v>0</v>
      </c>
      <c r="N301" s="18" t="n">
        <v>0</v>
      </c>
    </row>
    <row r="302" customFormat="false" ht="12.75" hidden="false" customHeight="false" outlineLevel="0" collapsed="false">
      <c r="A302" s="15" t="n">
        <v>0</v>
      </c>
      <c r="B302" s="16" t="n">
        <v>0</v>
      </c>
      <c r="C302" s="17" t="n">
        <v>0</v>
      </c>
      <c r="D302" s="17" t="n">
        <v>0</v>
      </c>
      <c r="E302" s="17" t="n">
        <v>0</v>
      </c>
      <c r="F302" s="17" t="n">
        <v>0</v>
      </c>
      <c r="G302" s="18" t="n">
        <v>0</v>
      </c>
      <c r="I302" s="16" t="n">
        <v>0</v>
      </c>
      <c r="J302" s="17" t="n">
        <v>0</v>
      </c>
      <c r="K302" s="17" t="n">
        <v>0</v>
      </c>
      <c r="L302" s="17" t="n">
        <v>0</v>
      </c>
      <c r="M302" s="17" t="n">
        <v>0</v>
      </c>
      <c r="N302" s="18" t="n">
        <v>0</v>
      </c>
    </row>
    <row r="303" customFormat="false" ht="12.75" hidden="false" customHeight="false" outlineLevel="0" collapsed="false">
      <c r="A303" s="15" t="n">
        <v>0</v>
      </c>
      <c r="B303" s="16" t="n">
        <v>0</v>
      </c>
      <c r="C303" s="17" t="n">
        <v>0</v>
      </c>
      <c r="D303" s="17" t="n">
        <v>0</v>
      </c>
      <c r="E303" s="17" t="n">
        <v>0</v>
      </c>
      <c r="F303" s="17" t="n">
        <v>0</v>
      </c>
      <c r="G303" s="18" t="n">
        <v>0</v>
      </c>
      <c r="I303" s="16" t="n">
        <v>0</v>
      </c>
      <c r="J303" s="17" t="n">
        <v>0</v>
      </c>
      <c r="K303" s="17" t="n">
        <v>0</v>
      </c>
      <c r="L303" s="17" t="n">
        <v>0</v>
      </c>
      <c r="M303" s="17" t="n">
        <v>0</v>
      </c>
      <c r="N303" s="18" t="n">
        <v>0</v>
      </c>
    </row>
    <row r="304" customFormat="false" ht="12.75" hidden="false" customHeight="false" outlineLevel="0" collapsed="false">
      <c r="A304" s="15" t="n">
        <v>0</v>
      </c>
      <c r="B304" s="16" t="n">
        <v>0</v>
      </c>
      <c r="C304" s="17" t="n">
        <v>0</v>
      </c>
      <c r="D304" s="17" t="n">
        <v>0</v>
      </c>
      <c r="E304" s="17" t="n">
        <v>0</v>
      </c>
      <c r="F304" s="17" t="n">
        <v>0</v>
      </c>
      <c r="G304" s="18" t="n">
        <v>0</v>
      </c>
      <c r="I304" s="16" t="n">
        <v>0</v>
      </c>
      <c r="J304" s="17" t="n">
        <v>0</v>
      </c>
      <c r="K304" s="17" t="n">
        <v>0</v>
      </c>
      <c r="L304" s="17" t="n">
        <v>0</v>
      </c>
      <c r="M304" s="17" t="n">
        <v>0</v>
      </c>
      <c r="N304" s="18" t="n">
        <v>0</v>
      </c>
    </row>
    <row r="305" customFormat="false" ht="12.75" hidden="false" customHeight="false" outlineLevel="0" collapsed="false">
      <c r="A305" s="15" t="n">
        <v>0</v>
      </c>
      <c r="B305" s="16" t="n">
        <v>0</v>
      </c>
      <c r="C305" s="17" t="n">
        <v>0</v>
      </c>
      <c r="D305" s="17" t="n">
        <v>0</v>
      </c>
      <c r="E305" s="17" t="n">
        <v>0</v>
      </c>
      <c r="F305" s="17" t="n">
        <v>0</v>
      </c>
      <c r="G305" s="18" t="n">
        <v>0</v>
      </c>
      <c r="I305" s="16" t="n">
        <v>0</v>
      </c>
      <c r="J305" s="17" t="n">
        <v>0</v>
      </c>
      <c r="K305" s="17" t="n">
        <v>0</v>
      </c>
      <c r="L305" s="17" t="n">
        <v>0</v>
      </c>
      <c r="M305" s="17" t="n">
        <v>0</v>
      </c>
      <c r="N305" s="18" t="n">
        <v>0</v>
      </c>
    </row>
    <row r="306" customFormat="false" ht="12.75" hidden="false" customHeight="false" outlineLevel="0" collapsed="false">
      <c r="A306" s="15" t="n">
        <v>0</v>
      </c>
      <c r="B306" s="16" t="n">
        <v>0</v>
      </c>
      <c r="C306" s="17" t="n">
        <v>0</v>
      </c>
      <c r="D306" s="17" t="n">
        <v>0</v>
      </c>
      <c r="E306" s="17" t="n">
        <v>0</v>
      </c>
      <c r="F306" s="17" t="n">
        <v>0</v>
      </c>
      <c r="G306" s="18" t="n">
        <v>0</v>
      </c>
      <c r="I306" s="16" t="n">
        <v>0</v>
      </c>
      <c r="J306" s="17" t="n">
        <v>0</v>
      </c>
      <c r="K306" s="17" t="n">
        <v>0</v>
      </c>
      <c r="L306" s="17" t="n">
        <v>0</v>
      </c>
      <c r="M306" s="17" t="n">
        <v>0</v>
      </c>
      <c r="N306" s="18" t="n">
        <v>0</v>
      </c>
    </row>
    <row r="307" customFormat="false" ht="12.75" hidden="false" customHeight="false" outlineLevel="0" collapsed="false">
      <c r="A307" s="15" t="n">
        <v>0</v>
      </c>
      <c r="B307" s="16" t="n">
        <v>0</v>
      </c>
      <c r="C307" s="17" t="n">
        <v>0</v>
      </c>
      <c r="D307" s="17" t="n">
        <v>0</v>
      </c>
      <c r="E307" s="17" t="n">
        <v>0</v>
      </c>
      <c r="F307" s="17" t="n">
        <v>0</v>
      </c>
      <c r="G307" s="18" t="n">
        <v>0</v>
      </c>
      <c r="I307" s="16" t="n">
        <v>0</v>
      </c>
      <c r="J307" s="17" t="n">
        <v>0</v>
      </c>
      <c r="K307" s="17" t="n">
        <v>0</v>
      </c>
      <c r="L307" s="17" t="n">
        <v>0</v>
      </c>
      <c r="M307" s="17" t="n">
        <v>0</v>
      </c>
      <c r="N307" s="18" t="n">
        <v>0</v>
      </c>
    </row>
    <row r="308" customFormat="false" ht="12.75" hidden="false" customHeight="false" outlineLevel="0" collapsed="false">
      <c r="A308" s="15" t="n">
        <v>0</v>
      </c>
      <c r="B308" s="16" t="n">
        <v>0</v>
      </c>
      <c r="C308" s="17" t="n">
        <v>0</v>
      </c>
      <c r="D308" s="17" t="n">
        <v>0</v>
      </c>
      <c r="E308" s="17" t="n">
        <v>0</v>
      </c>
      <c r="F308" s="17" t="n">
        <v>0</v>
      </c>
      <c r="G308" s="18" t="n">
        <v>0</v>
      </c>
      <c r="I308" s="16" t="n">
        <v>0</v>
      </c>
      <c r="J308" s="17" t="n">
        <v>0</v>
      </c>
      <c r="K308" s="17" t="n">
        <v>0</v>
      </c>
      <c r="L308" s="17" t="n">
        <v>0</v>
      </c>
      <c r="M308" s="17" t="n">
        <v>0</v>
      </c>
      <c r="N308" s="18" t="n">
        <v>0</v>
      </c>
    </row>
    <row r="309" customFormat="false" ht="12.75" hidden="false" customHeight="false" outlineLevel="0" collapsed="false">
      <c r="A309" s="15" t="n">
        <v>0</v>
      </c>
      <c r="B309" s="16" t="n">
        <v>0</v>
      </c>
      <c r="C309" s="17" t="n">
        <v>0</v>
      </c>
      <c r="D309" s="17" t="n">
        <v>0</v>
      </c>
      <c r="E309" s="17" t="n">
        <v>0</v>
      </c>
      <c r="F309" s="17" t="n">
        <v>0</v>
      </c>
      <c r="G309" s="18" t="n">
        <v>0</v>
      </c>
      <c r="I309" s="16" t="n">
        <v>0</v>
      </c>
      <c r="J309" s="17" t="n">
        <v>0</v>
      </c>
      <c r="K309" s="17" t="n">
        <v>0</v>
      </c>
      <c r="L309" s="17" t="n">
        <v>0</v>
      </c>
      <c r="M309" s="17" t="n">
        <v>0</v>
      </c>
      <c r="N309" s="18" t="n">
        <v>0</v>
      </c>
    </row>
    <row r="310" customFormat="false" ht="12.75" hidden="false" customHeight="false" outlineLevel="0" collapsed="false">
      <c r="A310" s="15" t="n">
        <v>0</v>
      </c>
      <c r="B310" s="16" t="n">
        <v>0</v>
      </c>
      <c r="C310" s="17" t="n">
        <v>0</v>
      </c>
      <c r="D310" s="17" t="n">
        <v>0</v>
      </c>
      <c r="E310" s="17" t="n">
        <v>0</v>
      </c>
      <c r="F310" s="17" t="n">
        <v>0</v>
      </c>
      <c r="G310" s="18" t="n">
        <v>0</v>
      </c>
      <c r="I310" s="16" t="n">
        <v>0</v>
      </c>
      <c r="J310" s="17" t="n">
        <v>0</v>
      </c>
      <c r="K310" s="17" t="n">
        <v>0</v>
      </c>
      <c r="L310" s="17" t="n">
        <v>0</v>
      </c>
      <c r="M310" s="17" t="n">
        <v>0</v>
      </c>
      <c r="N310" s="18" t="n">
        <v>0</v>
      </c>
    </row>
    <row r="311" customFormat="false" ht="12.75" hidden="false" customHeight="false" outlineLevel="0" collapsed="false">
      <c r="A311" s="15" t="n">
        <v>0</v>
      </c>
      <c r="B311" s="16" t="n">
        <v>0</v>
      </c>
      <c r="C311" s="17" t="n">
        <v>0</v>
      </c>
      <c r="D311" s="17" t="n">
        <v>0</v>
      </c>
      <c r="E311" s="17" t="n">
        <v>0</v>
      </c>
      <c r="F311" s="17" t="n">
        <v>0</v>
      </c>
      <c r="G311" s="18" t="n">
        <v>0</v>
      </c>
      <c r="I311" s="16" t="n">
        <v>0</v>
      </c>
      <c r="J311" s="17" t="n">
        <v>0</v>
      </c>
      <c r="K311" s="17" t="n">
        <v>0</v>
      </c>
      <c r="L311" s="17" t="n">
        <v>0</v>
      </c>
      <c r="M311" s="17" t="n">
        <v>0</v>
      </c>
      <c r="N311" s="18" t="n">
        <v>0</v>
      </c>
    </row>
    <row r="312" customFormat="false" ht="12.75" hidden="false" customHeight="false" outlineLevel="0" collapsed="false">
      <c r="A312" s="15" t="n">
        <v>0</v>
      </c>
      <c r="B312" s="16" t="n">
        <v>0</v>
      </c>
      <c r="C312" s="17" t="n">
        <v>0</v>
      </c>
      <c r="D312" s="17" t="n">
        <v>0</v>
      </c>
      <c r="E312" s="17" t="n">
        <v>0</v>
      </c>
      <c r="F312" s="17" t="n">
        <v>0</v>
      </c>
      <c r="G312" s="18" t="n">
        <v>0</v>
      </c>
      <c r="I312" s="16" t="n">
        <v>0</v>
      </c>
      <c r="J312" s="17" t="n">
        <v>0</v>
      </c>
      <c r="K312" s="17" t="n">
        <v>0</v>
      </c>
      <c r="L312" s="17" t="n">
        <v>0</v>
      </c>
      <c r="M312" s="17" t="n">
        <v>0</v>
      </c>
      <c r="N312" s="18" t="n">
        <v>0</v>
      </c>
    </row>
    <row r="313" customFormat="false" ht="12.75" hidden="false" customHeight="false" outlineLevel="0" collapsed="false">
      <c r="A313" s="15" t="n">
        <v>0</v>
      </c>
      <c r="B313" s="16" t="n">
        <v>0</v>
      </c>
      <c r="C313" s="17" t="n">
        <v>0</v>
      </c>
      <c r="D313" s="17" t="n">
        <v>0</v>
      </c>
      <c r="E313" s="17" t="n">
        <v>0</v>
      </c>
      <c r="F313" s="17" t="n">
        <v>0</v>
      </c>
      <c r="G313" s="18" t="n">
        <v>0</v>
      </c>
      <c r="I313" s="16" t="n">
        <v>0</v>
      </c>
      <c r="J313" s="17" t="n">
        <v>0</v>
      </c>
      <c r="K313" s="17" t="n">
        <v>0</v>
      </c>
      <c r="L313" s="17" t="n">
        <v>0</v>
      </c>
      <c r="M313" s="17" t="n">
        <v>0</v>
      </c>
      <c r="N313" s="18" t="n">
        <v>0</v>
      </c>
    </row>
    <row r="314" customFormat="false" ht="12.75" hidden="false" customHeight="false" outlineLevel="0" collapsed="false">
      <c r="A314" s="15" t="n">
        <v>0</v>
      </c>
      <c r="B314" s="16" t="n">
        <v>0</v>
      </c>
      <c r="C314" s="17" t="n">
        <v>0</v>
      </c>
      <c r="D314" s="17" t="n">
        <v>0</v>
      </c>
      <c r="E314" s="17" t="n">
        <v>0</v>
      </c>
      <c r="F314" s="17" t="n">
        <v>0</v>
      </c>
      <c r="G314" s="18" t="n">
        <v>0</v>
      </c>
      <c r="I314" s="16" t="n">
        <v>0</v>
      </c>
      <c r="J314" s="17" t="n">
        <v>0</v>
      </c>
      <c r="K314" s="17" t="n">
        <v>0</v>
      </c>
      <c r="L314" s="17" t="n">
        <v>0</v>
      </c>
      <c r="M314" s="17" t="n">
        <v>0</v>
      </c>
      <c r="N314" s="18" t="n">
        <v>0</v>
      </c>
    </row>
    <row r="315" customFormat="false" ht="12.75" hidden="false" customHeight="false" outlineLevel="0" collapsed="false">
      <c r="A315" s="15" t="n">
        <v>0</v>
      </c>
      <c r="B315" s="16" t="n">
        <v>0</v>
      </c>
      <c r="C315" s="17" t="n">
        <v>0</v>
      </c>
      <c r="D315" s="17" t="n">
        <v>0</v>
      </c>
      <c r="E315" s="17" t="n">
        <v>0</v>
      </c>
      <c r="F315" s="17" t="n">
        <v>0</v>
      </c>
      <c r="G315" s="18" t="n">
        <v>0</v>
      </c>
      <c r="I315" s="16" t="n">
        <v>0</v>
      </c>
      <c r="J315" s="17" t="n">
        <v>0</v>
      </c>
      <c r="K315" s="17" t="n">
        <v>0</v>
      </c>
      <c r="L315" s="17" t="n">
        <v>0</v>
      </c>
      <c r="M315" s="17" t="n">
        <v>0</v>
      </c>
      <c r="N315" s="18" t="n">
        <v>0</v>
      </c>
    </row>
    <row r="316" customFormat="false" ht="12.75" hidden="false" customHeight="false" outlineLevel="0" collapsed="false">
      <c r="A316" s="15" t="n">
        <v>0</v>
      </c>
      <c r="B316" s="16" t="n">
        <v>0</v>
      </c>
      <c r="C316" s="17" t="n">
        <v>0</v>
      </c>
      <c r="D316" s="17" t="n">
        <v>0</v>
      </c>
      <c r="E316" s="17" t="n">
        <v>0</v>
      </c>
      <c r="F316" s="17" t="n">
        <v>0</v>
      </c>
      <c r="G316" s="18" t="n">
        <v>0</v>
      </c>
      <c r="I316" s="16" t="n">
        <v>0</v>
      </c>
      <c r="J316" s="17" t="n">
        <v>0</v>
      </c>
      <c r="K316" s="17" t="n">
        <v>0</v>
      </c>
      <c r="L316" s="17" t="n">
        <v>0</v>
      </c>
      <c r="M316" s="17" t="n">
        <v>0</v>
      </c>
      <c r="N316" s="18" t="n">
        <v>0</v>
      </c>
    </row>
    <row r="317" customFormat="false" ht="12.75" hidden="false" customHeight="false" outlineLevel="0" collapsed="false">
      <c r="A317" s="15" t="n">
        <v>0</v>
      </c>
      <c r="B317" s="16" t="n">
        <v>0</v>
      </c>
      <c r="C317" s="17" t="n">
        <v>0</v>
      </c>
      <c r="D317" s="17" t="n">
        <v>0</v>
      </c>
      <c r="E317" s="17" t="n">
        <v>0</v>
      </c>
      <c r="F317" s="17" t="n">
        <v>0</v>
      </c>
      <c r="G317" s="18" t="n">
        <v>0</v>
      </c>
      <c r="I317" s="16" t="n">
        <v>0</v>
      </c>
      <c r="J317" s="17" t="n">
        <v>0</v>
      </c>
      <c r="K317" s="17" t="n">
        <v>0</v>
      </c>
      <c r="L317" s="17" t="n">
        <v>0</v>
      </c>
      <c r="M317" s="17" t="n">
        <v>0</v>
      </c>
      <c r="N317" s="18" t="n">
        <v>0</v>
      </c>
    </row>
    <row r="318" customFormat="false" ht="12.75" hidden="false" customHeight="false" outlineLevel="0" collapsed="false">
      <c r="A318" s="15" t="n">
        <v>0</v>
      </c>
      <c r="B318" s="16" t="n">
        <v>0</v>
      </c>
      <c r="C318" s="17" t="n">
        <v>0</v>
      </c>
      <c r="D318" s="17" t="n">
        <v>0</v>
      </c>
      <c r="E318" s="17" t="n">
        <v>0</v>
      </c>
      <c r="F318" s="17" t="n">
        <v>0</v>
      </c>
      <c r="G318" s="18" t="n">
        <v>0</v>
      </c>
      <c r="I318" s="16" t="n">
        <v>0</v>
      </c>
      <c r="J318" s="17" t="n">
        <v>0</v>
      </c>
      <c r="K318" s="17" t="n">
        <v>0</v>
      </c>
      <c r="L318" s="17" t="n">
        <v>0</v>
      </c>
      <c r="M318" s="17" t="n">
        <v>0</v>
      </c>
      <c r="N318" s="18" t="n">
        <v>0</v>
      </c>
    </row>
    <row r="319" customFormat="false" ht="12.75" hidden="false" customHeight="false" outlineLevel="0" collapsed="false">
      <c r="A319" s="15" t="n">
        <v>0</v>
      </c>
      <c r="B319" s="16" t="n">
        <v>0</v>
      </c>
      <c r="C319" s="17" t="n">
        <v>0</v>
      </c>
      <c r="D319" s="17" t="n">
        <v>0</v>
      </c>
      <c r="E319" s="17" t="n">
        <v>0</v>
      </c>
      <c r="F319" s="17" t="n">
        <v>0</v>
      </c>
      <c r="G319" s="18" t="n">
        <v>0</v>
      </c>
      <c r="I319" s="16" t="n">
        <v>0</v>
      </c>
      <c r="J319" s="17" t="n">
        <v>0</v>
      </c>
      <c r="K319" s="17" t="n">
        <v>0</v>
      </c>
      <c r="L319" s="17" t="n">
        <v>0</v>
      </c>
      <c r="M319" s="17" t="n">
        <v>0</v>
      </c>
      <c r="N319" s="18" t="n">
        <v>0</v>
      </c>
    </row>
    <row r="320" customFormat="false" ht="12.75" hidden="false" customHeight="false" outlineLevel="0" collapsed="false">
      <c r="A320" s="15" t="n">
        <v>0</v>
      </c>
      <c r="B320" s="16" t="n">
        <v>0</v>
      </c>
      <c r="C320" s="17" t="n">
        <v>0</v>
      </c>
      <c r="D320" s="17" t="n">
        <v>0</v>
      </c>
      <c r="E320" s="17" t="n">
        <v>0</v>
      </c>
      <c r="F320" s="17" t="n">
        <v>0</v>
      </c>
      <c r="G320" s="18" t="n">
        <v>0</v>
      </c>
      <c r="I320" s="16" t="n">
        <v>0</v>
      </c>
      <c r="J320" s="17" t="n">
        <v>0</v>
      </c>
      <c r="K320" s="17" t="n">
        <v>0</v>
      </c>
      <c r="L320" s="17" t="n">
        <v>0</v>
      </c>
      <c r="M320" s="17" t="n">
        <v>0</v>
      </c>
      <c r="N320" s="18" t="n">
        <v>0</v>
      </c>
    </row>
    <row r="321" customFormat="false" ht="12.75" hidden="false" customHeight="false" outlineLevel="0" collapsed="false">
      <c r="A321" s="15" t="n">
        <v>0</v>
      </c>
      <c r="B321" s="16" t="n">
        <v>0</v>
      </c>
      <c r="C321" s="17" t="n">
        <v>0</v>
      </c>
      <c r="D321" s="17" t="n">
        <v>0</v>
      </c>
      <c r="E321" s="17" t="n">
        <v>0</v>
      </c>
      <c r="F321" s="17" t="n">
        <v>0</v>
      </c>
      <c r="G321" s="18" t="n">
        <v>0</v>
      </c>
      <c r="I321" s="16" t="n">
        <v>0</v>
      </c>
      <c r="J321" s="17" t="n">
        <v>0</v>
      </c>
      <c r="K321" s="17" t="n">
        <v>0</v>
      </c>
      <c r="L321" s="17" t="n">
        <v>0</v>
      </c>
      <c r="M321" s="17" t="n">
        <v>0</v>
      </c>
      <c r="N321" s="18" t="n">
        <v>0</v>
      </c>
    </row>
    <row r="322" customFormat="false" ht="12.75" hidden="false" customHeight="false" outlineLevel="0" collapsed="false">
      <c r="A322" s="15" t="n">
        <v>0</v>
      </c>
      <c r="B322" s="16" t="n">
        <v>0</v>
      </c>
      <c r="C322" s="17" t="n">
        <v>0</v>
      </c>
      <c r="D322" s="17" t="n">
        <v>0</v>
      </c>
      <c r="E322" s="17" t="n">
        <v>0</v>
      </c>
      <c r="F322" s="17" t="n">
        <v>0</v>
      </c>
      <c r="G322" s="18" t="n">
        <v>0</v>
      </c>
      <c r="I322" s="16" t="n">
        <v>0</v>
      </c>
      <c r="J322" s="17" t="n">
        <v>0</v>
      </c>
      <c r="K322" s="17" t="n">
        <v>0</v>
      </c>
      <c r="L322" s="17" t="n">
        <v>0</v>
      </c>
      <c r="M322" s="17" t="n">
        <v>0</v>
      </c>
      <c r="N322" s="18" t="n">
        <v>0</v>
      </c>
    </row>
    <row r="323" customFormat="false" ht="12.75" hidden="false" customHeight="false" outlineLevel="0" collapsed="false">
      <c r="A323" s="15" t="n">
        <v>0</v>
      </c>
      <c r="B323" s="16" t="n">
        <v>0</v>
      </c>
      <c r="C323" s="17" t="n">
        <v>0</v>
      </c>
      <c r="D323" s="17" t="n">
        <v>0</v>
      </c>
      <c r="E323" s="17" t="n">
        <v>0</v>
      </c>
      <c r="F323" s="17" t="n">
        <v>0</v>
      </c>
      <c r="G323" s="18" t="n">
        <v>0</v>
      </c>
      <c r="I323" s="16" t="n">
        <v>0</v>
      </c>
      <c r="J323" s="17" t="n">
        <v>0</v>
      </c>
      <c r="K323" s="17" t="n">
        <v>0</v>
      </c>
      <c r="L323" s="17" t="n">
        <v>0</v>
      </c>
      <c r="M323" s="17" t="n">
        <v>0</v>
      </c>
      <c r="N323" s="18" t="n">
        <v>0</v>
      </c>
    </row>
    <row r="324" customFormat="false" ht="12.75" hidden="false" customHeight="false" outlineLevel="0" collapsed="false">
      <c r="A324" s="15" t="n">
        <v>0</v>
      </c>
      <c r="B324" s="16" t="n">
        <v>0</v>
      </c>
      <c r="C324" s="17" t="n">
        <v>0</v>
      </c>
      <c r="D324" s="17" t="n">
        <v>0</v>
      </c>
      <c r="E324" s="17" t="n">
        <v>0</v>
      </c>
      <c r="F324" s="17" t="n">
        <v>0</v>
      </c>
      <c r="G324" s="18" t="n">
        <v>0</v>
      </c>
      <c r="I324" s="16" t="n">
        <v>0</v>
      </c>
      <c r="J324" s="17" t="n">
        <v>0</v>
      </c>
      <c r="K324" s="17" t="n">
        <v>0</v>
      </c>
      <c r="L324" s="17" t="n">
        <v>0</v>
      </c>
      <c r="M324" s="17" t="n">
        <v>0</v>
      </c>
      <c r="N324" s="18" t="n">
        <v>0</v>
      </c>
    </row>
    <row r="325" customFormat="false" ht="12.75" hidden="false" customHeight="false" outlineLevel="0" collapsed="false">
      <c r="A325" s="15" t="n">
        <v>0</v>
      </c>
      <c r="B325" s="16" t="n">
        <v>0</v>
      </c>
      <c r="C325" s="17" t="n">
        <v>0</v>
      </c>
      <c r="D325" s="17" t="n">
        <v>0</v>
      </c>
      <c r="E325" s="17" t="n">
        <v>0</v>
      </c>
      <c r="F325" s="17" t="n">
        <v>0</v>
      </c>
      <c r="G325" s="18" t="n">
        <v>0</v>
      </c>
      <c r="I325" s="16" t="n">
        <v>0</v>
      </c>
      <c r="J325" s="17" t="n">
        <v>0</v>
      </c>
      <c r="K325" s="17" t="n">
        <v>0</v>
      </c>
      <c r="L325" s="17" t="n">
        <v>0</v>
      </c>
      <c r="M325" s="17" t="n">
        <v>0</v>
      </c>
      <c r="N325" s="18" t="n">
        <v>0</v>
      </c>
    </row>
    <row r="326" customFormat="false" ht="12.75" hidden="false" customHeight="false" outlineLevel="0" collapsed="false">
      <c r="A326" s="15" t="n">
        <v>0</v>
      </c>
      <c r="B326" s="16" t="n">
        <v>0</v>
      </c>
      <c r="C326" s="17" t="n">
        <v>0</v>
      </c>
      <c r="D326" s="17" t="n">
        <v>0</v>
      </c>
      <c r="E326" s="17" t="n">
        <v>0</v>
      </c>
      <c r="F326" s="17" t="n">
        <v>0</v>
      </c>
      <c r="G326" s="18" t="n">
        <v>0</v>
      </c>
      <c r="I326" s="16" t="n">
        <v>0</v>
      </c>
      <c r="J326" s="17" t="n">
        <v>0</v>
      </c>
      <c r="K326" s="17" t="n">
        <v>0</v>
      </c>
      <c r="L326" s="17" t="n">
        <v>0</v>
      </c>
      <c r="M326" s="17" t="n">
        <v>0</v>
      </c>
      <c r="N326" s="18" t="n">
        <v>0</v>
      </c>
    </row>
    <row r="327" customFormat="false" ht="12.75" hidden="false" customHeight="false" outlineLevel="0" collapsed="false">
      <c r="A327" s="15" t="n">
        <v>0</v>
      </c>
      <c r="B327" s="16" t="n">
        <v>0</v>
      </c>
      <c r="C327" s="17" t="n">
        <v>0</v>
      </c>
      <c r="D327" s="17" t="n">
        <v>0</v>
      </c>
      <c r="E327" s="17" t="n">
        <v>0</v>
      </c>
      <c r="F327" s="17" t="n">
        <v>0</v>
      </c>
      <c r="G327" s="18" t="n">
        <v>0</v>
      </c>
      <c r="I327" s="16" t="n">
        <v>0</v>
      </c>
      <c r="J327" s="17" t="n">
        <v>0</v>
      </c>
      <c r="K327" s="17" t="n">
        <v>0</v>
      </c>
      <c r="L327" s="17" t="n">
        <v>0</v>
      </c>
      <c r="M327" s="17" t="n">
        <v>0</v>
      </c>
      <c r="N327" s="18" t="n">
        <v>0</v>
      </c>
    </row>
    <row r="328" customFormat="false" ht="12.75" hidden="false" customHeight="false" outlineLevel="0" collapsed="false">
      <c r="A328" s="15" t="n">
        <v>0</v>
      </c>
      <c r="B328" s="16" t="n">
        <v>0</v>
      </c>
      <c r="C328" s="17" t="n">
        <v>0</v>
      </c>
      <c r="D328" s="17" t="n">
        <v>0</v>
      </c>
      <c r="E328" s="17" t="n">
        <v>0</v>
      </c>
      <c r="F328" s="17" t="n">
        <v>0</v>
      </c>
      <c r="G328" s="18" t="n">
        <v>0</v>
      </c>
      <c r="I328" s="16" t="n">
        <v>0</v>
      </c>
      <c r="J328" s="17" t="n">
        <v>0</v>
      </c>
      <c r="K328" s="17" t="n">
        <v>0</v>
      </c>
      <c r="L328" s="17" t="n">
        <v>0</v>
      </c>
      <c r="M328" s="17" t="n">
        <v>0</v>
      </c>
      <c r="N328" s="18" t="n">
        <v>0</v>
      </c>
    </row>
    <row r="329" customFormat="false" ht="12.75" hidden="false" customHeight="false" outlineLevel="0" collapsed="false">
      <c r="A329" s="15" t="n">
        <v>0</v>
      </c>
      <c r="B329" s="16" t="n">
        <v>0</v>
      </c>
      <c r="C329" s="17" t="n">
        <v>0</v>
      </c>
      <c r="D329" s="17" t="n">
        <v>0</v>
      </c>
      <c r="E329" s="17" t="n">
        <v>0</v>
      </c>
      <c r="F329" s="17" t="n">
        <v>0</v>
      </c>
      <c r="G329" s="18" t="n">
        <v>0</v>
      </c>
      <c r="I329" s="16" t="n">
        <v>0</v>
      </c>
      <c r="J329" s="17" t="n">
        <v>0</v>
      </c>
      <c r="K329" s="17" t="n">
        <v>0</v>
      </c>
      <c r="L329" s="17" t="n">
        <v>0</v>
      </c>
      <c r="M329" s="17" t="n">
        <v>0</v>
      </c>
      <c r="N329" s="18" t="n">
        <v>0</v>
      </c>
    </row>
    <row r="330" customFormat="false" ht="12.75" hidden="false" customHeight="false" outlineLevel="0" collapsed="false">
      <c r="A330" s="15" t="n">
        <v>0</v>
      </c>
      <c r="B330" s="16" t="n">
        <v>0</v>
      </c>
      <c r="C330" s="17" t="n">
        <v>0</v>
      </c>
      <c r="D330" s="17" t="n">
        <v>0</v>
      </c>
      <c r="E330" s="17" t="n">
        <v>0</v>
      </c>
      <c r="F330" s="17" t="n">
        <v>0</v>
      </c>
      <c r="G330" s="18" t="n">
        <v>0</v>
      </c>
      <c r="I330" s="16" t="n">
        <v>0</v>
      </c>
      <c r="J330" s="17" t="n">
        <v>0</v>
      </c>
      <c r="K330" s="17" t="n">
        <v>0</v>
      </c>
      <c r="L330" s="17" t="n">
        <v>0</v>
      </c>
      <c r="M330" s="17" t="n">
        <v>0</v>
      </c>
      <c r="N330" s="18" t="n">
        <v>0</v>
      </c>
    </row>
    <row r="331" customFormat="false" ht="12.75" hidden="false" customHeight="false" outlineLevel="0" collapsed="false">
      <c r="A331" s="15" t="n">
        <v>0</v>
      </c>
      <c r="B331" s="16" t="n">
        <v>0</v>
      </c>
      <c r="C331" s="17" t="n">
        <v>0</v>
      </c>
      <c r="D331" s="17" t="n">
        <v>0</v>
      </c>
      <c r="E331" s="17" t="n">
        <v>0</v>
      </c>
      <c r="F331" s="17" t="n">
        <v>0</v>
      </c>
      <c r="G331" s="18" t="n">
        <v>0</v>
      </c>
      <c r="I331" s="16" t="n">
        <v>0</v>
      </c>
      <c r="J331" s="17" t="n">
        <v>0</v>
      </c>
      <c r="K331" s="17" t="n">
        <v>0</v>
      </c>
      <c r="L331" s="17" t="n">
        <v>0</v>
      </c>
      <c r="M331" s="17" t="n">
        <v>0</v>
      </c>
      <c r="N331" s="18" t="n">
        <v>0</v>
      </c>
    </row>
    <row r="332" customFormat="false" ht="12.75" hidden="false" customHeight="false" outlineLevel="0" collapsed="false">
      <c r="A332" s="15" t="n">
        <v>0</v>
      </c>
      <c r="B332" s="16" t="n">
        <v>0</v>
      </c>
      <c r="C332" s="17" t="n">
        <v>0</v>
      </c>
      <c r="D332" s="17" t="n">
        <v>0</v>
      </c>
      <c r="E332" s="17" t="n">
        <v>0</v>
      </c>
      <c r="F332" s="17" t="n">
        <v>0</v>
      </c>
      <c r="G332" s="18" t="n">
        <v>0</v>
      </c>
      <c r="I332" s="16" t="n">
        <v>0</v>
      </c>
      <c r="J332" s="17" t="n">
        <v>0</v>
      </c>
      <c r="K332" s="17" t="n">
        <v>0</v>
      </c>
      <c r="L332" s="17" t="n">
        <v>0</v>
      </c>
      <c r="M332" s="17" t="n">
        <v>0</v>
      </c>
      <c r="N332" s="18" t="n">
        <v>0</v>
      </c>
    </row>
    <row r="333" customFormat="false" ht="12.75" hidden="false" customHeight="false" outlineLevel="0" collapsed="false">
      <c r="A333" s="15" t="n">
        <v>0</v>
      </c>
      <c r="B333" s="16" t="n">
        <v>0</v>
      </c>
      <c r="C333" s="17" t="n">
        <v>0</v>
      </c>
      <c r="D333" s="17" t="n">
        <v>0</v>
      </c>
      <c r="E333" s="17" t="n">
        <v>0</v>
      </c>
      <c r="F333" s="17" t="n">
        <v>0</v>
      </c>
      <c r="G333" s="18" t="n">
        <v>0</v>
      </c>
      <c r="I333" s="16" t="n">
        <v>0</v>
      </c>
      <c r="J333" s="17" t="n">
        <v>0</v>
      </c>
      <c r="K333" s="17" t="n">
        <v>0</v>
      </c>
      <c r="L333" s="17" t="n">
        <v>0</v>
      </c>
      <c r="M333" s="17" t="n">
        <v>0</v>
      </c>
      <c r="N333" s="18" t="n">
        <v>0</v>
      </c>
    </row>
    <row r="334" customFormat="false" ht="12.75" hidden="false" customHeight="false" outlineLevel="0" collapsed="false">
      <c r="A334" s="15" t="n">
        <v>0</v>
      </c>
      <c r="B334" s="16" t="n">
        <v>0</v>
      </c>
      <c r="C334" s="17" t="n">
        <v>0</v>
      </c>
      <c r="D334" s="17" t="n">
        <v>0</v>
      </c>
      <c r="E334" s="17" t="n">
        <v>0</v>
      </c>
      <c r="F334" s="17" t="n">
        <v>0</v>
      </c>
      <c r="G334" s="18" t="n">
        <v>0</v>
      </c>
      <c r="I334" s="16" t="n">
        <v>0</v>
      </c>
      <c r="J334" s="17" t="n">
        <v>0</v>
      </c>
      <c r="K334" s="17" t="n">
        <v>0</v>
      </c>
      <c r="L334" s="17" t="n">
        <v>0</v>
      </c>
      <c r="M334" s="17" t="n">
        <v>0</v>
      </c>
      <c r="N334" s="18" t="n">
        <v>0</v>
      </c>
    </row>
    <row r="335" customFormat="false" ht="12.75" hidden="false" customHeight="false" outlineLevel="0" collapsed="false">
      <c r="A335" s="15" t="n">
        <v>0</v>
      </c>
      <c r="B335" s="16" t="n">
        <v>0</v>
      </c>
      <c r="C335" s="17" t="n">
        <v>0</v>
      </c>
      <c r="D335" s="17" t="n">
        <v>0</v>
      </c>
      <c r="E335" s="17" t="n">
        <v>0</v>
      </c>
      <c r="F335" s="17" t="n">
        <v>0</v>
      </c>
      <c r="G335" s="18" t="n">
        <v>0</v>
      </c>
      <c r="I335" s="16" t="n">
        <v>0</v>
      </c>
      <c r="J335" s="17" t="n">
        <v>0</v>
      </c>
      <c r="K335" s="17" t="n">
        <v>0</v>
      </c>
      <c r="L335" s="17" t="n">
        <v>0</v>
      </c>
      <c r="M335" s="17" t="n">
        <v>0</v>
      </c>
      <c r="N335" s="18" t="n">
        <v>0</v>
      </c>
    </row>
    <row r="336" customFormat="false" ht="12.75" hidden="false" customHeight="false" outlineLevel="0" collapsed="false">
      <c r="A336" s="15" t="n">
        <v>0</v>
      </c>
      <c r="B336" s="16" t="n">
        <v>0</v>
      </c>
      <c r="C336" s="17" t="n">
        <v>0</v>
      </c>
      <c r="D336" s="17" t="n">
        <v>0</v>
      </c>
      <c r="E336" s="17" t="n">
        <v>0</v>
      </c>
      <c r="F336" s="17" t="n">
        <v>0</v>
      </c>
      <c r="G336" s="18" t="n">
        <v>0</v>
      </c>
      <c r="I336" s="16" t="n">
        <v>0</v>
      </c>
      <c r="J336" s="17" t="n">
        <v>0</v>
      </c>
      <c r="K336" s="17" t="n">
        <v>0</v>
      </c>
      <c r="L336" s="17" t="n">
        <v>0</v>
      </c>
      <c r="M336" s="17" t="n">
        <v>0</v>
      </c>
      <c r="N336" s="18" t="n">
        <v>0</v>
      </c>
    </row>
    <row r="337" customFormat="false" ht="12.75" hidden="false" customHeight="false" outlineLevel="0" collapsed="false">
      <c r="A337" s="15" t="n">
        <v>0</v>
      </c>
      <c r="B337" s="16" t="n">
        <v>0</v>
      </c>
      <c r="C337" s="17" t="n">
        <v>0</v>
      </c>
      <c r="D337" s="17" t="n">
        <v>0</v>
      </c>
      <c r="E337" s="17" t="n">
        <v>0</v>
      </c>
      <c r="F337" s="17" t="n">
        <v>0</v>
      </c>
      <c r="G337" s="18" t="n">
        <v>0</v>
      </c>
      <c r="I337" s="16" t="n">
        <v>0</v>
      </c>
      <c r="J337" s="17" t="n">
        <v>0</v>
      </c>
      <c r="K337" s="17" t="n">
        <v>0</v>
      </c>
      <c r="L337" s="17" t="n">
        <v>0</v>
      </c>
      <c r="M337" s="17" t="n">
        <v>0</v>
      </c>
      <c r="N337" s="18" t="n">
        <v>0</v>
      </c>
    </row>
    <row r="338" customFormat="false" ht="12.75" hidden="false" customHeight="false" outlineLevel="0" collapsed="false">
      <c r="A338" s="15" t="n">
        <v>0</v>
      </c>
      <c r="B338" s="16" t="n">
        <v>0</v>
      </c>
      <c r="C338" s="17" t="n">
        <v>0</v>
      </c>
      <c r="D338" s="17" t="n">
        <v>0</v>
      </c>
      <c r="E338" s="17" t="n">
        <v>0</v>
      </c>
      <c r="F338" s="17" t="n">
        <v>0</v>
      </c>
      <c r="G338" s="18" t="n">
        <v>0</v>
      </c>
      <c r="I338" s="16" t="n">
        <v>0</v>
      </c>
      <c r="J338" s="17" t="n">
        <v>0</v>
      </c>
      <c r="K338" s="17" t="n">
        <v>0</v>
      </c>
      <c r="L338" s="17" t="n">
        <v>0</v>
      </c>
      <c r="M338" s="17" t="n">
        <v>0</v>
      </c>
      <c r="N338" s="18" t="n">
        <v>0</v>
      </c>
    </row>
    <row r="339" customFormat="false" ht="12.75" hidden="false" customHeight="false" outlineLevel="0" collapsed="false">
      <c r="A339" s="15" t="n">
        <v>0</v>
      </c>
      <c r="B339" s="16" t="n">
        <v>0</v>
      </c>
      <c r="C339" s="17" t="n">
        <v>0</v>
      </c>
      <c r="D339" s="17" t="n">
        <v>0</v>
      </c>
      <c r="E339" s="17" t="n">
        <v>0</v>
      </c>
      <c r="F339" s="17" t="n">
        <v>0</v>
      </c>
      <c r="G339" s="18" t="n">
        <v>0</v>
      </c>
      <c r="I339" s="16" t="n">
        <v>0</v>
      </c>
      <c r="J339" s="17" t="n">
        <v>0</v>
      </c>
      <c r="K339" s="17" t="n">
        <v>0</v>
      </c>
      <c r="L339" s="17" t="n">
        <v>0</v>
      </c>
      <c r="M339" s="17" t="n">
        <v>0</v>
      </c>
      <c r="N339" s="18" t="n">
        <v>0</v>
      </c>
    </row>
    <row r="340" customFormat="false" ht="12.75" hidden="false" customHeight="false" outlineLevel="0" collapsed="false">
      <c r="A340" s="15" t="n">
        <v>0</v>
      </c>
      <c r="B340" s="16" t="n">
        <v>0</v>
      </c>
      <c r="C340" s="17" t="n">
        <v>0</v>
      </c>
      <c r="D340" s="17" t="n">
        <v>0</v>
      </c>
      <c r="E340" s="17" t="n">
        <v>0</v>
      </c>
      <c r="F340" s="17" t="n">
        <v>0</v>
      </c>
      <c r="G340" s="18" t="n">
        <v>0</v>
      </c>
      <c r="I340" s="16" t="n">
        <v>0</v>
      </c>
      <c r="J340" s="17" t="n">
        <v>0</v>
      </c>
      <c r="K340" s="17" t="n">
        <v>0</v>
      </c>
      <c r="L340" s="17" t="n">
        <v>0</v>
      </c>
      <c r="M340" s="17" t="n">
        <v>0</v>
      </c>
      <c r="N340" s="18" t="n">
        <v>0</v>
      </c>
    </row>
    <row r="341" customFormat="false" ht="12.75" hidden="false" customHeight="false" outlineLevel="0" collapsed="false">
      <c r="A341" s="15" t="n">
        <v>0</v>
      </c>
      <c r="B341" s="16" t="n">
        <v>0</v>
      </c>
      <c r="C341" s="17" t="n">
        <v>0</v>
      </c>
      <c r="D341" s="17" t="n">
        <v>0</v>
      </c>
      <c r="E341" s="17" t="n">
        <v>0</v>
      </c>
      <c r="F341" s="17" t="n">
        <v>0</v>
      </c>
      <c r="G341" s="18" t="n">
        <v>0</v>
      </c>
      <c r="I341" s="16" t="n">
        <v>0</v>
      </c>
      <c r="J341" s="17" t="n">
        <v>0</v>
      </c>
      <c r="K341" s="17" t="n">
        <v>0</v>
      </c>
      <c r="L341" s="17" t="n">
        <v>0</v>
      </c>
      <c r="M341" s="17" t="n">
        <v>0</v>
      </c>
      <c r="N341" s="18" t="n">
        <v>0</v>
      </c>
    </row>
    <row r="342" customFormat="false" ht="12.75" hidden="false" customHeight="false" outlineLevel="0" collapsed="false">
      <c r="A342" s="15" t="n">
        <v>0</v>
      </c>
      <c r="B342" s="16" t="n">
        <v>0</v>
      </c>
      <c r="C342" s="17" t="n">
        <v>0</v>
      </c>
      <c r="D342" s="17" t="n">
        <v>0</v>
      </c>
      <c r="E342" s="17" t="n">
        <v>0</v>
      </c>
      <c r="F342" s="17" t="n">
        <v>0</v>
      </c>
      <c r="G342" s="18" t="n">
        <v>0</v>
      </c>
      <c r="I342" s="16" t="n">
        <v>0</v>
      </c>
      <c r="J342" s="17" t="n">
        <v>0</v>
      </c>
      <c r="K342" s="17" t="n">
        <v>0</v>
      </c>
      <c r="L342" s="17" t="n">
        <v>0</v>
      </c>
      <c r="M342" s="17" t="n">
        <v>0</v>
      </c>
      <c r="N342" s="18" t="n">
        <v>0</v>
      </c>
    </row>
    <row r="343" customFormat="false" ht="12.75" hidden="false" customHeight="false" outlineLevel="0" collapsed="false">
      <c r="A343" s="15" t="n">
        <v>0</v>
      </c>
      <c r="B343" s="16" t="n">
        <v>0</v>
      </c>
      <c r="C343" s="17" t="n">
        <v>0</v>
      </c>
      <c r="D343" s="17" t="n">
        <v>0</v>
      </c>
      <c r="E343" s="17" t="n">
        <v>0</v>
      </c>
      <c r="F343" s="17" t="n">
        <v>0</v>
      </c>
      <c r="G343" s="18" t="n">
        <v>0</v>
      </c>
      <c r="I343" s="16" t="n">
        <v>0</v>
      </c>
      <c r="J343" s="17" t="n">
        <v>0</v>
      </c>
      <c r="K343" s="17" t="n">
        <v>0</v>
      </c>
      <c r="L343" s="17" t="n">
        <v>0</v>
      </c>
      <c r="M343" s="17" t="n">
        <v>0</v>
      </c>
      <c r="N343" s="18" t="n">
        <v>0</v>
      </c>
    </row>
    <row r="344" customFormat="false" ht="12.75" hidden="false" customHeight="false" outlineLevel="0" collapsed="false">
      <c r="A344" s="15" t="n">
        <v>0</v>
      </c>
      <c r="B344" s="16" t="n">
        <v>0</v>
      </c>
      <c r="C344" s="17" t="n">
        <v>0</v>
      </c>
      <c r="D344" s="17" t="n">
        <v>0</v>
      </c>
      <c r="E344" s="17" t="n">
        <v>0</v>
      </c>
      <c r="F344" s="17" t="n">
        <v>0</v>
      </c>
      <c r="G344" s="18" t="n">
        <v>0</v>
      </c>
      <c r="I344" s="16" t="n">
        <v>0</v>
      </c>
      <c r="J344" s="17" t="n">
        <v>0</v>
      </c>
      <c r="K344" s="17" t="n">
        <v>0</v>
      </c>
      <c r="L344" s="17" t="n">
        <v>0</v>
      </c>
      <c r="M344" s="17" t="n">
        <v>0</v>
      </c>
      <c r="N344" s="18" t="n">
        <v>0</v>
      </c>
    </row>
    <row r="345" customFormat="false" ht="12.75" hidden="false" customHeight="false" outlineLevel="0" collapsed="false">
      <c r="A345" s="15" t="n">
        <v>0</v>
      </c>
      <c r="B345" s="16" t="n">
        <v>0</v>
      </c>
      <c r="C345" s="17" t="n">
        <v>0</v>
      </c>
      <c r="D345" s="17" t="n">
        <v>0</v>
      </c>
      <c r="E345" s="17" t="n">
        <v>0</v>
      </c>
      <c r="F345" s="17" t="n">
        <v>0</v>
      </c>
      <c r="G345" s="18" t="n">
        <v>0</v>
      </c>
      <c r="I345" s="16" t="n">
        <v>0</v>
      </c>
      <c r="J345" s="17" t="n">
        <v>0</v>
      </c>
      <c r="K345" s="17" t="n">
        <v>0</v>
      </c>
      <c r="L345" s="17" t="n">
        <v>0</v>
      </c>
      <c r="M345" s="17" t="n">
        <v>0</v>
      </c>
      <c r="N345" s="18" t="n">
        <v>0</v>
      </c>
    </row>
    <row r="346" customFormat="false" ht="12.75" hidden="false" customHeight="false" outlineLevel="0" collapsed="false">
      <c r="A346" s="15" t="n">
        <v>0</v>
      </c>
      <c r="B346" s="16" t="n">
        <v>0</v>
      </c>
      <c r="C346" s="17" t="n">
        <v>0</v>
      </c>
      <c r="D346" s="17" t="n">
        <v>0</v>
      </c>
      <c r="E346" s="17" t="n">
        <v>0</v>
      </c>
      <c r="F346" s="17" t="n">
        <v>0</v>
      </c>
      <c r="G346" s="18" t="n">
        <v>0</v>
      </c>
      <c r="I346" s="16" t="n">
        <v>0</v>
      </c>
      <c r="J346" s="17" t="n">
        <v>0</v>
      </c>
      <c r="K346" s="17" t="n">
        <v>0</v>
      </c>
      <c r="L346" s="17" t="n">
        <v>0</v>
      </c>
      <c r="M346" s="17" t="n">
        <v>0</v>
      </c>
      <c r="N346" s="18" t="n">
        <v>0</v>
      </c>
    </row>
    <row r="347" customFormat="false" ht="12.75" hidden="false" customHeight="false" outlineLevel="0" collapsed="false">
      <c r="A347" s="15" t="n">
        <v>0</v>
      </c>
      <c r="B347" s="16" t="n">
        <v>0</v>
      </c>
      <c r="C347" s="17" t="n">
        <v>0</v>
      </c>
      <c r="D347" s="17" t="n">
        <v>0</v>
      </c>
      <c r="E347" s="17" t="n">
        <v>0</v>
      </c>
      <c r="F347" s="17" t="n">
        <v>0</v>
      </c>
      <c r="G347" s="18" t="n">
        <v>0</v>
      </c>
      <c r="I347" s="16" t="n">
        <v>0</v>
      </c>
      <c r="J347" s="17" t="n">
        <v>0</v>
      </c>
      <c r="K347" s="17" t="n">
        <v>0</v>
      </c>
      <c r="L347" s="17" t="n">
        <v>0</v>
      </c>
      <c r="M347" s="17" t="n">
        <v>0</v>
      </c>
      <c r="N347" s="18" t="n">
        <v>0</v>
      </c>
    </row>
    <row r="348" customFormat="false" ht="12.75" hidden="false" customHeight="false" outlineLevel="0" collapsed="false">
      <c r="A348" s="15" t="n">
        <v>0</v>
      </c>
      <c r="B348" s="16" t="n">
        <v>0</v>
      </c>
      <c r="C348" s="17" t="n">
        <v>0</v>
      </c>
      <c r="D348" s="17" t="n">
        <v>0</v>
      </c>
      <c r="E348" s="17" t="n">
        <v>0</v>
      </c>
      <c r="F348" s="17" t="n">
        <v>0</v>
      </c>
      <c r="G348" s="18" t="n">
        <v>0</v>
      </c>
      <c r="I348" s="16" t="n">
        <v>0</v>
      </c>
      <c r="J348" s="17" t="n">
        <v>0</v>
      </c>
      <c r="K348" s="17" t="n">
        <v>0</v>
      </c>
      <c r="L348" s="17" t="n">
        <v>0</v>
      </c>
      <c r="M348" s="17" t="n">
        <v>0</v>
      </c>
      <c r="N348" s="18" t="n">
        <v>0</v>
      </c>
    </row>
    <row r="349" customFormat="false" ht="12.75" hidden="false" customHeight="false" outlineLevel="0" collapsed="false">
      <c r="A349" s="15" t="n">
        <v>0</v>
      </c>
      <c r="B349" s="16" t="n">
        <v>0</v>
      </c>
      <c r="C349" s="17" t="n">
        <v>0</v>
      </c>
      <c r="D349" s="17" t="n">
        <v>0</v>
      </c>
      <c r="E349" s="17" t="n">
        <v>0</v>
      </c>
      <c r="F349" s="17" t="n">
        <v>0</v>
      </c>
      <c r="G349" s="18" t="n">
        <v>0</v>
      </c>
      <c r="I349" s="16" t="n">
        <v>0</v>
      </c>
      <c r="J349" s="17" t="n">
        <v>0</v>
      </c>
      <c r="K349" s="17" t="n">
        <v>0</v>
      </c>
      <c r="L349" s="17" t="n">
        <v>0</v>
      </c>
      <c r="M349" s="17" t="n">
        <v>0</v>
      </c>
      <c r="N349" s="18" t="n">
        <v>0</v>
      </c>
    </row>
    <row r="350" customFormat="false" ht="12.75" hidden="false" customHeight="false" outlineLevel="0" collapsed="false">
      <c r="A350" s="15" t="n">
        <v>0</v>
      </c>
      <c r="B350" s="16" t="n">
        <v>0</v>
      </c>
      <c r="C350" s="17" t="n">
        <v>0</v>
      </c>
      <c r="D350" s="17" t="n">
        <v>0</v>
      </c>
      <c r="E350" s="17" t="n">
        <v>0</v>
      </c>
      <c r="F350" s="17" t="n">
        <v>0</v>
      </c>
      <c r="G350" s="18" t="n">
        <v>0</v>
      </c>
      <c r="I350" s="16" t="n">
        <v>0</v>
      </c>
      <c r="J350" s="17" t="n">
        <v>0</v>
      </c>
      <c r="K350" s="17" t="n">
        <v>0</v>
      </c>
      <c r="L350" s="17" t="n">
        <v>0</v>
      </c>
      <c r="M350" s="17" t="n">
        <v>0</v>
      </c>
      <c r="N350" s="18" t="n">
        <v>0</v>
      </c>
    </row>
    <row r="351" customFormat="false" ht="12.75" hidden="false" customHeight="false" outlineLevel="0" collapsed="false">
      <c r="A351" s="15" t="n">
        <v>0</v>
      </c>
      <c r="B351" s="16" t="n">
        <v>0</v>
      </c>
      <c r="C351" s="17" t="n">
        <v>0</v>
      </c>
      <c r="D351" s="17" t="n">
        <v>0</v>
      </c>
      <c r="E351" s="17" t="n">
        <v>0</v>
      </c>
      <c r="F351" s="17" t="n">
        <v>0</v>
      </c>
      <c r="G351" s="18" t="n">
        <v>0</v>
      </c>
      <c r="I351" s="16" t="n">
        <v>0</v>
      </c>
      <c r="J351" s="17" t="n">
        <v>0</v>
      </c>
      <c r="K351" s="17" t="n">
        <v>0</v>
      </c>
      <c r="L351" s="17" t="n">
        <v>0</v>
      </c>
      <c r="M351" s="17" t="n">
        <v>0</v>
      </c>
      <c r="N351" s="18" t="n">
        <v>0</v>
      </c>
    </row>
    <row r="352" customFormat="false" ht="12.75" hidden="false" customHeight="false" outlineLevel="0" collapsed="false">
      <c r="A352" s="15" t="n">
        <v>0</v>
      </c>
      <c r="B352" s="16" t="n">
        <v>0</v>
      </c>
      <c r="C352" s="17" t="n">
        <v>0</v>
      </c>
      <c r="D352" s="17" t="n">
        <v>0</v>
      </c>
      <c r="E352" s="17" t="n">
        <v>0</v>
      </c>
      <c r="F352" s="17" t="n">
        <v>0</v>
      </c>
      <c r="G352" s="18" t="n">
        <v>0</v>
      </c>
      <c r="I352" s="16" t="n">
        <v>0</v>
      </c>
      <c r="J352" s="17" t="n">
        <v>0</v>
      </c>
      <c r="K352" s="17" t="n">
        <v>0</v>
      </c>
      <c r="L352" s="17" t="n">
        <v>0</v>
      </c>
      <c r="M352" s="17" t="n">
        <v>0</v>
      </c>
      <c r="N352" s="18" t="n">
        <v>0</v>
      </c>
    </row>
    <row r="353" customFormat="false" ht="12.75" hidden="false" customHeight="false" outlineLevel="0" collapsed="false">
      <c r="A353" s="15" t="n">
        <v>0</v>
      </c>
      <c r="B353" s="16" t="n">
        <v>0</v>
      </c>
      <c r="C353" s="17" t="n">
        <v>0</v>
      </c>
      <c r="D353" s="17" t="n">
        <v>0</v>
      </c>
      <c r="E353" s="17" t="n">
        <v>0</v>
      </c>
      <c r="F353" s="17" t="n">
        <v>0</v>
      </c>
      <c r="G353" s="18" t="n">
        <v>0</v>
      </c>
      <c r="I353" s="16" t="n">
        <v>0</v>
      </c>
      <c r="J353" s="17" t="n">
        <v>0</v>
      </c>
      <c r="K353" s="17" t="n">
        <v>0</v>
      </c>
      <c r="L353" s="17" t="n">
        <v>0</v>
      </c>
      <c r="M353" s="17" t="n">
        <v>0</v>
      </c>
      <c r="N353" s="18" t="n">
        <v>0</v>
      </c>
    </row>
    <row r="354" customFormat="false" ht="12.75" hidden="false" customHeight="false" outlineLevel="0" collapsed="false">
      <c r="A354" s="15" t="n">
        <v>0</v>
      </c>
      <c r="B354" s="16" t="n">
        <v>0</v>
      </c>
      <c r="C354" s="17" t="n">
        <v>0</v>
      </c>
      <c r="D354" s="17" t="n">
        <v>0</v>
      </c>
      <c r="E354" s="17" t="n">
        <v>0</v>
      </c>
      <c r="F354" s="17" t="n">
        <v>0</v>
      </c>
      <c r="G354" s="18" t="n">
        <v>0</v>
      </c>
      <c r="I354" s="16" t="n">
        <v>0</v>
      </c>
      <c r="J354" s="17" t="n">
        <v>0</v>
      </c>
      <c r="K354" s="17" t="n">
        <v>0</v>
      </c>
      <c r="L354" s="17" t="n">
        <v>0</v>
      </c>
      <c r="M354" s="17" t="n">
        <v>0</v>
      </c>
      <c r="N354" s="18" t="n">
        <v>0</v>
      </c>
    </row>
    <row r="355" customFormat="false" ht="12.75" hidden="false" customHeight="false" outlineLevel="0" collapsed="false">
      <c r="A355" s="15" t="n">
        <v>0</v>
      </c>
      <c r="B355" s="16" t="n">
        <v>0</v>
      </c>
      <c r="C355" s="17" t="n">
        <v>0</v>
      </c>
      <c r="D355" s="17" t="n">
        <v>0</v>
      </c>
      <c r="E355" s="17" t="n">
        <v>0</v>
      </c>
      <c r="F355" s="17" t="n">
        <v>0</v>
      </c>
      <c r="G355" s="18" t="n">
        <v>0</v>
      </c>
      <c r="I355" s="16" t="n">
        <v>0</v>
      </c>
      <c r="J355" s="17" t="n">
        <v>0</v>
      </c>
      <c r="K355" s="17" t="n">
        <v>0</v>
      </c>
      <c r="L355" s="17" t="n">
        <v>0</v>
      </c>
      <c r="M355" s="17" t="n">
        <v>0</v>
      </c>
      <c r="N355" s="18" t="n">
        <v>0</v>
      </c>
    </row>
    <row r="356" customFormat="false" ht="12.75" hidden="false" customHeight="false" outlineLevel="0" collapsed="false">
      <c r="A356" s="15" t="n">
        <v>0</v>
      </c>
      <c r="B356" s="16" t="n">
        <v>0</v>
      </c>
      <c r="C356" s="17" t="n">
        <v>0</v>
      </c>
      <c r="D356" s="17" t="n">
        <v>0</v>
      </c>
      <c r="E356" s="17" t="n">
        <v>0</v>
      </c>
      <c r="F356" s="17" t="n">
        <v>0</v>
      </c>
      <c r="G356" s="18" t="n">
        <v>0</v>
      </c>
      <c r="I356" s="16" t="n">
        <v>0</v>
      </c>
      <c r="J356" s="17" t="n">
        <v>0</v>
      </c>
      <c r="K356" s="17" t="n">
        <v>0</v>
      </c>
      <c r="L356" s="17" t="n">
        <v>0</v>
      </c>
      <c r="M356" s="17" t="n">
        <v>0</v>
      </c>
      <c r="N356" s="18" t="n">
        <v>0</v>
      </c>
    </row>
    <row r="357" customFormat="false" ht="12.75" hidden="false" customHeight="false" outlineLevel="0" collapsed="false">
      <c r="A357" s="15" t="n">
        <v>0</v>
      </c>
      <c r="B357" s="16" t="n">
        <v>0</v>
      </c>
      <c r="C357" s="17" t="n">
        <v>0</v>
      </c>
      <c r="D357" s="17" t="n">
        <v>0</v>
      </c>
      <c r="E357" s="17" t="n">
        <v>0</v>
      </c>
      <c r="F357" s="17" t="n">
        <v>0</v>
      </c>
      <c r="G357" s="18" t="n">
        <v>0</v>
      </c>
      <c r="I357" s="16" t="n">
        <v>0</v>
      </c>
      <c r="J357" s="17" t="n">
        <v>0</v>
      </c>
      <c r="K357" s="17" t="n">
        <v>0</v>
      </c>
      <c r="L357" s="17" t="n">
        <v>0</v>
      </c>
      <c r="M357" s="17" t="n">
        <v>0</v>
      </c>
      <c r="N357" s="18" t="n">
        <v>0</v>
      </c>
    </row>
    <row r="358" customFormat="false" ht="12.75" hidden="false" customHeight="false" outlineLevel="0" collapsed="false">
      <c r="A358" s="15" t="n">
        <v>0</v>
      </c>
      <c r="B358" s="16" t="n">
        <v>0</v>
      </c>
      <c r="C358" s="17" t="n">
        <v>0</v>
      </c>
      <c r="D358" s="17" t="n">
        <v>0</v>
      </c>
      <c r="E358" s="17" t="n">
        <v>0</v>
      </c>
      <c r="F358" s="17" t="n">
        <v>0</v>
      </c>
      <c r="G358" s="18" t="n">
        <v>0</v>
      </c>
      <c r="I358" s="16" t="n">
        <v>0</v>
      </c>
      <c r="J358" s="17" t="n">
        <v>0</v>
      </c>
      <c r="K358" s="17" t="n">
        <v>0</v>
      </c>
      <c r="L358" s="17" t="n">
        <v>0</v>
      </c>
      <c r="M358" s="17" t="n">
        <v>0</v>
      </c>
      <c r="N358" s="18" t="n">
        <v>0</v>
      </c>
    </row>
    <row r="359" customFormat="false" ht="12.75" hidden="false" customHeight="false" outlineLevel="0" collapsed="false">
      <c r="A359" s="15" t="n">
        <v>0</v>
      </c>
      <c r="B359" s="19" t="n">
        <v>0</v>
      </c>
      <c r="C359" s="20" t="n">
        <v>0</v>
      </c>
      <c r="D359" s="20" t="n">
        <v>0</v>
      </c>
      <c r="E359" s="20" t="n">
        <v>0</v>
      </c>
      <c r="F359" s="20" t="n">
        <v>0</v>
      </c>
      <c r="G359" s="21" t="n">
        <v>0</v>
      </c>
      <c r="I359" s="19" t="n">
        <v>0</v>
      </c>
      <c r="J359" s="20" t="n">
        <v>0</v>
      </c>
      <c r="K359" s="20" t="n">
        <v>0</v>
      </c>
      <c r="L359" s="20" t="n">
        <v>0</v>
      </c>
      <c r="M359" s="20" t="n">
        <v>0</v>
      </c>
      <c r="N359" s="2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4" activeCellId="0" sqref="H5:I124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22" t="s">
        <v>17</v>
      </c>
    </row>
    <row r="2" customFormat="false" ht="13.5" hidden="false" customHeight="false" outlineLevel="0" collapsed="false">
      <c r="M2" s="23" t="s">
        <v>18</v>
      </c>
    </row>
    <row r="3" customFormat="false" ht="16.5" hidden="false" customHeight="false" outlineLevel="0" collapsed="false">
      <c r="C3" s="24" t="s">
        <v>19</v>
      </c>
      <c r="D3" s="24" t="s">
        <v>20</v>
      </c>
      <c r="E3" s="24" t="s">
        <v>21</v>
      </c>
      <c r="G3" s="24" t="s">
        <v>22</v>
      </c>
      <c r="H3" s="24" t="s">
        <v>20</v>
      </c>
      <c r="I3" s="24" t="s">
        <v>21</v>
      </c>
      <c r="K3" s="25" t="s">
        <v>23</v>
      </c>
      <c r="M3" s="26" t="n">
        <f aca="false">SUM(M5:M124)/SUM(L5:L124)</f>
        <v>3.60007507585724</v>
      </c>
    </row>
    <row r="4" customFormat="false" ht="12.75" hidden="false" customHeight="false" outlineLevel="0" collapsed="false">
      <c r="B4" s="27" t="s">
        <v>24</v>
      </c>
      <c r="C4" s="4" t="s">
        <v>3</v>
      </c>
      <c r="D4" s="24" t="s">
        <v>25</v>
      </c>
      <c r="E4" s="4" t="s">
        <v>3</v>
      </c>
      <c r="G4" s="4" t="s">
        <v>3</v>
      </c>
      <c r="H4" s="24" t="s">
        <v>26</v>
      </c>
      <c r="I4" s="4" t="s">
        <v>3</v>
      </c>
      <c r="K4" s="4" t="s">
        <v>3</v>
      </c>
      <c r="L4" s="9" t="s">
        <v>27</v>
      </c>
    </row>
    <row r="5" customFormat="false" ht="12.75" hidden="false" customHeight="false" outlineLevel="0" collapsed="false">
      <c r="A5" s="15" t="n">
        <v>37104</v>
      </c>
      <c r="B5" s="28" t="n">
        <f aca="false">MONTH(A5)</f>
        <v>8</v>
      </c>
      <c r="C5" s="29" t="n">
        <f aca="false">West!B7</f>
        <v>55.75</v>
      </c>
      <c r="D5" s="29" t="n">
        <f aca="false">VLOOKUP($B5,Historical!$B$9:$G$20,2)</f>
        <v>0.554565217391305</v>
      </c>
      <c r="E5" s="29" t="n">
        <f aca="false">C5+D5</f>
        <v>56.3045652173913</v>
      </c>
      <c r="G5" s="29" t="n">
        <f aca="false">East!B7</f>
        <v>83</v>
      </c>
      <c r="H5" s="29" t="n">
        <f aca="false">VLOOKUP($B5,Historical!$B$9:$G$20,5)</f>
        <v>-4.06771739130436</v>
      </c>
      <c r="I5" s="29" t="n">
        <f aca="false">G5+H5</f>
        <v>78.9322826086956</v>
      </c>
      <c r="K5" s="29" t="n">
        <f aca="false">I5-E5</f>
        <v>22.6277173913043</v>
      </c>
      <c r="L5" s="30" t="n">
        <v>0.989222844015088</v>
      </c>
      <c r="M5" s="29" t="n">
        <f aca="false">K5*L5</f>
        <v>22.3838549513957</v>
      </c>
    </row>
    <row r="6" customFormat="false" ht="12.75" hidden="false" customHeight="false" outlineLevel="0" collapsed="false">
      <c r="A6" s="15" t="n">
        <v>37135</v>
      </c>
      <c r="B6" s="28" t="n">
        <f aca="false">MONTH(A6)</f>
        <v>9</v>
      </c>
      <c r="C6" s="29" t="n">
        <f aca="false">West!B8</f>
        <v>40.75</v>
      </c>
      <c r="D6" s="29" t="n">
        <f aca="false">VLOOKUP($B6,Historical!$B$9:$G$20,2)</f>
        <v>1.3578125</v>
      </c>
      <c r="E6" s="29" t="n">
        <f aca="false">C6+D6</f>
        <v>42.1078125</v>
      </c>
      <c r="G6" s="29" t="n">
        <f aca="false">East!B8</f>
        <v>53.25</v>
      </c>
      <c r="H6" s="29" t="n">
        <f aca="false">VLOOKUP($B6,Historical!$B$9:$G$20,5)</f>
        <v>-3.85175</v>
      </c>
      <c r="I6" s="29" t="n">
        <f aca="false">G6+H6</f>
        <v>49.39825</v>
      </c>
      <c r="K6" s="29" t="n">
        <f aca="false">I6-E6</f>
        <v>7.2904375</v>
      </c>
      <c r="L6" s="30" t="n">
        <v>0.986154108146623</v>
      </c>
      <c r="M6" s="29" t="n">
        <f aca="false">K6*L6</f>
        <v>7.18949489081119</v>
      </c>
    </row>
    <row r="7" customFormat="false" ht="12.75" hidden="false" customHeight="false" outlineLevel="0" collapsed="false">
      <c r="A7" s="15" t="n">
        <v>37165</v>
      </c>
      <c r="B7" s="28" t="n">
        <f aca="false">MONTH(A7)</f>
        <v>10</v>
      </c>
      <c r="C7" s="29" t="n">
        <f aca="false">West!B9</f>
        <v>41</v>
      </c>
      <c r="D7" s="29" t="n">
        <f aca="false">VLOOKUP($B7,Historical!$B$9:$G$20,2)</f>
        <v>4.78696022727273</v>
      </c>
      <c r="E7" s="29" t="n">
        <f aca="false">C7+D7</f>
        <v>45.7869602272727</v>
      </c>
      <c r="G7" s="29" t="n">
        <f aca="false">East!B9</f>
        <v>52.25</v>
      </c>
      <c r="H7" s="29" t="n">
        <f aca="false">VLOOKUP($B7,Historical!$B$9:$G$20,5)</f>
        <v>-4.851875</v>
      </c>
      <c r="I7" s="29" t="n">
        <f aca="false">G7+H7</f>
        <v>47.398125</v>
      </c>
      <c r="K7" s="29" t="n">
        <f aca="false">I7-E7</f>
        <v>1.61116477272727</v>
      </c>
      <c r="L7" s="30" t="n">
        <v>0.982939870101346</v>
      </c>
      <c r="M7" s="29" t="n">
        <f aca="false">K7*L7</f>
        <v>1.58367809241641</v>
      </c>
    </row>
    <row r="8" customFormat="false" ht="12.75" hidden="false" customHeight="false" outlineLevel="0" collapsed="false">
      <c r="A8" s="15" t="n">
        <v>37196</v>
      </c>
      <c r="B8" s="28" t="n">
        <f aca="false">MONTH(A8)</f>
        <v>11</v>
      </c>
      <c r="C8" s="29" t="n">
        <f aca="false">West!B10</f>
        <v>41</v>
      </c>
      <c r="D8" s="29" t="n">
        <f aca="false">VLOOKUP($B8,Historical!$B$9:$G$20,2)</f>
        <v>4.088125</v>
      </c>
      <c r="E8" s="29" t="n">
        <f aca="false">C8+D8</f>
        <v>45.088125</v>
      </c>
      <c r="G8" s="29" t="n">
        <f aca="false">East!B10</f>
        <v>52.25</v>
      </c>
      <c r="H8" s="29" t="n">
        <f aca="false">VLOOKUP($B8,Historical!$B$9:$G$20,5)</f>
        <v>-4.41300595238095</v>
      </c>
      <c r="I8" s="29" t="n">
        <f aca="false">G8+H8</f>
        <v>47.836994047619</v>
      </c>
      <c r="K8" s="29" t="n">
        <f aca="false">I8-E8</f>
        <v>2.74886904761905</v>
      </c>
      <c r="L8" s="30" t="n">
        <v>0.979864873268162</v>
      </c>
      <c r="M8" s="29" t="n">
        <f aca="false">K8*L8</f>
        <v>2.69352022097601</v>
      </c>
    </row>
    <row r="9" customFormat="false" ht="12.75" hidden="false" customHeight="false" outlineLevel="0" collapsed="false">
      <c r="A9" s="15" t="n">
        <v>37226</v>
      </c>
      <c r="B9" s="28" t="n">
        <f aca="false">MONTH(A9)</f>
        <v>12</v>
      </c>
      <c r="C9" s="29" t="n">
        <f aca="false">West!B11</f>
        <v>41</v>
      </c>
      <c r="D9" s="29" t="n">
        <f aca="false">VLOOKUP($B9,Historical!$B$9:$G$20,2)</f>
        <v>3.1615</v>
      </c>
      <c r="E9" s="29" t="n">
        <f aca="false">C9+D9</f>
        <v>44.1615</v>
      </c>
      <c r="G9" s="29" t="n">
        <f aca="false">East!B11</f>
        <v>52.375</v>
      </c>
      <c r="H9" s="29" t="n">
        <f aca="false">VLOOKUP($B9,Historical!$B$9:$G$20,5)</f>
        <v>-6.86578125</v>
      </c>
      <c r="I9" s="29" t="n">
        <f aca="false">G9+H9</f>
        <v>45.50921875</v>
      </c>
      <c r="K9" s="29" t="n">
        <f aca="false">I9-E9</f>
        <v>1.34771875</v>
      </c>
      <c r="L9" s="30" t="n">
        <v>0.976720721675143</v>
      </c>
      <c r="M9" s="29" t="n">
        <f aca="false">K9*L9</f>
        <v>1.31634483011512</v>
      </c>
    </row>
    <row r="10" customFormat="false" ht="12.75" hidden="false" customHeight="false" outlineLevel="0" collapsed="false">
      <c r="A10" s="15" t="n">
        <v>37257</v>
      </c>
      <c r="B10" s="28" t="n">
        <f aca="false">MONTH(A10)</f>
        <v>1</v>
      </c>
      <c r="C10" s="29" t="n">
        <f aca="false">West!B12</f>
        <v>44</v>
      </c>
      <c r="D10" s="29" t="n">
        <f aca="false">VLOOKUP($B10,Historical!$B$9:$G$20,2)</f>
        <v>4.00306818181818</v>
      </c>
      <c r="E10" s="29" t="n">
        <f aca="false">C10+D10</f>
        <v>48.0030681818182</v>
      </c>
      <c r="G10" s="29" t="n">
        <f aca="false">East!B12</f>
        <v>57</v>
      </c>
      <c r="H10" s="29" t="n">
        <f aca="false">VLOOKUP($B10,Historical!$B$9:$G$20,5)</f>
        <v>-5.8709375</v>
      </c>
      <c r="I10" s="29" t="n">
        <f aca="false">G10+H10</f>
        <v>51.1290625</v>
      </c>
      <c r="K10" s="29" t="n">
        <f aca="false">I10-E10</f>
        <v>3.12599431818182</v>
      </c>
      <c r="L10" s="30" t="n">
        <v>0.97349738110409</v>
      </c>
      <c r="M10" s="29" t="n">
        <f aca="false">K10*L10</f>
        <v>3.04314728209626</v>
      </c>
    </row>
    <row r="11" customFormat="false" ht="12.75" hidden="false" customHeight="false" outlineLevel="0" collapsed="false">
      <c r="A11" s="15" t="n">
        <v>37288</v>
      </c>
      <c r="B11" s="28" t="n">
        <f aca="false">MONTH(A11)</f>
        <v>2</v>
      </c>
      <c r="C11" s="29" t="n">
        <f aca="false">West!B13</f>
        <v>44</v>
      </c>
      <c r="D11" s="29" t="n">
        <f aca="false">VLOOKUP($B11,Historical!$B$9:$G$20,2)</f>
        <v>3.54175</v>
      </c>
      <c r="E11" s="29" t="n">
        <f aca="false">C11+D11</f>
        <v>47.54175</v>
      </c>
      <c r="G11" s="29" t="n">
        <f aca="false">East!B13</f>
        <v>57</v>
      </c>
      <c r="H11" s="29" t="n">
        <f aca="false">VLOOKUP($B11,Historical!$B$9:$G$20,5)</f>
        <v>-4.37284375</v>
      </c>
      <c r="I11" s="29" t="n">
        <f aca="false">G11+H11</f>
        <v>52.62715625</v>
      </c>
      <c r="K11" s="29" t="n">
        <f aca="false">I11-E11</f>
        <v>5.08540625</v>
      </c>
      <c r="L11" s="30" t="n">
        <v>0.970407859344713</v>
      </c>
      <c r="M11" s="29" t="n">
        <f aca="false">K11*L11</f>
        <v>4.93491819296072</v>
      </c>
    </row>
    <row r="12" customFormat="false" ht="12.75" hidden="false" customHeight="false" outlineLevel="0" collapsed="false">
      <c r="A12" s="15" t="n">
        <v>37316</v>
      </c>
      <c r="B12" s="28" t="n">
        <f aca="false">MONTH(A12)</f>
        <v>3</v>
      </c>
      <c r="C12" s="29" t="n">
        <f aca="false">West!B14</f>
        <v>40</v>
      </c>
      <c r="D12" s="29" t="n">
        <f aca="false">VLOOKUP($B12,Historical!$B$9:$G$20,2)</f>
        <v>3.17082386363636</v>
      </c>
      <c r="E12" s="29" t="n">
        <f aca="false">C12+D12</f>
        <v>43.1708238636364</v>
      </c>
      <c r="G12" s="29" t="n">
        <f aca="false">East!B14</f>
        <v>46</v>
      </c>
      <c r="H12" s="29" t="n">
        <f aca="false">VLOOKUP($B12,Historical!$B$9:$G$20,5)</f>
        <v>-5.19403409090909</v>
      </c>
      <c r="I12" s="29" t="n">
        <f aca="false">G12+H12</f>
        <v>40.8059659090909</v>
      </c>
      <c r="K12" s="29" t="n">
        <f aca="false">I12-E12</f>
        <v>-2.36485795454546</v>
      </c>
      <c r="L12" s="30" t="n">
        <v>0.966997499304897</v>
      </c>
      <c r="M12" s="29" t="n">
        <f aca="false">K12*L12</f>
        <v>-2.28681172825675</v>
      </c>
    </row>
    <row r="13" customFormat="false" ht="12.75" hidden="false" customHeight="false" outlineLevel="0" collapsed="false">
      <c r="A13" s="15" t="n">
        <v>37347</v>
      </c>
      <c r="B13" s="28" t="n">
        <f aca="false">MONTH(A13)</f>
        <v>4</v>
      </c>
      <c r="C13" s="29" t="n">
        <f aca="false">West!B15</f>
        <v>40</v>
      </c>
      <c r="D13" s="29" t="n">
        <f aca="false">VLOOKUP($B13,Historical!$B$9:$G$20,2)</f>
        <v>2.55982142857143</v>
      </c>
      <c r="E13" s="29" t="n">
        <f aca="false">C13+D13</f>
        <v>42.5598214285714</v>
      </c>
      <c r="G13" s="29" t="n">
        <f aca="false">East!B15</f>
        <v>46</v>
      </c>
      <c r="H13" s="29" t="n">
        <f aca="false">VLOOKUP($B13,Historical!$B$9:$G$20,5)</f>
        <v>-4.88267857142857</v>
      </c>
      <c r="I13" s="29" t="n">
        <f aca="false">G13+H13</f>
        <v>41.1173214285714</v>
      </c>
      <c r="K13" s="29" t="n">
        <f aca="false">I13-E13</f>
        <v>-1.4425</v>
      </c>
      <c r="L13" s="30" t="n">
        <v>0.963621885408591</v>
      </c>
      <c r="M13" s="29" t="n">
        <f aca="false">K13*L13</f>
        <v>-1.39002456970189</v>
      </c>
    </row>
    <row r="14" customFormat="false" ht="12.75" hidden="false" customHeight="false" outlineLevel="0" collapsed="false">
      <c r="A14" s="15" t="n">
        <v>37377</v>
      </c>
      <c r="B14" s="28" t="n">
        <f aca="false">MONTH(A14)</f>
        <v>5</v>
      </c>
      <c r="C14" s="29" t="n">
        <f aca="false">West!B16</f>
        <v>40</v>
      </c>
      <c r="D14" s="29" t="n">
        <f aca="false">VLOOKUP($B14,Historical!$B$9:$G$20,2)</f>
        <v>3.51548295454545</v>
      </c>
      <c r="E14" s="29" t="n">
        <f aca="false">C14+D14</f>
        <v>43.5154829545455</v>
      </c>
      <c r="G14" s="29" t="n">
        <f aca="false">East!B16</f>
        <v>48</v>
      </c>
      <c r="H14" s="29" t="n">
        <f aca="false">VLOOKUP($B14,Historical!$B$9:$G$20,5)</f>
        <v>-5.38244318181818</v>
      </c>
      <c r="I14" s="29" t="n">
        <f aca="false">G14+H14</f>
        <v>42.6175568181818</v>
      </c>
      <c r="K14" s="29" t="n">
        <f aca="false">I14-E14</f>
        <v>-0.897926136363637</v>
      </c>
      <c r="L14" s="30" t="n">
        <v>0.96009446860599</v>
      </c>
      <c r="M14" s="29" t="n">
        <f aca="false">K14*L14</f>
        <v>-0.862093916739475</v>
      </c>
    </row>
    <row r="15" customFormat="false" ht="12.75" hidden="false" customHeight="false" outlineLevel="0" collapsed="false">
      <c r="A15" s="15" t="n">
        <v>37408</v>
      </c>
      <c r="B15" s="28" t="n">
        <f aca="false">MONTH(A15)</f>
        <v>6</v>
      </c>
      <c r="C15" s="29" t="n">
        <f aca="false">West!B17</f>
        <v>50</v>
      </c>
      <c r="D15" s="29" t="n">
        <f aca="false">VLOOKUP($B15,Historical!$B$9:$G$20,2)</f>
        <v>-0.252244318181818</v>
      </c>
      <c r="E15" s="29" t="n">
        <f aca="false">C15+D15</f>
        <v>49.7477556818182</v>
      </c>
      <c r="G15" s="29" t="n">
        <f aca="false">East!B17</f>
        <v>57.5</v>
      </c>
      <c r="H15" s="29" t="n">
        <f aca="false">VLOOKUP($B15,Historical!$B$9:$G$20,5)</f>
        <v>-4.14678977272727</v>
      </c>
      <c r="I15" s="29" t="n">
        <f aca="false">G15+H15</f>
        <v>53.3532102272727</v>
      </c>
      <c r="K15" s="29" t="n">
        <f aca="false">I15-E15</f>
        <v>3.60545454545454</v>
      </c>
      <c r="L15" s="30" t="n">
        <v>0.956627615377691</v>
      </c>
      <c r="M15" s="29" t="n">
        <f aca="false">K15*L15</f>
        <v>3.44907738417083</v>
      </c>
    </row>
    <row r="16" customFormat="false" ht="12.75" hidden="false" customHeight="false" outlineLevel="0" collapsed="false">
      <c r="A16" s="15" t="n">
        <v>37438</v>
      </c>
      <c r="B16" s="28" t="n">
        <f aca="false">MONTH(A16)</f>
        <v>7</v>
      </c>
      <c r="C16" s="29" t="n">
        <f aca="false">West!B18</f>
        <v>54</v>
      </c>
      <c r="D16" s="29" t="n">
        <f aca="false">VLOOKUP($B16,Historical!$B$9:$G$20,2)</f>
        <v>1.2455625</v>
      </c>
      <c r="E16" s="29" t="n">
        <f aca="false">C16+D16</f>
        <v>55.2455625</v>
      </c>
      <c r="G16" s="29" t="n">
        <f aca="false">East!B18</f>
        <v>80</v>
      </c>
      <c r="H16" s="29" t="n">
        <f aca="false">VLOOKUP($B16,Historical!$B$9:$G$20,5)</f>
        <v>-3.11690625</v>
      </c>
      <c r="I16" s="29" t="n">
        <f aca="false">G16+H16</f>
        <v>76.88309375</v>
      </c>
      <c r="K16" s="29" t="n">
        <f aca="false">I16-E16</f>
        <v>21.63753125</v>
      </c>
      <c r="L16" s="30" t="n">
        <v>0.952980024311419</v>
      </c>
      <c r="M16" s="29" t="n">
        <f aca="false">K16*L16</f>
        <v>20.6201350566641</v>
      </c>
    </row>
    <row r="17" customFormat="false" ht="12.75" hidden="false" customHeight="false" outlineLevel="0" collapsed="false">
      <c r="A17" s="15" t="n">
        <v>37469</v>
      </c>
      <c r="B17" s="28" t="n">
        <f aca="false">MONTH(A17)</f>
        <v>8</v>
      </c>
      <c r="C17" s="29" t="n">
        <f aca="false">West!B19</f>
        <v>54</v>
      </c>
      <c r="D17" s="29" t="n">
        <f aca="false">VLOOKUP($B17,Historical!$B$9:$G$20,2)</f>
        <v>0.554565217391305</v>
      </c>
      <c r="E17" s="29" t="n">
        <f aca="false">C17+D17</f>
        <v>54.5545652173913</v>
      </c>
      <c r="G17" s="29" t="n">
        <f aca="false">East!B19</f>
        <v>80</v>
      </c>
      <c r="H17" s="29" t="n">
        <f aca="false">VLOOKUP($B17,Historical!$B$9:$G$20,5)</f>
        <v>-4.06771739130436</v>
      </c>
      <c r="I17" s="29" t="n">
        <f aca="false">G17+H17</f>
        <v>75.9322826086956</v>
      </c>
      <c r="K17" s="29" t="n">
        <f aca="false">I17-E17</f>
        <v>21.3777173913043</v>
      </c>
      <c r="L17" s="30" t="n">
        <v>0.949189406137388</v>
      </c>
      <c r="M17" s="29" t="n">
        <f aca="false">K17*L17</f>
        <v>20.2915028752251</v>
      </c>
    </row>
    <row r="18" customFormat="false" ht="12.75" hidden="false" customHeight="false" outlineLevel="0" collapsed="false">
      <c r="A18" s="15" t="n">
        <v>37500</v>
      </c>
      <c r="B18" s="28" t="n">
        <f aca="false">MONTH(A18)</f>
        <v>9</v>
      </c>
      <c r="C18" s="29" t="n">
        <f aca="false">West!B20</f>
        <v>37</v>
      </c>
      <c r="D18" s="29" t="n">
        <f aca="false">VLOOKUP($B18,Historical!$B$9:$G$20,2)</f>
        <v>1.3578125</v>
      </c>
      <c r="E18" s="29" t="n">
        <f aca="false">C18+D18</f>
        <v>38.3578125</v>
      </c>
      <c r="G18" s="29" t="n">
        <f aca="false">East!B20</f>
        <v>46</v>
      </c>
      <c r="H18" s="29" t="n">
        <f aca="false">VLOOKUP($B18,Historical!$B$9:$G$20,5)</f>
        <v>-3.85175</v>
      </c>
      <c r="I18" s="29" t="n">
        <f aca="false">G18+H18</f>
        <v>42.14825</v>
      </c>
      <c r="K18" s="29" t="n">
        <f aca="false">I18-E18</f>
        <v>3.7904375</v>
      </c>
      <c r="L18" s="30" t="n">
        <v>0.945453421480717</v>
      </c>
      <c r="M18" s="29" t="n">
        <f aca="false">K18*L18</f>
        <v>3.58368210328381</v>
      </c>
    </row>
    <row r="19" customFormat="false" ht="12.75" hidden="false" customHeight="false" outlineLevel="0" collapsed="false">
      <c r="A19" s="15" t="n">
        <v>37530</v>
      </c>
      <c r="B19" s="28" t="n">
        <f aca="false">MONTH(A19)</f>
        <v>10</v>
      </c>
      <c r="C19" s="29" t="n">
        <f aca="false">West!B21</f>
        <v>35</v>
      </c>
      <c r="D19" s="29" t="n">
        <f aca="false">VLOOKUP($B19,Historical!$B$9:$G$20,2)</f>
        <v>4.78696022727273</v>
      </c>
      <c r="E19" s="29" t="n">
        <f aca="false">C19+D19</f>
        <v>39.7869602272727</v>
      </c>
      <c r="G19" s="29" t="n">
        <f aca="false">East!B21</f>
        <v>44</v>
      </c>
      <c r="H19" s="29" t="n">
        <f aca="false">VLOOKUP($B19,Historical!$B$9:$G$20,5)</f>
        <v>-4.851875</v>
      </c>
      <c r="I19" s="29" t="n">
        <f aca="false">G19+H19</f>
        <v>39.148125</v>
      </c>
      <c r="K19" s="29" t="n">
        <f aca="false">I19-E19</f>
        <v>-0.638835227272729</v>
      </c>
      <c r="L19" s="30" t="n">
        <v>0.941550501975445</v>
      </c>
      <c r="M19" s="29" t="n">
        <f aca="false">K19*L19</f>
        <v>-0.601495628918235</v>
      </c>
    </row>
    <row r="20" customFormat="false" ht="12.75" hidden="false" customHeight="false" outlineLevel="0" collapsed="false">
      <c r="A20" s="15" t="n">
        <v>37561</v>
      </c>
      <c r="B20" s="28" t="n">
        <f aca="false">MONTH(A20)</f>
        <v>11</v>
      </c>
      <c r="C20" s="29" t="n">
        <f aca="false">West!B22</f>
        <v>35</v>
      </c>
      <c r="D20" s="29" t="n">
        <f aca="false">VLOOKUP($B20,Historical!$B$9:$G$20,2)</f>
        <v>4.088125</v>
      </c>
      <c r="E20" s="29" t="n">
        <f aca="false">C20+D20</f>
        <v>39.088125</v>
      </c>
      <c r="G20" s="29" t="n">
        <f aca="false">East!B22</f>
        <v>44</v>
      </c>
      <c r="H20" s="29" t="n">
        <f aca="false">VLOOKUP($B20,Historical!$B$9:$G$20,5)</f>
        <v>-4.41300595238095</v>
      </c>
      <c r="I20" s="29" t="n">
        <f aca="false">G20+H20</f>
        <v>39.586994047619</v>
      </c>
      <c r="K20" s="29" t="n">
        <f aca="false">I20-E20</f>
        <v>0.498869047619046</v>
      </c>
      <c r="L20" s="30" t="n">
        <v>0.937643591125782</v>
      </c>
      <c r="M20" s="29" t="n">
        <f aca="false">K20*L20</f>
        <v>0.467761365311021</v>
      </c>
    </row>
    <row r="21" customFormat="false" ht="12.75" hidden="false" customHeight="false" outlineLevel="0" collapsed="false">
      <c r="A21" s="15" t="n">
        <v>37591</v>
      </c>
      <c r="B21" s="28" t="n">
        <f aca="false">MONTH(A21)</f>
        <v>12</v>
      </c>
      <c r="C21" s="29" t="n">
        <f aca="false">West!B23</f>
        <v>35</v>
      </c>
      <c r="D21" s="29" t="n">
        <f aca="false">VLOOKUP($B21,Historical!$B$9:$G$20,2)</f>
        <v>3.1615</v>
      </c>
      <c r="E21" s="29" t="n">
        <f aca="false">C21+D21</f>
        <v>38.1615</v>
      </c>
      <c r="G21" s="29" t="n">
        <f aca="false">East!B23</f>
        <v>44</v>
      </c>
      <c r="H21" s="29" t="n">
        <f aca="false">VLOOKUP($B21,Historical!$B$9:$G$20,5)</f>
        <v>-6.86578125</v>
      </c>
      <c r="I21" s="29" t="n">
        <f aca="false">G21+H21</f>
        <v>37.13421875</v>
      </c>
      <c r="K21" s="29" t="n">
        <f aca="false">I21-E21</f>
        <v>-1.02728125</v>
      </c>
      <c r="L21" s="30" t="n">
        <v>0.933593991914071</v>
      </c>
      <c r="M21" s="29" t="n">
        <f aca="false">K21*L21</f>
        <v>-0.959063603005978</v>
      </c>
    </row>
    <row r="22" customFormat="false" ht="12.75" hidden="false" customHeight="false" outlineLevel="0" collapsed="false">
      <c r="A22" s="15" t="n">
        <v>37622</v>
      </c>
      <c r="B22" s="28" t="n">
        <f aca="false">MONTH(A22)</f>
        <v>1</v>
      </c>
      <c r="C22" s="29" t="n">
        <f aca="false">West!B24</f>
        <v>40</v>
      </c>
      <c r="D22" s="29" t="n">
        <f aca="false">VLOOKUP($B22,Historical!$B$9:$G$20,2)</f>
        <v>4.00306818181818</v>
      </c>
      <c r="E22" s="29" t="n">
        <f aca="false">C22+D22</f>
        <v>44.0030681818182</v>
      </c>
      <c r="G22" s="29" t="n">
        <f aca="false">East!B24</f>
        <v>55</v>
      </c>
      <c r="H22" s="29" t="n">
        <f aca="false">VLOOKUP($B22,Historical!$B$9:$G$20,5)</f>
        <v>-5.8709375</v>
      </c>
      <c r="I22" s="29" t="n">
        <f aca="false">G22+H22</f>
        <v>49.1290625</v>
      </c>
      <c r="K22" s="29" t="n">
        <f aca="false">I22-E22</f>
        <v>5.12599431818182</v>
      </c>
      <c r="L22" s="30" t="n">
        <v>0.929437796260423</v>
      </c>
      <c r="M22" s="29" t="n">
        <f aca="false">K22*L22</f>
        <v>4.76429286273436</v>
      </c>
    </row>
    <row r="23" customFormat="false" ht="12.75" hidden="false" customHeight="false" outlineLevel="0" collapsed="false">
      <c r="A23" s="15" t="n">
        <v>37653</v>
      </c>
      <c r="B23" s="28" t="n">
        <f aca="false">MONTH(A23)</f>
        <v>2</v>
      </c>
      <c r="C23" s="29" t="n">
        <f aca="false">West!B25</f>
        <v>40</v>
      </c>
      <c r="D23" s="29" t="n">
        <f aca="false">VLOOKUP($B23,Historical!$B$9:$G$20,2)</f>
        <v>3.54175</v>
      </c>
      <c r="E23" s="29" t="n">
        <f aca="false">C23+D23</f>
        <v>43.54175</v>
      </c>
      <c r="G23" s="29" t="n">
        <f aca="false">East!B25</f>
        <v>55</v>
      </c>
      <c r="H23" s="29" t="n">
        <f aca="false">VLOOKUP($B23,Historical!$B$9:$G$20,5)</f>
        <v>-4.37284375</v>
      </c>
      <c r="I23" s="29" t="n">
        <f aca="false">G23+H23</f>
        <v>50.62715625</v>
      </c>
      <c r="K23" s="29" t="n">
        <f aca="false">I23-E23</f>
        <v>7.08540625</v>
      </c>
      <c r="L23" s="30" t="n">
        <v>0.925520519018202</v>
      </c>
      <c r="M23" s="29" t="n">
        <f aca="false">K23*L23</f>
        <v>6.55768886995481</v>
      </c>
    </row>
    <row r="24" customFormat="false" ht="12.75" hidden="false" customHeight="false" outlineLevel="0" collapsed="false">
      <c r="A24" s="15" t="n">
        <v>37681</v>
      </c>
      <c r="B24" s="28" t="n">
        <f aca="false">MONTH(A24)</f>
        <v>3</v>
      </c>
      <c r="C24" s="29" t="n">
        <f aca="false">West!B26</f>
        <v>36</v>
      </c>
      <c r="D24" s="29" t="n">
        <f aca="false">VLOOKUP($B24,Historical!$B$9:$G$20,2)</f>
        <v>3.17082386363636</v>
      </c>
      <c r="E24" s="29" t="n">
        <f aca="false">C24+D24</f>
        <v>39.1708238636364</v>
      </c>
      <c r="G24" s="29" t="n">
        <f aca="false">East!B26</f>
        <v>44</v>
      </c>
      <c r="H24" s="29" t="n">
        <f aca="false">VLOOKUP($B24,Historical!$B$9:$G$20,5)</f>
        <v>-5.19403409090909</v>
      </c>
      <c r="I24" s="29" t="n">
        <f aca="false">G24+H24</f>
        <v>38.8059659090909</v>
      </c>
      <c r="K24" s="29" t="n">
        <f aca="false">I24-E24</f>
        <v>-0.364857954545457</v>
      </c>
      <c r="L24" s="30" t="n">
        <v>0.921296502232909</v>
      </c>
      <c r="M24" s="29" t="n">
        <f aca="false">K24*L24</f>
        <v>-0.336142357334583</v>
      </c>
    </row>
    <row r="25" customFormat="false" ht="12.75" hidden="false" customHeight="false" outlineLevel="0" collapsed="false">
      <c r="A25" s="15" t="n">
        <v>37712</v>
      </c>
      <c r="B25" s="28" t="n">
        <f aca="false">MONTH(A25)</f>
        <v>4</v>
      </c>
      <c r="C25" s="29" t="n">
        <f aca="false">West!B27</f>
        <v>36</v>
      </c>
      <c r="D25" s="29" t="n">
        <f aca="false">VLOOKUP($B25,Historical!$B$9:$G$20,2)</f>
        <v>2.55982142857143</v>
      </c>
      <c r="E25" s="29" t="n">
        <f aca="false">C25+D25</f>
        <v>38.5598214285714</v>
      </c>
      <c r="G25" s="29" t="n">
        <f aca="false">East!B27</f>
        <v>43.5</v>
      </c>
      <c r="H25" s="29" t="n">
        <f aca="false">VLOOKUP($B25,Historical!$B$9:$G$20,5)</f>
        <v>-4.88267857142857</v>
      </c>
      <c r="I25" s="29" t="n">
        <f aca="false">G25+H25</f>
        <v>38.6173214285714</v>
      </c>
      <c r="K25" s="29" t="n">
        <f aca="false">I25-E25</f>
        <v>0.0575000000000046</v>
      </c>
      <c r="L25" s="30" t="n">
        <v>0.917085533041649</v>
      </c>
      <c r="M25" s="29" t="n">
        <f aca="false">K25*L25</f>
        <v>0.052732418149899</v>
      </c>
    </row>
    <row r="26" customFormat="false" ht="12.75" hidden="false" customHeight="false" outlineLevel="0" collapsed="false">
      <c r="A26" s="15" t="n">
        <v>37742</v>
      </c>
      <c r="B26" s="28" t="n">
        <f aca="false">MONTH(A26)</f>
        <v>5</v>
      </c>
      <c r="C26" s="29" t="n">
        <f aca="false">West!B28</f>
        <v>36</v>
      </c>
      <c r="D26" s="29" t="n">
        <f aca="false">VLOOKUP($B26,Historical!$B$9:$G$20,2)</f>
        <v>3.51548295454545</v>
      </c>
      <c r="E26" s="29" t="n">
        <f aca="false">C26+D26</f>
        <v>39.5154829545455</v>
      </c>
      <c r="G26" s="29" t="n">
        <f aca="false">East!B28</f>
        <v>44</v>
      </c>
      <c r="H26" s="29" t="n">
        <f aca="false">VLOOKUP($B26,Historical!$B$9:$G$20,5)</f>
        <v>-5.38244318181818</v>
      </c>
      <c r="I26" s="29" t="n">
        <f aca="false">G26+H26</f>
        <v>38.6175568181818</v>
      </c>
      <c r="K26" s="29" t="n">
        <f aca="false">I26-E26</f>
        <v>-0.897926136363637</v>
      </c>
      <c r="L26" s="30" t="n">
        <v>0.912797001895649</v>
      </c>
      <c r="M26" s="29" t="n">
        <f aca="false">K26*L26</f>
        <v>-0.819624285196472</v>
      </c>
    </row>
    <row r="27" customFormat="false" ht="12.75" hidden="false" customHeight="false" outlineLevel="0" collapsed="false">
      <c r="A27" s="15" t="n">
        <v>37773</v>
      </c>
      <c r="B27" s="28" t="n">
        <f aca="false">MONTH(A27)</f>
        <v>6</v>
      </c>
      <c r="C27" s="29" t="n">
        <f aca="false">West!B29</f>
        <v>46</v>
      </c>
      <c r="D27" s="29" t="n">
        <f aca="false">VLOOKUP($B27,Historical!$B$9:$G$20,2)</f>
        <v>-0.252244318181818</v>
      </c>
      <c r="E27" s="29" t="n">
        <f aca="false">C27+D27</f>
        <v>45.7477556818182</v>
      </c>
      <c r="G27" s="29" t="n">
        <f aca="false">East!B29</f>
        <v>55</v>
      </c>
      <c r="H27" s="29" t="n">
        <f aca="false">VLOOKUP($B27,Historical!$B$9:$G$20,5)</f>
        <v>-4.14678977272727</v>
      </c>
      <c r="I27" s="29" t="n">
        <f aca="false">G27+H27</f>
        <v>50.8532102272727</v>
      </c>
      <c r="K27" s="29" t="n">
        <f aca="false">I27-E27</f>
        <v>5.10545454545454</v>
      </c>
      <c r="L27" s="30" t="n">
        <v>0.908546575057643</v>
      </c>
      <c r="M27" s="29" t="n">
        <f aca="false">K27*L27</f>
        <v>4.6385432413852</v>
      </c>
    </row>
    <row r="28" customFormat="false" ht="12.75" hidden="false" customHeight="false" outlineLevel="0" collapsed="false">
      <c r="A28" s="15" t="n">
        <v>37803</v>
      </c>
      <c r="B28" s="28" t="n">
        <f aca="false">MONTH(A28)</f>
        <v>7</v>
      </c>
      <c r="C28" s="29" t="n">
        <f aca="false">West!B30</f>
        <v>49</v>
      </c>
      <c r="D28" s="29" t="n">
        <f aca="false">VLOOKUP($B28,Historical!$B$9:$G$20,2)</f>
        <v>1.2455625</v>
      </c>
      <c r="E28" s="29" t="n">
        <f aca="false">C28+D28</f>
        <v>50.2455625</v>
      </c>
      <c r="G28" s="29" t="n">
        <f aca="false">East!B30</f>
        <v>76</v>
      </c>
      <c r="H28" s="29" t="n">
        <f aca="false">VLOOKUP($B28,Historical!$B$9:$G$20,5)</f>
        <v>-3.11690625</v>
      </c>
      <c r="I28" s="29" t="n">
        <f aca="false">G28+H28</f>
        <v>72.88309375</v>
      </c>
      <c r="K28" s="29" t="n">
        <f aca="false">I28-E28</f>
        <v>22.63753125</v>
      </c>
      <c r="L28" s="30" t="n">
        <v>0.904187123842878</v>
      </c>
      <c r="M28" s="29" t="n">
        <f aca="false">K28*L28</f>
        <v>20.4685642718408</v>
      </c>
    </row>
    <row r="29" customFormat="false" ht="12.75" hidden="false" customHeight="false" outlineLevel="0" collapsed="false">
      <c r="A29" s="15" t="n">
        <v>37834</v>
      </c>
      <c r="B29" s="28" t="n">
        <f aca="false">MONTH(A29)</f>
        <v>8</v>
      </c>
      <c r="C29" s="29" t="n">
        <f aca="false">West!B31</f>
        <v>50.5</v>
      </c>
      <c r="D29" s="29" t="n">
        <f aca="false">VLOOKUP($B29,Historical!$B$9:$G$20,2)</f>
        <v>0.554565217391305</v>
      </c>
      <c r="E29" s="29" t="n">
        <f aca="false">C29+D29</f>
        <v>51.0545652173913</v>
      </c>
      <c r="G29" s="29" t="n">
        <f aca="false">East!B31</f>
        <v>78.55</v>
      </c>
      <c r="H29" s="29" t="n">
        <f aca="false">VLOOKUP($B29,Historical!$B$9:$G$20,5)</f>
        <v>-4.06771739130436</v>
      </c>
      <c r="I29" s="29" t="n">
        <f aca="false">G29+H29</f>
        <v>74.4822826086956</v>
      </c>
      <c r="K29" s="29" t="n">
        <f aca="false">I29-E29</f>
        <v>23.4277173913043</v>
      </c>
      <c r="L29" s="30" t="n">
        <v>0.899789537960339</v>
      </c>
      <c r="M29" s="29" t="n">
        <f aca="false">K29*L29</f>
        <v>21.0800150069871</v>
      </c>
    </row>
    <row r="30" customFormat="false" ht="12.75" hidden="false" customHeight="false" outlineLevel="0" collapsed="false">
      <c r="A30" s="15" t="n">
        <v>37865</v>
      </c>
      <c r="B30" s="28" t="n">
        <f aca="false">MONTH(A30)</f>
        <v>9</v>
      </c>
      <c r="C30" s="29" t="n">
        <f aca="false">West!B32</f>
        <v>35</v>
      </c>
      <c r="D30" s="29" t="n">
        <f aca="false">VLOOKUP($B30,Historical!$B$9:$G$20,2)</f>
        <v>1.3578125</v>
      </c>
      <c r="E30" s="29" t="n">
        <f aca="false">C30+D30</f>
        <v>36.3578125</v>
      </c>
      <c r="G30" s="29" t="n">
        <f aca="false">East!B32</f>
        <v>44.3</v>
      </c>
      <c r="H30" s="29" t="n">
        <f aca="false">VLOOKUP($B30,Historical!$B$9:$G$20,5)</f>
        <v>-3.85175</v>
      </c>
      <c r="I30" s="29" t="n">
        <f aca="false">G30+H30</f>
        <v>40.44825</v>
      </c>
      <c r="K30" s="29" t="n">
        <f aca="false">I30-E30</f>
        <v>4.09043749999999</v>
      </c>
      <c r="L30" s="30" t="n">
        <v>0.895464148492675</v>
      </c>
      <c r="M30" s="29" t="n">
        <f aca="false">K30*L30</f>
        <v>3.6628401329</v>
      </c>
    </row>
    <row r="31" customFormat="false" ht="12.75" hidden="false" customHeight="false" outlineLevel="0" collapsed="false">
      <c r="A31" s="15" t="n">
        <v>37895</v>
      </c>
      <c r="B31" s="28" t="n">
        <f aca="false">MONTH(A31)</f>
        <v>10</v>
      </c>
      <c r="C31" s="29" t="n">
        <f aca="false">West!B33</f>
        <v>33</v>
      </c>
      <c r="D31" s="29" t="n">
        <f aca="false">VLOOKUP($B31,Historical!$B$9:$G$20,2)</f>
        <v>4.78696022727273</v>
      </c>
      <c r="E31" s="29" t="n">
        <f aca="false">C31+D31</f>
        <v>37.7869602272727</v>
      </c>
      <c r="G31" s="29" t="n">
        <f aca="false">East!B33</f>
        <v>42.3</v>
      </c>
      <c r="H31" s="29" t="n">
        <f aca="false">VLOOKUP($B31,Historical!$B$9:$G$20,5)</f>
        <v>-4.851875</v>
      </c>
      <c r="I31" s="29" t="n">
        <f aca="false">G31+H31</f>
        <v>37.448125</v>
      </c>
      <c r="K31" s="29" t="n">
        <f aca="false">I31-E31</f>
        <v>-0.338835227272732</v>
      </c>
      <c r="L31" s="30" t="n">
        <v>0.891049130765599</v>
      </c>
      <c r="M31" s="29" t="n">
        <f aca="false">K31*L31</f>
        <v>-0.301918834734132</v>
      </c>
    </row>
    <row r="32" customFormat="false" ht="12.75" hidden="false" customHeight="false" outlineLevel="0" collapsed="false">
      <c r="A32" s="15" t="n">
        <v>37926</v>
      </c>
      <c r="B32" s="28" t="n">
        <f aca="false">MONTH(A32)</f>
        <v>11</v>
      </c>
      <c r="C32" s="29" t="n">
        <f aca="false">West!B34</f>
        <v>33</v>
      </c>
      <c r="D32" s="29" t="n">
        <f aca="false">VLOOKUP($B32,Historical!$B$9:$G$20,2)</f>
        <v>4.088125</v>
      </c>
      <c r="E32" s="29" t="n">
        <f aca="false">C32+D32</f>
        <v>37.088125</v>
      </c>
      <c r="G32" s="29" t="n">
        <f aca="false">East!B34</f>
        <v>42.3</v>
      </c>
      <c r="H32" s="29" t="n">
        <f aca="false">VLOOKUP($B32,Historical!$B$9:$G$20,5)</f>
        <v>-4.41300595238095</v>
      </c>
      <c r="I32" s="29" t="n">
        <f aca="false">G32+H32</f>
        <v>37.886994047619</v>
      </c>
      <c r="K32" s="29" t="n">
        <f aca="false">I32-E32</f>
        <v>0.798869047619043</v>
      </c>
      <c r="L32" s="30" t="n">
        <v>0.886731647921825</v>
      </c>
      <c r="M32" s="29" t="n">
        <f aca="false">K32*L32</f>
        <v>0.708382467068973</v>
      </c>
    </row>
    <row r="33" customFormat="false" ht="12.75" hidden="false" customHeight="false" outlineLevel="0" collapsed="false">
      <c r="A33" s="15" t="n">
        <v>37956</v>
      </c>
      <c r="B33" s="28" t="n">
        <f aca="false">MONTH(A33)</f>
        <v>12</v>
      </c>
      <c r="C33" s="29" t="n">
        <f aca="false">West!B35</f>
        <v>33</v>
      </c>
      <c r="D33" s="29" t="n">
        <f aca="false">VLOOKUP($B33,Historical!$B$9:$G$20,2)</f>
        <v>3.1615</v>
      </c>
      <c r="E33" s="29" t="n">
        <f aca="false">C33+D33</f>
        <v>36.1615</v>
      </c>
      <c r="G33" s="29" t="n">
        <f aca="false">East!B35</f>
        <v>42.3</v>
      </c>
      <c r="H33" s="29" t="n">
        <f aca="false">VLOOKUP($B33,Historical!$B$9:$G$20,5)</f>
        <v>-6.86578125</v>
      </c>
      <c r="I33" s="29" t="n">
        <f aca="false">G33+H33</f>
        <v>35.43421875</v>
      </c>
      <c r="K33" s="29" t="n">
        <f aca="false">I33-E33</f>
        <v>-0.727281250000004</v>
      </c>
      <c r="L33" s="30" t="n">
        <v>0.882291777564018</v>
      </c>
      <c r="M33" s="29" t="n">
        <f aca="false">K33*L33</f>
        <v>-0.641674266851485</v>
      </c>
    </row>
    <row r="34" customFormat="false" ht="12.75" hidden="false" customHeight="false" outlineLevel="0" collapsed="false">
      <c r="A34" s="15" t="n">
        <v>37987</v>
      </c>
      <c r="B34" s="28" t="n">
        <f aca="false">MONTH(A34)</f>
        <v>1</v>
      </c>
      <c r="C34" s="29" t="n">
        <f aca="false">West!B36</f>
        <v>40.8</v>
      </c>
      <c r="D34" s="29" t="n">
        <f aca="false">VLOOKUP($B34,Historical!$B$9:$G$20,2)</f>
        <v>4.00306818181818</v>
      </c>
      <c r="E34" s="29" t="n">
        <f aca="false">C34+D34</f>
        <v>44.8030681818182</v>
      </c>
      <c r="G34" s="29" t="n">
        <f aca="false">East!B36</f>
        <v>53</v>
      </c>
      <c r="H34" s="29" t="n">
        <f aca="false">VLOOKUP($B34,Historical!$B$9:$G$20,5)</f>
        <v>-5.8709375</v>
      </c>
      <c r="I34" s="29" t="n">
        <f aca="false">G34+H34</f>
        <v>47.1290625</v>
      </c>
      <c r="K34" s="29" t="n">
        <f aca="false">I34-E34</f>
        <v>2.32599431818182</v>
      </c>
      <c r="L34" s="30" t="n">
        <v>0.877813688794378</v>
      </c>
      <c r="M34" s="29" t="n">
        <f aca="false">K34*L34</f>
        <v>2.04178965255795</v>
      </c>
    </row>
    <row r="35" customFormat="false" ht="12.75" hidden="false" customHeight="false" outlineLevel="0" collapsed="false">
      <c r="A35" s="15" t="n">
        <v>38018</v>
      </c>
      <c r="B35" s="28" t="n">
        <f aca="false">MONTH(A35)</f>
        <v>2</v>
      </c>
      <c r="C35" s="29" t="n">
        <f aca="false">West!B37</f>
        <v>40.8</v>
      </c>
      <c r="D35" s="29" t="n">
        <f aca="false">VLOOKUP($B35,Historical!$B$9:$G$20,2)</f>
        <v>3.54175</v>
      </c>
      <c r="E35" s="29" t="n">
        <f aca="false">C35+D35</f>
        <v>44.34175</v>
      </c>
      <c r="G35" s="29" t="n">
        <f aca="false">East!B37</f>
        <v>53</v>
      </c>
      <c r="H35" s="29" t="n">
        <f aca="false">VLOOKUP($B35,Historical!$B$9:$G$20,5)</f>
        <v>-4.37284375</v>
      </c>
      <c r="I35" s="29" t="n">
        <f aca="false">G35+H35</f>
        <v>48.62715625</v>
      </c>
      <c r="K35" s="29" t="n">
        <f aca="false">I35-E35</f>
        <v>4.28540625</v>
      </c>
      <c r="L35" s="30" t="n">
        <v>0.873562970033852</v>
      </c>
      <c r="M35" s="29" t="n">
        <f aca="false">K35*L35</f>
        <v>3.74357221155163</v>
      </c>
    </row>
    <row r="36" customFormat="false" ht="12.75" hidden="false" customHeight="false" outlineLevel="0" collapsed="false">
      <c r="A36" s="15" t="n">
        <v>38047</v>
      </c>
      <c r="B36" s="28" t="n">
        <f aca="false">MONTH(A36)</f>
        <v>3</v>
      </c>
      <c r="C36" s="29" t="n">
        <f aca="false">West!B38</f>
        <v>36.8</v>
      </c>
      <c r="D36" s="29" t="n">
        <f aca="false">VLOOKUP($B36,Historical!$B$9:$G$20,2)</f>
        <v>3.17082386363636</v>
      </c>
      <c r="E36" s="29" t="n">
        <f aca="false">C36+D36</f>
        <v>39.9708238636364</v>
      </c>
      <c r="G36" s="29" t="n">
        <f aca="false">East!B38</f>
        <v>42</v>
      </c>
      <c r="H36" s="29" t="n">
        <f aca="false">VLOOKUP($B36,Historical!$B$9:$G$20,5)</f>
        <v>-5.19403409090909</v>
      </c>
      <c r="I36" s="29" t="n">
        <f aca="false">G36+H36</f>
        <v>36.8059659090909</v>
      </c>
      <c r="K36" s="29" t="n">
        <f aca="false">I36-E36</f>
        <v>-3.16485795454545</v>
      </c>
      <c r="L36" s="30" t="n">
        <v>0.869106793168524</v>
      </c>
      <c r="M36" s="29" t="n">
        <f aca="false">K36*L36</f>
        <v>-2.75059954770889</v>
      </c>
    </row>
    <row r="37" customFormat="false" ht="12.75" hidden="false" customHeight="false" outlineLevel="0" collapsed="false">
      <c r="A37" s="15" t="n">
        <v>38078</v>
      </c>
      <c r="B37" s="28" t="n">
        <f aca="false">MONTH(A37)</f>
        <v>4</v>
      </c>
      <c r="C37" s="29" t="n">
        <f aca="false">West!B39</f>
        <v>36.8</v>
      </c>
      <c r="D37" s="29" t="n">
        <f aca="false">VLOOKUP($B37,Historical!$B$9:$G$20,2)</f>
        <v>2.55982142857143</v>
      </c>
      <c r="E37" s="29" t="n">
        <f aca="false">C37+D37</f>
        <v>39.3598214285714</v>
      </c>
      <c r="G37" s="29" t="n">
        <f aca="false">East!B39</f>
        <v>41.5</v>
      </c>
      <c r="H37" s="29" t="n">
        <f aca="false">VLOOKUP($B37,Historical!$B$9:$G$20,5)</f>
        <v>-4.88267857142857</v>
      </c>
      <c r="I37" s="29" t="n">
        <f aca="false">G37+H37</f>
        <v>36.6173214285714</v>
      </c>
      <c r="K37" s="29" t="n">
        <f aca="false">I37-E37</f>
        <v>-2.74249999999999</v>
      </c>
      <c r="L37" s="30" t="n">
        <v>0.864751920299383</v>
      </c>
      <c r="M37" s="29" t="n">
        <f aca="false">K37*L37</f>
        <v>-2.37158214142105</v>
      </c>
    </row>
    <row r="38" customFormat="false" ht="12.75" hidden="false" customHeight="false" outlineLevel="0" collapsed="false">
      <c r="A38" s="15" t="n">
        <v>38108</v>
      </c>
      <c r="B38" s="28" t="n">
        <f aca="false">MONTH(A38)</f>
        <v>5</v>
      </c>
      <c r="C38" s="29" t="n">
        <f aca="false">West!B40</f>
        <v>36.8</v>
      </c>
      <c r="D38" s="29" t="n">
        <f aca="false">VLOOKUP($B38,Historical!$B$9:$G$20,2)</f>
        <v>3.51548295454545</v>
      </c>
      <c r="E38" s="29" t="n">
        <f aca="false">C38+D38</f>
        <v>40.3154829545455</v>
      </c>
      <c r="G38" s="29" t="n">
        <f aca="false">East!B40</f>
        <v>42</v>
      </c>
      <c r="H38" s="29" t="n">
        <f aca="false">VLOOKUP($B38,Historical!$B$9:$G$20,5)</f>
        <v>-5.38244318181818</v>
      </c>
      <c r="I38" s="29" t="n">
        <f aca="false">G38+H38</f>
        <v>36.6175568181818</v>
      </c>
      <c r="K38" s="29" t="n">
        <f aca="false">I38-E38</f>
        <v>-3.69792613636363</v>
      </c>
      <c r="L38" s="30" t="n">
        <v>0.860356827828182</v>
      </c>
      <c r="M38" s="29" t="n">
        <f aca="false">K38*L38</f>
        <v>-3.18153600022474</v>
      </c>
    </row>
    <row r="39" customFormat="false" ht="12.75" hidden="false" customHeight="false" outlineLevel="0" collapsed="false">
      <c r="A39" s="15" t="n">
        <v>38139</v>
      </c>
      <c r="B39" s="28" t="n">
        <f aca="false">MONTH(A39)</f>
        <v>6</v>
      </c>
      <c r="C39" s="29" t="n">
        <f aca="false">West!B41</f>
        <v>46.55</v>
      </c>
      <c r="D39" s="29" t="n">
        <f aca="false">VLOOKUP($B39,Historical!$B$9:$G$20,2)</f>
        <v>-0.252244318181818</v>
      </c>
      <c r="E39" s="29" t="n">
        <f aca="false">C39+D39</f>
        <v>46.2977556818182</v>
      </c>
      <c r="G39" s="29" t="n">
        <f aca="false">East!B41</f>
        <v>53</v>
      </c>
      <c r="H39" s="29" t="n">
        <f aca="false">VLOOKUP($B39,Historical!$B$9:$G$20,5)</f>
        <v>-4.14678977272727</v>
      </c>
      <c r="I39" s="29" t="n">
        <f aca="false">G39+H39</f>
        <v>48.8532102272727</v>
      </c>
      <c r="K39" s="29" t="n">
        <f aca="false">I39-E39</f>
        <v>2.55545454545454</v>
      </c>
      <c r="L39" s="30" t="n">
        <v>0.856032450434505</v>
      </c>
      <c r="M39" s="29" t="n">
        <f aca="false">K39*L39</f>
        <v>2.18755201651945</v>
      </c>
    </row>
    <row r="40" customFormat="false" ht="12.75" hidden="false" customHeight="false" outlineLevel="0" collapsed="false">
      <c r="A40" s="15" t="n">
        <v>38169</v>
      </c>
      <c r="B40" s="28" t="n">
        <f aca="false">MONTH(A40)</f>
        <v>7</v>
      </c>
      <c r="C40" s="29" t="n">
        <f aca="false">West!B42</f>
        <v>47.8</v>
      </c>
      <c r="D40" s="29" t="n">
        <f aca="false">VLOOKUP($B40,Historical!$B$9:$G$20,2)</f>
        <v>1.2455625</v>
      </c>
      <c r="E40" s="29" t="n">
        <f aca="false">C40+D40</f>
        <v>49.0455625</v>
      </c>
      <c r="G40" s="29" t="n">
        <f aca="false">East!B42</f>
        <v>74</v>
      </c>
      <c r="H40" s="29" t="n">
        <f aca="false">VLOOKUP($B40,Historical!$B$9:$G$20,5)</f>
        <v>-3.11690625</v>
      </c>
      <c r="I40" s="29" t="n">
        <f aca="false">G40+H40</f>
        <v>70.88309375</v>
      </c>
      <c r="K40" s="29" t="n">
        <f aca="false">I40-E40</f>
        <v>21.83753125</v>
      </c>
      <c r="L40" s="30" t="n">
        <v>0.851628014020718</v>
      </c>
      <c r="M40" s="29" t="n">
        <f aca="false">K40*L40</f>
        <v>18.5974533695529</v>
      </c>
    </row>
    <row r="41" customFormat="false" ht="12.75" hidden="false" customHeight="false" outlineLevel="0" collapsed="false">
      <c r="A41" s="15" t="n">
        <v>38200</v>
      </c>
      <c r="B41" s="28" t="n">
        <f aca="false">MONTH(A41)</f>
        <v>8</v>
      </c>
      <c r="C41" s="29" t="n">
        <f aca="false">West!B43</f>
        <v>49.3</v>
      </c>
      <c r="D41" s="29" t="n">
        <f aca="false">VLOOKUP($B41,Historical!$B$9:$G$20,2)</f>
        <v>0.554565217391305</v>
      </c>
      <c r="E41" s="29" t="n">
        <f aca="false">C41+D41</f>
        <v>49.8545652173913</v>
      </c>
      <c r="G41" s="29" t="n">
        <f aca="false">East!B43</f>
        <v>76.55</v>
      </c>
      <c r="H41" s="29" t="n">
        <f aca="false">VLOOKUP($B41,Historical!$B$9:$G$20,5)</f>
        <v>-4.06771739130436</v>
      </c>
      <c r="I41" s="29" t="n">
        <f aca="false">G41+H41</f>
        <v>72.4822826086956</v>
      </c>
      <c r="K41" s="29" t="n">
        <f aca="false">I41-E41</f>
        <v>22.6277173913043</v>
      </c>
      <c r="L41" s="30" t="n">
        <v>0.8472147415603</v>
      </c>
      <c r="M41" s="29" t="n">
        <f aca="false">K41*L41</f>
        <v>19.1705357417734</v>
      </c>
    </row>
    <row r="42" customFormat="false" ht="12.75" hidden="false" customHeight="false" outlineLevel="0" collapsed="false">
      <c r="A42" s="15" t="n">
        <v>38231</v>
      </c>
      <c r="B42" s="28" t="n">
        <f aca="false">MONTH(A42)</f>
        <v>9</v>
      </c>
      <c r="C42" s="29" t="n">
        <f aca="false">West!B44</f>
        <v>35.8</v>
      </c>
      <c r="D42" s="29" t="n">
        <f aca="false">VLOOKUP($B42,Historical!$B$9:$G$20,2)</f>
        <v>1.3578125</v>
      </c>
      <c r="E42" s="29" t="n">
        <f aca="false">C42+D42</f>
        <v>37.1578125</v>
      </c>
      <c r="G42" s="29" t="n">
        <f aca="false">East!B44</f>
        <v>42.3</v>
      </c>
      <c r="H42" s="29" t="n">
        <f aca="false">VLOOKUP($B42,Historical!$B$9:$G$20,5)</f>
        <v>-3.85175</v>
      </c>
      <c r="I42" s="29" t="n">
        <f aca="false">G42+H42</f>
        <v>38.44825</v>
      </c>
      <c r="K42" s="29" t="n">
        <f aca="false">I42-E42</f>
        <v>1.2904375</v>
      </c>
      <c r="L42" s="30" t="n">
        <v>0.842901882822372</v>
      </c>
      <c r="M42" s="29" t="n">
        <f aca="false">K42*L42</f>
        <v>1.08771219841459</v>
      </c>
    </row>
    <row r="43" customFormat="false" ht="12.75" hidden="false" customHeight="false" outlineLevel="0" collapsed="false">
      <c r="A43" s="15" t="n">
        <v>38261</v>
      </c>
      <c r="B43" s="28" t="n">
        <f aca="false">MONTH(A43)</f>
        <v>10</v>
      </c>
      <c r="C43" s="29" t="n">
        <f aca="false">West!B45</f>
        <v>33.8</v>
      </c>
      <c r="D43" s="29" t="n">
        <f aca="false">VLOOKUP($B43,Historical!$B$9:$G$20,2)</f>
        <v>4.78696022727273</v>
      </c>
      <c r="E43" s="29" t="n">
        <f aca="false">C43+D43</f>
        <v>38.5869602272727</v>
      </c>
      <c r="G43" s="29" t="n">
        <f aca="false">East!B45</f>
        <v>40.3</v>
      </c>
      <c r="H43" s="29" t="n">
        <f aca="false">VLOOKUP($B43,Historical!$B$9:$G$20,5)</f>
        <v>-4.851875</v>
      </c>
      <c r="I43" s="29" t="n">
        <f aca="false">G43+H43</f>
        <v>35.448125</v>
      </c>
      <c r="K43" s="29" t="n">
        <f aca="false">I43-E43</f>
        <v>-3.13883522727273</v>
      </c>
      <c r="L43" s="30" t="n">
        <v>0.838515376990286</v>
      </c>
      <c r="M43" s="29" t="n">
        <f aca="false">K43*L43</f>
        <v>-2.63196160390698</v>
      </c>
    </row>
    <row r="44" customFormat="false" ht="12.75" hidden="false" customHeight="false" outlineLevel="0" collapsed="false">
      <c r="A44" s="15" t="n">
        <v>38292</v>
      </c>
      <c r="B44" s="28" t="n">
        <f aca="false">MONTH(A44)</f>
        <v>11</v>
      </c>
      <c r="C44" s="29" t="n">
        <f aca="false">West!B46</f>
        <v>33.8</v>
      </c>
      <c r="D44" s="29" t="n">
        <f aca="false">VLOOKUP($B44,Historical!$B$9:$G$20,2)</f>
        <v>4.088125</v>
      </c>
      <c r="E44" s="29" t="n">
        <f aca="false">C44+D44</f>
        <v>37.888125</v>
      </c>
      <c r="G44" s="29" t="n">
        <f aca="false">East!B46</f>
        <v>40.3</v>
      </c>
      <c r="H44" s="29" t="n">
        <f aca="false">VLOOKUP($B44,Historical!$B$9:$G$20,5)</f>
        <v>-4.41300595238095</v>
      </c>
      <c r="I44" s="29" t="n">
        <f aca="false">G44+H44</f>
        <v>35.886994047619</v>
      </c>
      <c r="K44" s="29" t="n">
        <f aca="false">I44-E44</f>
        <v>-2.00113095238095</v>
      </c>
      <c r="L44" s="30" t="n">
        <v>0.834240966921397</v>
      </c>
      <c r="M44" s="29" t="n">
        <f aca="false">K44*L44</f>
        <v>-1.66942542065062</v>
      </c>
    </row>
    <row r="45" customFormat="false" ht="12.75" hidden="false" customHeight="false" outlineLevel="0" collapsed="false">
      <c r="A45" s="15" t="n">
        <v>38322</v>
      </c>
      <c r="B45" s="28" t="n">
        <f aca="false">MONTH(A45)</f>
        <v>12</v>
      </c>
      <c r="C45" s="29" t="n">
        <f aca="false">West!B47</f>
        <v>33.8</v>
      </c>
      <c r="D45" s="29" t="n">
        <f aca="false">VLOOKUP($B45,Historical!$B$9:$G$20,2)</f>
        <v>3.1615</v>
      </c>
      <c r="E45" s="29" t="n">
        <f aca="false">C45+D45</f>
        <v>36.9615</v>
      </c>
      <c r="G45" s="29" t="n">
        <f aca="false">East!B47</f>
        <v>40.3</v>
      </c>
      <c r="H45" s="29" t="n">
        <f aca="false">VLOOKUP($B45,Historical!$B$9:$G$20,5)</f>
        <v>-6.86578125</v>
      </c>
      <c r="I45" s="29" t="n">
        <f aca="false">G45+H45</f>
        <v>33.43421875</v>
      </c>
      <c r="K45" s="29" t="n">
        <f aca="false">I45-E45</f>
        <v>-3.52728125</v>
      </c>
      <c r="L45" s="30" t="n">
        <v>0.829860679604425</v>
      </c>
      <c r="M45" s="29" t="n">
        <f aca="false">K45*L45</f>
        <v>-2.92715201528095</v>
      </c>
    </row>
    <row r="46" customFormat="false" ht="12.75" hidden="false" customHeight="false" outlineLevel="0" collapsed="false">
      <c r="A46" s="15" t="n">
        <v>38353</v>
      </c>
      <c r="B46" s="28" t="n">
        <f aca="false">MONTH(A46)</f>
        <v>1</v>
      </c>
      <c r="C46" s="29" t="n">
        <f aca="false">West!B48</f>
        <v>40.3</v>
      </c>
      <c r="D46" s="29" t="n">
        <f aca="false">VLOOKUP($B46,Historical!$B$9:$G$20,2)</f>
        <v>4.00306818181818</v>
      </c>
      <c r="E46" s="29" t="n">
        <f aca="false">C46+D46</f>
        <v>44.3030681818182</v>
      </c>
      <c r="G46" s="29" t="n">
        <f aca="false">East!B48</f>
        <v>52.5</v>
      </c>
      <c r="H46" s="29" t="n">
        <f aca="false">VLOOKUP($B46,Historical!$B$9:$G$20,5)</f>
        <v>-5.8709375</v>
      </c>
      <c r="I46" s="29" t="n">
        <f aca="false">G46+H46</f>
        <v>46.6290625</v>
      </c>
      <c r="K46" s="29" t="n">
        <f aca="false">I46-E46</f>
        <v>2.32599431818182</v>
      </c>
      <c r="L46" s="30" t="n">
        <v>0.825456898350362</v>
      </c>
      <c r="M46" s="29" t="n">
        <f aca="false">K46*L46</f>
        <v>1.92000805546693</v>
      </c>
    </row>
    <row r="47" customFormat="false" ht="12.75" hidden="false" customHeight="false" outlineLevel="0" collapsed="false">
      <c r="A47" s="15" t="n">
        <v>38384</v>
      </c>
      <c r="B47" s="28" t="n">
        <f aca="false">MONTH(A47)</f>
        <v>2</v>
      </c>
      <c r="C47" s="29" t="n">
        <f aca="false">West!B49</f>
        <v>40.3</v>
      </c>
      <c r="D47" s="29" t="n">
        <f aca="false">VLOOKUP($B47,Historical!$B$9:$G$20,2)</f>
        <v>3.54175</v>
      </c>
      <c r="E47" s="29" t="n">
        <f aca="false">C47+D47</f>
        <v>43.84175</v>
      </c>
      <c r="G47" s="29" t="n">
        <f aca="false">East!B49</f>
        <v>52.5</v>
      </c>
      <c r="H47" s="29" t="n">
        <f aca="false">VLOOKUP($B47,Historical!$B$9:$G$20,5)</f>
        <v>-4.37284375</v>
      </c>
      <c r="I47" s="29" t="n">
        <f aca="false">G47+H47</f>
        <v>48.12715625</v>
      </c>
      <c r="K47" s="29" t="n">
        <f aca="false">I47-E47</f>
        <v>4.28540625</v>
      </c>
      <c r="L47" s="30" t="n">
        <v>0.821404946757652</v>
      </c>
      <c r="M47" s="29" t="n">
        <f aca="false">K47*L47</f>
        <v>3.52005389261616</v>
      </c>
    </row>
    <row r="48" customFormat="false" ht="12.75" hidden="false" customHeight="false" outlineLevel="0" collapsed="false">
      <c r="A48" s="15" t="n">
        <v>38412</v>
      </c>
      <c r="B48" s="28" t="n">
        <f aca="false">MONTH(A48)</f>
        <v>3</v>
      </c>
      <c r="C48" s="29" t="n">
        <f aca="false">West!B50</f>
        <v>36.3</v>
      </c>
      <c r="D48" s="29" t="n">
        <f aca="false">VLOOKUP($B48,Historical!$B$9:$G$20,2)</f>
        <v>3.17082386363636</v>
      </c>
      <c r="E48" s="29" t="n">
        <f aca="false">C48+D48</f>
        <v>39.4708238636364</v>
      </c>
      <c r="G48" s="29" t="n">
        <f aca="false">East!B50</f>
        <v>41.5</v>
      </c>
      <c r="H48" s="29" t="n">
        <f aca="false">VLOOKUP($B48,Historical!$B$9:$G$20,5)</f>
        <v>-5.19403409090909</v>
      </c>
      <c r="I48" s="29" t="n">
        <f aca="false">G48+H48</f>
        <v>36.3059659090909</v>
      </c>
      <c r="K48" s="29" t="n">
        <f aca="false">I48-E48</f>
        <v>-3.16485795454545</v>
      </c>
      <c r="L48" s="30" t="n">
        <v>0.817065348686732</v>
      </c>
      <c r="M48" s="29" t="n">
        <f aca="false">K48*L48</f>
        <v>-2.58589576817466</v>
      </c>
    </row>
    <row r="49" customFormat="false" ht="12.75" hidden="false" customHeight="false" outlineLevel="0" collapsed="false">
      <c r="A49" s="15" t="n">
        <v>38443</v>
      </c>
      <c r="B49" s="28" t="n">
        <f aca="false">MONTH(A49)</f>
        <v>4</v>
      </c>
      <c r="C49" s="29" t="n">
        <f aca="false">West!B51</f>
        <v>36.3</v>
      </c>
      <c r="D49" s="29" t="n">
        <f aca="false">VLOOKUP($B49,Historical!$B$9:$G$20,2)</f>
        <v>2.55982142857143</v>
      </c>
      <c r="E49" s="29" t="n">
        <f aca="false">C49+D49</f>
        <v>38.8598214285714</v>
      </c>
      <c r="G49" s="29" t="n">
        <f aca="false">East!B51</f>
        <v>41</v>
      </c>
      <c r="H49" s="29" t="n">
        <f aca="false">VLOOKUP($B49,Historical!$B$9:$G$20,5)</f>
        <v>-4.88267857142857</v>
      </c>
      <c r="I49" s="29" t="n">
        <f aca="false">G49+H49</f>
        <v>36.1173214285714</v>
      </c>
      <c r="K49" s="29" t="n">
        <f aca="false">I49-E49</f>
        <v>-2.74249999999999</v>
      </c>
      <c r="L49" s="30" t="n">
        <v>0.812818650368681</v>
      </c>
      <c r="M49" s="29" t="n">
        <f aca="false">K49*L49</f>
        <v>-2.2291551486361</v>
      </c>
    </row>
    <row r="50" customFormat="false" ht="12.75" hidden="false" customHeight="false" outlineLevel="0" collapsed="false">
      <c r="A50" s="15" t="n">
        <v>38473</v>
      </c>
      <c r="B50" s="28" t="n">
        <f aca="false">MONTH(A50)</f>
        <v>5</v>
      </c>
      <c r="C50" s="29" t="n">
        <f aca="false">West!B52</f>
        <v>36.3</v>
      </c>
      <c r="D50" s="29" t="n">
        <f aca="false">VLOOKUP($B50,Historical!$B$9:$G$20,2)</f>
        <v>3.51548295454545</v>
      </c>
      <c r="E50" s="29" t="n">
        <f aca="false">C50+D50</f>
        <v>39.8154829545455</v>
      </c>
      <c r="G50" s="29" t="n">
        <f aca="false">East!B52</f>
        <v>41.5</v>
      </c>
      <c r="H50" s="29" t="n">
        <f aca="false">VLOOKUP($B50,Historical!$B$9:$G$20,5)</f>
        <v>-5.38244318181818</v>
      </c>
      <c r="I50" s="29" t="n">
        <f aca="false">G50+H50</f>
        <v>36.1175568181818</v>
      </c>
      <c r="K50" s="29" t="n">
        <f aca="false">I50-E50</f>
        <v>-3.69792613636363</v>
      </c>
      <c r="L50" s="30" t="n">
        <v>0.808524312803331</v>
      </c>
      <c r="M50" s="29" t="n">
        <f aca="false">K50*L50</f>
        <v>-2.98986318820088</v>
      </c>
    </row>
    <row r="51" customFormat="false" ht="12.75" hidden="false" customHeight="false" outlineLevel="0" collapsed="false">
      <c r="A51" s="15" t="n">
        <v>38504</v>
      </c>
      <c r="B51" s="28" t="n">
        <f aca="false">MONTH(A51)</f>
        <v>6</v>
      </c>
      <c r="C51" s="29" t="n">
        <f aca="false">West!B53</f>
        <v>46.05</v>
      </c>
      <c r="D51" s="29" t="n">
        <f aca="false">VLOOKUP($B51,Historical!$B$9:$G$20,2)</f>
        <v>-0.252244318181818</v>
      </c>
      <c r="E51" s="29" t="n">
        <f aca="false">C51+D51</f>
        <v>45.7977556818182</v>
      </c>
      <c r="G51" s="29" t="n">
        <f aca="false">East!B53</f>
        <v>52.5</v>
      </c>
      <c r="H51" s="29" t="n">
        <f aca="false">VLOOKUP($B51,Historical!$B$9:$G$20,5)</f>
        <v>-4.14678977272727</v>
      </c>
      <c r="I51" s="29" t="n">
        <f aca="false">G51+H51</f>
        <v>48.3532102272727</v>
      </c>
      <c r="K51" s="29" t="n">
        <f aca="false">I51-E51</f>
        <v>2.55545454545454</v>
      </c>
      <c r="L51" s="30" t="n">
        <v>0.804318959129457</v>
      </c>
      <c r="M51" s="29" t="n">
        <f aca="false">K51*L51</f>
        <v>2.05540054010264</v>
      </c>
    </row>
    <row r="52" customFormat="false" ht="12.75" hidden="false" customHeight="false" outlineLevel="0" collapsed="false">
      <c r="A52" s="15" t="n">
        <v>38534</v>
      </c>
      <c r="B52" s="28" t="n">
        <f aca="false">MONTH(A52)</f>
        <v>7</v>
      </c>
      <c r="C52" s="29" t="n">
        <f aca="false">West!B54</f>
        <v>47.8</v>
      </c>
      <c r="D52" s="29" t="n">
        <f aca="false">VLOOKUP($B52,Historical!$B$9:$G$20,2)</f>
        <v>1.2455625</v>
      </c>
      <c r="E52" s="29" t="n">
        <f aca="false">C52+D52</f>
        <v>49.0455625</v>
      </c>
      <c r="G52" s="29" t="n">
        <f aca="false">East!B54</f>
        <v>73.5</v>
      </c>
      <c r="H52" s="29" t="n">
        <f aca="false">VLOOKUP($B52,Historical!$B$9:$G$20,5)</f>
        <v>-3.11690625</v>
      </c>
      <c r="I52" s="29" t="n">
        <f aca="false">G52+H52</f>
        <v>70.38309375</v>
      </c>
      <c r="K52" s="29" t="n">
        <f aca="false">I52-E52</f>
        <v>21.33753125</v>
      </c>
      <c r="L52" s="30" t="n">
        <v>0.800050975213768</v>
      </c>
      <c r="M52" s="29" t="n">
        <f aca="false">K52*L52</f>
        <v>17.0711126852168</v>
      </c>
    </row>
    <row r="53" customFormat="false" ht="12.75" hidden="false" customHeight="false" outlineLevel="0" collapsed="false">
      <c r="A53" s="15" t="n">
        <v>38565</v>
      </c>
      <c r="B53" s="28" t="n">
        <f aca="false">MONTH(A53)</f>
        <v>8</v>
      </c>
      <c r="C53" s="29" t="n">
        <f aca="false">West!B55</f>
        <v>49.3</v>
      </c>
      <c r="D53" s="29" t="n">
        <f aca="false">VLOOKUP($B53,Historical!$B$9:$G$20,2)</f>
        <v>0.554565217391305</v>
      </c>
      <c r="E53" s="29" t="n">
        <f aca="false">C53+D53</f>
        <v>49.8545652173913</v>
      </c>
      <c r="G53" s="29" t="n">
        <f aca="false">East!B55</f>
        <v>76.05</v>
      </c>
      <c r="H53" s="29" t="n">
        <f aca="false">VLOOKUP($B53,Historical!$B$9:$G$20,5)</f>
        <v>-4.06771739130436</v>
      </c>
      <c r="I53" s="29" t="n">
        <f aca="false">G53+H53</f>
        <v>71.9822826086956</v>
      </c>
      <c r="K53" s="29" t="n">
        <f aca="false">I53-E53</f>
        <v>22.1277173913043</v>
      </c>
      <c r="L53" s="30" t="n">
        <v>0.795796372414217</v>
      </c>
      <c r="M53" s="29" t="n">
        <f aca="false">K53*L53</f>
        <v>17.609157229807</v>
      </c>
    </row>
    <row r="54" customFormat="false" ht="12.75" hidden="false" customHeight="false" outlineLevel="0" collapsed="false">
      <c r="A54" s="15" t="n">
        <v>38596</v>
      </c>
      <c r="B54" s="28" t="n">
        <f aca="false">MONTH(A54)</f>
        <v>9</v>
      </c>
      <c r="C54" s="29" t="n">
        <f aca="false">West!B56</f>
        <v>35.8</v>
      </c>
      <c r="D54" s="29" t="n">
        <f aca="false">VLOOKUP($B54,Historical!$B$9:$G$20,2)</f>
        <v>1.3578125</v>
      </c>
      <c r="E54" s="29" t="n">
        <f aca="false">C54+D54</f>
        <v>37.1578125</v>
      </c>
      <c r="G54" s="29" t="n">
        <f aca="false">East!B56</f>
        <v>41.8</v>
      </c>
      <c r="H54" s="29" t="n">
        <f aca="false">VLOOKUP($B54,Historical!$B$9:$G$20,5)</f>
        <v>-3.85175</v>
      </c>
      <c r="I54" s="29" t="n">
        <f aca="false">G54+H54</f>
        <v>37.94825</v>
      </c>
      <c r="K54" s="29" t="n">
        <f aca="false">I54-E54</f>
        <v>0.790437499999996</v>
      </c>
      <c r="L54" s="30" t="n">
        <v>0.791655313986346</v>
      </c>
      <c r="M54" s="29" t="n">
        <f aca="false">K54*L54</f>
        <v>0.625754047249079</v>
      </c>
    </row>
    <row r="55" customFormat="false" ht="12.75" hidden="false" customHeight="false" outlineLevel="0" collapsed="false">
      <c r="A55" s="15" t="n">
        <v>38626</v>
      </c>
      <c r="B55" s="28" t="n">
        <f aca="false">MONTH(A55)</f>
        <v>10</v>
      </c>
      <c r="C55" s="29" t="n">
        <f aca="false">West!B57</f>
        <v>33.8</v>
      </c>
      <c r="D55" s="29" t="n">
        <f aca="false">VLOOKUP($B55,Historical!$B$9:$G$20,2)</f>
        <v>4.78696022727273</v>
      </c>
      <c r="E55" s="29" t="n">
        <f aca="false">C55+D55</f>
        <v>38.5869602272727</v>
      </c>
      <c r="G55" s="29" t="n">
        <f aca="false">East!B57</f>
        <v>39.8</v>
      </c>
      <c r="H55" s="29" t="n">
        <f aca="false">VLOOKUP($B55,Historical!$B$9:$G$20,5)</f>
        <v>-4.851875</v>
      </c>
      <c r="I55" s="29" t="n">
        <f aca="false">G55+H55</f>
        <v>34.948125</v>
      </c>
      <c r="K55" s="29" t="n">
        <f aca="false">I55-E55</f>
        <v>-3.63883522727273</v>
      </c>
      <c r="L55" s="30" t="n">
        <v>0.787416597328227</v>
      </c>
      <c r="M55" s="29" t="n">
        <f aca="false">K55*L55</f>
        <v>-2.86527925289718</v>
      </c>
    </row>
    <row r="56" customFormat="false" ht="12.75" hidden="false" customHeight="false" outlineLevel="0" collapsed="false">
      <c r="A56" s="15" t="n">
        <v>38657</v>
      </c>
      <c r="B56" s="28" t="n">
        <f aca="false">MONTH(A56)</f>
        <v>11</v>
      </c>
      <c r="C56" s="29" t="n">
        <f aca="false">West!B58</f>
        <v>33.8</v>
      </c>
      <c r="D56" s="29" t="n">
        <f aca="false">VLOOKUP($B56,Historical!$B$9:$G$20,2)</f>
        <v>4.088125</v>
      </c>
      <c r="E56" s="29" t="n">
        <f aca="false">C56+D56</f>
        <v>37.888125</v>
      </c>
      <c r="G56" s="29" t="n">
        <f aca="false">East!B58</f>
        <v>39.8</v>
      </c>
      <c r="H56" s="29" t="n">
        <f aca="false">VLOOKUP($B56,Historical!$B$9:$G$20,5)</f>
        <v>-4.41300595238095</v>
      </c>
      <c r="I56" s="29" t="n">
        <f aca="false">G56+H56</f>
        <v>35.386994047619</v>
      </c>
      <c r="K56" s="29" t="n">
        <f aca="false">I56-E56</f>
        <v>-2.50113095238095</v>
      </c>
      <c r="L56" s="30" t="n">
        <v>0.783270503036375</v>
      </c>
      <c r="M56" s="29" t="n">
        <f aca="false">K56*L56</f>
        <v>-1.95906209923128</v>
      </c>
    </row>
    <row r="57" customFormat="false" ht="12.75" hidden="false" customHeight="false" outlineLevel="0" collapsed="false">
      <c r="A57" s="15" t="n">
        <v>38687</v>
      </c>
      <c r="B57" s="28" t="n">
        <f aca="false">MONTH(A57)</f>
        <v>12</v>
      </c>
      <c r="C57" s="29" t="n">
        <f aca="false">West!B59</f>
        <v>33.8</v>
      </c>
      <c r="D57" s="29" t="n">
        <f aca="false">VLOOKUP($B57,Historical!$B$9:$G$20,2)</f>
        <v>3.1615</v>
      </c>
      <c r="E57" s="29" t="n">
        <f aca="false">C57+D57</f>
        <v>36.9615</v>
      </c>
      <c r="G57" s="29" t="n">
        <f aca="false">East!B59</f>
        <v>39.8</v>
      </c>
      <c r="H57" s="29" t="n">
        <f aca="false">VLOOKUP($B57,Historical!$B$9:$G$20,5)</f>
        <v>-6.86578125</v>
      </c>
      <c r="I57" s="29" t="n">
        <f aca="false">G57+H57</f>
        <v>32.93421875</v>
      </c>
      <c r="K57" s="29" t="n">
        <f aca="false">I57-E57</f>
        <v>-4.02728125</v>
      </c>
      <c r="L57" s="30" t="n">
        <v>0.77902830555821</v>
      </c>
      <c r="M57" s="29" t="n">
        <f aca="false">K57*L57</f>
        <v>-3.13736608819385</v>
      </c>
    </row>
    <row r="58" customFormat="false" ht="12.75" hidden="false" customHeight="false" outlineLevel="0" collapsed="false">
      <c r="A58" s="15" t="n">
        <v>38718</v>
      </c>
      <c r="B58" s="28" t="n">
        <f aca="false">MONTH(A58)</f>
        <v>1</v>
      </c>
      <c r="C58" s="29" t="n">
        <f aca="false">West!B60</f>
        <v>40.3</v>
      </c>
      <c r="D58" s="29" t="n">
        <f aca="false">VLOOKUP($B58,Historical!$B$9:$G$20,2)</f>
        <v>4.00306818181818</v>
      </c>
      <c r="E58" s="29" t="n">
        <f aca="false">C58+D58</f>
        <v>44.3030681818182</v>
      </c>
      <c r="G58" s="29" t="n">
        <f aca="false">East!B60</f>
        <v>52.5</v>
      </c>
      <c r="H58" s="29" t="n">
        <f aca="false">VLOOKUP($B58,Historical!$B$9:$G$20,5)</f>
        <v>-5.8709375</v>
      </c>
      <c r="I58" s="29" t="n">
        <f aca="false">G58+H58</f>
        <v>46.6290625</v>
      </c>
      <c r="K58" s="29" t="n">
        <f aca="false">I58-E58</f>
        <v>2.32599431818182</v>
      </c>
      <c r="L58" s="30" t="n">
        <v>0.774762841796533</v>
      </c>
      <c r="M58" s="29" t="n">
        <f aca="false">K58*L58</f>
        <v>1.80209396795714</v>
      </c>
    </row>
    <row r="59" customFormat="false" ht="12.75" hidden="false" customHeight="false" outlineLevel="0" collapsed="false">
      <c r="A59" s="15" t="n">
        <v>38749</v>
      </c>
      <c r="B59" s="28" t="n">
        <f aca="false">MONTH(A59)</f>
        <v>2</v>
      </c>
      <c r="C59" s="29" t="n">
        <f aca="false">West!B61</f>
        <v>40.3</v>
      </c>
      <c r="D59" s="29" t="n">
        <f aca="false">VLOOKUP($B59,Historical!$B$9:$G$20,2)</f>
        <v>3.54175</v>
      </c>
      <c r="E59" s="29" t="n">
        <f aca="false">C59+D59</f>
        <v>43.84175</v>
      </c>
      <c r="G59" s="29" t="n">
        <f aca="false">East!B61</f>
        <v>52.5</v>
      </c>
      <c r="H59" s="29" t="n">
        <f aca="false">VLOOKUP($B59,Historical!$B$9:$G$20,5)</f>
        <v>-4.37284375</v>
      </c>
      <c r="I59" s="29" t="n">
        <f aca="false">G59+H59</f>
        <v>48.12715625</v>
      </c>
      <c r="K59" s="29" t="n">
        <f aca="false">I59-E59</f>
        <v>4.28540625</v>
      </c>
      <c r="L59" s="30" t="n">
        <v>0.770841665009605</v>
      </c>
      <c r="M59" s="29" t="n">
        <f aca="false">K59*L59</f>
        <v>3.30336968899257</v>
      </c>
    </row>
    <row r="60" customFormat="false" ht="12.75" hidden="false" customHeight="false" outlineLevel="0" collapsed="false">
      <c r="A60" s="15" t="n">
        <v>38777</v>
      </c>
      <c r="B60" s="28" t="n">
        <f aca="false">MONTH(A60)</f>
        <v>3</v>
      </c>
      <c r="C60" s="29" t="n">
        <f aca="false">West!B62</f>
        <v>36.3</v>
      </c>
      <c r="D60" s="29" t="n">
        <f aca="false">VLOOKUP($B60,Historical!$B$9:$G$20,2)</f>
        <v>3.17082386363636</v>
      </c>
      <c r="E60" s="29" t="n">
        <f aca="false">C60+D60</f>
        <v>39.4708238636364</v>
      </c>
      <c r="G60" s="29" t="n">
        <f aca="false">East!B62</f>
        <v>41.5</v>
      </c>
      <c r="H60" s="29" t="n">
        <f aca="false">VLOOKUP($B60,Historical!$B$9:$G$20,5)</f>
        <v>-5.19403409090909</v>
      </c>
      <c r="I60" s="29" t="n">
        <f aca="false">G60+H60</f>
        <v>36.3059659090909</v>
      </c>
      <c r="K60" s="29" t="n">
        <f aca="false">I60-E60</f>
        <v>-3.16485795454545</v>
      </c>
      <c r="L60" s="30" t="n">
        <v>0.766641211790781</v>
      </c>
      <c r="M60" s="29" t="n">
        <f aca="false">K60*L60</f>
        <v>-2.42631053741842</v>
      </c>
    </row>
    <row r="61" customFormat="false" ht="12.75" hidden="false" customHeight="false" outlineLevel="0" collapsed="false">
      <c r="A61" s="15" t="n">
        <v>38808</v>
      </c>
      <c r="B61" s="28" t="n">
        <f aca="false">MONTH(A61)</f>
        <v>4</v>
      </c>
      <c r="C61" s="29" t="n">
        <f aca="false">West!B63</f>
        <v>36.3</v>
      </c>
      <c r="D61" s="29" t="n">
        <f aca="false">VLOOKUP($B61,Historical!$B$9:$G$20,2)</f>
        <v>2.55982142857143</v>
      </c>
      <c r="E61" s="29" t="n">
        <f aca="false">C61+D61</f>
        <v>38.8598214285714</v>
      </c>
      <c r="G61" s="29" t="n">
        <f aca="false">East!B63</f>
        <v>41</v>
      </c>
      <c r="H61" s="29" t="n">
        <f aca="false">VLOOKUP($B61,Historical!$B$9:$G$20,5)</f>
        <v>-4.88267857142857</v>
      </c>
      <c r="I61" s="29" t="n">
        <f aca="false">G61+H61</f>
        <v>36.1173214285714</v>
      </c>
      <c r="K61" s="29" t="n">
        <f aca="false">I61-E61</f>
        <v>-2.74249999999999</v>
      </c>
      <c r="L61" s="30" t="n">
        <v>0.76248734824192</v>
      </c>
      <c r="M61" s="29" t="n">
        <f aca="false">K61*L61</f>
        <v>-2.09112155255346</v>
      </c>
    </row>
    <row r="62" customFormat="false" ht="12.75" hidden="false" customHeight="false" outlineLevel="0" collapsed="false">
      <c r="A62" s="15" t="n">
        <v>38838</v>
      </c>
      <c r="B62" s="28" t="n">
        <f aca="false">MONTH(A62)</f>
        <v>5</v>
      </c>
      <c r="C62" s="29" t="n">
        <f aca="false">West!B64</f>
        <v>36.3</v>
      </c>
      <c r="D62" s="29" t="n">
        <f aca="false">VLOOKUP($B62,Historical!$B$9:$G$20,2)</f>
        <v>3.51548295454545</v>
      </c>
      <c r="E62" s="29" t="n">
        <f aca="false">C62+D62</f>
        <v>39.8154829545455</v>
      </c>
      <c r="G62" s="29" t="n">
        <f aca="false">East!B64</f>
        <v>41.5</v>
      </c>
      <c r="H62" s="29" t="n">
        <f aca="false">VLOOKUP($B62,Historical!$B$9:$G$20,5)</f>
        <v>-5.38244318181818</v>
      </c>
      <c r="I62" s="29" t="n">
        <f aca="false">G62+H62</f>
        <v>36.1175568181818</v>
      </c>
      <c r="K62" s="29" t="n">
        <f aca="false">I62-E62</f>
        <v>-3.69792613636363</v>
      </c>
      <c r="L62" s="30" t="n">
        <v>0.758241210266266</v>
      </c>
      <c r="M62" s="29" t="n">
        <f aca="false">K62*L62</f>
        <v>-2.80391998911162</v>
      </c>
    </row>
    <row r="63" customFormat="false" ht="12.75" hidden="false" customHeight="false" outlineLevel="0" collapsed="false">
      <c r="A63" s="15" t="n">
        <v>38869</v>
      </c>
      <c r="B63" s="28" t="n">
        <f aca="false">MONTH(A63)</f>
        <v>6</v>
      </c>
      <c r="C63" s="29" t="n">
        <f aca="false">West!B65</f>
        <v>46.05</v>
      </c>
      <c r="D63" s="29" t="n">
        <f aca="false">VLOOKUP($B63,Historical!$B$9:$G$20,2)</f>
        <v>-0.252244318181818</v>
      </c>
      <c r="E63" s="29" t="n">
        <f aca="false">C63+D63</f>
        <v>45.7977556818182</v>
      </c>
      <c r="G63" s="29" t="n">
        <f aca="false">East!B65</f>
        <v>52.5</v>
      </c>
      <c r="H63" s="29" t="n">
        <f aca="false">VLOOKUP($B63,Historical!$B$9:$G$20,5)</f>
        <v>-4.14678977272727</v>
      </c>
      <c r="I63" s="29" t="n">
        <f aca="false">G63+H63</f>
        <v>48.3532102272727</v>
      </c>
      <c r="K63" s="29" t="n">
        <f aca="false">I63-E63</f>
        <v>2.55545454545454</v>
      </c>
      <c r="L63" s="30" t="n">
        <v>0.754086076725634</v>
      </c>
      <c r="M63" s="29" t="n">
        <f aca="false">K63*L63</f>
        <v>1.92703269243251</v>
      </c>
    </row>
    <row r="64" customFormat="false" ht="12.75" hidden="false" customHeight="false" outlineLevel="0" collapsed="false">
      <c r="A64" s="15" t="n">
        <v>38899</v>
      </c>
      <c r="B64" s="28" t="n">
        <f aca="false">MONTH(A64)</f>
        <v>7</v>
      </c>
      <c r="C64" s="29" t="n">
        <f aca="false">West!B66</f>
        <v>47.8</v>
      </c>
      <c r="D64" s="29" t="n">
        <f aca="false">VLOOKUP($B64,Historical!$B$9:$G$20,2)</f>
        <v>1.2455625</v>
      </c>
      <c r="E64" s="29" t="n">
        <f aca="false">C64+D64</f>
        <v>49.0455625</v>
      </c>
      <c r="G64" s="29" t="n">
        <f aca="false">East!B66</f>
        <v>73.5</v>
      </c>
      <c r="H64" s="29" t="n">
        <f aca="false">VLOOKUP($B64,Historical!$B$9:$G$20,5)</f>
        <v>-3.11690625</v>
      </c>
      <c r="I64" s="29" t="n">
        <f aca="false">G64+H64</f>
        <v>70.38309375</v>
      </c>
      <c r="K64" s="29" t="n">
        <f aca="false">I64-E64</f>
        <v>21.33753125</v>
      </c>
      <c r="L64" s="30" t="n">
        <v>0.749978248182001</v>
      </c>
      <c r="M64" s="29" t="n">
        <f aca="false">K64*L64</f>
        <v>16.0026843074037</v>
      </c>
    </row>
    <row r="65" customFormat="false" ht="12.75" hidden="false" customHeight="false" outlineLevel="0" collapsed="false">
      <c r="A65" s="15" t="n">
        <v>38930</v>
      </c>
      <c r="B65" s="28" t="n">
        <f aca="false">MONTH(A65)</f>
        <v>8</v>
      </c>
      <c r="C65" s="29" t="n">
        <f aca="false">West!B67</f>
        <v>49.3</v>
      </c>
      <c r="D65" s="29" t="n">
        <f aca="false">VLOOKUP($B65,Historical!$B$9:$G$20,2)</f>
        <v>0.554565217391305</v>
      </c>
      <c r="E65" s="29" t="n">
        <f aca="false">C65+D65</f>
        <v>49.8545652173913</v>
      </c>
      <c r="G65" s="29" t="n">
        <f aca="false">East!B67</f>
        <v>76.05</v>
      </c>
      <c r="H65" s="29" t="n">
        <f aca="false">VLOOKUP($B65,Historical!$B$9:$G$20,5)</f>
        <v>-4.06771739130436</v>
      </c>
      <c r="I65" s="29" t="n">
        <f aca="false">G65+H65</f>
        <v>71.9822826086956</v>
      </c>
      <c r="K65" s="29" t="n">
        <f aca="false">I65-E65</f>
        <v>22.1277173913043</v>
      </c>
      <c r="L65" s="30" t="n">
        <v>0.745980968559571</v>
      </c>
      <c r="M65" s="29" t="n">
        <f aca="false">K65*L65</f>
        <v>16.5068560515777</v>
      </c>
    </row>
    <row r="66" customFormat="false" ht="12.75" hidden="false" customHeight="false" outlineLevel="0" collapsed="false">
      <c r="A66" s="15" t="n">
        <v>38961</v>
      </c>
      <c r="B66" s="28" t="n">
        <f aca="false">MONTH(A66)</f>
        <v>9</v>
      </c>
      <c r="C66" s="29" t="n">
        <f aca="false">West!B68</f>
        <v>35.8</v>
      </c>
      <c r="D66" s="29" t="n">
        <f aca="false">VLOOKUP($B66,Historical!$B$9:$G$20,2)</f>
        <v>1.3578125</v>
      </c>
      <c r="E66" s="29" t="n">
        <f aca="false">C66+D66</f>
        <v>37.1578125</v>
      </c>
      <c r="G66" s="29" t="n">
        <f aca="false">East!B68</f>
        <v>41.8</v>
      </c>
      <c r="H66" s="29" t="n">
        <f aca="false">VLOOKUP($B66,Historical!$B$9:$G$20,5)</f>
        <v>-3.85175</v>
      </c>
      <c r="I66" s="29" t="n">
        <f aca="false">G66+H66</f>
        <v>37.94825</v>
      </c>
      <c r="K66" s="29" t="n">
        <f aca="false">I66-E66</f>
        <v>0.790437499999996</v>
      </c>
      <c r="L66" s="30" t="n">
        <v>0.742103058443146</v>
      </c>
      <c r="M66" s="29" t="n">
        <f aca="false">K66*L66</f>
        <v>0.586586086258152</v>
      </c>
    </row>
    <row r="67" customFormat="false" ht="12.75" hidden="false" customHeight="false" outlineLevel="0" collapsed="false">
      <c r="A67" s="15" t="n">
        <v>38991</v>
      </c>
      <c r="B67" s="28" t="n">
        <f aca="false">MONTH(A67)</f>
        <v>10</v>
      </c>
      <c r="C67" s="29" t="n">
        <f aca="false">West!B69</f>
        <v>33.8</v>
      </c>
      <c r="D67" s="29" t="n">
        <f aca="false">VLOOKUP($B67,Historical!$B$9:$G$20,2)</f>
        <v>4.78696022727273</v>
      </c>
      <c r="E67" s="29" t="n">
        <f aca="false">C67+D67</f>
        <v>38.5869602272727</v>
      </c>
      <c r="G67" s="29" t="n">
        <f aca="false">East!B69</f>
        <v>39.8</v>
      </c>
      <c r="H67" s="29" t="n">
        <f aca="false">VLOOKUP($B67,Historical!$B$9:$G$20,5)</f>
        <v>-4.851875</v>
      </c>
      <c r="I67" s="29" t="n">
        <f aca="false">G67+H67</f>
        <v>34.948125</v>
      </c>
      <c r="K67" s="29" t="n">
        <f aca="false">I67-E67</f>
        <v>-3.63883522727273</v>
      </c>
      <c r="L67" s="30" t="n">
        <v>0.738133458346084</v>
      </c>
      <c r="M67" s="29" t="n">
        <f aca="false">K67*L67</f>
        <v>-2.68594603065838</v>
      </c>
    </row>
    <row r="68" customFormat="false" ht="12.75" hidden="false" customHeight="false" outlineLevel="0" collapsed="false">
      <c r="A68" s="15" t="n">
        <v>39022</v>
      </c>
      <c r="B68" s="28" t="n">
        <f aca="false">MONTH(A68)</f>
        <v>11</v>
      </c>
      <c r="C68" s="29" t="n">
        <f aca="false">West!B70</f>
        <v>33.8</v>
      </c>
      <c r="D68" s="29" t="n">
        <f aca="false">VLOOKUP($B68,Historical!$B$9:$G$20,2)</f>
        <v>4.088125</v>
      </c>
      <c r="E68" s="29" t="n">
        <f aca="false">C68+D68</f>
        <v>37.888125</v>
      </c>
      <c r="G68" s="29" t="n">
        <f aca="false">East!B70</f>
        <v>39.8</v>
      </c>
      <c r="H68" s="29" t="n">
        <f aca="false">VLOOKUP($B68,Historical!$B$9:$G$20,5)</f>
        <v>-4.41300595238095</v>
      </c>
      <c r="I68" s="29" t="n">
        <f aca="false">G68+H68</f>
        <v>35.386994047619</v>
      </c>
      <c r="K68" s="29" t="n">
        <f aca="false">I68-E68</f>
        <v>-2.50113095238095</v>
      </c>
      <c r="L68" s="30" t="n">
        <v>0.734267328323739</v>
      </c>
      <c r="M68" s="29" t="n">
        <f aca="false">K68*L68</f>
        <v>-1.83649874219257</v>
      </c>
    </row>
    <row r="69" customFormat="false" ht="12.75" hidden="false" customHeight="false" outlineLevel="0" collapsed="false">
      <c r="A69" s="15" t="n">
        <v>39052</v>
      </c>
      <c r="B69" s="28" t="n">
        <f aca="false">MONTH(A69)</f>
        <v>12</v>
      </c>
      <c r="C69" s="29" t="n">
        <f aca="false">West!B71</f>
        <v>33.8</v>
      </c>
      <c r="D69" s="29" t="n">
        <f aca="false">VLOOKUP($B69,Historical!$B$9:$G$20,2)</f>
        <v>3.1615</v>
      </c>
      <c r="E69" s="29" t="n">
        <f aca="false">C69+D69</f>
        <v>36.9615</v>
      </c>
      <c r="G69" s="29" t="n">
        <f aca="false">East!B71</f>
        <v>39.8</v>
      </c>
      <c r="H69" s="29" t="n">
        <f aca="false">VLOOKUP($B69,Historical!$B$9:$G$20,5)</f>
        <v>-6.86578125</v>
      </c>
      <c r="I69" s="29" t="n">
        <f aca="false">G69+H69</f>
        <v>32.93421875</v>
      </c>
      <c r="K69" s="29" t="n">
        <f aca="false">I69-E69</f>
        <v>-4.02728125</v>
      </c>
      <c r="L69" s="30" t="n">
        <v>0.730310785151671</v>
      </c>
      <c r="M69" s="29" t="n">
        <f aca="false">K69*L69</f>
        <v>-2.94116693171411</v>
      </c>
    </row>
    <row r="70" customFormat="false" ht="12.75" hidden="false" customHeight="false" outlineLevel="0" collapsed="false">
      <c r="A70" s="15" t="n">
        <v>39083</v>
      </c>
      <c r="B70" s="28" t="n">
        <f aca="false">MONTH(A70)</f>
        <v>1</v>
      </c>
      <c r="C70" s="29" t="n">
        <f aca="false">West!B72</f>
        <v>40.8</v>
      </c>
      <c r="D70" s="29" t="n">
        <f aca="false">VLOOKUP($B70,Historical!$B$9:$G$20,2)</f>
        <v>4.00306818181818</v>
      </c>
      <c r="E70" s="29" t="n">
        <f aca="false">C70+D70</f>
        <v>44.8030681818182</v>
      </c>
      <c r="G70" s="29" t="n">
        <f aca="false">East!B72</f>
        <v>53</v>
      </c>
      <c r="H70" s="29" t="n">
        <f aca="false">VLOOKUP($B70,Historical!$B$9:$G$20,5)</f>
        <v>-5.8709375</v>
      </c>
      <c r="I70" s="29" t="n">
        <f aca="false">G70+H70</f>
        <v>47.1290625</v>
      </c>
      <c r="K70" s="29" t="n">
        <f aca="false">I70-E70</f>
        <v>2.32599431818182</v>
      </c>
      <c r="L70" s="30" t="n">
        <v>0.726345160188556</v>
      </c>
      <c r="M70" s="29" t="n">
        <f aca="false">K70*L70</f>
        <v>1.68947471563745</v>
      </c>
    </row>
    <row r="71" customFormat="false" ht="12.75" hidden="false" customHeight="false" outlineLevel="0" collapsed="false">
      <c r="A71" s="15" t="n">
        <v>39114</v>
      </c>
      <c r="B71" s="28" t="n">
        <f aca="false">MONTH(A71)</f>
        <v>2</v>
      </c>
      <c r="C71" s="29" t="n">
        <f aca="false">West!B73</f>
        <v>40.8</v>
      </c>
      <c r="D71" s="29" t="n">
        <f aca="false">VLOOKUP($B71,Historical!$B$9:$G$20,2)</f>
        <v>3.54175</v>
      </c>
      <c r="E71" s="29" t="n">
        <f aca="false">C71+D71</f>
        <v>44.34175</v>
      </c>
      <c r="G71" s="29" t="n">
        <f aca="false">East!B73</f>
        <v>53</v>
      </c>
      <c r="H71" s="29" t="n">
        <f aca="false">VLOOKUP($B71,Historical!$B$9:$G$20,5)</f>
        <v>-4.37284375</v>
      </c>
      <c r="I71" s="29" t="n">
        <f aca="false">G71+H71</f>
        <v>48.62715625</v>
      </c>
      <c r="K71" s="29" t="n">
        <f aca="false">I71-E71</f>
        <v>4.28540625</v>
      </c>
      <c r="L71" s="30" t="n">
        <v>0.722720569055229</v>
      </c>
      <c r="M71" s="29" t="n">
        <f aca="false">K71*L71</f>
        <v>3.09715124363284</v>
      </c>
    </row>
    <row r="72" customFormat="false" ht="12.75" hidden="false" customHeight="false" outlineLevel="0" collapsed="false">
      <c r="A72" s="15" t="n">
        <v>39142</v>
      </c>
      <c r="B72" s="28" t="n">
        <f aca="false">MONTH(A72)</f>
        <v>3</v>
      </c>
      <c r="C72" s="29" t="n">
        <f aca="false">West!B74</f>
        <v>36.8</v>
      </c>
      <c r="D72" s="29" t="n">
        <f aca="false">VLOOKUP($B72,Historical!$B$9:$G$20,2)</f>
        <v>3.17082386363636</v>
      </c>
      <c r="E72" s="29" t="n">
        <f aca="false">C72+D72</f>
        <v>39.9708238636364</v>
      </c>
      <c r="G72" s="29" t="n">
        <f aca="false">East!B74</f>
        <v>42</v>
      </c>
      <c r="H72" s="29" t="n">
        <f aca="false">VLOOKUP($B72,Historical!$B$9:$G$20,5)</f>
        <v>-5.19403409090909</v>
      </c>
      <c r="I72" s="29" t="n">
        <f aca="false">G72+H72</f>
        <v>36.8059659090909</v>
      </c>
      <c r="K72" s="29" t="n">
        <f aca="false">I72-E72</f>
        <v>-3.16485795454545</v>
      </c>
      <c r="L72" s="30" t="n">
        <v>0.718816553642023</v>
      </c>
      <c r="M72" s="29" t="n">
        <f aca="false">K72*L72</f>
        <v>-2.27495228765291</v>
      </c>
    </row>
    <row r="73" customFormat="false" ht="12.75" hidden="false" customHeight="false" outlineLevel="0" collapsed="false">
      <c r="A73" s="15" t="n">
        <v>39173</v>
      </c>
      <c r="B73" s="28" t="n">
        <f aca="false">MONTH(A73)</f>
        <v>4</v>
      </c>
      <c r="C73" s="29" t="n">
        <f aca="false">West!B75</f>
        <v>36.8</v>
      </c>
      <c r="D73" s="29" t="n">
        <f aca="false">VLOOKUP($B73,Historical!$B$9:$G$20,2)</f>
        <v>2.55982142857143</v>
      </c>
      <c r="E73" s="29" t="n">
        <f aca="false">C73+D73</f>
        <v>39.3598214285714</v>
      </c>
      <c r="G73" s="29" t="n">
        <f aca="false">East!B75</f>
        <v>41.5</v>
      </c>
      <c r="H73" s="29" t="n">
        <f aca="false">VLOOKUP($B73,Historical!$B$9:$G$20,5)</f>
        <v>-4.88267857142857</v>
      </c>
      <c r="I73" s="29" t="n">
        <f aca="false">G73+H73</f>
        <v>36.6173214285714</v>
      </c>
      <c r="K73" s="29" t="n">
        <f aca="false">I73-E73</f>
        <v>-2.74249999999999</v>
      </c>
      <c r="L73" s="30" t="n">
        <v>0.714981683468458</v>
      </c>
      <c r="M73" s="29" t="n">
        <f aca="false">K73*L73</f>
        <v>-1.96083726691224</v>
      </c>
    </row>
    <row r="74" customFormat="false" ht="12.75" hidden="false" customHeight="false" outlineLevel="0" collapsed="false">
      <c r="A74" s="15" t="n">
        <v>39203</v>
      </c>
      <c r="B74" s="28" t="n">
        <f aca="false">MONTH(A74)</f>
        <v>5</v>
      </c>
      <c r="C74" s="29" t="n">
        <f aca="false">West!B76</f>
        <v>36.8</v>
      </c>
      <c r="D74" s="29" t="n">
        <f aca="false">VLOOKUP($B74,Historical!$B$9:$G$20,2)</f>
        <v>3.51548295454545</v>
      </c>
      <c r="E74" s="29" t="n">
        <f aca="false">C74+D74</f>
        <v>40.3154829545455</v>
      </c>
      <c r="G74" s="29" t="n">
        <f aca="false">East!B76</f>
        <v>42</v>
      </c>
      <c r="H74" s="29" t="n">
        <f aca="false">VLOOKUP($B74,Historical!$B$9:$G$20,5)</f>
        <v>-5.38244318181818</v>
      </c>
      <c r="I74" s="29" t="n">
        <f aca="false">G74+H74</f>
        <v>36.6175568181818</v>
      </c>
      <c r="K74" s="29" t="n">
        <f aca="false">I74-E74</f>
        <v>-3.69792613636363</v>
      </c>
      <c r="L74" s="30" t="n">
        <v>0.711059528063682</v>
      </c>
      <c r="M74" s="29" t="n">
        <f aca="false">K74*L74</f>
        <v>-2.62944561333708</v>
      </c>
    </row>
    <row r="75" customFormat="false" ht="12.75" hidden="false" customHeight="false" outlineLevel="0" collapsed="false">
      <c r="A75" s="15" t="n">
        <v>39234</v>
      </c>
      <c r="B75" s="28" t="n">
        <f aca="false">MONTH(A75)</f>
        <v>6</v>
      </c>
      <c r="C75" s="29" t="n">
        <f aca="false">West!B77</f>
        <v>46.55</v>
      </c>
      <c r="D75" s="29" t="n">
        <f aca="false">VLOOKUP($B75,Historical!$B$9:$G$20,2)</f>
        <v>-0.252244318181818</v>
      </c>
      <c r="E75" s="29" t="n">
        <f aca="false">C75+D75</f>
        <v>46.2977556818182</v>
      </c>
      <c r="G75" s="29" t="n">
        <f aca="false">East!B77</f>
        <v>53</v>
      </c>
      <c r="H75" s="29" t="n">
        <f aca="false">VLOOKUP($B75,Historical!$B$9:$G$20,5)</f>
        <v>-4.14678977272727</v>
      </c>
      <c r="I75" s="29" t="n">
        <f aca="false">G75+H75</f>
        <v>48.8532102272727</v>
      </c>
      <c r="K75" s="29" t="n">
        <f aca="false">I75-E75</f>
        <v>2.55545454545454</v>
      </c>
      <c r="L75" s="30" t="n">
        <v>0.707238112401302</v>
      </c>
      <c r="M75" s="29" t="n">
        <f aca="false">K75*L75</f>
        <v>1.8073148490546</v>
      </c>
    </row>
    <row r="76" customFormat="false" ht="12.75" hidden="false" customHeight="false" outlineLevel="0" collapsed="false">
      <c r="A76" s="15" t="n">
        <v>39264</v>
      </c>
      <c r="B76" s="28" t="n">
        <f aca="false">MONTH(A76)</f>
        <v>7</v>
      </c>
      <c r="C76" s="29" t="n">
        <f aca="false">West!B78</f>
        <v>48.3</v>
      </c>
      <c r="D76" s="29" t="n">
        <f aca="false">VLOOKUP($B76,Historical!$B$9:$G$20,2)</f>
        <v>1.2455625</v>
      </c>
      <c r="E76" s="29" t="n">
        <f aca="false">C76+D76</f>
        <v>49.5455625</v>
      </c>
      <c r="G76" s="29" t="n">
        <f aca="false">East!B78</f>
        <v>74</v>
      </c>
      <c r="H76" s="29" t="n">
        <f aca="false">VLOOKUP($B76,Historical!$B$9:$G$20,5)</f>
        <v>-3.11690625</v>
      </c>
      <c r="I76" s="29" t="n">
        <f aca="false">G76+H76</f>
        <v>70.88309375</v>
      </c>
      <c r="K76" s="29" t="n">
        <f aca="false">I76-E76</f>
        <v>21.33753125</v>
      </c>
      <c r="L76" s="30" t="n">
        <v>0.703330661470358</v>
      </c>
      <c r="M76" s="29" t="n">
        <f aca="false">K76*L76</f>
        <v>15.0073399682069</v>
      </c>
    </row>
    <row r="77" customFormat="false" ht="12.75" hidden="false" customHeight="false" outlineLevel="0" collapsed="false">
      <c r="A77" s="15" t="n">
        <v>39295</v>
      </c>
      <c r="B77" s="28" t="n">
        <f aca="false">MONTH(A77)</f>
        <v>8</v>
      </c>
      <c r="C77" s="29" t="n">
        <f aca="false">West!B79</f>
        <v>49.8</v>
      </c>
      <c r="D77" s="29" t="n">
        <f aca="false">VLOOKUP($B77,Historical!$B$9:$G$20,2)</f>
        <v>0.554565217391305</v>
      </c>
      <c r="E77" s="29" t="n">
        <f aca="false">C77+D77</f>
        <v>50.3545652173913</v>
      </c>
      <c r="G77" s="29" t="n">
        <f aca="false">East!B79</f>
        <v>76.55</v>
      </c>
      <c r="H77" s="29" t="n">
        <f aca="false">VLOOKUP($B77,Historical!$B$9:$G$20,5)</f>
        <v>-4.06771739130436</v>
      </c>
      <c r="I77" s="29" t="n">
        <f aca="false">G77+H77</f>
        <v>72.4822826086956</v>
      </c>
      <c r="K77" s="29" t="n">
        <f aca="false">I77-E77</f>
        <v>22.1277173913043</v>
      </c>
      <c r="L77" s="30" t="n">
        <v>0.699413962934588</v>
      </c>
      <c r="M77" s="29" t="n">
        <f aca="false">K77*L77</f>
        <v>15.4764345113488</v>
      </c>
    </row>
    <row r="78" customFormat="false" ht="12.75" hidden="false" customHeight="false" outlineLevel="0" collapsed="false">
      <c r="A78" s="15" t="n">
        <v>39326</v>
      </c>
      <c r="B78" s="28" t="n">
        <f aca="false">MONTH(A78)</f>
        <v>9</v>
      </c>
      <c r="C78" s="29" t="n">
        <f aca="false">West!B80</f>
        <v>36.3</v>
      </c>
      <c r="D78" s="29" t="n">
        <f aca="false">VLOOKUP($B78,Historical!$B$9:$G$20,2)</f>
        <v>1.3578125</v>
      </c>
      <c r="E78" s="29" t="n">
        <f aca="false">C78+D78</f>
        <v>37.6578125</v>
      </c>
      <c r="G78" s="29" t="n">
        <f aca="false">East!B80</f>
        <v>42.3</v>
      </c>
      <c r="H78" s="29" t="n">
        <f aca="false">VLOOKUP($B78,Historical!$B$9:$G$20,5)</f>
        <v>-3.85175</v>
      </c>
      <c r="I78" s="29" t="n">
        <f aca="false">G78+H78</f>
        <v>38.44825</v>
      </c>
      <c r="K78" s="29" t="n">
        <f aca="false">I78-E78</f>
        <v>0.790437499999996</v>
      </c>
      <c r="L78" s="30" t="n">
        <v>0.695613712213775</v>
      </c>
      <c r="M78" s="29" t="n">
        <f aca="false">K78*L78</f>
        <v>0.549839163647973</v>
      </c>
    </row>
    <row r="79" customFormat="false" ht="12.75" hidden="false" customHeight="false" outlineLevel="0" collapsed="false">
      <c r="A79" s="15" t="n">
        <v>39356</v>
      </c>
      <c r="B79" s="28" t="n">
        <f aca="false">MONTH(A79)</f>
        <v>10</v>
      </c>
      <c r="C79" s="29" t="n">
        <f aca="false">West!B81</f>
        <v>34.3</v>
      </c>
      <c r="D79" s="29" t="n">
        <f aca="false">VLOOKUP($B79,Historical!$B$9:$G$20,2)</f>
        <v>4.78696022727273</v>
      </c>
      <c r="E79" s="29" t="n">
        <f aca="false">C79+D79</f>
        <v>39.0869602272727</v>
      </c>
      <c r="G79" s="29" t="n">
        <f aca="false">East!B81</f>
        <v>40.3</v>
      </c>
      <c r="H79" s="29" t="n">
        <f aca="false">VLOOKUP($B79,Historical!$B$9:$G$20,5)</f>
        <v>-4.851875</v>
      </c>
      <c r="I79" s="29" t="n">
        <f aca="false">G79+H79</f>
        <v>35.448125</v>
      </c>
      <c r="K79" s="29" t="n">
        <f aca="false">I79-E79</f>
        <v>-3.63883522727273</v>
      </c>
      <c r="L79" s="30" t="n">
        <v>0.691729296110698</v>
      </c>
      <c r="M79" s="29" t="n">
        <f aca="false">K79*L79</f>
        <v>-2.51708893042418</v>
      </c>
    </row>
    <row r="80" customFormat="false" ht="12.75" hidden="false" customHeight="false" outlineLevel="0" collapsed="false">
      <c r="A80" s="15" t="n">
        <v>39387</v>
      </c>
      <c r="B80" s="28" t="n">
        <f aca="false">MONTH(A80)</f>
        <v>11</v>
      </c>
      <c r="C80" s="29" t="n">
        <f aca="false">West!B82</f>
        <v>34.3</v>
      </c>
      <c r="D80" s="29" t="n">
        <f aca="false">VLOOKUP($B80,Historical!$B$9:$G$20,2)</f>
        <v>4.088125</v>
      </c>
      <c r="E80" s="29" t="n">
        <f aca="false">C80+D80</f>
        <v>38.388125</v>
      </c>
      <c r="G80" s="29" t="n">
        <f aca="false">East!B82</f>
        <v>40.3</v>
      </c>
      <c r="H80" s="29" t="n">
        <f aca="false">VLOOKUP($B80,Historical!$B$9:$G$20,5)</f>
        <v>-4.41300595238095</v>
      </c>
      <c r="I80" s="29" t="n">
        <f aca="false">G80+H80</f>
        <v>35.886994047619</v>
      </c>
      <c r="K80" s="29" t="n">
        <f aca="false">I80-E80</f>
        <v>-2.50113095238095</v>
      </c>
      <c r="L80" s="30" t="n">
        <v>0.687943644914687</v>
      </c>
      <c r="M80" s="29" t="n">
        <f aca="false">K80*L80</f>
        <v>-1.7206371437899</v>
      </c>
    </row>
    <row r="81" customFormat="false" ht="12.75" hidden="false" customHeight="false" outlineLevel="0" collapsed="false">
      <c r="A81" s="15" t="n">
        <v>39417</v>
      </c>
      <c r="B81" s="28" t="n">
        <f aca="false">MONTH(A81)</f>
        <v>12</v>
      </c>
      <c r="C81" s="29" t="n">
        <f aca="false">West!B83</f>
        <v>34.3</v>
      </c>
      <c r="D81" s="29" t="n">
        <f aca="false">VLOOKUP($B81,Historical!$B$9:$G$20,2)</f>
        <v>3.1615</v>
      </c>
      <c r="E81" s="29" t="n">
        <f aca="false">C81+D81</f>
        <v>37.4615</v>
      </c>
      <c r="G81" s="29" t="n">
        <f aca="false">East!B83</f>
        <v>40.3</v>
      </c>
      <c r="H81" s="29" t="n">
        <f aca="false">VLOOKUP($B81,Historical!$B$9:$G$20,5)</f>
        <v>-6.86578125</v>
      </c>
      <c r="I81" s="29" t="n">
        <f aca="false">G81+H81</f>
        <v>33.43421875</v>
      </c>
      <c r="K81" s="29" t="n">
        <f aca="false">I81-E81</f>
        <v>-4.02728125</v>
      </c>
      <c r="L81" s="30" t="n">
        <v>0.684075057798501</v>
      </c>
      <c r="M81" s="29" t="n">
        <f aca="false">K81*L81</f>
        <v>-2.75496265386457</v>
      </c>
    </row>
    <row r="82" customFormat="false" ht="12.75" hidden="false" customHeight="false" outlineLevel="0" collapsed="false">
      <c r="A82" s="15" t="n">
        <v>39448</v>
      </c>
      <c r="B82" s="28" t="n">
        <f aca="false">MONTH(A82)</f>
        <v>1</v>
      </c>
      <c r="C82" s="29" t="n">
        <f aca="false">West!B84</f>
        <v>41.3</v>
      </c>
      <c r="D82" s="29" t="n">
        <f aca="false">VLOOKUP($B82,Historical!$B$9:$G$20,2)</f>
        <v>4.00306818181818</v>
      </c>
      <c r="E82" s="29" t="n">
        <f aca="false">C82+D82</f>
        <v>45.3030681818182</v>
      </c>
      <c r="G82" s="29" t="n">
        <f aca="false">East!B84</f>
        <v>53.5</v>
      </c>
      <c r="H82" s="29" t="n">
        <f aca="false">VLOOKUP($B82,Historical!$B$9:$G$20,5)</f>
        <v>-5.8709375</v>
      </c>
      <c r="I82" s="29" t="n">
        <f aca="false">G82+H82</f>
        <v>47.6290625</v>
      </c>
      <c r="K82" s="29" t="n">
        <f aca="false">I82-E82</f>
        <v>2.32599431818182</v>
      </c>
      <c r="L82" s="30" t="n">
        <v>0.680197141003059</v>
      </c>
      <c r="M82" s="29" t="n">
        <f aca="false">K82*L82</f>
        <v>1.58213468521663</v>
      </c>
    </row>
    <row r="83" customFormat="false" ht="12.75" hidden="false" customHeight="false" outlineLevel="0" collapsed="false">
      <c r="A83" s="15" t="n">
        <v>39479</v>
      </c>
      <c r="B83" s="28" t="n">
        <f aca="false">MONTH(A83)</f>
        <v>2</v>
      </c>
      <c r="C83" s="29" t="n">
        <f aca="false">West!B85</f>
        <v>41.3</v>
      </c>
      <c r="D83" s="29" t="n">
        <f aca="false">VLOOKUP($B83,Historical!$B$9:$G$20,2)</f>
        <v>3.54175</v>
      </c>
      <c r="E83" s="29" t="n">
        <f aca="false">C83+D83</f>
        <v>44.84175</v>
      </c>
      <c r="G83" s="29" t="n">
        <f aca="false">East!B85</f>
        <v>53.5</v>
      </c>
      <c r="H83" s="29" t="n">
        <f aca="false">VLOOKUP($B83,Historical!$B$9:$G$20,5)</f>
        <v>-4.37284375</v>
      </c>
      <c r="I83" s="29" t="n">
        <f aca="false">G83+H83</f>
        <v>49.12715625</v>
      </c>
      <c r="K83" s="29" t="n">
        <f aca="false">I83-E83</f>
        <v>4.28540625</v>
      </c>
      <c r="L83" s="30" t="n">
        <v>0.676541276940312</v>
      </c>
      <c r="M83" s="29" t="n">
        <f aca="false">K83*L83</f>
        <v>2.89925421658299</v>
      </c>
    </row>
    <row r="84" customFormat="false" ht="12.75" hidden="false" customHeight="false" outlineLevel="0" collapsed="false">
      <c r="A84" s="15" t="n">
        <v>39508</v>
      </c>
      <c r="B84" s="28" t="n">
        <f aca="false">MONTH(A84)</f>
        <v>3</v>
      </c>
      <c r="C84" s="29" t="n">
        <f aca="false">West!B86</f>
        <v>37.3</v>
      </c>
      <c r="D84" s="29" t="n">
        <f aca="false">VLOOKUP($B84,Historical!$B$9:$G$20,2)</f>
        <v>3.17082386363636</v>
      </c>
      <c r="E84" s="29" t="n">
        <f aca="false">C84+D84</f>
        <v>40.4708238636364</v>
      </c>
      <c r="G84" s="29" t="n">
        <f aca="false">East!B86</f>
        <v>42.5</v>
      </c>
      <c r="H84" s="29" t="n">
        <f aca="false">VLOOKUP($B84,Historical!$B$9:$G$20,5)</f>
        <v>-5.19403409090909</v>
      </c>
      <c r="I84" s="29" t="n">
        <f aca="false">G84+H84</f>
        <v>37.3059659090909</v>
      </c>
      <c r="K84" s="29" t="n">
        <f aca="false">I84-E84</f>
        <v>-3.16485795454545</v>
      </c>
      <c r="L84" s="30" t="n">
        <v>0.672714882928486</v>
      </c>
      <c r="M84" s="29" t="n">
        <f aca="false">K84*L84</f>
        <v>-2.12904704837733</v>
      </c>
    </row>
    <row r="85" customFormat="false" ht="12.75" hidden="false" customHeight="false" outlineLevel="0" collapsed="false">
      <c r="A85" s="15" t="n">
        <v>39539</v>
      </c>
      <c r="B85" s="28" t="n">
        <f aca="false">MONTH(A85)</f>
        <v>4</v>
      </c>
      <c r="C85" s="29" t="n">
        <f aca="false">West!B87</f>
        <v>37.3</v>
      </c>
      <c r="D85" s="29" t="n">
        <f aca="false">VLOOKUP($B85,Historical!$B$9:$G$20,2)</f>
        <v>2.55982142857143</v>
      </c>
      <c r="E85" s="29" t="n">
        <f aca="false">C85+D85</f>
        <v>39.8598214285714</v>
      </c>
      <c r="G85" s="29" t="n">
        <f aca="false">East!B87</f>
        <v>42</v>
      </c>
      <c r="H85" s="29" t="n">
        <f aca="false">VLOOKUP($B85,Historical!$B$9:$G$20,5)</f>
        <v>-4.88267857142857</v>
      </c>
      <c r="I85" s="29" t="n">
        <f aca="false">G85+H85</f>
        <v>37.1173214285714</v>
      </c>
      <c r="K85" s="29" t="n">
        <f aca="false">I85-E85</f>
        <v>-2.74249999999999</v>
      </c>
      <c r="L85" s="30" t="n">
        <v>0.668967512797808</v>
      </c>
      <c r="M85" s="29" t="n">
        <f aca="false">K85*L85</f>
        <v>-1.83464340384798</v>
      </c>
    </row>
    <row r="86" customFormat="false" ht="12.75" hidden="false" customHeight="false" outlineLevel="0" collapsed="false">
      <c r="A86" s="15" t="n">
        <v>39569</v>
      </c>
      <c r="B86" s="28" t="n">
        <f aca="false">MONTH(A86)</f>
        <v>5</v>
      </c>
      <c r="C86" s="29" t="n">
        <f aca="false">West!B88</f>
        <v>37.3</v>
      </c>
      <c r="D86" s="29" t="n">
        <f aca="false">VLOOKUP($B86,Historical!$B$9:$G$20,2)</f>
        <v>3.51548295454545</v>
      </c>
      <c r="E86" s="29" t="n">
        <f aca="false">C86+D86</f>
        <v>40.8154829545455</v>
      </c>
      <c r="G86" s="29" t="n">
        <f aca="false">East!B88</f>
        <v>42.5</v>
      </c>
      <c r="H86" s="29" t="n">
        <f aca="false">VLOOKUP($B86,Historical!$B$9:$G$20,5)</f>
        <v>-5.38244318181818</v>
      </c>
      <c r="I86" s="29" t="n">
        <f aca="false">G86+H86</f>
        <v>37.1175568181818</v>
      </c>
      <c r="K86" s="29" t="n">
        <f aca="false">I86-E86</f>
        <v>-3.69792613636363</v>
      </c>
      <c r="L86" s="30" t="n">
        <v>0.665140233429434</v>
      </c>
      <c r="M86" s="29" t="n">
        <f aca="false">K86*L86</f>
        <v>-2.45963945354571</v>
      </c>
    </row>
    <row r="87" customFormat="false" ht="12.75" hidden="false" customHeight="false" outlineLevel="0" collapsed="false">
      <c r="A87" s="15" t="n">
        <v>39600</v>
      </c>
      <c r="B87" s="28" t="n">
        <f aca="false">MONTH(A87)</f>
        <v>6</v>
      </c>
      <c r="C87" s="29" t="n">
        <f aca="false">West!B89</f>
        <v>47.05</v>
      </c>
      <c r="D87" s="29" t="n">
        <f aca="false">VLOOKUP($B87,Historical!$B$9:$G$20,2)</f>
        <v>-0.252244318181818</v>
      </c>
      <c r="E87" s="29" t="n">
        <f aca="false">C87+D87</f>
        <v>46.7977556818182</v>
      </c>
      <c r="G87" s="29" t="n">
        <f aca="false">East!B89</f>
        <v>53.5</v>
      </c>
      <c r="H87" s="29" t="n">
        <f aca="false">VLOOKUP($B87,Historical!$B$9:$G$20,5)</f>
        <v>-4.14678977272727</v>
      </c>
      <c r="I87" s="29" t="n">
        <f aca="false">G87+H87</f>
        <v>49.3532102272727</v>
      </c>
      <c r="K87" s="29" t="n">
        <f aca="false">I87-E87</f>
        <v>2.55545454545454</v>
      </c>
      <c r="L87" s="30" t="n">
        <v>0.661408966717208</v>
      </c>
      <c r="M87" s="29" t="n">
        <f aca="false">K87*L87</f>
        <v>1.69020055040188</v>
      </c>
    </row>
    <row r="88" customFormat="false" ht="12.75" hidden="false" customHeight="false" outlineLevel="0" collapsed="false">
      <c r="A88" s="15" t="n">
        <v>39630</v>
      </c>
      <c r="B88" s="28" t="n">
        <f aca="false">MONTH(A88)</f>
        <v>7</v>
      </c>
      <c r="C88" s="29" t="n">
        <f aca="false">West!B90</f>
        <v>48.8</v>
      </c>
      <c r="D88" s="29" t="n">
        <f aca="false">VLOOKUP($B88,Historical!$B$9:$G$20,2)</f>
        <v>1.2455625</v>
      </c>
      <c r="E88" s="29" t="n">
        <f aca="false">C88+D88</f>
        <v>50.0455625</v>
      </c>
      <c r="G88" s="29" t="n">
        <f aca="false">East!B90</f>
        <v>74.5</v>
      </c>
      <c r="H88" s="29" t="n">
        <f aca="false">VLOOKUP($B88,Historical!$B$9:$G$20,5)</f>
        <v>-3.11690625</v>
      </c>
      <c r="I88" s="29" t="n">
        <f aca="false">G88+H88</f>
        <v>71.38309375</v>
      </c>
      <c r="K88" s="29" t="n">
        <f aca="false">I88-E88</f>
        <v>21.33753125</v>
      </c>
      <c r="L88" s="30" t="n">
        <v>0.657705630093686</v>
      </c>
      <c r="M88" s="29" t="n">
        <f aca="false">K88*L88</f>
        <v>14.033814435425</v>
      </c>
    </row>
    <row r="89" customFormat="false" ht="12.75" hidden="false" customHeight="false" outlineLevel="0" collapsed="false">
      <c r="A89" s="15" t="n">
        <v>39661</v>
      </c>
      <c r="B89" s="28" t="n">
        <f aca="false">MONTH(A89)</f>
        <v>8</v>
      </c>
      <c r="C89" s="29" t="n">
        <f aca="false">West!B91</f>
        <v>50.3</v>
      </c>
      <c r="D89" s="29" t="n">
        <f aca="false">VLOOKUP($B89,Historical!$B$9:$G$20,2)</f>
        <v>0.554565217391305</v>
      </c>
      <c r="E89" s="29" t="n">
        <f aca="false">C89+D89</f>
        <v>50.8545652173913</v>
      </c>
      <c r="G89" s="29" t="n">
        <f aca="false">East!B91</f>
        <v>77.05</v>
      </c>
      <c r="H89" s="29" t="n">
        <f aca="false">VLOOKUP($B89,Historical!$B$9:$G$20,5)</f>
        <v>-4.06771739130436</v>
      </c>
      <c r="I89" s="29" t="n">
        <f aca="false">G89+H89</f>
        <v>72.9822826086956</v>
      </c>
      <c r="K89" s="29" t="n">
        <f aca="false">I89-E89</f>
        <v>22.1277173913043</v>
      </c>
      <c r="L89" s="30" t="n">
        <v>0.654108628023515</v>
      </c>
      <c r="M89" s="29" t="n">
        <f aca="false">K89*L89</f>
        <v>14.4739308641181</v>
      </c>
    </row>
    <row r="90" customFormat="false" ht="12.75" hidden="false" customHeight="false" outlineLevel="0" collapsed="false">
      <c r="A90" s="15" t="n">
        <v>39692</v>
      </c>
      <c r="B90" s="28" t="n">
        <f aca="false">MONTH(A90)</f>
        <v>9</v>
      </c>
      <c r="C90" s="29" t="n">
        <f aca="false">West!B92</f>
        <v>36.8</v>
      </c>
      <c r="D90" s="29" t="n">
        <f aca="false">VLOOKUP($B90,Historical!$B$9:$G$20,2)</f>
        <v>1.3578125</v>
      </c>
      <c r="E90" s="29" t="n">
        <f aca="false">C90+D90</f>
        <v>38.1578125</v>
      </c>
      <c r="G90" s="29" t="n">
        <f aca="false">East!B92</f>
        <v>42.8</v>
      </c>
      <c r="H90" s="29" t="n">
        <f aca="false">VLOOKUP($B90,Historical!$B$9:$G$20,5)</f>
        <v>-3.85175</v>
      </c>
      <c r="I90" s="29" t="n">
        <f aca="false">G90+H90</f>
        <v>38.94825</v>
      </c>
      <c r="K90" s="29" t="n">
        <f aca="false">I90-E90</f>
        <v>0.790437499999996</v>
      </c>
      <c r="L90" s="30" t="n">
        <v>0.650627279855966</v>
      </c>
      <c r="M90" s="29" t="n">
        <f aca="false">K90*L90</f>
        <v>0.514280200521147</v>
      </c>
    </row>
    <row r="91" customFormat="false" ht="12.75" hidden="false" customHeight="false" outlineLevel="0" collapsed="false">
      <c r="A91" s="15" t="n">
        <v>39722</v>
      </c>
      <c r="B91" s="28" t="n">
        <f aca="false">MONTH(A91)</f>
        <v>10</v>
      </c>
      <c r="C91" s="29" t="n">
        <f aca="false">West!B93</f>
        <v>34.8</v>
      </c>
      <c r="D91" s="29" t="n">
        <f aca="false">VLOOKUP($B91,Historical!$B$9:$G$20,2)</f>
        <v>4.78696022727273</v>
      </c>
      <c r="E91" s="29" t="n">
        <f aca="false">C91+D91</f>
        <v>39.5869602272727</v>
      </c>
      <c r="G91" s="29" t="n">
        <f aca="false">East!B93</f>
        <v>40.8</v>
      </c>
      <c r="H91" s="29" t="n">
        <f aca="false">VLOOKUP($B91,Historical!$B$9:$G$20,5)</f>
        <v>-4.851875</v>
      </c>
      <c r="I91" s="29" t="n">
        <f aca="false">G91+H91</f>
        <v>35.948125</v>
      </c>
      <c r="K91" s="29" t="n">
        <f aca="false">I91-E91</f>
        <v>-3.63883522727273</v>
      </c>
      <c r="L91" s="30" t="n">
        <v>0.647064399083612</v>
      </c>
      <c r="M91" s="29" t="n">
        <f aca="false">K91*L91</f>
        <v>-2.35456072969951</v>
      </c>
    </row>
    <row r="92" customFormat="false" ht="12.75" hidden="false" customHeight="false" outlineLevel="0" collapsed="false">
      <c r="A92" s="15" t="n">
        <v>39753</v>
      </c>
      <c r="B92" s="28" t="n">
        <f aca="false">MONTH(A92)</f>
        <v>11</v>
      </c>
      <c r="C92" s="29" t="n">
        <f aca="false">West!B94</f>
        <v>34.8</v>
      </c>
      <c r="D92" s="29" t="n">
        <f aca="false">VLOOKUP($B92,Historical!$B$9:$G$20,2)</f>
        <v>4.088125</v>
      </c>
      <c r="E92" s="29" t="n">
        <f aca="false">C92+D92</f>
        <v>38.888125</v>
      </c>
      <c r="G92" s="29" t="n">
        <f aca="false">East!B94</f>
        <v>40.8</v>
      </c>
      <c r="H92" s="29" t="n">
        <f aca="false">VLOOKUP($B92,Historical!$B$9:$G$20,5)</f>
        <v>-4.41300595238095</v>
      </c>
      <c r="I92" s="29" t="n">
        <f aca="false">G92+H92</f>
        <v>36.386994047619</v>
      </c>
      <c r="K92" s="29" t="n">
        <f aca="false">I92-E92</f>
        <v>-2.50113095238095</v>
      </c>
      <c r="L92" s="30" t="n">
        <v>0.643604982403087</v>
      </c>
      <c r="M92" s="29" t="n">
        <f aca="false">K92*L92</f>
        <v>-1.60974034259496</v>
      </c>
    </row>
    <row r="93" customFormat="false" ht="12.75" hidden="false" customHeight="false" outlineLevel="0" collapsed="false">
      <c r="A93" s="15" t="n">
        <v>39783</v>
      </c>
      <c r="B93" s="28" t="n">
        <f aca="false">MONTH(A93)</f>
        <v>12</v>
      </c>
      <c r="C93" s="29" t="n">
        <f aca="false">West!B95</f>
        <v>34.8</v>
      </c>
      <c r="D93" s="29" t="n">
        <f aca="false">VLOOKUP($B93,Historical!$B$9:$G$20,2)</f>
        <v>3.1615</v>
      </c>
      <c r="E93" s="29" t="n">
        <f aca="false">C93+D93</f>
        <v>37.9615</v>
      </c>
      <c r="G93" s="29" t="n">
        <f aca="false">East!B95</f>
        <v>40.8</v>
      </c>
      <c r="H93" s="29" t="n">
        <f aca="false">VLOOKUP($B93,Historical!$B$9:$G$20,5)</f>
        <v>-6.86578125</v>
      </c>
      <c r="I93" s="29" t="n">
        <f aca="false">G93+H93</f>
        <v>33.93421875</v>
      </c>
      <c r="K93" s="29" t="n">
        <f aca="false">I93-E93</f>
        <v>-4.02728125</v>
      </c>
      <c r="L93" s="30" t="n">
        <v>0.640065081967375</v>
      </c>
      <c r="M93" s="29" t="n">
        <f aca="false">K93*L93</f>
        <v>-2.57772210338692</v>
      </c>
    </row>
    <row r="94" customFormat="false" ht="12.75" hidden="false" customHeight="false" outlineLevel="0" collapsed="false">
      <c r="A94" s="15" t="n">
        <v>39814</v>
      </c>
      <c r="B94" s="28" t="n">
        <f aca="false">MONTH(A94)</f>
        <v>1</v>
      </c>
      <c r="C94" s="29" t="n">
        <f aca="false">West!B96</f>
        <v>41.8</v>
      </c>
      <c r="D94" s="29" t="n">
        <f aca="false">VLOOKUP($B94,Historical!$B$9:$G$20,2)</f>
        <v>4.00306818181818</v>
      </c>
      <c r="E94" s="29" t="n">
        <f aca="false">C94+D94</f>
        <v>45.8030681818182</v>
      </c>
      <c r="G94" s="29" t="n">
        <f aca="false">East!B96</f>
        <v>54</v>
      </c>
      <c r="H94" s="29" t="n">
        <f aca="false">VLOOKUP($B94,Historical!$B$9:$G$20,5)</f>
        <v>-5.8709375</v>
      </c>
      <c r="I94" s="29" t="n">
        <f aca="false">G94+H94</f>
        <v>48.1290625</v>
      </c>
      <c r="K94" s="29" t="n">
        <f aca="false">I94-E94</f>
        <v>2.32599431818182</v>
      </c>
      <c r="L94" s="30" t="n">
        <v>0.636525324971009</v>
      </c>
      <c r="M94" s="29" t="n">
        <f aca="false">K94*L94</f>
        <v>1.4805542892614</v>
      </c>
    </row>
    <row r="95" customFormat="false" ht="12.75" hidden="false" customHeight="false" outlineLevel="0" collapsed="false">
      <c r="A95" s="15" t="n">
        <v>39845</v>
      </c>
      <c r="B95" s="28" t="n">
        <f aca="false">MONTH(A95)</f>
        <v>2</v>
      </c>
      <c r="C95" s="29" t="n">
        <f aca="false">West!B97</f>
        <v>41.8</v>
      </c>
      <c r="D95" s="29" t="n">
        <f aca="false">VLOOKUP($B95,Historical!$B$9:$G$20,2)</f>
        <v>3.54175</v>
      </c>
      <c r="E95" s="29" t="n">
        <f aca="false">C95+D95</f>
        <v>45.34175</v>
      </c>
      <c r="G95" s="29" t="n">
        <f aca="false">East!B97</f>
        <v>54</v>
      </c>
      <c r="H95" s="29" t="n">
        <f aca="false">VLOOKUP($B95,Historical!$B$9:$G$20,5)</f>
        <v>-4.37284375</v>
      </c>
      <c r="I95" s="29" t="n">
        <f aca="false">G95+H95</f>
        <v>49.62715625</v>
      </c>
      <c r="K95" s="29" t="n">
        <f aca="false">I95-E95</f>
        <v>4.28540625</v>
      </c>
      <c r="L95" s="30" t="n">
        <v>0.633303085071414</v>
      </c>
      <c r="M95" s="29" t="n">
        <f aca="false">K95*L95</f>
        <v>2.71396099890932</v>
      </c>
    </row>
    <row r="96" customFormat="false" ht="12.75" hidden="false" customHeight="false" outlineLevel="0" collapsed="false">
      <c r="A96" s="15" t="n">
        <v>39873</v>
      </c>
      <c r="B96" s="28" t="n">
        <f aca="false">MONTH(A96)</f>
        <v>3</v>
      </c>
      <c r="C96" s="29" t="n">
        <f aca="false">West!B98</f>
        <v>37.8</v>
      </c>
      <c r="D96" s="29" t="n">
        <f aca="false">VLOOKUP($B96,Historical!$B$9:$G$20,2)</f>
        <v>3.17082386363636</v>
      </c>
      <c r="E96" s="29" t="n">
        <f aca="false">C96+D96</f>
        <v>40.9708238636364</v>
      </c>
      <c r="G96" s="29" t="n">
        <f aca="false">East!B98</f>
        <v>43</v>
      </c>
      <c r="H96" s="29" t="n">
        <f aca="false">VLOOKUP($B96,Historical!$B$9:$G$20,5)</f>
        <v>-5.19403409090909</v>
      </c>
      <c r="I96" s="29" t="n">
        <f aca="false">G96+H96</f>
        <v>37.8059659090909</v>
      </c>
      <c r="K96" s="29" t="n">
        <f aca="false">I96-E96</f>
        <v>-3.16485795454545</v>
      </c>
      <c r="L96" s="30" t="n">
        <v>0.629820636341271</v>
      </c>
      <c r="M96" s="29" t="n">
        <f aca="false">K96*L96</f>
        <v>-1.99329285086155</v>
      </c>
    </row>
    <row r="97" customFormat="false" ht="12.75" hidden="false" customHeight="false" outlineLevel="0" collapsed="false">
      <c r="A97" s="15" t="n">
        <v>39904</v>
      </c>
      <c r="B97" s="28" t="n">
        <f aca="false">MONTH(A97)</f>
        <v>4</v>
      </c>
      <c r="C97" s="29" t="n">
        <f aca="false">West!B99</f>
        <v>37.8</v>
      </c>
      <c r="D97" s="29" t="n">
        <f aca="false">VLOOKUP($B97,Historical!$B$9:$G$20,2)</f>
        <v>2.55982142857143</v>
      </c>
      <c r="E97" s="29" t="n">
        <f aca="false">C97+D97</f>
        <v>40.3598214285714</v>
      </c>
      <c r="G97" s="29" t="n">
        <f aca="false">East!B99</f>
        <v>42.5</v>
      </c>
      <c r="H97" s="29" t="n">
        <f aca="false">VLOOKUP($B97,Historical!$B$9:$G$20,5)</f>
        <v>-4.88267857142857</v>
      </c>
      <c r="I97" s="29" t="n">
        <f aca="false">G97+H97</f>
        <v>37.6173214285714</v>
      </c>
      <c r="K97" s="29" t="n">
        <f aca="false">I97-E97</f>
        <v>-2.74249999999999</v>
      </c>
      <c r="L97" s="30" t="n">
        <v>0.626415928529671</v>
      </c>
      <c r="M97" s="29" t="n">
        <f aca="false">K97*L97</f>
        <v>-1.71794568399262</v>
      </c>
    </row>
    <row r="98" customFormat="false" ht="12.75" hidden="false" customHeight="false" outlineLevel="0" collapsed="false">
      <c r="A98" s="15" t="n">
        <v>39934</v>
      </c>
      <c r="B98" s="28" t="n">
        <f aca="false">MONTH(A98)</f>
        <v>5</v>
      </c>
      <c r="C98" s="29" t="n">
        <f aca="false">West!B100</f>
        <v>37.8</v>
      </c>
      <c r="D98" s="29" t="n">
        <f aca="false">VLOOKUP($B98,Historical!$B$9:$G$20,2)</f>
        <v>3.51548295454545</v>
      </c>
      <c r="E98" s="29" t="n">
        <f aca="false">C98+D98</f>
        <v>41.3154829545455</v>
      </c>
      <c r="G98" s="29" t="n">
        <f aca="false">East!B100</f>
        <v>43</v>
      </c>
      <c r="H98" s="29" t="n">
        <f aca="false">VLOOKUP($B98,Historical!$B$9:$G$20,5)</f>
        <v>-5.38244318181818</v>
      </c>
      <c r="I98" s="29" t="n">
        <f aca="false">G98+H98</f>
        <v>37.6175568181818</v>
      </c>
      <c r="K98" s="29" t="n">
        <f aca="false">I98-E98</f>
        <v>-3.69792613636363</v>
      </c>
      <c r="L98" s="30" t="n">
        <v>0.622933296304168</v>
      </c>
      <c r="M98" s="29" t="n">
        <f aca="false">K98*L98</f>
        <v>-2.30356131761433</v>
      </c>
    </row>
    <row r="99" customFormat="false" ht="12.75" hidden="false" customHeight="false" outlineLevel="0" collapsed="false">
      <c r="A99" s="15" t="n">
        <v>39965</v>
      </c>
      <c r="B99" s="28" t="n">
        <f aca="false">MONTH(A99)</f>
        <v>6</v>
      </c>
      <c r="C99" s="29" t="n">
        <f aca="false">West!B101</f>
        <v>47.55</v>
      </c>
      <c r="D99" s="29" t="n">
        <f aca="false">VLOOKUP($B99,Historical!$B$9:$G$20,2)</f>
        <v>-0.252244318181818</v>
      </c>
      <c r="E99" s="29" t="n">
        <f aca="false">C99+D99</f>
        <v>47.2977556818182</v>
      </c>
      <c r="G99" s="29" t="n">
        <f aca="false">East!B101</f>
        <v>54</v>
      </c>
      <c r="H99" s="29" t="n">
        <f aca="false">VLOOKUP($B99,Historical!$B$9:$G$20,5)</f>
        <v>-4.14678977272727</v>
      </c>
      <c r="I99" s="29" t="n">
        <f aca="false">G99+H99</f>
        <v>49.8532102272727</v>
      </c>
      <c r="K99" s="29" t="n">
        <f aca="false">I99-E99</f>
        <v>2.55545454545454</v>
      </c>
      <c r="L99" s="30" t="n">
        <v>0.619550847689705</v>
      </c>
      <c r="M99" s="29" t="n">
        <f aca="false">K99*L99</f>
        <v>1.58323402986887</v>
      </c>
    </row>
    <row r="100" customFormat="false" ht="12.75" hidden="false" customHeight="false" outlineLevel="0" collapsed="false">
      <c r="A100" s="15" t="n">
        <v>39995</v>
      </c>
      <c r="B100" s="28" t="n">
        <f aca="false">MONTH(A100)</f>
        <v>7</v>
      </c>
      <c r="C100" s="29" t="n">
        <f aca="false">West!B102</f>
        <v>49.3</v>
      </c>
      <c r="D100" s="29" t="n">
        <f aca="false">VLOOKUP($B100,Historical!$B$9:$G$20,2)</f>
        <v>1.2455625</v>
      </c>
      <c r="E100" s="29" t="n">
        <f aca="false">C100+D100</f>
        <v>50.5455625</v>
      </c>
      <c r="G100" s="29" t="n">
        <f aca="false">East!B102</f>
        <v>75</v>
      </c>
      <c r="H100" s="29" t="n">
        <f aca="false">VLOOKUP($B100,Historical!$B$9:$G$20,5)</f>
        <v>-3.11690625</v>
      </c>
      <c r="I100" s="29" t="n">
        <f aca="false">G100+H100</f>
        <v>71.88309375</v>
      </c>
      <c r="K100" s="29" t="n">
        <f aca="false">I100-E100</f>
        <v>21.33753125</v>
      </c>
      <c r="L100" s="30" t="n">
        <v>0.616091493598074</v>
      </c>
      <c r="M100" s="29" t="n">
        <f aca="false">K100*L100</f>
        <v>13.1458714975081</v>
      </c>
    </row>
    <row r="101" customFormat="false" ht="12.75" hidden="false" customHeight="false" outlineLevel="0" collapsed="false">
      <c r="A101" s="15" t="n">
        <v>40026</v>
      </c>
      <c r="B101" s="28" t="n">
        <f aca="false">MONTH(A101)</f>
        <v>8</v>
      </c>
      <c r="C101" s="29" t="n">
        <f aca="false">West!B103</f>
        <v>50.8</v>
      </c>
      <c r="D101" s="29" t="n">
        <f aca="false">VLOOKUP($B101,Historical!$B$9:$G$20,2)</f>
        <v>0.554565217391305</v>
      </c>
      <c r="E101" s="29" t="n">
        <f aca="false">C101+D101</f>
        <v>51.3545652173913</v>
      </c>
      <c r="G101" s="29" t="n">
        <f aca="false">East!B103</f>
        <v>77.55</v>
      </c>
      <c r="H101" s="29" t="n">
        <f aca="false">VLOOKUP($B101,Historical!$B$9:$G$20,5)</f>
        <v>-4.06771739130436</v>
      </c>
      <c r="I101" s="29" t="n">
        <f aca="false">G101+H101</f>
        <v>73.4822826086956</v>
      </c>
      <c r="K101" s="29" t="n">
        <f aca="false">I101-E101</f>
        <v>22.1277173913043</v>
      </c>
      <c r="L101" s="30" t="n">
        <v>0.612632015029117</v>
      </c>
      <c r="M101" s="29" t="n">
        <f aca="false">K101*L101</f>
        <v>13.5561480934296</v>
      </c>
    </row>
    <row r="102" customFormat="false" ht="12.75" hidden="false" customHeight="false" outlineLevel="0" collapsed="false">
      <c r="A102" s="15" t="n">
        <v>40057</v>
      </c>
      <c r="B102" s="28" t="n">
        <f aca="false">MONTH(A102)</f>
        <v>9</v>
      </c>
      <c r="C102" s="29" t="n">
        <f aca="false">West!B104</f>
        <v>37.3</v>
      </c>
      <c r="D102" s="29" t="n">
        <f aca="false">VLOOKUP($B102,Historical!$B$9:$G$20,2)</f>
        <v>1.3578125</v>
      </c>
      <c r="E102" s="29" t="n">
        <f aca="false">C102+D102</f>
        <v>38.6578125</v>
      </c>
      <c r="G102" s="29" t="n">
        <f aca="false">East!B104</f>
        <v>43.3</v>
      </c>
      <c r="H102" s="29" t="n">
        <f aca="false">VLOOKUP($B102,Historical!$B$9:$G$20,5)</f>
        <v>-3.85175</v>
      </c>
      <c r="I102" s="29" t="n">
        <f aca="false">G102+H102</f>
        <v>39.44825</v>
      </c>
      <c r="K102" s="29" t="n">
        <f aca="false">I102-E102</f>
        <v>0.790437499999996</v>
      </c>
      <c r="L102" s="30" t="n">
        <v>0.609283296513948</v>
      </c>
      <c r="M102" s="29" t="n">
        <f aca="false">K102*L102</f>
        <v>0.481600365688242</v>
      </c>
    </row>
    <row r="103" customFormat="false" ht="12.75" hidden="false" customHeight="false" outlineLevel="0" collapsed="false">
      <c r="A103" s="15" t="n">
        <v>40087</v>
      </c>
      <c r="B103" s="28" t="n">
        <f aca="false">MONTH(A103)</f>
        <v>10</v>
      </c>
      <c r="C103" s="29" t="n">
        <f aca="false">West!B105</f>
        <v>35.3</v>
      </c>
      <c r="D103" s="29" t="n">
        <f aca="false">VLOOKUP($B103,Historical!$B$9:$G$20,2)</f>
        <v>4.78696022727273</v>
      </c>
      <c r="E103" s="29" t="n">
        <f aca="false">C103+D103</f>
        <v>40.0869602272727</v>
      </c>
      <c r="G103" s="29" t="n">
        <f aca="false">East!B105</f>
        <v>41.3</v>
      </c>
      <c r="H103" s="29" t="n">
        <f aca="false">VLOOKUP($B103,Historical!$B$9:$G$20,5)</f>
        <v>-4.851875</v>
      </c>
      <c r="I103" s="29" t="n">
        <f aca="false">G103+H103</f>
        <v>36.448125</v>
      </c>
      <c r="K103" s="29" t="n">
        <f aca="false">I103-E103</f>
        <v>-3.63883522727273</v>
      </c>
      <c r="L103" s="30" t="n">
        <v>0.605859192961167</v>
      </c>
      <c r="M103" s="29" t="n">
        <f aca="false">K103*L103</f>
        <v>-2.20462177411412</v>
      </c>
    </row>
    <row r="104" customFormat="false" ht="12.75" hidden="false" customHeight="false" outlineLevel="0" collapsed="false">
      <c r="A104" s="15" t="n">
        <v>40118</v>
      </c>
      <c r="B104" s="28" t="n">
        <f aca="false">MONTH(A104)</f>
        <v>11</v>
      </c>
      <c r="C104" s="29" t="n">
        <f aca="false">West!B106</f>
        <v>35.3</v>
      </c>
      <c r="D104" s="29" t="n">
        <f aca="false">VLOOKUP($B104,Historical!$B$9:$G$20,2)</f>
        <v>4.088125</v>
      </c>
      <c r="E104" s="29" t="n">
        <f aca="false">C104+D104</f>
        <v>39.388125</v>
      </c>
      <c r="G104" s="29" t="n">
        <f aca="false">East!B106</f>
        <v>41.3</v>
      </c>
      <c r="H104" s="29" t="n">
        <f aca="false">VLOOKUP($B104,Historical!$B$9:$G$20,5)</f>
        <v>-4.41300595238095</v>
      </c>
      <c r="I104" s="29" t="n">
        <f aca="false">G104+H104</f>
        <v>36.886994047619</v>
      </c>
      <c r="K104" s="29" t="n">
        <f aca="false">I104-E104</f>
        <v>-2.50113095238095</v>
      </c>
      <c r="L104" s="30" t="n">
        <v>0.602532938101904</v>
      </c>
      <c r="M104" s="29" t="n">
        <f aca="false">K104*L104</f>
        <v>-1.50701378131571</v>
      </c>
    </row>
    <row r="105" customFormat="false" ht="12.75" hidden="false" customHeight="false" outlineLevel="0" collapsed="false">
      <c r="A105" s="15" t="n">
        <v>40148</v>
      </c>
      <c r="B105" s="28" t="n">
        <f aca="false">MONTH(A105)</f>
        <v>12</v>
      </c>
      <c r="C105" s="29" t="n">
        <f aca="false">West!B107</f>
        <v>35.3</v>
      </c>
      <c r="D105" s="29" t="n">
        <f aca="false">VLOOKUP($B105,Historical!$B$9:$G$20,2)</f>
        <v>3.1615</v>
      </c>
      <c r="E105" s="29" t="n">
        <f aca="false">C105+D105</f>
        <v>38.4615</v>
      </c>
      <c r="G105" s="29" t="n">
        <f aca="false">East!B107</f>
        <v>41.3</v>
      </c>
      <c r="H105" s="29" t="n">
        <f aca="false">VLOOKUP($B105,Historical!$B$9:$G$20,5)</f>
        <v>-6.86578125</v>
      </c>
      <c r="I105" s="29" t="n">
        <f aca="false">G105+H105</f>
        <v>34.43421875</v>
      </c>
      <c r="K105" s="29" t="n">
        <f aca="false">I105-E105</f>
        <v>-4.02728125</v>
      </c>
      <c r="L105" s="30" t="n">
        <v>0.599132295495573</v>
      </c>
      <c r="M105" s="29" t="n">
        <f aca="false">K105*L105</f>
        <v>-2.41287425991878</v>
      </c>
    </row>
    <row r="106" customFormat="false" ht="12.75" hidden="false" customHeight="false" outlineLevel="0" collapsed="false">
      <c r="A106" s="15" t="n">
        <v>40179</v>
      </c>
      <c r="B106" s="28" t="n">
        <f aca="false">MONTH(A106)</f>
        <v>1</v>
      </c>
      <c r="C106" s="29" t="n">
        <f aca="false">West!B108</f>
        <v>42.3</v>
      </c>
      <c r="D106" s="29" t="n">
        <f aca="false">VLOOKUP($B106,Historical!$B$9:$G$20,2)</f>
        <v>4.00306818181818</v>
      </c>
      <c r="E106" s="29" t="n">
        <f aca="false">C106+D106</f>
        <v>46.3030681818182</v>
      </c>
      <c r="G106" s="29" t="n">
        <f aca="false">East!B108</f>
        <v>54.5</v>
      </c>
      <c r="H106" s="29" t="n">
        <f aca="false">VLOOKUP($B106,Historical!$B$9:$G$20,5)</f>
        <v>-5.8709375</v>
      </c>
      <c r="I106" s="29" t="n">
        <f aca="false">G106+H106</f>
        <v>48.6290625</v>
      </c>
      <c r="K106" s="29" t="n">
        <f aca="false">I106-E106</f>
        <v>2.32599431818182</v>
      </c>
      <c r="L106" s="30" t="n">
        <v>0.595731353037065</v>
      </c>
      <c r="M106" s="29" t="n">
        <f aca="false">K106*L106</f>
        <v>1.38566774232698</v>
      </c>
    </row>
    <row r="107" customFormat="false" ht="12.75" hidden="false" customHeight="false" outlineLevel="0" collapsed="false">
      <c r="A107" s="15" t="n">
        <v>40210</v>
      </c>
      <c r="B107" s="28" t="n">
        <f aca="false">MONTH(A107)</f>
        <v>2</v>
      </c>
      <c r="C107" s="29" t="n">
        <f aca="false">West!B109</f>
        <v>42.3</v>
      </c>
      <c r="D107" s="29" t="n">
        <f aca="false">VLOOKUP($B107,Historical!$B$9:$G$20,2)</f>
        <v>3.54175</v>
      </c>
      <c r="E107" s="29" t="n">
        <f aca="false">C107+D107</f>
        <v>45.84175</v>
      </c>
      <c r="G107" s="29" t="n">
        <f aca="false">East!B109</f>
        <v>54.5</v>
      </c>
      <c r="H107" s="29" t="n">
        <f aca="false">VLOOKUP($B107,Historical!$B$9:$G$20,5)</f>
        <v>-4.37284375</v>
      </c>
      <c r="I107" s="29" t="n">
        <f aca="false">G107+H107</f>
        <v>50.12715625</v>
      </c>
      <c r="K107" s="29" t="n">
        <f aca="false">I107-E107</f>
        <v>4.28540625</v>
      </c>
      <c r="L107" s="30" t="n">
        <v>0.5926327476788</v>
      </c>
      <c r="M107" s="29" t="n">
        <f aca="false">K107*L107</f>
        <v>2.5396720808574</v>
      </c>
    </row>
    <row r="108" customFormat="false" ht="12.75" hidden="false" customHeight="false" outlineLevel="0" collapsed="false">
      <c r="A108" s="15" t="n">
        <v>40238</v>
      </c>
      <c r="B108" s="28" t="n">
        <f aca="false">MONTH(A108)</f>
        <v>3</v>
      </c>
      <c r="C108" s="29" t="n">
        <f aca="false">West!B110</f>
        <v>38.3</v>
      </c>
      <c r="D108" s="29" t="n">
        <f aca="false">VLOOKUP($B108,Historical!$B$9:$G$20,2)</f>
        <v>3.17082386363636</v>
      </c>
      <c r="E108" s="29" t="n">
        <f aca="false">C108+D108</f>
        <v>41.4708238636364</v>
      </c>
      <c r="G108" s="29" t="n">
        <f aca="false">East!B110</f>
        <v>43.5</v>
      </c>
      <c r="H108" s="29" t="n">
        <f aca="false">VLOOKUP($B108,Historical!$B$9:$G$20,5)</f>
        <v>-5.19403409090909</v>
      </c>
      <c r="I108" s="29" t="n">
        <f aca="false">G108+H108</f>
        <v>38.3059659090909</v>
      </c>
      <c r="K108" s="29" t="n">
        <f aca="false">I108-E108</f>
        <v>-3.16485795454545</v>
      </c>
      <c r="L108" s="30" t="n">
        <v>0.589291522117077</v>
      </c>
      <c r="M108" s="29" t="n">
        <f aca="false">K108*L108</f>
        <v>-1.86502396131843</v>
      </c>
    </row>
    <row r="109" customFormat="false" ht="12.75" hidden="false" customHeight="false" outlineLevel="0" collapsed="false">
      <c r="A109" s="15" t="n">
        <v>40269</v>
      </c>
      <c r="B109" s="28" t="n">
        <f aca="false">MONTH(A109)</f>
        <v>4</v>
      </c>
      <c r="C109" s="29" t="n">
        <f aca="false">West!B111</f>
        <v>38.3</v>
      </c>
      <c r="D109" s="29" t="n">
        <f aca="false">VLOOKUP($B109,Historical!$B$9:$G$20,2)</f>
        <v>2.55982142857143</v>
      </c>
      <c r="E109" s="29" t="n">
        <f aca="false">C109+D109</f>
        <v>40.8598214285714</v>
      </c>
      <c r="G109" s="29" t="n">
        <f aca="false">East!B111</f>
        <v>43</v>
      </c>
      <c r="H109" s="29" t="n">
        <f aca="false">VLOOKUP($B109,Historical!$B$9:$G$20,5)</f>
        <v>-4.88267857142857</v>
      </c>
      <c r="I109" s="29" t="n">
        <f aca="false">G109+H109</f>
        <v>38.1173214285714</v>
      </c>
      <c r="K109" s="29" t="n">
        <f aca="false">I109-E109</f>
        <v>-2.74249999999999</v>
      </c>
      <c r="L109" s="30" t="n">
        <v>0.586021184216239</v>
      </c>
      <c r="M109" s="29" t="n">
        <f aca="false">K109*L109</f>
        <v>-1.60716309771303</v>
      </c>
    </row>
    <row r="110" customFormat="false" ht="12.75" hidden="false" customHeight="false" outlineLevel="0" collapsed="false">
      <c r="A110" s="15" t="n">
        <v>40299</v>
      </c>
      <c r="B110" s="28" t="n">
        <f aca="false">MONTH(A110)</f>
        <v>5</v>
      </c>
      <c r="C110" s="29" t="n">
        <f aca="false">West!B112</f>
        <v>38.3</v>
      </c>
      <c r="D110" s="29" t="n">
        <f aca="false">VLOOKUP($B110,Historical!$B$9:$G$20,2)</f>
        <v>3.51548295454545</v>
      </c>
      <c r="E110" s="29" t="n">
        <f aca="false">C110+D110</f>
        <v>41.8154829545455</v>
      </c>
      <c r="G110" s="29" t="n">
        <f aca="false">East!B112</f>
        <v>43.5</v>
      </c>
      <c r="H110" s="29" t="n">
        <f aca="false">VLOOKUP($B110,Historical!$B$9:$G$20,5)</f>
        <v>-5.38244318181818</v>
      </c>
      <c r="I110" s="29" t="n">
        <f aca="false">G110+H110</f>
        <v>38.1175568181818</v>
      </c>
      <c r="K110" s="29" t="n">
        <f aca="false">I110-E110</f>
        <v>-3.69792613636363</v>
      </c>
      <c r="L110" s="30" t="n">
        <v>0.582678890113094</v>
      </c>
      <c r="M110" s="29" t="n">
        <f aca="false">K110*L110</f>
        <v>-2.15470349685656</v>
      </c>
    </row>
    <row r="111" customFormat="false" ht="12.75" hidden="false" customHeight="false" outlineLevel="0" collapsed="false">
      <c r="A111" s="15" t="n">
        <v>40330</v>
      </c>
      <c r="B111" s="28" t="n">
        <f aca="false">MONTH(A111)</f>
        <v>6</v>
      </c>
      <c r="C111" s="29" t="n">
        <f aca="false">West!B113</f>
        <v>48.05</v>
      </c>
      <c r="D111" s="29" t="n">
        <f aca="false">VLOOKUP($B111,Historical!$B$9:$G$20,2)</f>
        <v>-0.252244318181818</v>
      </c>
      <c r="E111" s="29" t="n">
        <f aca="false">C111+D111</f>
        <v>47.7977556818182</v>
      </c>
      <c r="G111" s="29" t="n">
        <f aca="false">East!B113</f>
        <v>54.5</v>
      </c>
      <c r="H111" s="29" t="n">
        <f aca="false">VLOOKUP($B111,Historical!$B$9:$G$20,5)</f>
        <v>-4.14678977272727</v>
      </c>
      <c r="I111" s="29" t="n">
        <f aca="false">G111+H111</f>
        <v>50.3532102272727</v>
      </c>
      <c r="K111" s="29" t="n">
        <f aca="false">I111-E111</f>
        <v>2.55545454545454</v>
      </c>
      <c r="L111" s="30" t="n">
        <v>0.579431255806544</v>
      </c>
      <c r="M111" s="29" t="n">
        <f aca="false">K111*L111</f>
        <v>1.48071023642927</v>
      </c>
    </row>
    <row r="112" customFormat="false" ht="12.75" hidden="false" customHeight="false" outlineLevel="0" collapsed="false">
      <c r="A112" s="15" t="n">
        <v>40360</v>
      </c>
      <c r="B112" s="28" t="n">
        <f aca="false">MONTH(A112)</f>
        <v>7</v>
      </c>
      <c r="C112" s="29" t="n">
        <f aca="false">West!B114</f>
        <v>49.8</v>
      </c>
      <c r="D112" s="29" t="n">
        <f aca="false">VLOOKUP($B112,Historical!$B$9:$G$20,2)</f>
        <v>1.2455625</v>
      </c>
      <c r="E112" s="29" t="n">
        <f aca="false">C112+D112</f>
        <v>51.0455625</v>
      </c>
      <c r="G112" s="29" t="n">
        <f aca="false">East!B114</f>
        <v>75.5</v>
      </c>
      <c r="H112" s="29" t="n">
        <f aca="false">VLOOKUP($B112,Historical!$B$9:$G$20,5)</f>
        <v>-3.11690625</v>
      </c>
      <c r="I112" s="29" t="n">
        <f aca="false">G112+H112</f>
        <v>72.38309375</v>
      </c>
      <c r="K112" s="29" t="n">
        <f aca="false">I112-E112</f>
        <v>21.33753125</v>
      </c>
      <c r="L112" s="30" t="n">
        <v>0.576112632564358</v>
      </c>
      <c r="M112" s="29" t="n">
        <f aca="false">K112*L112</f>
        <v>12.2928213008618</v>
      </c>
    </row>
    <row r="113" customFormat="false" ht="12.75" hidden="false" customHeight="false" outlineLevel="0" collapsed="false">
      <c r="A113" s="15" t="n">
        <v>40391</v>
      </c>
      <c r="B113" s="28" t="n">
        <f aca="false">MONTH(A113)</f>
        <v>8</v>
      </c>
      <c r="C113" s="29" t="n">
        <f aca="false">West!B115</f>
        <v>51.3</v>
      </c>
      <c r="D113" s="29" t="n">
        <f aca="false">VLOOKUP($B113,Historical!$B$9:$G$20,2)</f>
        <v>0.554565217391305</v>
      </c>
      <c r="E113" s="29" t="n">
        <f aca="false">C113+D113</f>
        <v>51.8545652173913</v>
      </c>
      <c r="G113" s="29" t="n">
        <f aca="false">East!B115</f>
        <v>78.05</v>
      </c>
      <c r="H113" s="29" t="n">
        <f aca="false">VLOOKUP($B113,Historical!$B$9:$G$20,5)</f>
        <v>-4.06771739130436</v>
      </c>
      <c r="I113" s="29" t="n">
        <f aca="false">G113+H113</f>
        <v>73.9822826086956</v>
      </c>
      <c r="K113" s="29" t="n">
        <f aca="false">I113-E113</f>
        <v>22.1277173913043</v>
      </c>
      <c r="L113" s="30" t="n">
        <v>0.572793490027003</v>
      </c>
      <c r="M113" s="29" t="n">
        <f aca="false">K113*L113</f>
        <v>12.6746124708964</v>
      </c>
    </row>
    <row r="114" customFormat="false" ht="12.75" hidden="false" customHeight="false" outlineLevel="0" collapsed="false">
      <c r="A114" s="15" t="n">
        <v>40422</v>
      </c>
      <c r="B114" s="28" t="n">
        <f aca="false">MONTH(A114)</f>
        <v>9</v>
      </c>
      <c r="C114" s="29" t="n">
        <f aca="false">West!B116</f>
        <v>37.8</v>
      </c>
      <c r="D114" s="29" t="n">
        <f aca="false">VLOOKUP($B114,Historical!$B$9:$G$20,2)</f>
        <v>1.3578125</v>
      </c>
      <c r="E114" s="29" t="n">
        <f aca="false">C114+D114</f>
        <v>39.1578125</v>
      </c>
      <c r="G114" s="29" t="n">
        <f aca="false">East!B116</f>
        <v>43.8</v>
      </c>
      <c r="H114" s="29" t="n">
        <f aca="false">VLOOKUP($B114,Historical!$B$9:$G$20,5)</f>
        <v>-3.85175</v>
      </c>
      <c r="I114" s="29" t="n">
        <f aca="false">G114+H114</f>
        <v>39.94825</v>
      </c>
      <c r="K114" s="29" t="n">
        <f aca="false">I114-E114</f>
        <v>0.790437499999996</v>
      </c>
      <c r="L114" s="30" t="n">
        <v>0.56958020917559</v>
      </c>
      <c r="M114" s="29" t="n">
        <f aca="false">K114*L114</f>
        <v>0.450217556590228</v>
      </c>
    </row>
    <row r="115" customFormat="false" ht="12.75" hidden="false" customHeight="false" outlineLevel="0" collapsed="false">
      <c r="A115" s="15" t="n">
        <v>40452</v>
      </c>
      <c r="B115" s="28" t="n">
        <f aca="false">MONTH(A115)</f>
        <v>10</v>
      </c>
      <c r="C115" s="29" t="n">
        <f aca="false">West!B117</f>
        <v>35.8</v>
      </c>
      <c r="D115" s="29" t="n">
        <f aca="false">VLOOKUP($B115,Historical!$B$9:$G$20,2)</f>
        <v>4.78696022727273</v>
      </c>
      <c r="E115" s="29" t="n">
        <f aca="false">C115+D115</f>
        <v>40.5869602272727</v>
      </c>
      <c r="G115" s="29" t="n">
        <f aca="false">East!B117</f>
        <v>41.8</v>
      </c>
      <c r="H115" s="29" t="n">
        <f aca="false">VLOOKUP($B115,Historical!$B$9:$G$20,5)</f>
        <v>-4.851875</v>
      </c>
      <c r="I115" s="29" t="n">
        <f aca="false">G115+H115</f>
        <v>36.948125</v>
      </c>
      <c r="K115" s="29" t="n">
        <f aca="false">I115-E115</f>
        <v>-3.63883522727273</v>
      </c>
      <c r="L115" s="30" t="n">
        <v>0.56629738188015</v>
      </c>
      <c r="M115" s="29" t="n">
        <f aca="false">K115*L115</f>
        <v>-2.06066286229781</v>
      </c>
    </row>
    <row r="116" customFormat="false" ht="12.75" hidden="false" customHeight="false" outlineLevel="0" collapsed="false">
      <c r="A116" s="15" t="n">
        <v>40483</v>
      </c>
      <c r="B116" s="28" t="n">
        <f aca="false">MONTH(A116)</f>
        <v>11</v>
      </c>
      <c r="C116" s="29" t="n">
        <f aca="false">West!B118</f>
        <v>35.8</v>
      </c>
      <c r="D116" s="29" t="n">
        <f aca="false">VLOOKUP($B116,Historical!$B$9:$G$20,2)</f>
        <v>4.088125</v>
      </c>
      <c r="E116" s="29" t="n">
        <f aca="false">C116+D116</f>
        <v>39.888125</v>
      </c>
      <c r="G116" s="29" t="n">
        <f aca="false">East!B118</f>
        <v>41.8</v>
      </c>
      <c r="H116" s="29" t="n">
        <f aca="false">VLOOKUP($B116,Historical!$B$9:$G$20,5)</f>
        <v>-4.41300595238095</v>
      </c>
      <c r="I116" s="29" t="n">
        <f aca="false">G116+H116</f>
        <v>37.386994047619</v>
      </c>
      <c r="K116" s="29" t="n">
        <f aca="false">I116-E116</f>
        <v>-2.50113095238095</v>
      </c>
      <c r="L116" s="30" t="n">
        <v>0.563106947207853</v>
      </c>
      <c r="M116" s="29" t="n">
        <f aca="false">K116*L116</f>
        <v>-1.40840421516231</v>
      </c>
    </row>
    <row r="117" customFormat="false" ht="12.75" hidden="false" customHeight="false" outlineLevel="0" collapsed="false">
      <c r="A117" s="15" t="n">
        <v>40513</v>
      </c>
      <c r="B117" s="28" t="n">
        <f aca="false">MONTH(A117)</f>
        <v>12</v>
      </c>
      <c r="C117" s="29" t="n">
        <f aca="false">West!B119</f>
        <v>35.8</v>
      </c>
      <c r="D117" s="29" t="n">
        <f aca="false">VLOOKUP($B117,Historical!$B$9:$G$20,2)</f>
        <v>3.1615</v>
      </c>
      <c r="E117" s="29" t="n">
        <f aca="false">C117+D117</f>
        <v>38.9615</v>
      </c>
      <c r="G117" s="29" t="n">
        <f aca="false">East!B119</f>
        <v>41.8</v>
      </c>
      <c r="H117" s="29" t="n">
        <f aca="false">VLOOKUP($B117,Historical!$B$9:$G$20,5)</f>
        <v>-6.86578125</v>
      </c>
      <c r="I117" s="29" t="n">
        <f aca="false">G117+H117</f>
        <v>34.93421875</v>
      </c>
      <c r="K117" s="29" t="n">
        <f aca="false">I117-E117</f>
        <v>-4.02728125</v>
      </c>
      <c r="L117" s="30" t="n">
        <v>0.55984791169931</v>
      </c>
      <c r="M117" s="29" t="n">
        <f aca="false">K117*L117</f>
        <v>-2.25466499763829</v>
      </c>
    </row>
    <row r="118" customFormat="false" ht="12.75" hidden="false" customHeight="false" outlineLevel="0" collapsed="false">
      <c r="A118" s="15" t="n">
        <v>40544</v>
      </c>
      <c r="B118" s="28" t="n">
        <f aca="false">MONTH(A118)</f>
        <v>1</v>
      </c>
      <c r="C118" s="29" t="n">
        <f aca="false">West!B120</f>
        <v>42.55</v>
      </c>
      <c r="D118" s="29" t="n">
        <f aca="false">VLOOKUP($B118,Historical!$B$9:$G$20,2)</f>
        <v>4.00306818181818</v>
      </c>
      <c r="E118" s="29" t="n">
        <f aca="false">C118+D118</f>
        <v>46.5530681818182</v>
      </c>
      <c r="G118" s="29" t="n">
        <f aca="false">East!B120</f>
        <v>54.75</v>
      </c>
      <c r="H118" s="29" t="n">
        <f aca="false">VLOOKUP($B118,Historical!$B$9:$G$20,5)</f>
        <v>-5.8709375</v>
      </c>
      <c r="I118" s="29" t="n">
        <f aca="false">G118+H118</f>
        <v>48.8790625</v>
      </c>
      <c r="K118" s="29" t="n">
        <f aca="false">I118-E118</f>
        <v>2.32599431818182</v>
      </c>
      <c r="L118" s="30" t="n">
        <v>0.556588214668574</v>
      </c>
      <c r="M118" s="29" t="n">
        <f aca="false">K118*L118</f>
        <v>1.29462102488607</v>
      </c>
    </row>
    <row r="119" customFormat="false" ht="12.75" hidden="false" customHeight="false" outlineLevel="0" collapsed="false">
      <c r="A119" s="15" t="n">
        <v>40575</v>
      </c>
      <c r="B119" s="28" t="n">
        <f aca="false">MONTH(A119)</f>
        <v>2</v>
      </c>
      <c r="C119" s="29" t="n">
        <f aca="false">West!B121</f>
        <v>42.55</v>
      </c>
      <c r="D119" s="29" t="n">
        <f aca="false">VLOOKUP($B119,Historical!$B$9:$G$20,2)</f>
        <v>3.54175</v>
      </c>
      <c r="E119" s="29" t="n">
        <f aca="false">C119+D119</f>
        <v>46.09175</v>
      </c>
      <c r="G119" s="29" t="n">
        <f aca="false">East!B121</f>
        <v>54.75</v>
      </c>
      <c r="H119" s="29" t="n">
        <f aca="false">VLOOKUP($B119,Historical!$B$9:$G$20,5)</f>
        <v>-4.37284375</v>
      </c>
      <c r="I119" s="29" t="n">
        <f aca="false">G119+H119</f>
        <v>50.37715625</v>
      </c>
      <c r="K119" s="29" t="n">
        <f aca="false">I119-E119</f>
        <v>4.28540625</v>
      </c>
      <c r="L119" s="30" t="n">
        <v>0.553615839536545</v>
      </c>
      <c r="M119" s="29" t="n">
        <f aca="false">K119*L119</f>
        <v>2.37246877884891</v>
      </c>
    </row>
    <row r="120" customFormat="false" ht="12.75" hidden="false" customHeight="false" outlineLevel="0" collapsed="false">
      <c r="A120" s="15" t="n">
        <v>40603</v>
      </c>
      <c r="B120" s="28" t="n">
        <f aca="false">MONTH(A120)</f>
        <v>3</v>
      </c>
      <c r="C120" s="29" t="n">
        <f aca="false">West!B122</f>
        <v>38.55</v>
      </c>
      <c r="D120" s="29" t="n">
        <f aca="false">VLOOKUP($B120,Historical!$B$9:$G$20,2)</f>
        <v>3.17082386363636</v>
      </c>
      <c r="E120" s="29" t="n">
        <f aca="false">C120+D120</f>
        <v>41.7208238636364</v>
      </c>
      <c r="G120" s="29" t="n">
        <f aca="false">East!B122</f>
        <v>43.75</v>
      </c>
      <c r="H120" s="29" t="n">
        <f aca="false">VLOOKUP($B120,Historical!$B$9:$G$20,5)</f>
        <v>-5.19403409090909</v>
      </c>
      <c r="I120" s="29" t="n">
        <f aca="false">G120+H120</f>
        <v>38.5559659090909</v>
      </c>
      <c r="K120" s="29" t="n">
        <f aca="false">I120-E120</f>
        <v>-3.16485795454545</v>
      </c>
      <c r="L120" s="30" t="n">
        <v>0.550417657230201</v>
      </c>
      <c r="M120" s="29" t="n">
        <f aca="false">K120*L120</f>
        <v>-1.74199370080728</v>
      </c>
    </row>
    <row r="121" customFormat="false" ht="12.75" hidden="false" customHeight="false" outlineLevel="0" collapsed="false">
      <c r="A121" s="15" t="n">
        <v>40634</v>
      </c>
      <c r="B121" s="28" t="n">
        <f aca="false">MONTH(A121)</f>
        <v>4</v>
      </c>
      <c r="C121" s="29" t="n">
        <f aca="false">West!B123</f>
        <v>38.55</v>
      </c>
      <c r="D121" s="29" t="n">
        <f aca="false">VLOOKUP($B121,Historical!$B$9:$G$20,2)</f>
        <v>2.55982142857143</v>
      </c>
      <c r="E121" s="29" t="n">
        <f aca="false">C121+D121</f>
        <v>41.1098214285714</v>
      </c>
      <c r="G121" s="29" t="n">
        <f aca="false">East!B123</f>
        <v>43.25</v>
      </c>
      <c r="H121" s="29" t="n">
        <f aca="false">VLOOKUP($B121,Historical!$B$9:$G$20,5)</f>
        <v>-4.88267857142857</v>
      </c>
      <c r="I121" s="29" t="n">
        <f aca="false">G121+H121</f>
        <v>38.3673214285714</v>
      </c>
      <c r="K121" s="29" t="n">
        <f aca="false">I121-E121</f>
        <v>-2.74249999999999</v>
      </c>
      <c r="L121" s="30" t="n">
        <v>0.547283982295555</v>
      </c>
      <c r="M121" s="29" t="n">
        <f aca="false">K121*L121</f>
        <v>-1.50092632144556</v>
      </c>
    </row>
    <row r="122" customFormat="false" ht="12.75" hidden="false" customHeight="false" outlineLevel="0" collapsed="false">
      <c r="A122" s="15" t="n">
        <v>40664</v>
      </c>
      <c r="B122" s="28" t="n">
        <f aca="false">MONTH(A122)</f>
        <v>5</v>
      </c>
      <c r="C122" s="29" t="n">
        <f aca="false">West!B124</f>
        <v>38.55</v>
      </c>
      <c r="D122" s="29" t="n">
        <f aca="false">VLOOKUP($B122,Historical!$B$9:$G$20,2)</f>
        <v>3.51548295454545</v>
      </c>
      <c r="E122" s="29" t="n">
        <f aca="false">C122+D122</f>
        <v>42.0654829545455</v>
      </c>
      <c r="G122" s="29" t="n">
        <f aca="false">East!B124</f>
        <v>43.75</v>
      </c>
      <c r="H122" s="29" t="n">
        <f aca="false">VLOOKUP($B122,Historical!$B$9:$G$20,5)</f>
        <v>-5.38244318181818</v>
      </c>
      <c r="I122" s="29" t="n">
        <f aca="false">G122+H122</f>
        <v>38.3675568181818</v>
      </c>
      <c r="K122" s="29" t="n">
        <f aca="false">I122-E122</f>
        <v>-3.69792613636363</v>
      </c>
      <c r="L122" s="30" t="n">
        <v>0.544084010195546</v>
      </c>
      <c r="M122" s="29" t="n">
        <f aca="false">K122*L122</f>
        <v>-2.01198248167965</v>
      </c>
    </row>
    <row r="123" customFormat="false" ht="12.75" hidden="false" customHeight="false" outlineLevel="0" collapsed="false">
      <c r="A123" s="15" t="n">
        <v>40695</v>
      </c>
      <c r="B123" s="28" t="n">
        <f aca="false">MONTH(A123)</f>
        <v>6</v>
      </c>
      <c r="C123" s="29" t="n">
        <f aca="false">West!B125</f>
        <v>48.3</v>
      </c>
      <c r="D123" s="29" t="n">
        <f aca="false">VLOOKUP($B123,Historical!$B$9:$G$20,2)</f>
        <v>-0.252244318181818</v>
      </c>
      <c r="E123" s="29" t="n">
        <f aca="false">C123+D123</f>
        <v>48.0477556818182</v>
      </c>
      <c r="G123" s="29" t="n">
        <f aca="false">East!B125</f>
        <v>54.75</v>
      </c>
      <c r="H123" s="29" t="n">
        <f aca="false">VLOOKUP($B123,Historical!$B$9:$G$20,5)</f>
        <v>-4.14678977272727</v>
      </c>
      <c r="I123" s="29" t="n">
        <f aca="false">G123+H123</f>
        <v>50.6032102272727</v>
      </c>
      <c r="K123" s="29" t="n">
        <f aca="false">I123-E123</f>
        <v>2.55545454545454</v>
      </c>
      <c r="L123" s="30" t="n">
        <v>0.540973337804288</v>
      </c>
      <c r="M123" s="29" t="n">
        <f aca="false">K123*L123</f>
        <v>1.38243277506168</v>
      </c>
    </row>
    <row r="124" customFormat="false" ht="12.75" hidden="false" customHeight="false" outlineLevel="0" collapsed="false">
      <c r="A124" s="15" t="n">
        <v>40725</v>
      </c>
      <c r="B124" s="28" t="n">
        <f aca="false">MONTH(A124)</f>
        <v>7</v>
      </c>
      <c r="C124" s="29" t="n">
        <f aca="false">West!B126</f>
        <v>50.05</v>
      </c>
      <c r="D124" s="29" t="n">
        <f aca="false">VLOOKUP($B124,Historical!$B$9:$G$20,2)</f>
        <v>1.2455625</v>
      </c>
      <c r="E124" s="29" t="n">
        <f aca="false">C124+D124</f>
        <v>51.2955625</v>
      </c>
      <c r="G124" s="29" t="n">
        <f aca="false">East!B126</f>
        <v>75.75</v>
      </c>
      <c r="H124" s="29" t="n">
        <f aca="false">VLOOKUP($B124,Historical!$B$9:$G$20,5)</f>
        <v>-3.11690625</v>
      </c>
      <c r="I124" s="29" t="n">
        <f aca="false">G124+H124</f>
        <v>72.63309375</v>
      </c>
      <c r="K124" s="29" t="n">
        <f aca="false">I124-E124</f>
        <v>21.33753125</v>
      </c>
      <c r="L124" s="30" t="n">
        <v>0.537903123042667</v>
      </c>
      <c r="M124" s="29" t="n">
        <f aca="false">K124*L124</f>
        <v>11.4775246973955</v>
      </c>
    </row>
    <row r="125" customFormat="false" ht="12.75" hidden="false" customHeight="false" outlineLevel="0" collapsed="false">
      <c r="A125" s="15"/>
      <c r="B125" s="15"/>
      <c r="C125" s="29"/>
    </row>
    <row r="126" customFormat="false" ht="12.75" hidden="false" customHeight="false" outlineLevel="0" collapsed="false">
      <c r="A126" s="15"/>
      <c r="B126" s="15"/>
      <c r="C126" s="29"/>
    </row>
    <row r="127" customFormat="false" ht="12.75" hidden="false" customHeight="false" outlineLevel="0" collapsed="false">
      <c r="A127" s="15"/>
      <c r="B127" s="15"/>
      <c r="C127" s="29"/>
    </row>
    <row r="128" customFormat="false" ht="12.75" hidden="false" customHeight="false" outlineLevel="0" collapsed="false">
      <c r="A128" s="15"/>
      <c r="B128" s="15"/>
      <c r="C128" s="29"/>
    </row>
    <row r="129" customFormat="false" ht="12.75" hidden="false" customHeight="false" outlineLevel="0" collapsed="false">
      <c r="A129" s="15"/>
      <c r="B129" s="15"/>
      <c r="C129" s="29"/>
    </row>
    <row r="130" customFormat="false" ht="12.75" hidden="false" customHeight="false" outlineLevel="0" collapsed="false">
      <c r="A130" s="15"/>
      <c r="B130" s="15"/>
      <c r="C130" s="29"/>
    </row>
    <row r="131" customFormat="false" ht="12.75" hidden="false" customHeight="false" outlineLevel="0" collapsed="false">
      <c r="A131" s="15"/>
      <c r="B131" s="15"/>
      <c r="C131" s="29"/>
    </row>
    <row r="132" customFormat="false" ht="12.75" hidden="false" customHeight="false" outlineLevel="0" collapsed="false">
      <c r="A132" s="15"/>
      <c r="B132" s="15"/>
      <c r="C132" s="29"/>
    </row>
    <row r="133" customFormat="false" ht="12.75" hidden="false" customHeight="false" outlineLevel="0" collapsed="false">
      <c r="A133" s="15"/>
      <c r="B133" s="15"/>
      <c r="C133" s="29"/>
    </row>
    <row r="134" customFormat="false" ht="12.75" hidden="false" customHeight="false" outlineLevel="0" collapsed="false">
      <c r="A134" s="15"/>
      <c r="B134" s="15"/>
      <c r="C134" s="29"/>
    </row>
    <row r="135" customFormat="false" ht="12.75" hidden="false" customHeight="false" outlineLevel="0" collapsed="false">
      <c r="A135" s="15"/>
      <c r="B135" s="15"/>
      <c r="C135" s="29"/>
    </row>
    <row r="136" customFormat="false" ht="12.75" hidden="false" customHeight="false" outlineLevel="0" collapsed="false">
      <c r="A136" s="15"/>
      <c r="B136" s="15"/>
      <c r="C136" s="29"/>
    </row>
    <row r="137" customFormat="false" ht="12.75" hidden="false" customHeight="false" outlineLevel="0" collapsed="false">
      <c r="A137" s="15"/>
      <c r="B137" s="15"/>
      <c r="C137" s="29"/>
    </row>
    <row r="138" customFormat="false" ht="12.75" hidden="false" customHeight="false" outlineLevel="0" collapsed="false">
      <c r="A138" s="15"/>
      <c r="B138" s="15"/>
      <c r="C138" s="29"/>
    </row>
    <row r="139" customFormat="false" ht="12.75" hidden="false" customHeight="false" outlineLevel="0" collapsed="false">
      <c r="A139" s="15"/>
      <c r="B139" s="15"/>
      <c r="C139" s="29"/>
    </row>
    <row r="140" customFormat="false" ht="12.75" hidden="false" customHeight="false" outlineLevel="0" collapsed="false">
      <c r="A140" s="15"/>
      <c r="B140" s="15"/>
      <c r="C140" s="29"/>
    </row>
    <row r="141" customFormat="false" ht="12.75" hidden="false" customHeight="false" outlineLevel="0" collapsed="false">
      <c r="A141" s="15"/>
      <c r="B141" s="15"/>
      <c r="C141" s="29"/>
    </row>
    <row r="142" customFormat="false" ht="12.75" hidden="false" customHeight="false" outlineLevel="0" collapsed="false">
      <c r="A142" s="15"/>
      <c r="B142" s="15"/>
      <c r="C142" s="29"/>
    </row>
    <row r="143" customFormat="false" ht="12.75" hidden="false" customHeight="false" outlineLevel="0" collapsed="false">
      <c r="A143" s="15"/>
      <c r="B143" s="15"/>
      <c r="C143" s="29"/>
    </row>
    <row r="144" customFormat="false" ht="12.75" hidden="false" customHeight="false" outlineLevel="0" collapsed="false">
      <c r="A144" s="15"/>
      <c r="B144" s="15"/>
      <c r="C144" s="29"/>
    </row>
    <row r="145" customFormat="false" ht="12.75" hidden="false" customHeight="false" outlineLevel="0" collapsed="false">
      <c r="A145" s="15"/>
      <c r="B145" s="15"/>
      <c r="C145" s="29"/>
    </row>
    <row r="146" customFormat="false" ht="12.75" hidden="false" customHeight="false" outlineLevel="0" collapsed="false">
      <c r="A146" s="15"/>
      <c r="B146" s="15"/>
      <c r="C146" s="29"/>
    </row>
    <row r="147" customFormat="false" ht="12.75" hidden="false" customHeight="false" outlineLevel="0" collapsed="false">
      <c r="A147" s="15"/>
      <c r="B147" s="15"/>
      <c r="C147" s="29"/>
    </row>
    <row r="148" customFormat="false" ht="12.75" hidden="false" customHeight="false" outlineLevel="0" collapsed="false">
      <c r="A148" s="15"/>
      <c r="B148" s="15"/>
      <c r="C148" s="29"/>
    </row>
    <row r="149" customFormat="false" ht="12.75" hidden="false" customHeight="false" outlineLevel="0" collapsed="false">
      <c r="A149" s="15"/>
      <c r="B149" s="15"/>
      <c r="C149" s="29"/>
    </row>
    <row r="150" customFormat="false" ht="12.75" hidden="false" customHeight="false" outlineLevel="0" collapsed="false">
      <c r="A150" s="15"/>
      <c r="B150" s="15"/>
      <c r="C150" s="29"/>
    </row>
    <row r="151" customFormat="false" ht="12.75" hidden="false" customHeight="false" outlineLevel="0" collapsed="false">
      <c r="A151" s="15"/>
      <c r="B151" s="15"/>
      <c r="C151" s="29"/>
    </row>
    <row r="152" customFormat="false" ht="12.75" hidden="false" customHeight="false" outlineLevel="0" collapsed="false">
      <c r="A152" s="15"/>
      <c r="B152" s="15"/>
      <c r="C152" s="29"/>
    </row>
    <row r="153" customFormat="false" ht="12.75" hidden="false" customHeight="false" outlineLevel="0" collapsed="false">
      <c r="A153" s="15"/>
      <c r="B153" s="15"/>
      <c r="C153" s="29"/>
    </row>
    <row r="154" customFormat="false" ht="12.75" hidden="false" customHeight="false" outlineLevel="0" collapsed="false">
      <c r="A154" s="15"/>
      <c r="B154" s="15"/>
      <c r="C154" s="29"/>
    </row>
    <row r="155" customFormat="false" ht="12.75" hidden="false" customHeight="false" outlineLevel="0" collapsed="false">
      <c r="A155" s="15"/>
      <c r="B155" s="15"/>
      <c r="C155" s="29"/>
    </row>
    <row r="156" customFormat="false" ht="12.75" hidden="false" customHeight="false" outlineLevel="0" collapsed="false">
      <c r="A156" s="15"/>
      <c r="B156" s="15"/>
      <c r="C156" s="29"/>
    </row>
    <row r="157" customFormat="false" ht="12.75" hidden="false" customHeight="false" outlineLevel="0" collapsed="false">
      <c r="A157" s="15"/>
      <c r="B157" s="15"/>
      <c r="C157" s="29"/>
    </row>
    <row r="158" customFormat="false" ht="12.75" hidden="false" customHeight="false" outlineLevel="0" collapsed="false">
      <c r="A158" s="15"/>
      <c r="B158" s="15"/>
      <c r="C158" s="29"/>
    </row>
    <row r="159" customFormat="false" ht="12.75" hidden="false" customHeight="false" outlineLevel="0" collapsed="false">
      <c r="A159" s="15"/>
      <c r="B159" s="15"/>
      <c r="C159" s="29"/>
    </row>
    <row r="160" customFormat="false" ht="12.75" hidden="false" customHeight="false" outlineLevel="0" collapsed="false">
      <c r="A160" s="15"/>
      <c r="B160" s="15"/>
      <c r="C160" s="29"/>
    </row>
    <row r="161" customFormat="false" ht="12.75" hidden="false" customHeight="false" outlineLevel="0" collapsed="false">
      <c r="A161" s="15"/>
      <c r="B161" s="15"/>
      <c r="C161" s="29"/>
    </row>
    <row r="162" customFormat="false" ht="12.75" hidden="false" customHeight="false" outlineLevel="0" collapsed="false">
      <c r="A162" s="15"/>
      <c r="B162" s="15"/>
      <c r="C162" s="29"/>
    </row>
    <row r="163" customFormat="false" ht="12.75" hidden="false" customHeight="false" outlineLevel="0" collapsed="false">
      <c r="A163" s="15"/>
      <c r="B163" s="15"/>
      <c r="C163" s="29"/>
    </row>
    <row r="164" customFormat="false" ht="12.75" hidden="false" customHeight="false" outlineLevel="0" collapsed="false">
      <c r="A164" s="15"/>
      <c r="B164" s="15"/>
      <c r="C164" s="29"/>
    </row>
    <row r="165" customFormat="false" ht="12.75" hidden="false" customHeight="false" outlineLevel="0" collapsed="false">
      <c r="A165" s="15"/>
      <c r="B165" s="15"/>
      <c r="C165" s="29"/>
    </row>
    <row r="166" customFormat="false" ht="12.75" hidden="false" customHeight="false" outlineLevel="0" collapsed="false">
      <c r="A166" s="15"/>
      <c r="B166" s="15"/>
      <c r="C166" s="29"/>
    </row>
    <row r="167" customFormat="false" ht="12.75" hidden="false" customHeight="false" outlineLevel="0" collapsed="false">
      <c r="A167" s="15"/>
      <c r="B167" s="15"/>
      <c r="C167" s="29"/>
    </row>
    <row r="168" customFormat="false" ht="12.75" hidden="false" customHeight="false" outlineLevel="0" collapsed="false">
      <c r="A168" s="15"/>
      <c r="B168" s="15"/>
      <c r="C168" s="29"/>
    </row>
    <row r="169" customFormat="false" ht="12.75" hidden="false" customHeight="false" outlineLevel="0" collapsed="false">
      <c r="A169" s="15"/>
      <c r="B169" s="15"/>
      <c r="C169" s="29"/>
    </row>
    <row r="170" customFormat="false" ht="12.75" hidden="false" customHeight="false" outlineLevel="0" collapsed="false">
      <c r="A170" s="15"/>
      <c r="B170" s="15"/>
      <c r="C170" s="29"/>
    </row>
    <row r="171" customFormat="false" ht="12.75" hidden="false" customHeight="false" outlineLevel="0" collapsed="false">
      <c r="A171" s="15"/>
      <c r="B171" s="15"/>
      <c r="C171" s="29"/>
    </row>
    <row r="172" customFormat="false" ht="12.75" hidden="false" customHeight="false" outlineLevel="0" collapsed="false">
      <c r="A172" s="15"/>
      <c r="B172" s="15"/>
      <c r="C172" s="29"/>
    </row>
    <row r="173" customFormat="false" ht="12.75" hidden="false" customHeight="false" outlineLevel="0" collapsed="false">
      <c r="A173" s="15"/>
      <c r="B173" s="15"/>
      <c r="C173" s="29"/>
    </row>
    <row r="174" customFormat="false" ht="12.75" hidden="false" customHeight="false" outlineLevel="0" collapsed="false">
      <c r="A174" s="15"/>
      <c r="B174" s="15"/>
      <c r="C174" s="29"/>
    </row>
    <row r="175" customFormat="false" ht="12.75" hidden="false" customHeight="false" outlineLevel="0" collapsed="false">
      <c r="A175" s="15"/>
      <c r="B175" s="15"/>
      <c r="C175" s="29"/>
    </row>
    <row r="176" customFormat="false" ht="12.75" hidden="false" customHeight="false" outlineLevel="0" collapsed="false">
      <c r="A176" s="15"/>
      <c r="B176" s="15"/>
      <c r="C176" s="29"/>
    </row>
    <row r="177" customFormat="false" ht="12.75" hidden="false" customHeight="false" outlineLevel="0" collapsed="false">
      <c r="A177" s="15"/>
      <c r="B177" s="15"/>
      <c r="C177" s="29"/>
    </row>
    <row r="178" customFormat="false" ht="12.75" hidden="false" customHeight="false" outlineLevel="0" collapsed="false">
      <c r="A178" s="15"/>
      <c r="B178" s="15"/>
      <c r="C178" s="29"/>
    </row>
    <row r="179" customFormat="false" ht="12.75" hidden="false" customHeight="false" outlineLevel="0" collapsed="false">
      <c r="A179" s="15"/>
      <c r="B179" s="15"/>
      <c r="C179" s="29"/>
    </row>
    <row r="180" customFormat="false" ht="12.75" hidden="false" customHeight="false" outlineLevel="0" collapsed="false">
      <c r="A180" s="15"/>
      <c r="B180" s="15"/>
      <c r="C180" s="29"/>
    </row>
    <row r="181" customFormat="false" ht="12.75" hidden="false" customHeight="false" outlineLevel="0" collapsed="false">
      <c r="A181" s="15"/>
      <c r="B181" s="15"/>
      <c r="C181" s="29"/>
    </row>
    <row r="182" customFormat="false" ht="12.75" hidden="false" customHeight="false" outlineLevel="0" collapsed="false">
      <c r="A182" s="15"/>
      <c r="B182" s="15"/>
      <c r="C182" s="29"/>
    </row>
    <row r="183" customFormat="false" ht="12.75" hidden="false" customHeight="false" outlineLevel="0" collapsed="false">
      <c r="A183" s="15"/>
      <c r="B183" s="15"/>
      <c r="C183" s="29"/>
    </row>
    <row r="184" customFormat="false" ht="12.75" hidden="false" customHeight="false" outlineLevel="0" collapsed="false">
      <c r="A184" s="15"/>
      <c r="B184" s="15"/>
      <c r="C184" s="29"/>
    </row>
    <row r="185" customFormat="false" ht="12.75" hidden="false" customHeight="false" outlineLevel="0" collapsed="false">
      <c r="A185" s="15"/>
      <c r="B185" s="15"/>
      <c r="C185" s="29"/>
    </row>
    <row r="186" customFormat="false" ht="12.75" hidden="false" customHeight="false" outlineLevel="0" collapsed="false">
      <c r="A186" s="15"/>
      <c r="B186" s="15"/>
      <c r="C186" s="29"/>
    </row>
    <row r="187" customFormat="false" ht="12.75" hidden="false" customHeight="false" outlineLevel="0" collapsed="false">
      <c r="A187" s="15"/>
      <c r="B187" s="15"/>
      <c r="C187" s="29"/>
    </row>
    <row r="188" customFormat="false" ht="12.75" hidden="false" customHeight="false" outlineLevel="0" collapsed="false">
      <c r="A188" s="15"/>
      <c r="B188" s="15"/>
      <c r="C188" s="29"/>
    </row>
    <row r="189" customFormat="false" ht="12.75" hidden="false" customHeight="false" outlineLevel="0" collapsed="false">
      <c r="A189" s="15"/>
      <c r="B189" s="15"/>
      <c r="C189" s="29"/>
    </row>
    <row r="190" customFormat="false" ht="12.75" hidden="false" customHeight="false" outlineLevel="0" collapsed="false">
      <c r="A190" s="15"/>
      <c r="B190" s="15"/>
      <c r="C190" s="29"/>
    </row>
    <row r="191" customFormat="false" ht="12.75" hidden="false" customHeight="false" outlineLevel="0" collapsed="false">
      <c r="A191" s="15"/>
      <c r="B191" s="15"/>
      <c r="C191" s="29"/>
    </row>
    <row r="192" customFormat="false" ht="12.75" hidden="false" customHeight="false" outlineLevel="0" collapsed="false">
      <c r="A192" s="15"/>
      <c r="B192" s="15"/>
      <c r="C192" s="29"/>
    </row>
    <row r="193" customFormat="false" ht="12.75" hidden="false" customHeight="false" outlineLevel="0" collapsed="false">
      <c r="A193" s="15"/>
      <c r="B193" s="15"/>
      <c r="C193" s="29"/>
    </row>
    <row r="194" customFormat="false" ht="12.75" hidden="false" customHeight="false" outlineLevel="0" collapsed="false">
      <c r="A194" s="15"/>
      <c r="B194" s="15"/>
      <c r="C194" s="29"/>
    </row>
    <row r="195" customFormat="false" ht="12.75" hidden="false" customHeight="false" outlineLevel="0" collapsed="false">
      <c r="A195" s="15"/>
      <c r="B195" s="15"/>
      <c r="C195" s="29"/>
    </row>
    <row r="196" customFormat="false" ht="12.75" hidden="false" customHeight="false" outlineLevel="0" collapsed="false">
      <c r="A196" s="15"/>
      <c r="B196" s="15"/>
      <c r="C196" s="29"/>
    </row>
    <row r="197" customFormat="false" ht="12.75" hidden="false" customHeight="false" outlineLevel="0" collapsed="false">
      <c r="A197" s="15"/>
      <c r="B197" s="15"/>
      <c r="C197" s="29"/>
    </row>
    <row r="198" customFormat="false" ht="12.75" hidden="false" customHeight="false" outlineLevel="0" collapsed="false">
      <c r="A198" s="15"/>
      <c r="B198" s="15"/>
      <c r="C198" s="29"/>
    </row>
    <row r="199" customFormat="false" ht="12.75" hidden="false" customHeight="false" outlineLevel="0" collapsed="false">
      <c r="A199" s="15"/>
      <c r="B199" s="15"/>
      <c r="C199" s="29"/>
    </row>
    <row r="200" customFormat="false" ht="12.75" hidden="false" customHeight="false" outlineLevel="0" collapsed="false">
      <c r="A200" s="15"/>
      <c r="B200" s="15"/>
      <c r="C200" s="29"/>
    </row>
    <row r="201" customFormat="false" ht="12.75" hidden="false" customHeight="false" outlineLevel="0" collapsed="false">
      <c r="A201" s="15"/>
      <c r="B201" s="15"/>
      <c r="C201" s="29"/>
    </row>
    <row r="202" customFormat="false" ht="12.75" hidden="false" customHeight="false" outlineLevel="0" collapsed="false">
      <c r="A202" s="15"/>
      <c r="B202" s="15"/>
      <c r="C202" s="29"/>
    </row>
    <row r="203" customFormat="false" ht="12.75" hidden="false" customHeight="false" outlineLevel="0" collapsed="false">
      <c r="A203" s="15"/>
      <c r="B203" s="15"/>
      <c r="C203" s="29"/>
    </row>
    <row r="204" customFormat="false" ht="12.75" hidden="false" customHeight="false" outlineLevel="0" collapsed="false">
      <c r="A204" s="15"/>
      <c r="B204" s="15"/>
      <c r="C204" s="29"/>
    </row>
    <row r="205" customFormat="false" ht="12.75" hidden="false" customHeight="false" outlineLevel="0" collapsed="false">
      <c r="A205" s="15"/>
      <c r="B205" s="15"/>
      <c r="C205" s="29"/>
    </row>
    <row r="206" customFormat="false" ht="12.75" hidden="false" customHeight="false" outlineLevel="0" collapsed="false">
      <c r="A206" s="15"/>
      <c r="B206" s="15"/>
      <c r="C206" s="29"/>
    </row>
    <row r="207" customFormat="false" ht="12.75" hidden="false" customHeight="false" outlineLevel="0" collapsed="false">
      <c r="A207" s="15"/>
      <c r="B207" s="15"/>
      <c r="C207" s="29"/>
    </row>
    <row r="208" customFormat="false" ht="12.75" hidden="false" customHeight="false" outlineLevel="0" collapsed="false">
      <c r="A208" s="15"/>
      <c r="B208" s="15"/>
      <c r="C208" s="29"/>
    </row>
    <row r="209" customFormat="false" ht="12.75" hidden="false" customHeight="false" outlineLevel="0" collapsed="false">
      <c r="A209" s="15"/>
      <c r="B209" s="15"/>
      <c r="C209" s="29"/>
    </row>
    <row r="210" customFormat="false" ht="12.75" hidden="false" customHeight="false" outlineLevel="0" collapsed="false">
      <c r="A210" s="15"/>
      <c r="B210" s="15"/>
      <c r="C210" s="29"/>
    </row>
    <row r="211" customFormat="false" ht="12.75" hidden="false" customHeight="false" outlineLevel="0" collapsed="false">
      <c r="A211" s="15"/>
      <c r="B211" s="15"/>
      <c r="C211" s="29"/>
    </row>
    <row r="212" customFormat="false" ht="12.75" hidden="false" customHeight="false" outlineLevel="0" collapsed="false">
      <c r="A212" s="15"/>
      <c r="B212" s="15"/>
      <c r="C212" s="29"/>
    </row>
    <row r="213" customFormat="false" ht="12.75" hidden="false" customHeight="false" outlineLevel="0" collapsed="false">
      <c r="A213" s="15"/>
      <c r="B213" s="15"/>
      <c r="C213" s="29"/>
    </row>
    <row r="214" customFormat="false" ht="12.75" hidden="false" customHeight="false" outlineLevel="0" collapsed="false">
      <c r="A214" s="15"/>
      <c r="B214" s="15"/>
      <c r="C214" s="29"/>
    </row>
    <row r="215" customFormat="false" ht="12.75" hidden="false" customHeight="false" outlineLevel="0" collapsed="false">
      <c r="A215" s="15"/>
      <c r="B215" s="15"/>
      <c r="C215" s="29"/>
    </row>
    <row r="216" customFormat="false" ht="12.75" hidden="false" customHeight="false" outlineLevel="0" collapsed="false">
      <c r="A216" s="15"/>
      <c r="B216" s="15"/>
      <c r="C216" s="29"/>
    </row>
    <row r="217" customFormat="false" ht="12.75" hidden="false" customHeight="false" outlineLevel="0" collapsed="false">
      <c r="A217" s="15"/>
      <c r="B217" s="15"/>
      <c r="C217" s="29"/>
    </row>
    <row r="218" customFormat="false" ht="12.75" hidden="false" customHeight="false" outlineLevel="0" collapsed="false">
      <c r="A218" s="15"/>
      <c r="B218" s="15"/>
      <c r="C218" s="29"/>
    </row>
    <row r="219" customFormat="false" ht="12.75" hidden="false" customHeight="false" outlineLevel="0" collapsed="false">
      <c r="A219" s="15"/>
      <c r="B219" s="15"/>
      <c r="C219" s="29"/>
    </row>
    <row r="220" customFormat="false" ht="12.75" hidden="false" customHeight="false" outlineLevel="0" collapsed="false">
      <c r="A220" s="15"/>
      <c r="B220" s="15"/>
      <c r="C220" s="29"/>
    </row>
    <row r="221" customFormat="false" ht="12.75" hidden="false" customHeight="false" outlineLevel="0" collapsed="false">
      <c r="A221" s="15"/>
      <c r="B221" s="15"/>
      <c r="C221" s="29"/>
    </row>
    <row r="222" customFormat="false" ht="12.75" hidden="false" customHeight="false" outlineLevel="0" collapsed="false">
      <c r="A222" s="15"/>
      <c r="B222" s="15"/>
      <c r="C222" s="29"/>
    </row>
    <row r="223" customFormat="false" ht="12.75" hidden="false" customHeight="false" outlineLevel="0" collapsed="false">
      <c r="A223" s="15"/>
      <c r="B223" s="15"/>
      <c r="C223" s="29"/>
    </row>
    <row r="224" customFormat="false" ht="12.75" hidden="false" customHeight="false" outlineLevel="0" collapsed="false">
      <c r="A224" s="15"/>
      <c r="B224" s="15"/>
      <c r="C224" s="29"/>
    </row>
    <row r="225" customFormat="false" ht="12.75" hidden="false" customHeight="false" outlineLevel="0" collapsed="false">
      <c r="A225" s="15"/>
      <c r="B225" s="15"/>
      <c r="C225" s="29"/>
    </row>
    <row r="226" customFormat="false" ht="12.75" hidden="false" customHeight="false" outlineLevel="0" collapsed="false">
      <c r="A226" s="15"/>
      <c r="B226" s="15"/>
      <c r="C226" s="29"/>
    </row>
    <row r="227" customFormat="false" ht="12.75" hidden="false" customHeight="false" outlineLevel="0" collapsed="false">
      <c r="A227" s="15"/>
      <c r="B227" s="15"/>
      <c r="C227" s="29"/>
    </row>
    <row r="228" customFormat="false" ht="12.75" hidden="false" customHeight="false" outlineLevel="0" collapsed="false">
      <c r="A228" s="15"/>
      <c r="B228" s="15"/>
      <c r="C228" s="29"/>
    </row>
    <row r="229" customFormat="false" ht="12.75" hidden="false" customHeight="false" outlineLevel="0" collapsed="false">
      <c r="A229" s="15"/>
      <c r="B229" s="15"/>
      <c r="C229" s="29"/>
    </row>
    <row r="230" customFormat="false" ht="12.75" hidden="false" customHeight="false" outlineLevel="0" collapsed="false">
      <c r="A230" s="15"/>
      <c r="B230" s="15"/>
      <c r="C230" s="29"/>
    </row>
    <row r="231" customFormat="false" ht="12.75" hidden="false" customHeight="false" outlineLevel="0" collapsed="false">
      <c r="A231" s="15"/>
      <c r="B231" s="15"/>
      <c r="C231" s="29"/>
    </row>
    <row r="232" customFormat="false" ht="12.75" hidden="false" customHeight="false" outlineLevel="0" collapsed="false">
      <c r="A232" s="15"/>
      <c r="B232" s="15"/>
      <c r="C232" s="29"/>
    </row>
    <row r="233" customFormat="false" ht="12.75" hidden="false" customHeight="false" outlineLevel="0" collapsed="false">
      <c r="A233" s="15"/>
      <c r="B233" s="15"/>
      <c r="C233" s="29"/>
    </row>
    <row r="234" customFormat="false" ht="12.75" hidden="false" customHeight="false" outlineLevel="0" collapsed="false">
      <c r="A234" s="15"/>
      <c r="B234" s="15"/>
      <c r="C234" s="29"/>
    </row>
    <row r="235" customFormat="false" ht="12.75" hidden="false" customHeight="false" outlineLevel="0" collapsed="false">
      <c r="A235" s="15"/>
      <c r="B235" s="15"/>
      <c r="C235" s="29"/>
    </row>
    <row r="236" customFormat="false" ht="12.75" hidden="false" customHeight="false" outlineLevel="0" collapsed="false">
      <c r="A236" s="15"/>
      <c r="B236" s="15"/>
      <c r="C236" s="29"/>
    </row>
    <row r="237" customFormat="false" ht="12.75" hidden="false" customHeight="false" outlineLevel="0" collapsed="false">
      <c r="A237" s="15"/>
      <c r="B237" s="15"/>
      <c r="C237" s="29"/>
    </row>
    <row r="238" customFormat="false" ht="12.75" hidden="false" customHeight="false" outlineLevel="0" collapsed="false">
      <c r="A238" s="15"/>
      <c r="B238" s="15"/>
      <c r="C238" s="29"/>
    </row>
    <row r="239" customFormat="false" ht="12.75" hidden="false" customHeight="false" outlineLevel="0" collapsed="false">
      <c r="A239" s="15"/>
      <c r="B239" s="15"/>
      <c r="C239" s="29"/>
    </row>
    <row r="240" customFormat="false" ht="12.75" hidden="false" customHeight="false" outlineLevel="0" collapsed="false">
      <c r="A240" s="15"/>
      <c r="B240" s="15"/>
      <c r="C240" s="29"/>
    </row>
    <row r="241" customFormat="false" ht="12.75" hidden="false" customHeight="false" outlineLevel="0" collapsed="false">
      <c r="A241" s="15"/>
      <c r="B241" s="15"/>
      <c r="C241" s="29"/>
    </row>
    <row r="242" customFormat="false" ht="12.75" hidden="false" customHeight="false" outlineLevel="0" collapsed="false">
      <c r="A242" s="15"/>
      <c r="B242" s="15"/>
      <c r="C242" s="29"/>
    </row>
    <row r="243" customFormat="false" ht="12.75" hidden="false" customHeight="false" outlineLevel="0" collapsed="false">
      <c r="A243" s="15"/>
      <c r="B243" s="15"/>
      <c r="C243" s="29"/>
    </row>
    <row r="244" customFormat="false" ht="12.75" hidden="false" customHeight="false" outlineLevel="0" collapsed="false">
      <c r="A244" s="15"/>
      <c r="B244" s="15"/>
      <c r="C244" s="29"/>
    </row>
    <row r="245" customFormat="false" ht="12.75" hidden="false" customHeight="false" outlineLevel="0" collapsed="false">
      <c r="A245" s="15"/>
      <c r="B245" s="15"/>
      <c r="C245" s="29"/>
    </row>
    <row r="246" customFormat="false" ht="12.75" hidden="false" customHeight="false" outlineLevel="0" collapsed="false">
      <c r="A246" s="15"/>
      <c r="B246" s="15"/>
      <c r="C246" s="29"/>
    </row>
    <row r="247" customFormat="false" ht="12.75" hidden="false" customHeight="false" outlineLevel="0" collapsed="false">
      <c r="A247" s="15"/>
      <c r="B247" s="15"/>
      <c r="C247" s="29"/>
    </row>
    <row r="248" customFormat="false" ht="12.75" hidden="false" customHeight="false" outlineLevel="0" collapsed="false">
      <c r="A248" s="15"/>
      <c r="B248" s="15"/>
      <c r="C248" s="29"/>
    </row>
    <row r="249" customFormat="false" ht="12.75" hidden="false" customHeight="false" outlineLevel="0" collapsed="false">
      <c r="A249" s="15"/>
      <c r="B249" s="15"/>
      <c r="C249" s="29"/>
    </row>
    <row r="250" customFormat="false" ht="12.75" hidden="false" customHeight="false" outlineLevel="0" collapsed="false">
      <c r="A250" s="15"/>
      <c r="B250" s="15"/>
      <c r="C250" s="29"/>
    </row>
    <row r="251" customFormat="false" ht="12.75" hidden="false" customHeight="false" outlineLevel="0" collapsed="false">
      <c r="A251" s="15"/>
      <c r="B251" s="15"/>
      <c r="C251" s="29"/>
    </row>
    <row r="252" customFormat="false" ht="12.75" hidden="false" customHeight="false" outlineLevel="0" collapsed="false">
      <c r="A252" s="15"/>
      <c r="B252" s="15"/>
      <c r="C252" s="29"/>
    </row>
    <row r="253" customFormat="false" ht="12.75" hidden="false" customHeight="false" outlineLevel="0" collapsed="false">
      <c r="A253" s="15"/>
      <c r="B253" s="15"/>
      <c r="C253" s="29"/>
    </row>
    <row r="254" customFormat="false" ht="12.75" hidden="false" customHeight="false" outlineLevel="0" collapsed="false">
      <c r="A254" s="15"/>
      <c r="B254" s="15"/>
      <c r="C254" s="29"/>
    </row>
    <row r="255" customFormat="false" ht="12.75" hidden="false" customHeight="false" outlineLevel="0" collapsed="false">
      <c r="A255" s="15"/>
      <c r="B255" s="15"/>
      <c r="C255" s="29"/>
    </row>
    <row r="256" customFormat="false" ht="12.75" hidden="false" customHeight="false" outlineLevel="0" collapsed="false">
      <c r="A256" s="15"/>
      <c r="B256" s="15"/>
      <c r="C256" s="29"/>
    </row>
    <row r="257" customFormat="false" ht="12.75" hidden="false" customHeight="false" outlineLevel="0" collapsed="false">
      <c r="A257" s="15"/>
      <c r="B257" s="15"/>
      <c r="C257" s="29"/>
    </row>
    <row r="258" customFormat="false" ht="12.75" hidden="false" customHeight="false" outlineLevel="0" collapsed="false">
      <c r="A258" s="15"/>
      <c r="B258" s="15"/>
      <c r="C258" s="29"/>
    </row>
    <row r="259" customFormat="false" ht="12.75" hidden="false" customHeight="false" outlineLevel="0" collapsed="false">
      <c r="A259" s="15"/>
      <c r="B259" s="15"/>
      <c r="C259" s="29"/>
    </row>
    <row r="260" customFormat="false" ht="12.75" hidden="false" customHeight="false" outlineLevel="0" collapsed="false">
      <c r="A260" s="15"/>
      <c r="B260" s="15"/>
      <c r="C260" s="29"/>
    </row>
    <row r="261" customFormat="false" ht="12.75" hidden="false" customHeight="false" outlineLevel="0" collapsed="false">
      <c r="A261" s="15"/>
      <c r="B261" s="15"/>
      <c r="C261" s="29"/>
    </row>
    <row r="262" customFormat="false" ht="12.75" hidden="false" customHeight="false" outlineLevel="0" collapsed="false">
      <c r="A262" s="15"/>
      <c r="B262" s="15"/>
      <c r="C262" s="29"/>
    </row>
    <row r="263" customFormat="false" ht="12.75" hidden="false" customHeight="false" outlineLevel="0" collapsed="false">
      <c r="A263" s="15"/>
      <c r="B263" s="15"/>
      <c r="C263" s="29"/>
    </row>
    <row r="264" customFormat="false" ht="12.75" hidden="false" customHeight="false" outlineLevel="0" collapsed="false">
      <c r="A264" s="15"/>
      <c r="B264" s="15"/>
      <c r="C264" s="29"/>
    </row>
    <row r="265" customFormat="false" ht="12.75" hidden="false" customHeight="false" outlineLevel="0" collapsed="false">
      <c r="A265" s="15"/>
      <c r="B265" s="15"/>
      <c r="C265" s="29"/>
    </row>
    <row r="266" customFormat="false" ht="12.75" hidden="false" customHeight="false" outlineLevel="0" collapsed="false">
      <c r="A266" s="15"/>
      <c r="B266" s="15"/>
      <c r="C266" s="29"/>
    </row>
    <row r="267" customFormat="false" ht="12.75" hidden="false" customHeight="false" outlineLevel="0" collapsed="false">
      <c r="A267" s="15"/>
      <c r="B267" s="15"/>
      <c r="C267" s="29"/>
    </row>
    <row r="268" customFormat="false" ht="12.75" hidden="false" customHeight="false" outlineLevel="0" collapsed="false">
      <c r="A268" s="15"/>
      <c r="B268" s="15"/>
      <c r="C268" s="29"/>
    </row>
    <row r="269" customFormat="false" ht="12.75" hidden="false" customHeight="false" outlineLevel="0" collapsed="false">
      <c r="A269" s="15"/>
      <c r="B269" s="15"/>
      <c r="C269" s="29"/>
    </row>
    <row r="270" customFormat="false" ht="12.75" hidden="false" customHeight="false" outlineLevel="0" collapsed="false">
      <c r="A270" s="15"/>
      <c r="B270" s="15"/>
      <c r="C270" s="29"/>
    </row>
    <row r="271" customFormat="false" ht="12.75" hidden="false" customHeight="false" outlineLevel="0" collapsed="false">
      <c r="A271" s="15"/>
      <c r="B271" s="15"/>
      <c r="C271" s="29"/>
    </row>
    <row r="272" customFormat="false" ht="12.75" hidden="false" customHeight="false" outlineLevel="0" collapsed="false">
      <c r="A272" s="15"/>
      <c r="B272" s="15"/>
      <c r="C272" s="29"/>
    </row>
    <row r="273" customFormat="false" ht="12.75" hidden="false" customHeight="false" outlineLevel="0" collapsed="false">
      <c r="A273" s="15"/>
      <c r="B273" s="15"/>
      <c r="C273" s="29"/>
    </row>
    <row r="274" customFormat="false" ht="12.75" hidden="false" customHeight="false" outlineLevel="0" collapsed="false">
      <c r="A274" s="15"/>
      <c r="B274" s="15"/>
      <c r="C274" s="29"/>
    </row>
    <row r="275" customFormat="false" ht="12.75" hidden="false" customHeight="false" outlineLevel="0" collapsed="false">
      <c r="A275" s="15"/>
      <c r="B275" s="15"/>
      <c r="C275" s="29"/>
    </row>
    <row r="276" customFormat="false" ht="12.75" hidden="false" customHeight="false" outlineLevel="0" collapsed="false">
      <c r="A276" s="15"/>
      <c r="B276" s="15"/>
      <c r="C276" s="29"/>
    </row>
    <row r="277" customFormat="false" ht="12.75" hidden="false" customHeight="false" outlineLevel="0" collapsed="false">
      <c r="A277" s="15"/>
      <c r="B277" s="15"/>
      <c r="C277" s="29"/>
    </row>
    <row r="278" customFormat="false" ht="12.75" hidden="false" customHeight="false" outlineLevel="0" collapsed="false">
      <c r="A278" s="15"/>
      <c r="B278" s="15"/>
      <c r="C278" s="29"/>
    </row>
    <row r="279" customFormat="false" ht="12.75" hidden="false" customHeight="false" outlineLevel="0" collapsed="false">
      <c r="A279" s="15"/>
      <c r="B279" s="15"/>
      <c r="C279" s="29"/>
    </row>
    <row r="280" customFormat="false" ht="12.75" hidden="false" customHeight="false" outlineLevel="0" collapsed="false">
      <c r="A280" s="15"/>
      <c r="B280" s="15"/>
      <c r="C280" s="29"/>
    </row>
    <row r="281" customFormat="false" ht="12.75" hidden="false" customHeight="false" outlineLevel="0" collapsed="false">
      <c r="A281" s="15"/>
      <c r="B281" s="15"/>
      <c r="C281" s="29"/>
    </row>
    <row r="282" customFormat="false" ht="12.75" hidden="false" customHeight="false" outlineLevel="0" collapsed="false">
      <c r="A282" s="15"/>
      <c r="B282" s="15"/>
      <c r="C282" s="29"/>
    </row>
    <row r="283" customFormat="false" ht="12.75" hidden="false" customHeight="false" outlineLevel="0" collapsed="false">
      <c r="A283" s="15"/>
      <c r="B283" s="15"/>
      <c r="C283" s="29"/>
    </row>
    <row r="284" customFormat="false" ht="12.75" hidden="false" customHeight="false" outlineLevel="0" collapsed="false">
      <c r="A284" s="15"/>
      <c r="B284" s="15"/>
      <c r="C284" s="29"/>
    </row>
    <row r="285" customFormat="false" ht="12.75" hidden="false" customHeight="false" outlineLevel="0" collapsed="false">
      <c r="A285" s="15"/>
      <c r="B285" s="15"/>
      <c r="C285" s="29"/>
    </row>
    <row r="286" customFormat="false" ht="12.75" hidden="false" customHeight="false" outlineLevel="0" collapsed="false">
      <c r="A286" s="15"/>
      <c r="B286" s="15"/>
      <c r="C286" s="29"/>
    </row>
    <row r="287" customFormat="false" ht="12.75" hidden="false" customHeight="false" outlineLevel="0" collapsed="false">
      <c r="A287" s="15"/>
      <c r="B287" s="15"/>
      <c r="C287" s="29"/>
    </row>
    <row r="288" customFormat="false" ht="12.75" hidden="false" customHeight="false" outlineLevel="0" collapsed="false">
      <c r="A288" s="15"/>
      <c r="B288" s="15"/>
      <c r="C288" s="29"/>
    </row>
    <row r="289" customFormat="false" ht="12.75" hidden="false" customHeight="false" outlineLevel="0" collapsed="false">
      <c r="A289" s="15"/>
      <c r="B289" s="15"/>
      <c r="C289" s="29"/>
    </row>
    <row r="290" customFormat="false" ht="12.75" hidden="false" customHeight="false" outlineLevel="0" collapsed="false">
      <c r="A290" s="15"/>
      <c r="B290" s="15"/>
      <c r="C290" s="29"/>
    </row>
    <row r="291" customFormat="false" ht="12.75" hidden="false" customHeight="false" outlineLevel="0" collapsed="false">
      <c r="A291" s="15"/>
      <c r="B291" s="15"/>
      <c r="C291" s="29"/>
    </row>
    <row r="292" customFormat="false" ht="12.75" hidden="false" customHeight="false" outlineLevel="0" collapsed="false">
      <c r="A292" s="15"/>
      <c r="B292" s="15"/>
      <c r="C292" s="29"/>
    </row>
    <row r="293" customFormat="false" ht="12.75" hidden="false" customHeight="false" outlineLevel="0" collapsed="false">
      <c r="A293" s="15"/>
      <c r="B293" s="15"/>
      <c r="C293" s="29"/>
    </row>
    <row r="294" customFormat="false" ht="12.75" hidden="false" customHeight="false" outlineLevel="0" collapsed="false">
      <c r="A294" s="15"/>
      <c r="B294" s="15"/>
      <c r="C294" s="29"/>
    </row>
    <row r="295" customFormat="false" ht="12.75" hidden="false" customHeight="false" outlineLevel="0" collapsed="false">
      <c r="A295" s="15"/>
      <c r="B295" s="15"/>
      <c r="C295" s="29"/>
    </row>
    <row r="296" customFormat="false" ht="12.75" hidden="false" customHeight="false" outlineLevel="0" collapsed="false">
      <c r="A296" s="15"/>
      <c r="B296" s="15"/>
      <c r="C296" s="29"/>
    </row>
    <row r="297" customFormat="false" ht="12.75" hidden="false" customHeight="false" outlineLevel="0" collapsed="false">
      <c r="A297" s="15"/>
      <c r="B297" s="15"/>
      <c r="C297" s="29"/>
    </row>
    <row r="298" customFormat="false" ht="12.75" hidden="false" customHeight="false" outlineLevel="0" collapsed="false">
      <c r="A298" s="15"/>
      <c r="B298" s="15"/>
      <c r="C298" s="29"/>
    </row>
    <row r="299" customFormat="false" ht="12.75" hidden="false" customHeight="false" outlineLevel="0" collapsed="false">
      <c r="A299" s="15"/>
      <c r="B299" s="15"/>
      <c r="C299" s="29"/>
    </row>
    <row r="300" customFormat="false" ht="12.75" hidden="false" customHeight="false" outlineLevel="0" collapsed="false">
      <c r="A300" s="15"/>
      <c r="B300" s="15"/>
      <c r="C300" s="29"/>
    </row>
    <row r="301" customFormat="false" ht="12.75" hidden="false" customHeight="false" outlineLevel="0" collapsed="false">
      <c r="A301" s="15"/>
      <c r="B301" s="15"/>
      <c r="C301" s="29"/>
    </row>
    <row r="302" customFormat="false" ht="12.75" hidden="false" customHeight="false" outlineLevel="0" collapsed="false">
      <c r="A302" s="15"/>
      <c r="B302" s="15"/>
      <c r="C302" s="29"/>
    </row>
    <row r="303" customFormat="false" ht="12.75" hidden="false" customHeight="false" outlineLevel="0" collapsed="false">
      <c r="A303" s="15"/>
      <c r="B303" s="15"/>
      <c r="C303" s="29"/>
    </row>
    <row r="304" customFormat="false" ht="12.75" hidden="false" customHeight="false" outlineLevel="0" collapsed="false">
      <c r="A304" s="15"/>
      <c r="B304" s="15"/>
      <c r="C304" s="29"/>
    </row>
    <row r="305" customFormat="false" ht="12.75" hidden="false" customHeight="false" outlineLevel="0" collapsed="false">
      <c r="A305" s="15"/>
      <c r="B305" s="15"/>
      <c r="C305" s="29"/>
    </row>
    <row r="306" customFormat="false" ht="12.75" hidden="false" customHeight="false" outlineLevel="0" collapsed="false">
      <c r="A306" s="15"/>
      <c r="B306" s="15"/>
      <c r="C306" s="29"/>
    </row>
    <row r="307" customFormat="false" ht="12.75" hidden="false" customHeight="false" outlineLevel="0" collapsed="false">
      <c r="A307" s="15"/>
      <c r="B307" s="15"/>
      <c r="C307" s="29"/>
    </row>
    <row r="308" customFormat="false" ht="12.75" hidden="false" customHeight="false" outlineLevel="0" collapsed="false">
      <c r="A308" s="15"/>
      <c r="B308" s="15"/>
      <c r="C308" s="29"/>
    </row>
    <row r="309" customFormat="false" ht="12.75" hidden="false" customHeight="false" outlineLevel="0" collapsed="false">
      <c r="A309" s="15"/>
      <c r="B309" s="15"/>
      <c r="C309" s="29"/>
    </row>
    <row r="310" customFormat="false" ht="12.75" hidden="false" customHeight="false" outlineLevel="0" collapsed="false">
      <c r="A310" s="15"/>
      <c r="B310" s="15"/>
      <c r="C310" s="29"/>
    </row>
    <row r="311" customFormat="false" ht="12.75" hidden="false" customHeight="false" outlineLevel="0" collapsed="false">
      <c r="A311" s="15"/>
      <c r="B311" s="15"/>
      <c r="C311" s="29"/>
    </row>
    <row r="312" customFormat="false" ht="12.75" hidden="false" customHeight="false" outlineLevel="0" collapsed="false">
      <c r="A312" s="15"/>
      <c r="B312" s="15"/>
      <c r="C312" s="29"/>
    </row>
    <row r="313" customFormat="false" ht="12.75" hidden="false" customHeight="false" outlineLevel="0" collapsed="false">
      <c r="A313" s="15"/>
      <c r="B313" s="15"/>
      <c r="C313" s="29"/>
    </row>
    <row r="314" customFormat="false" ht="12.75" hidden="false" customHeight="false" outlineLevel="0" collapsed="false">
      <c r="A314" s="15"/>
      <c r="B314" s="15"/>
      <c r="C314" s="29"/>
    </row>
    <row r="315" customFormat="false" ht="12.75" hidden="false" customHeight="false" outlineLevel="0" collapsed="false">
      <c r="A315" s="15"/>
      <c r="B315" s="15"/>
      <c r="C315" s="29"/>
    </row>
    <row r="316" customFormat="false" ht="12.75" hidden="false" customHeight="false" outlineLevel="0" collapsed="false">
      <c r="A316" s="15"/>
      <c r="B316" s="15"/>
      <c r="C316" s="29"/>
    </row>
    <row r="317" customFormat="false" ht="12.75" hidden="false" customHeight="false" outlineLevel="0" collapsed="false">
      <c r="A317" s="15"/>
      <c r="B317" s="15"/>
      <c r="C317" s="29"/>
    </row>
    <row r="318" customFormat="false" ht="12.75" hidden="false" customHeight="false" outlineLevel="0" collapsed="false">
      <c r="A318" s="15"/>
      <c r="B318" s="15"/>
      <c r="C318" s="29"/>
    </row>
    <row r="319" customFormat="false" ht="12.75" hidden="false" customHeight="false" outlineLevel="0" collapsed="false">
      <c r="A319" s="15"/>
      <c r="B319" s="15"/>
      <c r="C319" s="29"/>
    </row>
    <row r="320" customFormat="false" ht="12.75" hidden="false" customHeight="false" outlineLevel="0" collapsed="false">
      <c r="A320" s="15"/>
      <c r="B320" s="15"/>
      <c r="C320" s="29"/>
    </row>
    <row r="321" customFormat="false" ht="12.75" hidden="false" customHeight="false" outlineLevel="0" collapsed="false">
      <c r="A321" s="15"/>
      <c r="B321" s="15"/>
      <c r="C321" s="29"/>
    </row>
    <row r="322" customFormat="false" ht="12.75" hidden="false" customHeight="false" outlineLevel="0" collapsed="false">
      <c r="A322" s="15"/>
      <c r="B322" s="15"/>
      <c r="C322" s="29"/>
    </row>
    <row r="323" customFormat="false" ht="12.75" hidden="false" customHeight="false" outlineLevel="0" collapsed="false">
      <c r="A323" s="15"/>
      <c r="B323" s="15"/>
      <c r="C323" s="29"/>
    </row>
    <row r="324" customFormat="false" ht="12.75" hidden="false" customHeight="false" outlineLevel="0" collapsed="false">
      <c r="A324" s="15"/>
      <c r="B324" s="15"/>
      <c r="C324" s="29"/>
    </row>
    <row r="325" customFormat="false" ht="12.75" hidden="false" customHeight="false" outlineLevel="0" collapsed="false">
      <c r="A325" s="15"/>
      <c r="B325" s="15"/>
      <c r="C325" s="29"/>
    </row>
    <row r="326" customFormat="false" ht="12.75" hidden="false" customHeight="false" outlineLevel="0" collapsed="false">
      <c r="A326" s="15"/>
      <c r="B326" s="15"/>
      <c r="C326" s="29"/>
    </row>
    <row r="327" customFormat="false" ht="12.75" hidden="false" customHeight="false" outlineLevel="0" collapsed="false">
      <c r="A327" s="15"/>
      <c r="B327" s="15"/>
      <c r="C327" s="29"/>
    </row>
    <row r="328" customFormat="false" ht="12.75" hidden="false" customHeight="false" outlineLevel="0" collapsed="false">
      <c r="A328" s="15"/>
      <c r="B328" s="15"/>
      <c r="C328" s="29"/>
    </row>
    <row r="329" customFormat="false" ht="12.75" hidden="false" customHeight="false" outlineLevel="0" collapsed="false">
      <c r="A329" s="15"/>
      <c r="B329" s="15"/>
      <c r="C329" s="29"/>
    </row>
    <row r="330" customFormat="false" ht="12.75" hidden="false" customHeight="false" outlineLevel="0" collapsed="false">
      <c r="A330" s="15"/>
      <c r="B330" s="15"/>
      <c r="C330" s="29"/>
    </row>
    <row r="331" customFormat="false" ht="12.75" hidden="false" customHeight="false" outlineLevel="0" collapsed="false">
      <c r="A331" s="15"/>
      <c r="B331" s="15"/>
      <c r="C331" s="29"/>
    </row>
    <row r="332" customFormat="false" ht="12.75" hidden="false" customHeight="false" outlineLevel="0" collapsed="false">
      <c r="A332" s="15"/>
      <c r="B332" s="15"/>
      <c r="C332" s="29"/>
    </row>
    <row r="333" customFormat="false" ht="12.75" hidden="false" customHeight="false" outlineLevel="0" collapsed="false">
      <c r="A333" s="15"/>
      <c r="B333" s="15"/>
      <c r="C333" s="29"/>
    </row>
    <row r="334" customFormat="false" ht="12.75" hidden="false" customHeight="false" outlineLevel="0" collapsed="false">
      <c r="A334" s="15"/>
      <c r="B334" s="15"/>
      <c r="C334" s="29"/>
    </row>
    <row r="335" customFormat="false" ht="12.75" hidden="false" customHeight="false" outlineLevel="0" collapsed="false">
      <c r="A335" s="15"/>
      <c r="B335" s="15"/>
      <c r="C335" s="29"/>
    </row>
    <row r="336" customFormat="false" ht="12.75" hidden="false" customHeight="false" outlineLevel="0" collapsed="false">
      <c r="A336" s="15"/>
      <c r="B336" s="15"/>
      <c r="C336" s="29"/>
    </row>
    <row r="337" customFormat="false" ht="12.75" hidden="false" customHeight="false" outlineLevel="0" collapsed="false">
      <c r="A337" s="15"/>
      <c r="B337" s="15"/>
      <c r="C337" s="29"/>
    </row>
    <row r="338" customFormat="false" ht="12.75" hidden="false" customHeight="false" outlineLevel="0" collapsed="false">
      <c r="A338" s="15"/>
      <c r="B338" s="15"/>
      <c r="C338" s="29"/>
    </row>
    <row r="339" customFormat="false" ht="12.75" hidden="false" customHeight="false" outlineLevel="0" collapsed="false">
      <c r="A339" s="15"/>
      <c r="B339" s="15"/>
      <c r="C339" s="29"/>
    </row>
    <row r="340" customFormat="false" ht="12.75" hidden="false" customHeight="false" outlineLevel="0" collapsed="false">
      <c r="A340" s="15"/>
      <c r="B340" s="15"/>
      <c r="C340" s="29"/>
    </row>
    <row r="341" customFormat="false" ht="12.75" hidden="false" customHeight="false" outlineLevel="0" collapsed="false">
      <c r="A341" s="15"/>
      <c r="B341" s="15"/>
      <c r="C341" s="29"/>
    </row>
    <row r="342" customFormat="false" ht="12.75" hidden="false" customHeight="false" outlineLevel="0" collapsed="false">
      <c r="A342" s="15"/>
      <c r="B342" s="15"/>
      <c r="C342" s="29"/>
    </row>
    <row r="343" customFormat="false" ht="12.75" hidden="false" customHeight="false" outlineLevel="0" collapsed="false">
      <c r="A343" s="15"/>
      <c r="B343" s="15"/>
      <c r="C343" s="29"/>
    </row>
    <row r="344" customFormat="false" ht="12.75" hidden="false" customHeight="false" outlineLevel="0" collapsed="false">
      <c r="A344" s="15"/>
      <c r="B344" s="15"/>
      <c r="C344" s="29"/>
    </row>
    <row r="345" customFormat="false" ht="12.75" hidden="false" customHeight="false" outlineLevel="0" collapsed="false">
      <c r="A345" s="15"/>
      <c r="B345" s="15"/>
      <c r="C345" s="29"/>
    </row>
    <row r="346" customFormat="false" ht="12.75" hidden="false" customHeight="false" outlineLevel="0" collapsed="false">
      <c r="A346" s="15"/>
      <c r="B346" s="15"/>
      <c r="C346" s="29"/>
    </row>
    <row r="347" customFormat="false" ht="12.75" hidden="false" customHeight="false" outlineLevel="0" collapsed="false">
      <c r="A347" s="15"/>
      <c r="B347" s="15"/>
      <c r="C347" s="29"/>
    </row>
    <row r="348" customFormat="false" ht="12.75" hidden="false" customHeight="false" outlineLevel="0" collapsed="false">
      <c r="A348" s="15"/>
      <c r="B348" s="15"/>
      <c r="C348" s="29"/>
    </row>
    <row r="349" customFormat="false" ht="12.75" hidden="false" customHeight="false" outlineLevel="0" collapsed="false">
      <c r="A349" s="15"/>
      <c r="B349" s="15"/>
      <c r="C349" s="29"/>
    </row>
    <row r="350" customFormat="false" ht="12.75" hidden="false" customHeight="false" outlineLevel="0" collapsed="false">
      <c r="A350" s="15"/>
      <c r="B350" s="15"/>
      <c r="C350" s="29"/>
    </row>
    <row r="351" customFormat="false" ht="12.75" hidden="false" customHeight="false" outlineLevel="0" collapsed="false">
      <c r="A351" s="15"/>
      <c r="B351" s="15"/>
      <c r="C351" s="29"/>
    </row>
    <row r="352" customFormat="false" ht="12.75" hidden="false" customHeight="false" outlineLevel="0" collapsed="false">
      <c r="A352" s="15"/>
      <c r="B352" s="15"/>
      <c r="C352" s="29"/>
    </row>
    <row r="353" customFormat="false" ht="12.75" hidden="false" customHeight="false" outlineLevel="0" collapsed="false">
      <c r="A353" s="15"/>
      <c r="B353" s="15"/>
      <c r="C353" s="29"/>
    </row>
    <row r="354" customFormat="false" ht="12.75" hidden="false" customHeight="false" outlineLevel="0" collapsed="false">
      <c r="A354" s="15"/>
      <c r="B354" s="15"/>
      <c r="C354" s="29"/>
    </row>
    <row r="355" customFormat="false" ht="12.75" hidden="false" customHeight="false" outlineLevel="0" collapsed="false">
      <c r="A355" s="15"/>
      <c r="B355" s="15"/>
      <c r="C355" s="29"/>
    </row>
    <row r="356" customFormat="false" ht="12.75" hidden="false" customHeight="false" outlineLevel="0" collapsed="false">
      <c r="A356" s="15"/>
      <c r="B356" s="15"/>
      <c r="C356" s="29"/>
    </row>
    <row r="357" customFormat="false" ht="12.75" hidden="false" customHeight="false" outlineLevel="0" collapsed="false">
      <c r="A357" s="15"/>
      <c r="B357" s="15"/>
      <c r="C3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4" activeCellId="0" sqref="H5:I124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22" t="s">
        <v>28</v>
      </c>
    </row>
    <row r="2" customFormat="false" ht="13.5" hidden="false" customHeight="false" outlineLevel="0" collapsed="false">
      <c r="M2" s="23" t="s">
        <v>18</v>
      </c>
    </row>
    <row r="3" customFormat="false" ht="16.5" hidden="false" customHeight="false" outlineLevel="0" collapsed="false">
      <c r="C3" s="24" t="s">
        <v>19</v>
      </c>
      <c r="D3" s="24" t="s">
        <v>20</v>
      </c>
      <c r="E3" s="24" t="s">
        <v>21</v>
      </c>
      <c r="G3" s="24" t="s">
        <v>22</v>
      </c>
      <c r="H3" s="24" t="s">
        <v>20</v>
      </c>
      <c r="I3" s="24" t="s">
        <v>21</v>
      </c>
      <c r="K3" s="25" t="s">
        <v>29</v>
      </c>
      <c r="M3" s="26" t="n">
        <f aca="false">SUM(M5:M124)/SUM(L5:L124)</f>
        <v>2.4913749922635</v>
      </c>
    </row>
    <row r="4" customFormat="false" ht="12.75" hidden="false" customHeight="false" outlineLevel="0" collapsed="false">
      <c r="B4" s="27" t="s">
        <v>24</v>
      </c>
      <c r="C4" s="5" t="s">
        <v>6</v>
      </c>
      <c r="D4" s="24" t="s">
        <v>25</v>
      </c>
      <c r="E4" s="5" t="s">
        <v>6</v>
      </c>
      <c r="G4" s="5" t="s">
        <v>6</v>
      </c>
      <c r="H4" s="24" t="s">
        <v>26</v>
      </c>
      <c r="I4" s="5" t="s">
        <v>6</v>
      </c>
      <c r="K4" s="5" t="s">
        <v>6</v>
      </c>
      <c r="L4" s="9" t="s">
        <v>27</v>
      </c>
    </row>
    <row r="5" customFormat="false" ht="12.75" hidden="false" customHeight="false" outlineLevel="0" collapsed="false">
      <c r="A5" s="15" t="n">
        <v>37104</v>
      </c>
      <c r="B5" s="28" t="n">
        <f aca="false">MONTH(A5)</f>
        <v>8</v>
      </c>
      <c r="C5" s="29" t="n">
        <f aca="false">West!F7</f>
        <v>34.0212765957447</v>
      </c>
      <c r="D5" s="29" t="n">
        <f aca="false">VLOOKUP($B5,Historical!$B$9:$G$20,3)</f>
        <v>0.60784</v>
      </c>
      <c r="E5" s="29" t="n">
        <f aca="false">C5+D5</f>
        <v>34.6291165957447</v>
      </c>
      <c r="G5" s="29" t="n">
        <f aca="false">East!F7</f>
        <v>40.1808510638298</v>
      </c>
      <c r="H5" s="29" t="n">
        <f aca="false">VLOOKUP($B5,Historical!$B$9:$G$20,6)</f>
        <v>-2.19848</v>
      </c>
      <c r="I5" s="29" t="n">
        <f aca="false">G5+H5</f>
        <v>37.9823710638298</v>
      </c>
      <c r="K5" s="29" t="n">
        <f aca="false">I5-E5</f>
        <v>3.3532544680851</v>
      </c>
      <c r="L5" s="30" t="n">
        <v>0.989222844015088</v>
      </c>
      <c r="M5" s="29" t="n">
        <f aca="false">K5*L5</f>
        <v>3.31711592162545</v>
      </c>
    </row>
    <row r="6" customFormat="false" ht="12.75" hidden="false" customHeight="false" outlineLevel="0" collapsed="false">
      <c r="A6" s="15" t="n">
        <v>37135</v>
      </c>
      <c r="B6" s="28" t="n">
        <f aca="false">MONTH(A6)</f>
        <v>9</v>
      </c>
      <c r="C6" s="29" t="n">
        <f aca="false">West!F8</f>
        <v>34.2692307692308</v>
      </c>
      <c r="D6" s="29" t="n">
        <f aca="false">VLOOKUP($B6,Historical!$B$9:$G$20,3)</f>
        <v>0.911829573934837</v>
      </c>
      <c r="E6" s="29" t="n">
        <f aca="false">C6+D6</f>
        <v>35.1810603431656</v>
      </c>
      <c r="G6" s="29" t="n">
        <f aca="false">East!F8</f>
        <v>41.2692307692308</v>
      </c>
      <c r="H6" s="29" t="n">
        <f aca="false">VLOOKUP($B6,Historical!$B$9:$G$20,6)</f>
        <v>-2.65528822055138</v>
      </c>
      <c r="I6" s="29" t="n">
        <f aca="false">G6+H6</f>
        <v>38.6139425486794</v>
      </c>
      <c r="K6" s="29" t="n">
        <f aca="false">I6-E6</f>
        <v>3.43288220551378</v>
      </c>
      <c r="L6" s="30" t="n">
        <v>0.986154108146623</v>
      </c>
      <c r="M6" s="29" t="n">
        <f aca="false">K6*L6</f>
        <v>3.38535088975085</v>
      </c>
    </row>
    <row r="7" customFormat="false" ht="12.75" hidden="false" customHeight="false" outlineLevel="0" collapsed="false">
      <c r="A7" s="15" t="n">
        <v>37165</v>
      </c>
      <c r="B7" s="28" t="n">
        <f aca="false">MONTH(A7)</f>
        <v>10</v>
      </c>
      <c r="C7" s="29" t="n">
        <f aca="false">West!F9</f>
        <v>33.6808510638298</v>
      </c>
      <c r="D7" s="29" t="n">
        <f aca="false">VLOOKUP($B7,Historical!$B$9:$G$20,3)</f>
        <v>2.56640306122449</v>
      </c>
      <c r="E7" s="29" t="n">
        <f aca="false">C7+D7</f>
        <v>36.2472541250543</v>
      </c>
      <c r="G7" s="29" t="n">
        <f aca="false">East!F9</f>
        <v>42.3648905652635</v>
      </c>
      <c r="H7" s="29" t="n">
        <f aca="false">VLOOKUP($B7,Historical!$B$9:$G$20,6)</f>
        <v>-2.80954081632653</v>
      </c>
      <c r="I7" s="29" t="n">
        <f aca="false">G7+H7</f>
        <v>39.5553497489369</v>
      </c>
      <c r="K7" s="29" t="n">
        <f aca="false">I7-E7</f>
        <v>3.30809562388266</v>
      </c>
      <c r="L7" s="30" t="n">
        <v>0.982939870101346</v>
      </c>
      <c r="M7" s="29" t="n">
        <f aca="false">K7*L7</f>
        <v>3.25165908282205</v>
      </c>
    </row>
    <row r="8" customFormat="false" ht="12.75" hidden="false" customHeight="false" outlineLevel="0" collapsed="false">
      <c r="A8" s="15" t="n">
        <v>37196</v>
      </c>
      <c r="B8" s="28" t="n">
        <f aca="false">MONTH(A8)</f>
        <v>11</v>
      </c>
      <c r="C8" s="29" t="n">
        <f aca="false">West!F10</f>
        <v>33.75</v>
      </c>
      <c r="D8" s="29" t="n">
        <f aca="false">VLOOKUP($B8,Historical!$B$9:$G$20,3)</f>
        <v>3.12244791666667</v>
      </c>
      <c r="E8" s="29" t="n">
        <f aca="false">C8+D8</f>
        <v>36.8724479166667</v>
      </c>
      <c r="G8" s="29" t="n">
        <f aca="false">East!F10</f>
        <v>42.78125</v>
      </c>
      <c r="H8" s="29" t="n">
        <f aca="false">VLOOKUP($B8,Historical!$B$9:$G$20,6)</f>
        <v>-3.06940104166667</v>
      </c>
      <c r="I8" s="29" t="n">
        <f aca="false">G8+H8</f>
        <v>39.7118489583333</v>
      </c>
      <c r="K8" s="29" t="n">
        <f aca="false">I8-E8</f>
        <v>2.83940104166667</v>
      </c>
      <c r="L8" s="30" t="n">
        <v>0.979864873268162</v>
      </c>
      <c r="M8" s="29" t="n">
        <f aca="false">K8*L8</f>
        <v>2.7822293418502</v>
      </c>
    </row>
    <row r="9" customFormat="false" ht="12.75" hidden="false" customHeight="false" outlineLevel="0" collapsed="false">
      <c r="A9" s="15" t="n">
        <v>37226</v>
      </c>
      <c r="B9" s="28" t="n">
        <f aca="false">MONTH(A9)</f>
        <v>12</v>
      </c>
      <c r="C9" s="29" t="n">
        <f aca="false">West!F11</f>
        <v>34.4735845889685</v>
      </c>
      <c r="D9" s="29" t="n">
        <f aca="false">VLOOKUP($B9,Historical!$B$9:$G$20,3)</f>
        <v>2.84403301886792</v>
      </c>
      <c r="E9" s="29" t="n">
        <f aca="false">C9+D9</f>
        <v>37.3176176078365</v>
      </c>
      <c r="G9" s="29" t="n">
        <f aca="false">East!F11</f>
        <v>45.1962256521549</v>
      </c>
      <c r="H9" s="29" t="n">
        <f aca="false">VLOOKUP($B9,Historical!$B$9:$G$20,6)</f>
        <v>-4.2483962264151</v>
      </c>
      <c r="I9" s="29" t="n">
        <f aca="false">G9+H9</f>
        <v>40.9478294257398</v>
      </c>
      <c r="K9" s="29" t="n">
        <f aca="false">I9-E9</f>
        <v>3.63021181790334</v>
      </c>
      <c r="L9" s="30" t="n">
        <v>0.976720721675143</v>
      </c>
      <c r="M9" s="29" t="n">
        <f aca="false">K9*L9</f>
        <v>3.54570310661618</v>
      </c>
    </row>
    <row r="10" customFormat="false" ht="12.75" hidden="false" customHeight="false" outlineLevel="0" collapsed="false">
      <c r="A10" s="15" t="n">
        <v>37257</v>
      </c>
      <c r="B10" s="28" t="n">
        <f aca="false">MONTH(A10)</f>
        <v>1</v>
      </c>
      <c r="C10" s="29" t="n">
        <f aca="false">West!F12</f>
        <v>33.5911227634975</v>
      </c>
      <c r="D10" s="29" t="n">
        <f aca="false">VLOOKUP($B10,Historical!$B$9:$G$20,3)</f>
        <v>2.61905612244898</v>
      </c>
      <c r="E10" s="29" t="n">
        <f aca="false">C10+D10</f>
        <v>36.2101788859465</v>
      </c>
      <c r="G10" s="29" t="n">
        <f aca="false">East!F12</f>
        <v>39.1836734693878</v>
      </c>
      <c r="H10" s="29" t="n">
        <f aca="false">VLOOKUP($B10,Historical!$B$9:$G$20,6)</f>
        <v>-3.8159693877551</v>
      </c>
      <c r="I10" s="29" t="n">
        <f aca="false">G10+H10</f>
        <v>35.3677040816327</v>
      </c>
      <c r="K10" s="29" t="n">
        <f aca="false">I10-E10</f>
        <v>-0.842474804313817</v>
      </c>
      <c r="L10" s="30" t="n">
        <v>0.97349738110409</v>
      </c>
      <c r="M10" s="29" t="n">
        <f aca="false">K10*L10</f>
        <v>-0.820147015645681</v>
      </c>
    </row>
    <row r="11" customFormat="false" ht="12.75" hidden="false" customHeight="false" outlineLevel="0" collapsed="false">
      <c r="A11" s="15" t="n">
        <v>37288</v>
      </c>
      <c r="B11" s="28" t="n">
        <f aca="false">MONTH(A11)</f>
        <v>2</v>
      </c>
      <c r="C11" s="29" t="n">
        <f aca="false">West!F13</f>
        <v>31.0806811939586</v>
      </c>
      <c r="D11" s="29" t="n">
        <f aca="false">VLOOKUP($B11,Historical!$B$9:$G$20,3)</f>
        <v>1.95181818181818</v>
      </c>
      <c r="E11" s="29" t="n">
        <f aca="false">C11+D11</f>
        <v>33.0324993757768</v>
      </c>
      <c r="G11" s="29" t="n">
        <f aca="false">East!F13</f>
        <v>38.0727265097878</v>
      </c>
      <c r="H11" s="29" t="n">
        <f aca="false">VLOOKUP($B11,Historical!$B$9:$G$20,6)</f>
        <v>-2.95798295454546</v>
      </c>
      <c r="I11" s="29" t="n">
        <f aca="false">G11+H11</f>
        <v>35.1147435552424</v>
      </c>
      <c r="K11" s="29" t="n">
        <f aca="false">I11-E11</f>
        <v>2.08224417946555</v>
      </c>
      <c r="L11" s="30" t="n">
        <v>0.970407859344713</v>
      </c>
      <c r="M11" s="29" t="n">
        <f aca="false">K11*L11</f>
        <v>2.02062611682816</v>
      </c>
    </row>
    <row r="12" customFormat="false" ht="12.75" hidden="false" customHeight="false" outlineLevel="0" collapsed="false">
      <c r="A12" s="15" t="n">
        <v>37316</v>
      </c>
      <c r="B12" s="28" t="n">
        <f aca="false">MONTH(A12)</f>
        <v>3</v>
      </c>
      <c r="C12" s="29" t="n">
        <f aca="false">West!F14</f>
        <v>26.0488716574276</v>
      </c>
      <c r="D12" s="29" t="n">
        <f aca="false">VLOOKUP($B12,Historical!$B$9:$G$20,3)</f>
        <v>2.05607142857143</v>
      </c>
      <c r="E12" s="29" t="n">
        <f aca="false">C12+D12</f>
        <v>28.104943085999</v>
      </c>
      <c r="G12" s="29" t="n">
        <f aca="false">East!F14</f>
        <v>35.6623541888069</v>
      </c>
      <c r="H12" s="29" t="n">
        <f aca="false">VLOOKUP($B12,Historical!$B$9:$G$20,6)</f>
        <v>-3.20538265306123</v>
      </c>
      <c r="I12" s="29" t="n">
        <f aca="false">G12+H12</f>
        <v>32.4569715357456</v>
      </c>
      <c r="K12" s="29" t="n">
        <f aca="false">I12-E12</f>
        <v>4.3520284497466</v>
      </c>
      <c r="L12" s="30" t="n">
        <v>0.966997499304897</v>
      </c>
      <c r="M12" s="29" t="n">
        <f aca="false">K12*L12</f>
        <v>4.20840062780873</v>
      </c>
    </row>
    <row r="13" customFormat="false" ht="12.75" hidden="false" customHeight="false" outlineLevel="0" collapsed="false">
      <c r="A13" s="15" t="n">
        <v>37347</v>
      </c>
      <c r="B13" s="28" t="n">
        <f aca="false">MONTH(A13)</f>
        <v>4</v>
      </c>
      <c r="C13" s="29" t="n">
        <f aca="false">West!F15</f>
        <v>26.7439124065897</v>
      </c>
      <c r="D13" s="29" t="n">
        <f aca="false">VLOOKUP($B13,Historical!$B$9:$G$20,3)</f>
        <v>1.83678851174935</v>
      </c>
      <c r="E13" s="29" t="n">
        <f aca="false">C13+D13</f>
        <v>28.580700918339</v>
      </c>
      <c r="G13" s="29" t="n">
        <f aca="false">East!F15</f>
        <v>34.9565212415612</v>
      </c>
      <c r="H13" s="29" t="n">
        <f aca="false">VLOOKUP($B13,Historical!$B$9:$G$20,6)</f>
        <v>-2.85707571801567</v>
      </c>
      <c r="I13" s="29" t="n">
        <f aca="false">G13+H13</f>
        <v>32.0994455235456</v>
      </c>
      <c r="K13" s="29" t="n">
        <f aca="false">I13-E13</f>
        <v>3.51874460520654</v>
      </c>
      <c r="L13" s="30" t="n">
        <v>0.963621885408591</v>
      </c>
      <c r="M13" s="29" t="n">
        <f aca="false">K13*L13</f>
        <v>3.39073931074043</v>
      </c>
    </row>
    <row r="14" customFormat="false" ht="12.75" hidden="false" customHeight="false" outlineLevel="0" collapsed="false">
      <c r="A14" s="15" t="n">
        <v>37377</v>
      </c>
      <c r="B14" s="28" t="n">
        <f aca="false">MONTH(A14)</f>
        <v>5</v>
      </c>
      <c r="C14" s="29" t="n">
        <f aca="false">West!F16</f>
        <v>26.6185708337901</v>
      </c>
      <c r="D14" s="29" t="n">
        <f aca="false">VLOOKUP($B14,Historical!$B$9:$G$20,3)</f>
        <v>2.55382653061225</v>
      </c>
      <c r="E14" s="29" t="n">
        <f aca="false">C14+D14</f>
        <v>29.1723973644023</v>
      </c>
      <c r="G14" s="29" t="n">
        <f aca="false">East!F16</f>
        <v>38.3846940021126</v>
      </c>
      <c r="H14" s="29" t="n">
        <f aca="false">VLOOKUP($B14,Historical!$B$9:$G$20,6)</f>
        <v>-3.2009693877551</v>
      </c>
      <c r="I14" s="29" t="n">
        <f aca="false">G14+H14</f>
        <v>35.1837246143575</v>
      </c>
      <c r="K14" s="29" t="n">
        <f aca="false">I14-E14</f>
        <v>6.01132724995516</v>
      </c>
      <c r="L14" s="30" t="n">
        <v>0.96009446860599</v>
      </c>
      <c r="M14" s="29" t="n">
        <f aca="false">K14*L14</f>
        <v>5.7714420416624</v>
      </c>
    </row>
    <row r="15" customFormat="false" ht="12.75" hidden="false" customHeight="false" outlineLevel="0" collapsed="false">
      <c r="A15" s="15" t="n">
        <v>37408</v>
      </c>
      <c r="B15" s="28" t="n">
        <f aca="false">MONTH(A15)</f>
        <v>6</v>
      </c>
      <c r="C15" s="29" t="n">
        <f aca="false">West!F17</f>
        <v>26.8002494812012</v>
      </c>
      <c r="D15" s="29" t="n">
        <f aca="false">VLOOKUP($B15,Historical!$B$9:$G$20,3)</f>
        <v>0.324076086956522</v>
      </c>
      <c r="E15" s="29" t="n">
        <f aca="false">C15+D15</f>
        <v>27.1243255681577</v>
      </c>
      <c r="G15" s="29" t="n">
        <f aca="false">East!F17</f>
        <v>36.5549987792969</v>
      </c>
      <c r="H15" s="29" t="n">
        <f aca="false">VLOOKUP($B15,Historical!$B$9:$G$20,6)</f>
        <v>-2.31557065217391</v>
      </c>
      <c r="I15" s="29" t="n">
        <f aca="false">G15+H15</f>
        <v>34.239428127123</v>
      </c>
      <c r="K15" s="29" t="n">
        <f aca="false">I15-E15</f>
        <v>7.11510255896527</v>
      </c>
      <c r="L15" s="30" t="n">
        <v>0.956627615377691</v>
      </c>
      <c r="M15" s="29" t="n">
        <f aca="false">K15*L15</f>
        <v>6.80650359415065</v>
      </c>
    </row>
    <row r="16" customFormat="false" ht="12.75" hidden="false" customHeight="false" outlineLevel="0" collapsed="false">
      <c r="A16" s="15" t="n">
        <v>37438</v>
      </c>
      <c r="B16" s="28" t="n">
        <f aca="false">MONTH(A16)</f>
        <v>7</v>
      </c>
      <c r="C16" s="29" t="n">
        <f aca="false">West!F18</f>
        <v>31.3094895031987</v>
      </c>
      <c r="D16" s="29" t="n">
        <f aca="false">VLOOKUP($B16,Historical!$B$9:$G$20,3)</f>
        <v>0.481179245283019</v>
      </c>
      <c r="E16" s="29" t="n">
        <f aca="false">C16+D16</f>
        <v>31.7906687484818</v>
      </c>
      <c r="G16" s="29" t="n">
        <f aca="false">East!F18</f>
        <v>40.3642834254674</v>
      </c>
      <c r="H16" s="29" t="n">
        <f aca="false">VLOOKUP($B16,Historical!$B$9:$G$20,6)</f>
        <v>-1.82129716981132</v>
      </c>
      <c r="I16" s="29" t="n">
        <f aca="false">G16+H16</f>
        <v>38.542986255656</v>
      </c>
      <c r="K16" s="29" t="n">
        <f aca="false">I16-E16</f>
        <v>6.75231750717428</v>
      </c>
      <c r="L16" s="30" t="n">
        <v>0.952980024311419</v>
      </c>
      <c r="M16" s="29" t="n">
        <f aca="false">K16*L16</f>
        <v>6.43482370214537</v>
      </c>
    </row>
    <row r="17" customFormat="false" ht="12.75" hidden="false" customHeight="false" outlineLevel="0" collapsed="false">
      <c r="A17" s="15" t="n">
        <v>37469</v>
      </c>
      <c r="B17" s="28" t="n">
        <f aca="false">MONTH(A17)</f>
        <v>8</v>
      </c>
      <c r="C17" s="29" t="n">
        <f aca="false">West!F19</f>
        <v>32.3629591027085</v>
      </c>
      <c r="D17" s="29" t="n">
        <f aca="false">VLOOKUP($B17,Historical!$B$9:$G$20,3)</f>
        <v>0.60784</v>
      </c>
      <c r="E17" s="29" t="n">
        <f aca="false">C17+D17</f>
        <v>32.9707991027085</v>
      </c>
      <c r="G17" s="29" t="n">
        <f aca="false">East!F19</f>
        <v>40.7142857142857</v>
      </c>
      <c r="H17" s="29" t="n">
        <f aca="false">VLOOKUP($B17,Historical!$B$9:$G$20,6)</f>
        <v>-2.19848</v>
      </c>
      <c r="I17" s="29" t="n">
        <f aca="false">G17+H17</f>
        <v>38.5158057142857</v>
      </c>
      <c r="K17" s="29" t="n">
        <f aca="false">I17-E17</f>
        <v>5.54500661157725</v>
      </c>
      <c r="L17" s="30" t="n">
        <v>0.949189406137388</v>
      </c>
      <c r="M17" s="29" t="n">
        <f aca="false">K17*L17</f>
        <v>5.2632615326709</v>
      </c>
    </row>
    <row r="18" customFormat="false" ht="12.75" hidden="false" customHeight="false" outlineLevel="0" collapsed="false">
      <c r="A18" s="15" t="n">
        <v>37500</v>
      </c>
      <c r="B18" s="28" t="n">
        <f aca="false">MONTH(A18)</f>
        <v>9</v>
      </c>
      <c r="C18" s="29" t="n">
        <f aca="false">West!F20</f>
        <v>30.5399993896484</v>
      </c>
      <c r="D18" s="29" t="n">
        <f aca="false">VLOOKUP($B18,Historical!$B$9:$G$20,3)</f>
        <v>0.911829573934837</v>
      </c>
      <c r="E18" s="29" t="n">
        <f aca="false">C18+D18</f>
        <v>31.4518289635833</v>
      </c>
      <c r="G18" s="29" t="n">
        <f aca="false">East!F20</f>
        <v>34.3</v>
      </c>
      <c r="H18" s="29" t="n">
        <f aca="false">VLOOKUP($B18,Historical!$B$9:$G$20,6)</f>
        <v>-2.65528822055138</v>
      </c>
      <c r="I18" s="29" t="n">
        <f aca="false">G18+H18</f>
        <v>31.6447117794486</v>
      </c>
      <c r="K18" s="29" t="n">
        <f aca="false">I18-E18</f>
        <v>0.192882815865342</v>
      </c>
      <c r="L18" s="30" t="n">
        <v>0.945453421480717</v>
      </c>
      <c r="M18" s="29" t="n">
        <f aca="false">K18*L18</f>
        <v>0.182361718204723</v>
      </c>
    </row>
    <row r="19" customFormat="false" ht="12.75" hidden="false" customHeight="false" outlineLevel="0" collapsed="false">
      <c r="A19" s="15" t="n">
        <v>37530</v>
      </c>
      <c r="B19" s="28" t="n">
        <f aca="false">MONTH(A19)</f>
        <v>10</v>
      </c>
      <c r="C19" s="29" t="n">
        <f aca="false">West!F21</f>
        <v>30.0234024778326</v>
      </c>
      <c r="D19" s="29" t="n">
        <f aca="false">VLOOKUP($B19,Historical!$B$9:$G$20,3)</f>
        <v>2.56640306122449</v>
      </c>
      <c r="E19" s="29" t="n">
        <f aca="false">C19+D19</f>
        <v>32.589805539057</v>
      </c>
      <c r="G19" s="29" t="n">
        <f aca="false">East!F21</f>
        <v>35.0776565227103</v>
      </c>
      <c r="H19" s="29" t="n">
        <f aca="false">VLOOKUP($B19,Historical!$B$9:$G$20,6)</f>
        <v>-2.80954081632653</v>
      </c>
      <c r="I19" s="29" t="n">
        <f aca="false">G19+H19</f>
        <v>32.2681157063837</v>
      </c>
      <c r="K19" s="29" t="n">
        <f aca="false">I19-E19</f>
        <v>-0.3216898326733</v>
      </c>
      <c r="L19" s="30" t="n">
        <v>0.941550501975445</v>
      </c>
      <c r="M19" s="29" t="n">
        <f aca="false">K19*L19</f>
        <v>-0.302887223433943</v>
      </c>
    </row>
    <row r="20" customFormat="false" ht="12.75" hidden="false" customHeight="false" outlineLevel="0" collapsed="false">
      <c r="A20" s="15" t="n">
        <v>37561</v>
      </c>
      <c r="B20" s="28" t="n">
        <f aca="false">MONTH(A20)</f>
        <v>11</v>
      </c>
      <c r="C20" s="29" t="n">
        <f aca="false">West!F22</f>
        <v>29.9399982452393</v>
      </c>
      <c r="D20" s="29" t="n">
        <f aca="false">VLOOKUP($B20,Historical!$B$9:$G$20,3)</f>
        <v>3.12244791666667</v>
      </c>
      <c r="E20" s="29" t="n">
        <f aca="false">C20+D20</f>
        <v>33.0624461619059</v>
      </c>
      <c r="G20" s="29" t="n">
        <f aca="false">East!F22</f>
        <v>35.875</v>
      </c>
      <c r="H20" s="29" t="n">
        <f aca="false">VLOOKUP($B20,Historical!$B$9:$G$20,6)</f>
        <v>-3.06940104166667</v>
      </c>
      <c r="I20" s="29" t="n">
        <f aca="false">G20+H20</f>
        <v>32.8055989583333</v>
      </c>
      <c r="K20" s="29" t="n">
        <f aca="false">I20-E20</f>
        <v>-0.25684720357259</v>
      </c>
      <c r="L20" s="30" t="n">
        <v>0.937643591125782</v>
      </c>
      <c r="M20" s="29" t="n">
        <f aca="false">K20*L20</f>
        <v>-0.240831134328418</v>
      </c>
    </row>
    <row r="21" customFormat="false" ht="12.75" hidden="false" customHeight="false" outlineLevel="0" collapsed="false">
      <c r="A21" s="15" t="n">
        <v>37591</v>
      </c>
      <c r="B21" s="28" t="n">
        <f aca="false">MONTH(A21)</f>
        <v>12</v>
      </c>
      <c r="C21" s="29" t="n">
        <f aca="false">West!F23</f>
        <v>32.0098036597757</v>
      </c>
      <c r="D21" s="29" t="n">
        <f aca="false">VLOOKUP($B21,Historical!$B$9:$G$20,3)</f>
        <v>2.84403301886792</v>
      </c>
      <c r="E21" s="29" t="n">
        <f aca="false">C21+D21</f>
        <v>34.8538366786436</v>
      </c>
      <c r="G21" s="29" t="n">
        <f aca="false">East!F23</f>
        <v>38.2509796292174</v>
      </c>
      <c r="H21" s="29" t="n">
        <f aca="false">VLOOKUP($B21,Historical!$B$9:$G$20,6)</f>
        <v>-4.2483962264151</v>
      </c>
      <c r="I21" s="29" t="n">
        <f aca="false">G21+H21</f>
        <v>34.0025834028023</v>
      </c>
      <c r="K21" s="29" t="n">
        <f aca="false">I21-E21</f>
        <v>-0.851253275841287</v>
      </c>
      <c r="L21" s="30" t="n">
        <v>0.933593991914071</v>
      </c>
      <c r="M21" s="29" t="n">
        <f aca="false">K21*L21</f>
        <v>-0.794724943922598</v>
      </c>
    </row>
    <row r="22" customFormat="false" ht="12.75" hidden="false" customHeight="false" outlineLevel="0" collapsed="false">
      <c r="A22" s="15" t="n">
        <v>37622</v>
      </c>
      <c r="B22" s="28" t="n">
        <f aca="false">MONTH(A22)</f>
        <v>1</v>
      </c>
      <c r="C22" s="29" t="n">
        <f aca="false">West!F24</f>
        <v>34.0911227634975</v>
      </c>
      <c r="D22" s="29" t="n">
        <f aca="false">VLOOKUP($B22,Historical!$B$9:$G$20,3)</f>
        <v>2.61905612244898</v>
      </c>
      <c r="E22" s="29" t="n">
        <f aca="false">C22+D22</f>
        <v>36.7101788859465</v>
      </c>
      <c r="G22" s="29" t="n">
        <f aca="false">East!F24</f>
        <v>37.7836725040358</v>
      </c>
      <c r="H22" s="29" t="n">
        <f aca="false">VLOOKUP($B22,Historical!$B$9:$G$20,6)</f>
        <v>-3.8159693877551</v>
      </c>
      <c r="I22" s="29" t="n">
        <f aca="false">G22+H22</f>
        <v>33.9677031162807</v>
      </c>
      <c r="K22" s="29" t="n">
        <f aca="false">I22-E22</f>
        <v>-2.74247576966578</v>
      </c>
      <c r="L22" s="30" t="n">
        <v>0.929437796260423</v>
      </c>
      <c r="M22" s="29" t="n">
        <f aca="false">K22*L22</f>
        <v>-2.54896063565577</v>
      </c>
    </row>
    <row r="23" customFormat="false" ht="12.75" hidden="false" customHeight="false" outlineLevel="0" collapsed="false">
      <c r="A23" s="15" t="n">
        <v>37653</v>
      </c>
      <c r="B23" s="28" t="n">
        <f aca="false">MONTH(A23)</f>
        <v>2</v>
      </c>
      <c r="C23" s="29" t="n">
        <f aca="false">West!F25</f>
        <v>31.5806811939586</v>
      </c>
      <c r="D23" s="29" t="n">
        <f aca="false">VLOOKUP($B23,Historical!$B$9:$G$20,3)</f>
        <v>1.95181818181818</v>
      </c>
      <c r="E23" s="29" t="n">
        <f aca="false">C23+D23</f>
        <v>33.5324993757768</v>
      </c>
      <c r="G23" s="29" t="n">
        <f aca="false">East!F25</f>
        <v>36.672725538774</v>
      </c>
      <c r="H23" s="29" t="n">
        <f aca="false">VLOOKUP($B23,Historical!$B$9:$G$20,6)</f>
        <v>-2.95798295454546</v>
      </c>
      <c r="I23" s="29" t="n">
        <f aca="false">G23+H23</f>
        <v>33.7147425842285</v>
      </c>
      <c r="K23" s="29" t="n">
        <f aca="false">I23-E23</f>
        <v>0.182243208451702</v>
      </c>
      <c r="L23" s="30" t="n">
        <v>0.925520519018202</v>
      </c>
      <c r="M23" s="29" t="n">
        <f aca="false">K23*L23</f>
        <v>0.168669828873762</v>
      </c>
    </row>
    <row r="24" customFormat="false" ht="12.75" hidden="false" customHeight="false" outlineLevel="0" collapsed="false">
      <c r="A24" s="15" t="n">
        <v>37681</v>
      </c>
      <c r="B24" s="28" t="n">
        <f aca="false">MONTH(A24)</f>
        <v>3</v>
      </c>
      <c r="C24" s="29" t="n">
        <f aca="false">West!F26</f>
        <v>26.5488716574276</v>
      </c>
      <c r="D24" s="29" t="n">
        <f aca="false">VLOOKUP($B24,Historical!$B$9:$G$20,3)</f>
        <v>2.05607142857143</v>
      </c>
      <c r="E24" s="29" t="n">
        <f aca="false">C24+D24</f>
        <v>28.604943085999</v>
      </c>
      <c r="G24" s="29" t="n">
        <f aca="false">East!F26</f>
        <v>34.2623532613119</v>
      </c>
      <c r="H24" s="29" t="n">
        <f aca="false">VLOOKUP($B24,Historical!$B$9:$G$20,6)</f>
        <v>-3.20538265306123</v>
      </c>
      <c r="I24" s="29" t="n">
        <f aca="false">G24+H24</f>
        <v>31.0569706082506</v>
      </c>
      <c r="K24" s="29" t="n">
        <f aca="false">I24-E24</f>
        <v>2.45202752225158</v>
      </c>
      <c r="L24" s="30" t="n">
        <v>0.921296502232909</v>
      </c>
      <c r="M24" s="29" t="n">
        <f aca="false">K24*L24</f>
        <v>2.2590443796292</v>
      </c>
    </row>
    <row r="25" customFormat="false" ht="12.75" hidden="false" customHeight="false" outlineLevel="0" collapsed="false">
      <c r="A25" s="15" t="n">
        <v>37712</v>
      </c>
      <c r="B25" s="28" t="n">
        <f aca="false">MONTH(A25)</f>
        <v>4</v>
      </c>
      <c r="C25" s="29" t="n">
        <f aca="false">West!F27</f>
        <v>27.2439124065897</v>
      </c>
      <c r="D25" s="29" t="n">
        <f aca="false">VLOOKUP($B25,Historical!$B$9:$G$20,3)</f>
        <v>1.83678851174935</v>
      </c>
      <c r="E25" s="29" t="n">
        <f aca="false">C25+D25</f>
        <v>29.080700918339</v>
      </c>
      <c r="G25" s="29" t="n">
        <f aca="false">East!F27</f>
        <v>33.5565212415612</v>
      </c>
      <c r="H25" s="29" t="n">
        <f aca="false">VLOOKUP($B25,Historical!$B$9:$G$20,6)</f>
        <v>-2.85707571801567</v>
      </c>
      <c r="I25" s="29" t="n">
        <f aca="false">G25+H25</f>
        <v>30.6994455235456</v>
      </c>
      <c r="K25" s="29" t="n">
        <f aca="false">I25-E25</f>
        <v>1.61874460520653</v>
      </c>
      <c r="L25" s="30" t="n">
        <v>0.917085533041649</v>
      </c>
      <c r="M25" s="29" t="n">
        <f aca="false">K25*L25</f>
        <v>1.48452725912413</v>
      </c>
    </row>
    <row r="26" customFormat="false" ht="12.75" hidden="false" customHeight="false" outlineLevel="0" collapsed="false">
      <c r="A26" s="15" t="n">
        <v>37742</v>
      </c>
      <c r="B26" s="28" t="n">
        <f aca="false">MONTH(A26)</f>
        <v>5</v>
      </c>
      <c r="C26" s="29" t="n">
        <f aca="false">West!F28</f>
        <v>25.195587606991</v>
      </c>
      <c r="D26" s="29" t="n">
        <f aca="false">VLOOKUP($B26,Historical!$B$9:$G$20,3)</f>
        <v>2.55382653061225</v>
      </c>
      <c r="E26" s="29" t="n">
        <f aca="false">C26+D26</f>
        <v>27.7494141376033</v>
      </c>
      <c r="G26" s="29" t="n">
        <f aca="false">East!F28</f>
        <v>37.0343137554094</v>
      </c>
      <c r="H26" s="29" t="n">
        <f aca="false">VLOOKUP($B26,Historical!$B$9:$G$20,6)</f>
        <v>-3.2009693877551</v>
      </c>
      <c r="I26" s="29" t="n">
        <f aca="false">G26+H26</f>
        <v>33.8333443676543</v>
      </c>
      <c r="K26" s="29" t="n">
        <f aca="false">I26-E26</f>
        <v>6.08393023005101</v>
      </c>
      <c r="L26" s="30" t="n">
        <v>0.912797001895649</v>
      </c>
      <c r="M26" s="29" t="n">
        <f aca="false">K26*L26</f>
        <v>5.55339327373287</v>
      </c>
    </row>
    <row r="27" customFormat="false" ht="12.75" hidden="false" customHeight="false" outlineLevel="0" collapsed="false">
      <c r="A27" s="15" t="n">
        <v>37773</v>
      </c>
      <c r="B27" s="28" t="n">
        <f aca="false">MONTH(A27)</f>
        <v>6</v>
      </c>
      <c r="C27" s="29" t="n">
        <f aca="false">West!F29</f>
        <v>27.4998953342438</v>
      </c>
      <c r="D27" s="29" t="n">
        <f aca="false">VLOOKUP($B27,Historical!$B$9:$G$20,3)</f>
        <v>0.324076086956522</v>
      </c>
      <c r="E27" s="29" t="n">
        <f aca="false">C27+D27</f>
        <v>27.8239714212003</v>
      </c>
      <c r="G27" s="29" t="n">
        <f aca="false">East!F29</f>
        <v>35.0049987792969</v>
      </c>
      <c r="H27" s="29" t="n">
        <f aca="false">VLOOKUP($B27,Historical!$B$9:$G$20,6)</f>
        <v>-2.31557065217391</v>
      </c>
      <c r="I27" s="29" t="n">
        <f aca="false">G27+H27</f>
        <v>32.689428127123</v>
      </c>
      <c r="K27" s="29" t="n">
        <f aca="false">I27-E27</f>
        <v>4.86545670592267</v>
      </c>
      <c r="L27" s="30" t="n">
        <v>0.908546575057643</v>
      </c>
      <c r="M27" s="29" t="n">
        <f aca="false">K27*L27</f>
        <v>4.42049402625728</v>
      </c>
    </row>
    <row r="28" customFormat="false" ht="12.75" hidden="false" customHeight="false" outlineLevel="0" collapsed="false">
      <c r="A28" s="15" t="n">
        <v>37803</v>
      </c>
      <c r="B28" s="28" t="n">
        <f aca="false">MONTH(A28)</f>
        <v>7</v>
      </c>
      <c r="C28" s="29" t="n">
        <f aca="false">West!F30</f>
        <v>31.625816033811</v>
      </c>
      <c r="D28" s="29" t="n">
        <f aca="false">VLOOKUP($B28,Historical!$B$9:$G$20,3)</f>
        <v>0.481179245283019</v>
      </c>
      <c r="E28" s="29" t="n">
        <f aca="false">C28+D28</f>
        <v>32.106995279094</v>
      </c>
      <c r="G28" s="29" t="n">
        <f aca="false">East!F30</f>
        <v>38.9642834254674</v>
      </c>
      <c r="H28" s="29" t="n">
        <f aca="false">VLOOKUP($B28,Historical!$B$9:$G$20,6)</f>
        <v>-1.82129716981132</v>
      </c>
      <c r="I28" s="29" t="n">
        <f aca="false">G28+H28</f>
        <v>37.142986255656</v>
      </c>
      <c r="K28" s="29" t="n">
        <f aca="false">I28-E28</f>
        <v>5.03599097656204</v>
      </c>
      <c r="L28" s="30" t="n">
        <v>0.904187123842878</v>
      </c>
      <c r="M28" s="29" t="n">
        <f aca="false">K28*L28</f>
        <v>4.55347819679632</v>
      </c>
    </row>
    <row r="29" customFormat="false" ht="12.75" hidden="false" customHeight="false" outlineLevel="0" collapsed="false">
      <c r="A29" s="15" t="n">
        <v>37834</v>
      </c>
      <c r="B29" s="28" t="n">
        <f aca="false">MONTH(A29)</f>
        <v>8</v>
      </c>
      <c r="C29" s="29" t="n">
        <f aca="false">West!F31</f>
        <v>32.5230391259287</v>
      </c>
      <c r="D29" s="29" t="n">
        <f aca="false">VLOOKUP($B29,Historical!$B$9:$G$20,3)</f>
        <v>0.60784</v>
      </c>
      <c r="E29" s="29" t="n">
        <f aca="false">C29+D29</f>
        <v>33.1308791259287</v>
      </c>
      <c r="G29" s="29" t="n">
        <f aca="false">East!F31</f>
        <v>39.2274509803922</v>
      </c>
      <c r="H29" s="29" t="n">
        <f aca="false">VLOOKUP($B29,Historical!$B$9:$G$20,6)</f>
        <v>-2.19848</v>
      </c>
      <c r="I29" s="29" t="n">
        <f aca="false">G29+H29</f>
        <v>37.0289709803922</v>
      </c>
      <c r="K29" s="29" t="n">
        <f aca="false">I29-E29</f>
        <v>3.89809185446347</v>
      </c>
      <c r="L29" s="30" t="n">
        <v>0.899789537960339</v>
      </c>
      <c r="M29" s="29" t="n">
        <f aca="false">K29*L29</f>
        <v>3.50746226865464</v>
      </c>
    </row>
    <row r="30" customFormat="false" ht="12.75" hidden="false" customHeight="false" outlineLevel="0" collapsed="false">
      <c r="A30" s="15" t="n">
        <v>37865</v>
      </c>
      <c r="B30" s="28" t="n">
        <f aca="false">MONTH(A30)</f>
        <v>9</v>
      </c>
      <c r="C30" s="29" t="n">
        <f aca="false">West!F32</f>
        <v>31.0999994277954</v>
      </c>
      <c r="D30" s="29" t="n">
        <f aca="false">VLOOKUP($B30,Historical!$B$9:$G$20,3)</f>
        <v>0.911829573934837</v>
      </c>
      <c r="E30" s="29" t="n">
        <f aca="false">C30+D30</f>
        <v>32.0118290017303</v>
      </c>
      <c r="G30" s="29" t="n">
        <f aca="false">East!F32</f>
        <v>32.6625</v>
      </c>
      <c r="H30" s="29" t="n">
        <f aca="false">VLOOKUP($B30,Historical!$B$9:$G$20,6)</f>
        <v>-2.65528822055138</v>
      </c>
      <c r="I30" s="29" t="n">
        <f aca="false">G30+H30</f>
        <v>30.0072117794486</v>
      </c>
      <c r="K30" s="29" t="n">
        <f aca="false">I30-E30</f>
        <v>-2.00461722228163</v>
      </c>
      <c r="L30" s="30" t="n">
        <v>0.895464148492675</v>
      </c>
      <c r="M30" s="29" t="n">
        <f aca="false">K30*L30</f>
        <v>-1.79506285400417</v>
      </c>
    </row>
    <row r="31" customFormat="false" ht="12.75" hidden="false" customHeight="false" outlineLevel="0" collapsed="false">
      <c r="A31" s="15" t="n">
        <v>37895</v>
      </c>
      <c r="B31" s="28" t="n">
        <f aca="false">MONTH(A31)</f>
        <v>10</v>
      </c>
      <c r="C31" s="29" t="n">
        <f aca="false">West!F33</f>
        <v>30.5234024778326</v>
      </c>
      <c r="D31" s="29" t="n">
        <f aca="false">VLOOKUP($B31,Historical!$B$9:$G$20,3)</f>
        <v>2.56640306122449</v>
      </c>
      <c r="E31" s="29" t="n">
        <f aca="false">C31+D31</f>
        <v>33.089805539057</v>
      </c>
      <c r="G31" s="29" t="n">
        <f aca="false">East!F33</f>
        <v>33.6776565227103</v>
      </c>
      <c r="H31" s="29" t="n">
        <f aca="false">VLOOKUP($B31,Historical!$B$9:$G$20,6)</f>
        <v>-2.80954081632653</v>
      </c>
      <c r="I31" s="29" t="n">
        <f aca="false">G31+H31</f>
        <v>30.8681157063837</v>
      </c>
      <c r="K31" s="29" t="n">
        <f aca="false">I31-E31</f>
        <v>-2.2216898326733</v>
      </c>
      <c r="L31" s="30" t="n">
        <v>0.891049130765599</v>
      </c>
      <c r="M31" s="29" t="n">
        <f aca="false">K31*L31</f>
        <v>-1.97963479423431</v>
      </c>
    </row>
    <row r="32" customFormat="false" ht="12.75" hidden="false" customHeight="false" outlineLevel="0" collapsed="false">
      <c r="A32" s="15" t="n">
        <v>37926</v>
      </c>
      <c r="B32" s="28" t="n">
        <f aca="false">MONTH(A32)</f>
        <v>11</v>
      </c>
      <c r="C32" s="29" t="n">
        <f aca="false">West!F34</f>
        <v>30.4076905617347</v>
      </c>
      <c r="D32" s="29" t="n">
        <f aca="false">VLOOKUP($B32,Historical!$B$9:$G$20,3)</f>
        <v>3.12244791666667</v>
      </c>
      <c r="E32" s="29" t="n">
        <f aca="false">C32+D32</f>
        <v>33.5301384784014</v>
      </c>
      <c r="G32" s="29" t="n">
        <f aca="false">East!F34</f>
        <v>34.6192307692308</v>
      </c>
      <c r="H32" s="29" t="n">
        <f aca="false">VLOOKUP($B32,Historical!$B$9:$G$20,6)</f>
        <v>-3.06940104166667</v>
      </c>
      <c r="I32" s="29" t="n">
        <f aca="false">G32+H32</f>
        <v>31.5498297275641</v>
      </c>
      <c r="K32" s="29" t="n">
        <f aca="false">I32-E32</f>
        <v>-1.98030875083728</v>
      </c>
      <c r="L32" s="30" t="n">
        <v>0.886731647921825</v>
      </c>
      <c r="M32" s="29" t="n">
        <f aca="false">K32*L32</f>
        <v>-1.75600244202395</v>
      </c>
    </row>
    <row r="33" customFormat="false" ht="12.75" hidden="false" customHeight="false" outlineLevel="0" collapsed="false">
      <c r="A33" s="15" t="n">
        <v>37956</v>
      </c>
      <c r="B33" s="28" t="n">
        <f aca="false">MONTH(A33)</f>
        <v>12</v>
      </c>
      <c r="C33" s="29" t="n">
        <f aca="false">West!F35</f>
        <v>32.4142853483862</v>
      </c>
      <c r="D33" s="29" t="n">
        <f aca="false">VLOOKUP($B33,Historical!$B$9:$G$20,3)</f>
        <v>2.84403301886792</v>
      </c>
      <c r="E33" s="29" t="n">
        <f aca="false">C33+D33</f>
        <v>35.2583183672541</v>
      </c>
      <c r="G33" s="29" t="n">
        <f aca="false">East!F35</f>
        <v>36.6959176044075</v>
      </c>
      <c r="H33" s="29" t="n">
        <f aca="false">VLOOKUP($B33,Historical!$B$9:$G$20,6)</f>
        <v>-4.2483962264151</v>
      </c>
      <c r="I33" s="29" t="n">
        <f aca="false">G33+H33</f>
        <v>32.4475213779924</v>
      </c>
      <c r="K33" s="29" t="n">
        <f aca="false">I33-E33</f>
        <v>-2.81079698926171</v>
      </c>
      <c r="L33" s="30" t="n">
        <v>0.882291777564018</v>
      </c>
      <c r="M33" s="29" t="n">
        <f aca="false">K33*L33</f>
        <v>-2.47994307202731</v>
      </c>
    </row>
    <row r="34" customFormat="false" ht="12.75" hidden="false" customHeight="false" outlineLevel="0" collapsed="false">
      <c r="A34" s="15" t="n">
        <v>37987</v>
      </c>
      <c r="B34" s="28" t="n">
        <f aca="false">MONTH(A34)</f>
        <v>1</v>
      </c>
      <c r="C34" s="29" t="n">
        <f aca="false">West!F36</f>
        <v>32.0669119591806</v>
      </c>
      <c r="D34" s="29" t="n">
        <f aca="false">VLOOKUP($B34,Historical!$B$9:$G$20,3)</f>
        <v>2.61905612244898</v>
      </c>
      <c r="E34" s="29" t="n">
        <f aca="false">C34+D34</f>
        <v>34.6859680816296</v>
      </c>
      <c r="G34" s="29" t="n">
        <f aca="false">East!F36</f>
        <v>36.7960775038775</v>
      </c>
      <c r="H34" s="29" t="n">
        <f aca="false">VLOOKUP($B34,Historical!$B$9:$G$20,6)</f>
        <v>-3.8159693877551</v>
      </c>
      <c r="I34" s="29" t="n">
        <f aca="false">G34+H34</f>
        <v>32.9801081161224</v>
      </c>
      <c r="K34" s="29" t="n">
        <f aca="false">I34-E34</f>
        <v>-1.7058599655072</v>
      </c>
      <c r="L34" s="30" t="n">
        <v>0.877813688794378</v>
      </c>
      <c r="M34" s="29" t="n">
        <f aca="false">K34*L34</f>
        <v>-1.49742722888853</v>
      </c>
    </row>
    <row r="35" customFormat="false" ht="12.75" hidden="false" customHeight="false" outlineLevel="0" collapsed="false">
      <c r="A35" s="15" t="n">
        <v>38018</v>
      </c>
      <c r="B35" s="28" t="n">
        <f aca="false">MONTH(A35)</f>
        <v>2</v>
      </c>
      <c r="C35" s="29" t="n">
        <f aca="false">West!F37</f>
        <v>29.6615950726448</v>
      </c>
      <c r="D35" s="29" t="n">
        <f aca="false">VLOOKUP($B35,Historical!$B$9:$G$20,3)</f>
        <v>1.95181818181818</v>
      </c>
      <c r="E35" s="29" t="n">
        <f aca="false">C35+D35</f>
        <v>31.613413254463</v>
      </c>
      <c r="G35" s="29" t="n">
        <f aca="false">East!F37</f>
        <v>35.7404238274757</v>
      </c>
      <c r="H35" s="29" t="n">
        <f aca="false">VLOOKUP($B35,Historical!$B$9:$G$20,6)</f>
        <v>-2.95798295454546</v>
      </c>
      <c r="I35" s="29" t="n">
        <f aca="false">G35+H35</f>
        <v>32.7824408729302</v>
      </c>
      <c r="K35" s="29" t="n">
        <f aca="false">I35-E35</f>
        <v>1.16902761846723</v>
      </c>
      <c r="L35" s="30" t="n">
        <v>0.873562970033852</v>
      </c>
      <c r="M35" s="29" t="n">
        <f aca="false">K35*L35</f>
        <v>1.02121923843983</v>
      </c>
    </row>
    <row r="36" customFormat="false" ht="12.75" hidden="false" customHeight="false" outlineLevel="0" collapsed="false">
      <c r="A36" s="15" t="n">
        <v>38047</v>
      </c>
      <c r="B36" s="28" t="n">
        <f aca="false">MONTH(A36)</f>
        <v>3</v>
      </c>
      <c r="C36" s="29" t="n">
        <f aca="false">West!F38</f>
        <v>25.5860417792138</v>
      </c>
      <c r="D36" s="29" t="n">
        <f aca="false">VLOOKUP($B36,Historical!$B$9:$G$20,3)</f>
        <v>2.05607142857143</v>
      </c>
      <c r="E36" s="29" t="n">
        <f aca="false">C36+D36</f>
        <v>27.6421132077852</v>
      </c>
      <c r="G36" s="29" t="n">
        <f aca="false">East!F38</f>
        <v>33.0931917068806</v>
      </c>
      <c r="H36" s="29" t="n">
        <f aca="false">VLOOKUP($B36,Historical!$B$9:$G$20,6)</f>
        <v>-3.20538265306123</v>
      </c>
      <c r="I36" s="29" t="n">
        <f aca="false">G36+H36</f>
        <v>29.8878090538194</v>
      </c>
      <c r="K36" s="29" t="n">
        <f aca="false">I36-E36</f>
        <v>2.24569584603419</v>
      </c>
      <c r="L36" s="30" t="n">
        <v>0.869106793168524</v>
      </c>
      <c r="M36" s="29" t="n">
        <f aca="false">K36*L36</f>
        <v>1.95174951517865</v>
      </c>
    </row>
    <row r="37" customFormat="false" ht="12.75" hidden="false" customHeight="false" outlineLevel="0" collapsed="false">
      <c r="A37" s="15" t="n">
        <v>38078</v>
      </c>
      <c r="B37" s="28" t="n">
        <f aca="false">MONTH(A37)</f>
        <v>4</v>
      </c>
      <c r="C37" s="29" t="n">
        <f aca="false">West!F39</f>
        <v>25.563477623981</v>
      </c>
      <c r="D37" s="29" t="n">
        <f aca="false">VLOOKUP($B37,Historical!$B$9:$G$20,3)</f>
        <v>1.83678851174935</v>
      </c>
      <c r="E37" s="29" t="n">
        <f aca="false">C37+D37</f>
        <v>27.4002661357303</v>
      </c>
      <c r="G37" s="29" t="n">
        <f aca="false">East!F39</f>
        <v>32.5565212415612</v>
      </c>
      <c r="H37" s="29" t="n">
        <f aca="false">VLOOKUP($B37,Historical!$B$9:$G$20,6)</f>
        <v>-2.85707571801567</v>
      </c>
      <c r="I37" s="29" t="n">
        <f aca="false">G37+H37</f>
        <v>29.6994455235456</v>
      </c>
      <c r="K37" s="29" t="n">
        <f aca="false">I37-E37</f>
        <v>2.29917938781523</v>
      </c>
      <c r="L37" s="30" t="n">
        <v>0.864751920299383</v>
      </c>
      <c r="M37" s="29" t="n">
        <f aca="false">K37*L37</f>
        <v>1.98821979072598</v>
      </c>
    </row>
    <row r="38" customFormat="false" ht="12.75" hidden="false" customHeight="false" outlineLevel="0" collapsed="false">
      <c r="A38" s="15" t="n">
        <v>38108</v>
      </c>
      <c r="B38" s="28" t="n">
        <f aca="false">MONTH(A38)</f>
        <v>5</v>
      </c>
      <c r="C38" s="29" t="n">
        <f aca="false">West!F40</f>
        <v>23.1519804612646</v>
      </c>
      <c r="D38" s="29" t="n">
        <f aca="false">VLOOKUP($B38,Historical!$B$9:$G$20,3)</f>
        <v>2.55382653061225</v>
      </c>
      <c r="E38" s="29" t="n">
        <f aca="false">C38+D38</f>
        <v>25.7058069918768</v>
      </c>
      <c r="G38" s="29" t="n">
        <f aca="false">East!F40</f>
        <v>36.080188621665</v>
      </c>
      <c r="H38" s="29" t="n">
        <f aca="false">VLOOKUP($B38,Historical!$B$9:$G$20,6)</f>
        <v>-3.2009693877551</v>
      </c>
      <c r="I38" s="29" t="n">
        <f aca="false">G38+H38</f>
        <v>32.8792192339099</v>
      </c>
      <c r="K38" s="29" t="n">
        <f aca="false">I38-E38</f>
        <v>7.17341224203305</v>
      </c>
      <c r="L38" s="30" t="n">
        <v>0.860356827828182</v>
      </c>
      <c r="M38" s="29" t="n">
        <f aca="false">K38*L38</f>
        <v>6.1716942012594</v>
      </c>
    </row>
    <row r="39" customFormat="false" ht="12.75" hidden="false" customHeight="false" outlineLevel="0" collapsed="false">
      <c r="A39" s="15" t="n">
        <v>38139</v>
      </c>
      <c r="B39" s="28" t="n">
        <f aca="false">MONTH(A39)</f>
        <v>6</v>
      </c>
      <c r="C39" s="29" t="n">
        <f aca="false">West!F41</f>
        <v>26.2328256358271</v>
      </c>
      <c r="D39" s="29" t="n">
        <f aca="false">VLOOKUP($B39,Historical!$B$9:$G$20,3)</f>
        <v>0.324076086956522</v>
      </c>
      <c r="E39" s="29" t="n">
        <f aca="false">C39+D39</f>
        <v>26.5569017227836</v>
      </c>
      <c r="G39" s="29" t="n">
        <f aca="false">East!F41</f>
        <v>33.841955301036</v>
      </c>
      <c r="H39" s="29" t="n">
        <f aca="false">VLOOKUP($B39,Historical!$B$9:$G$20,6)</f>
        <v>-2.31557065217391</v>
      </c>
      <c r="I39" s="29" t="n">
        <f aca="false">G39+H39</f>
        <v>31.5263846488621</v>
      </c>
      <c r="K39" s="29" t="n">
        <f aca="false">I39-E39</f>
        <v>4.96948292607846</v>
      </c>
      <c r="L39" s="30" t="n">
        <v>0.856032450434505</v>
      </c>
      <c r="M39" s="29" t="n">
        <f aca="false">K39*L39</f>
        <v>4.25403864660338</v>
      </c>
    </row>
    <row r="40" customFormat="false" ht="12.75" hidden="false" customHeight="false" outlineLevel="0" collapsed="false">
      <c r="A40" s="15" t="n">
        <v>38169</v>
      </c>
      <c r="B40" s="28" t="n">
        <f aca="false">MONTH(A40)</f>
        <v>7</v>
      </c>
      <c r="C40" s="29" t="n">
        <f aca="false">West!F42</f>
        <v>30.114460515041</v>
      </c>
      <c r="D40" s="29" t="n">
        <f aca="false">VLOOKUP($B40,Historical!$B$9:$G$20,3)</f>
        <v>0.481179245283019</v>
      </c>
      <c r="E40" s="29" t="n">
        <f aca="false">C40+D40</f>
        <v>30.595639760324</v>
      </c>
      <c r="G40" s="29" t="n">
        <f aca="false">East!F42</f>
        <v>37.8774486915738</v>
      </c>
      <c r="H40" s="29" t="n">
        <f aca="false">VLOOKUP($B40,Historical!$B$9:$G$20,6)</f>
        <v>-1.82129716981132</v>
      </c>
      <c r="I40" s="29" t="n">
        <f aca="false">G40+H40</f>
        <v>36.0561515217625</v>
      </c>
      <c r="K40" s="29" t="n">
        <f aca="false">I40-E40</f>
        <v>5.46051176143848</v>
      </c>
      <c r="L40" s="30" t="n">
        <v>0.851628014020718</v>
      </c>
      <c r="M40" s="29" t="n">
        <f aca="false">K40*L40</f>
        <v>4.65032478693063</v>
      </c>
    </row>
    <row r="41" customFormat="false" ht="12.75" hidden="false" customHeight="false" outlineLevel="0" collapsed="false">
      <c r="A41" s="15" t="n">
        <v>38200</v>
      </c>
      <c r="B41" s="28" t="n">
        <f aca="false">MONTH(A41)</f>
        <v>8</v>
      </c>
      <c r="C41" s="29" t="n">
        <f aca="false">West!F43</f>
        <v>30.62408154546</v>
      </c>
      <c r="D41" s="29" t="n">
        <f aca="false">VLOOKUP($B41,Historical!$B$9:$G$20,3)</f>
        <v>0.60784</v>
      </c>
      <c r="E41" s="29" t="n">
        <f aca="false">C41+D41</f>
        <v>31.23192154546</v>
      </c>
      <c r="G41" s="29" t="n">
        <f aca="false">East!F43</f>
        <v>38.3142857142857</v>
      </c>
      <c r="H41" s="29" t="n">
        <f aca="false">VLOOKUP($B41,Historical!$B$9:$G$20,6)</f>
        <v>-2.19848</v>
      </c>
      <c r="I41" s="29" t="n">
        <f aca="false">G41+H41</f>
        <v>36.1158057142857</v>
      </c>
      <c r="K41" s="29" t="n">
        <f aca="false">I41-E41</f>
        <v>4.88388416882574</v>
      </c>
      <c r="L41" s="30" t="n">
        <v>0.8472147415603</v>
      </c>
      <c r="M41" s="29" t="n">
        <f aca="false">K41*L41</f>
        <v>4.13769866390214</v>
      </c>
    </row>
    <row r="42" customFormat="false" ht="12.75" hidden="false" customHeight="false" outlineLevel="0" collapsed="false">
      <c r="A42" s="15" t="n">
        <v>38231</v>
      </c>
      <c r="B42" s="28" t="n">
        <f aca="false">MONTH(A42)</f>
        <v>9</v>
      </c>
      <c r="C42" s="29" t="n">
        <f aca="false">West!F44</f>
        <v>29.4249994277954</v>
      </c>
      <c r="D42" s="29" t="n">
        <f aca="false">VLOOKUP($B42,Historical!$B$9:$G$20,3)</f>
        <v>0.911829573934837</v>
      </c>
      <c r="E42" s="29" t="n">
        <f aca="false">C42+D42</f>
        <v>30.3368290017302</v>
      </c>
      <c r="G42" s="29" t="n">
        <f aca="false">East!F44</f>
        <v>31.6625</v>
      </c>
      <c r="H42" s="29" t="n">
        <f aca="false">VLOOKUP($B42,Historical!$B$9:$G$20,6)</f>
        <v>-2.65528822055138</v>
      </c>
      <c r="I42" s="29" t="n">
        <f aca="false">G42+H42</f>
        <v>29.0072117794486</v>
      </c>
      <c r="K42" s="29" t="n">
        <f aca="false">I42-E42</f>
        <v>-1.32961722228163</v>
      </c>
      <c r="L42" s="30" t="n">
        <v>0.842901882822372</v>
      </c>
      <c r="M42" s="29" t="n">
        <f aca="false">K42*L42</f>
        <v>-1.12073686009424</v>
      </c>
    </row>
    <row r="43" customFormat="false" ht="12.75" hidden="false" customHeight="false" outlineLevel="0" collapsed="false">
      <c r="A43" s="15" t="n">
        <v>38261</v>
      </c>
      <c r="B43" s="28" t="n">
        <f aca="false">MONTH(A43)</f>
        <v>10</v>
      </c>
      <c r="C43" s="29" t="n">
        <f aca="false">West!F45</f>
        <v>28.7794100069532</v>
      </c>
      <c r="D43" s="29" t="n">
        <f aca="false">VLOOKUP($B43,Historical!$B$9:$G$20,3)</f>
        <v>2.56640306122449</v>
      </c>
      <c r="E43" s="29" t="n">
        <f aca="false">C43+D43</f>
        <v>31.3458130681777</v>
      </c>
      <c r="G43" s="29" t="n">
        <f aca="false">East!F45</f>
        <v>33.0009773403991</v>
      </c>
      <c r="H43" s="29" t="n">
        <f aca="false">VLOOKUP($B43,Historical!$B$9:$G$20,6)</f>
        <v>-2.80954081632653</v>
      </c>
      <c r="I43" s="29" t="n">
        <f aca="false">G43+H43</f>
        <v>30.1914365240725</v>
      </c>
      <c r="K43" s="29" t="n">
        <f aca="false">I43-E43</f>
        <v>-1.15437654410519</v>
      </c>
      <c r="L43" s="30" t="n">
        <v>0.838515376990286</v>
      </c>
      <c r="M43" s="29" t="n">
        <f aca="false">K43*L43</f>
        <v>-0.967962483069107</v>
      </c>
    </row>
    <row r="44" customFormat="false" ht="12.75" hidden="false" customHeight="false" outlineLevel="0" collapsed="false">
      <c r="A44" s="15" t="n">
        <v>38292</v>
      </c>
      <c r="B44" s="28" t="n">
        <f aca="false">MONTH(A44)</f>
        <v>11</v>
      </c>
      <c r="C44" s="29" t="n">
        <f aca="false">West!F46</f>
        <v>28.7999982357025</v>
      </c>
      <c r="D44" s="29" t="n">
        <f aca="false">VLOOKUP($B44,Historical!$B$9:$G$20,3)</f>
        <v>3.12244791666667</v>
      </c>
      <c r="E44" s="29" t="n">
        <f aca="false">C44+D44</f>
        <v>31.9224461523692</v>
      </c>
      <c r="G44" s="29" t="n">
        <f aca="false">East!F46</f>
        <v>33.31875</v>
      </c>
      <c r="H44" s="29" t="n">
        <f aca="false">VLOOKUP($B44,Historical!$B$9:$G$20,6)</f>
        <v>-3.06940104166667</v>
      </c>
      <c r="I44" s="29" t="n">
        <f aca="false">G44+H44</f>
        <v>30.2493489583333</v>
      </c>
      <c r="K44" s="29" t="n">
        <f aca="false">I44-E44</f>
        <v>-1.67309719403585</v>
      </c>
      <c r="L44" s="30" t="n">
        <v>0.834240966921397</v>
      </c>
      <c r="M44" s="29" t="n">
        <f aca="false">K44*L44</f>
        <v>-1.39576622090594</v>
      </c>
    </row>
    <row r="45" customFormat="false" ht="12.75" hidden="false" customHeight="false" outlineLevel="0" collapsed="false">
      <c r="A45" s="15" t="n">
        <v>38322</v>
      </c>
      <c r="B45" s="28" t="n">
        <f aca="false">MONTH(A45)</f>
        <v>12</v>
      </c>
      <c r="C45" s="29" t="n">
        <f aca="false">West!F47</f>
        <v>30.6287229253891</v>
      </c>
      <c r="D45" s="29" t="n">
        <f aca="false">VLOOKUP($B45,Historical!$B$9:$G$20,3)</f>
        <v>2.84403301886792</v>
      </c>
      <c r="E45" s="29" t="n">
        <f aca="false">C45+D45</f>
        <v>33.472755944257</v>
      </c>
      <c r="G45" s="29" t="n">
        <f aca="false">East!F47</f>
        <v>35.5276588115286</v>
      </c>
      <c r="H45" s="29" t="n">
        <f aca="false">VLOOKUP($B45,Historical!$B$9:$G$20,6)</f>
        <v>-4.2483962264151</v>
      </c>
      <c r="I45" s="29" t="n">
        <f aca="false">G45+H45</f>
        <v>31.2792625851135</v>
      </c>
      <c r="K45" s="29" t="n">
        <f aca="false">I45-E45</f>
        <v>-2.19349335914345</v>
      </c>
      <c r="L45" s="30" t="n">
        <v>0.829860679604425</v>
      </c>
      <c r="M45" s="29" t="n">
        <f aca="false">K45*L45</f>
        <v>-1.82029388972657</v>
      </c>
    </row>
    <row r="46" customFormat="false" ht="12.75" hidden="false" customHeight="false" outlineLevel="0" collapsed="false">
      <c r="A46" s="15" t="n">
        <v>38353</v>
      </c>
      <c r="B46" s="28" t="n">
        <f aca="false">MONTH(A46)</f>
        <v>1</v>
      </c>
      <c r="C46" s="29" t="n">
        <f aca="false">West!F48</f>
        <v>31.4150983025046</v>
      </c>
      <c r="D46" s="29" t="n">
        <f aca="false">VLOOKUP($B46,Historical!$B$9:$G$20,3)</f>
        <v>2.61905612244898</v>
      </c>
      <c r="E46" s="29" t="n">
        <f aca="false">C46+D46</f>
        <v>34.0341544249536</v>
      </c>
      <c r="G46" s="29" t="n">
        <f aca="false">East!F48</f>
        <v>36.4235284842697</v>
      </c>
      <c r="H46" s="29" t="n">
        <f aca="false">VLOOKUP($B46,Historical!$B$9:$G$20,6)</f>
        <v>-3.8159693877551</v>
      </c>
      <c r="I46" s="29" t="n">
        <f aca="false">G46+H46</f>
        <v>32.6075590965146</v>
      </c>
      <c r="K46" s="29" t="n">
        <f aca="false">I46-E46</f>
        <v>-1.426595328439</v>
      </c>
      <c r="L46" s="30" t="n">
        <v>0.825456898350362</v>
      </c>
      <c r="M46" s="29" t="n">
        <f aca="false">K46*L46</f>
        <v>-1.17759295501437</v>
      </c>
    </row>
    <row r="47" customFormat="false" ht="12.75" hidden="false" customHeight="false" outlineLevel="0" collapsed="false">
      <c r="A47" s="15" t="n">
        <v>38384</v>
      </c>
      <c r="B47" s="28" t="n">
        <f aca="false">MONTH(A47)</f>
        <v>2</v>
      </c>
      <c r="C47" s="29" t="n">
        <f aca="false">West!F49</f>
        <v>29.2261357394132</v>
      </c>
      <c r="D47" s="29" t="n">
        <f aca="false">VLOOKUP($B47,Historical!$B$9:$G$20,3)</f>
        <v>1.95181818181818</v>
      </c>
      <c r="E47" s="29" t="n">
        <f aca="false">C47+D47</f>
        <v>31.1779539212314</v>
      </c>
      <c r="G47" s="29" t="n">
        <f aca="false">East!F49</f>
        <v>35.3272709933194</v>
      </c>
      <c r="H47" s="29" t="n">
        <f aca="false">VLOOKUP($B47,Historical!$B$9:$G$20,6)</f>
        <v>-2.95798295454546</v>
      </c>
      <c r="I47" s="29" t="n">
        <f aca="false">G47+H47</f>
        <v>32.369288038774</v>
      </c>
      <c r="K47" s="29" t="n">
        <f aca="false">I47-E47</f>
        <v>1.19133411754261</v>
      </c>
      <c r="L47" s="30" t="n">
        <v>0.821404946757652</v>
      </c>
      <c r="M47" s="29" t="n">
        <f aca="false">K47*L47</f>
        <v>0.978567737390659</v>
      </c>
    </row>
    <row r="48" customFormat="false" ht="12.75" hidden="false" customHeight="false" outlineLevel="0" collapsed="false">
      <c r="A48" s="15" t="n">
        <v>38412</v>
      </c>
      <c r="B48" s="28" t="n">
        <f aca="false">MONTH(A48)</f>
        <v>3</v>
      </c>
      <c r="C48" s="29" t="n">
        <f aca="false">West!F50</f>
        <v>24.9041268855967</v>
      </c>
      <c r="D48" s="29" t="n">
        <f aca="false">VLOOKUP($B48,Historical!$B$9:$G$20,3)</f>
        <v>2.05607142857143</v>
      </c>
      <c r="E48" s="29" t="n">
        <f aca="false">C48+D48</f>
        <v>26.9601983141682</v>
      </c>
      <c r="G48" s="29" t="n">
        <f aca="false">East!F50</f>
        <v>32.7697874515615</v>
      </c>
      <c r="H48" s="29" t="n">
        <f aca="false">VLOOKUP($B48,Historical!$B$9:$G$20,6)</f>
        <v>-3.20538265306123</v>
      </c>
      <c r="I48" s="29" t="n">
        <f aca="false">G48+H48</f>
        <v>29.5644047985002</v>
      </c>
      <c r="K48" s="29" t="n">
        <f aca="false">I48-E48</f>
        <v>2.60420648433206</v>
      </c>
      <c r="L48" s="30" t="n">
        <v>0.817065348686732</v>
      </c>
      <c r="M48" s="29" t="n">
        <f aca="false">K48*L48</f>
        <v>2.12780687917303</v>
      </c>
    </row>
    <row r="49" customFormat="false" ht="12.75" hidden="false" customHeight="false" outlineLevel="0" collapsed="false">
      <c r="A49" s="15" t="n">
        <v>38443</v>
      </c>
      <c r="B49" s="28" t="n">
        <f aca="false">MONTH(A49)</f>
        <v>4</v>
      </c>
      <c r="C49" s="29" t="n">
        <f aca="false">West!F51</f>
        <v>24.5073951721191</v>
      </c>
      <c r="D49" s="29" t="n">
        <f aca="false">VLOOKUP($B49,Historical!$B$9:$G$20,3)</f>
        <v>1.83678851174935</v>
      </c>
      <c r="E49" s="29" t="n">
        <f aca="false">C49+D49</f>
        <v>26.3441836838685</v>
      </c>
      <c r="G49" s="29" t="n">
        <f aca="false">East!F51</f>
        <v>32.3124994277954</v>
      </c>
      <c r="H49" s="29" t="n">
        <f aca="false">VLOOKUP($B49,Historical!$B$9:$G$20,6)</f>
        <v>-2.85707571801567</v>
      </c>
      <c r="I49" s="29" t="n">
        <f aca="false">G49+H49</f>
        <v>29.4554237097797</v>
      </c>
      <c r="K49" s="29" t="n">
        <f aca="false">I49-E49</f>
        <v>3.11124002591125</v>
      </c>
      <c r="L49" s="30" t="n">
        <v>0.812818650368681</v>
      </c>
      <c r="M49" s="29" t="n">
        <f aca="false">K49*L49</f>
        <v>2.5288739188342</v>
      </c>
    </row>
    <row r="50" customFormat="false" ht="12.75" hidden="false" customHeight="false" outlineLevel="0" collapsed="false">
      <c r="A50" s="15" t="n">
        <v>38473</v>
      </c>
      <c r="B50" s="28" t="n">
        <f aca="false">MONTH(A50)</f>
        <v>5</v>
      </c>
      <c r="C50" s="29" t="n">
        <f aca="false">West!F52</f>
        <v>22.8968621048273</v>
      </c>
      <c r="D50" s="29" t="n">
        <f aca="false">VLOOKUP($B50,Historical!$B$9:$G$20,3)</f>
        <v>2.55382653061225</v>
      </c>
      <c r="E50" s="29" t="n">
        <f aca="false">C50+D50</f>
        <v>25.4506886354395</v>
      </c>
      <c r="G50" s="29" t="n">
        <f aca="false">East!F52</f>
        <v>35.6617647358016</v>
      </c>
      <c r="H50" s="29" t="n">
        <f aca="false">VLOOKUP($B50,Historical!$B$9:$G$20,6)</f>
        <v>-3.2009693877551</v>
      </c>
      <c r="I50" s="29" t="n">
        <f aca="false">G50+H50</f>
        <v>32.4607953480464</v>
      </c>
      <c r="K50" s="29" t="n">
        <f aca="false">I50-E50</f>
        <v>7.01010671260692</v>
      </c>
      <c r="L50" s="30" t="n">
        <v>0.808524312803331</v>
      </c>
      <c r="M50" s="29" t="n">
        <f aca="false">K50*L50</f>
        <v>5.66784171248853</v>
      </c>
    </row>
    <row r="51" customFormat="false" ht="12.75" hidden="false" customHeight="false" outlineLevel="0" collapsed="false">
      <c r="A51" s="15" t="n">
        <v>38504</v>
      </c>
      <c r="B51" s="28" t="n">
        <f aca="false">MONTH(A51)</f>
        <v>6</v>
      </c>
      <c r="C51" s="29" t="n">
        <f aca="false">West!F53</f>
        <v>25.5523908532184</v>
      </c>
      <c r="D51" s="29" t="n">
        <f aca="false">VLOOKUP($B51,Historical!$B$9:$G$20,3)</f>
        <v>0.324076086956522</v>
      </c>
      <c r="E51" s="29" t="n">
        <f aca="false">C51+D51</f>
        <v>25.8764669401749</v>
      </c>
      <c r="G51" s="29" t="n">
        <f aca="false">East!F53</f>
        <v>33.5115205184273</v>
      </c>
      <c r="H51" s="29" t="n">
        <f aca="false">VLOOKUP($B51,Historical!$B$9:$G$20,6)</f>
        <v>-2.31557065217391</v>
      </c>
      <c r="I51" s="29" t="n">
        <f aca="false">G51+H51</f>
        <v>31.1959498662534</v>
      </c>
      <c r="K51" s="29" t="n">
        <f aca="false">I51-E51</f>
        <v>5.31948292607846</v>
      </c>
      <c r="L51" s="30" t="n">
        <v>0.804318959129457</v>
      </c>
      <c r="M51" s="29" t="n">
        <f aca="false">K51*L51</f>
        <v>4.27856097021035</v>
      </c>
    </row>
    <row r="52" customFormat="false" ht="12.75" hidden="false" customHeight="false" outlineLevel="0" collapsed="false">
      <c r="A52" s="15" t="n">
        <v>38534</v>
      </c>
      <c r="B52" s="28" t="n">
        <f aca="false">MONTH(A52)</f>
        <v>7</v>
      </c>
      <c r="C52" s="29" t="n">
        <f aca="false">West!F54</f>
        <v>29.2789147718897</v>
      </c>
      <c r="D52" s="29" t="n">
        <f aca="false">VLOOKUP($B52,Historical!$B$9:$G$20,3)</f>
        <v>0.481179245283019</v>
      </c>
      <c r="E52" s="29" t="n">
        <f aca="false">C52+D52</f>
        <v>29.7600940171728</v>
      </c>
      <c r="G52" s="29" t="n">
        <f aca="false">East!F54</f>
        <v>37.4028278998609</v>
      </c>
      <c r="H52" s="29" t="n">
        <f aca="false">VLOOKUP($B52,Historical!$B$9:$G$20,6)</f>
        <v>-1.82129716981132</v>
      </c>
      <c r="I52" s="29" t="n">
        <f aca="false">G52+H52</f>
        <v>35.5815307300496</v>
      </c>
      <c r="K52" s="29" t="n">
        <f aca="false">I52-E52</f>
        <v>5.82143671287681</v>
      </c>
      <c r="L52" s="30" t="n">
        <v>0.800050975213768</v>
      </c>
      <c r="M52" s="29" t="n">
        <f aca="false">K52*L52</f>
        <v>4.65744611928233</v>
      </c>
    </row>
    <row r="53" customFormat="false" ht="12.75" hidden="false" customHeight="false" outlineLevel="0" collapsed="false">
      <c r="A53" s="15" t="n">
        <v>38565</v>
      </c>
      <c r="B53" s="28" t="n">
        <f aca="false">MONTH(A53)</f>
        <v>8</v>
      </c>
      <c r="C53" s="29" t="n">
        <f aca="false">West!F55</f>
        <v>30.0902126880402</v>
      </c>
      <c r="D53" s="29" t="n">
        <f aca="false">VLOOKUP($B53,Historical!$B$9:$G$20,3)</f>
        <v>0.60784</v>
      </c>
      <c r="E53" s="29" t="n">
        <f aca="false">C53+D53</f>
        <v>30.6980526880402</v>
      </c>
      <c r="G53" s="29" t="n">
        <f aca="false">East!F55</f>
        <v>38.0851063829787</v>
      </c>
      <c r="H53" s="29" t="n">
        <f aca="false">VLOOKUP($B53,Historical!$B$9:$G$20,6)</f>
        <v>-2.19848</v>
      </c>
      <c r="I53" s="29" t="n">
        <f aca="false">G53+H53</f>
        <v>35.8866263829787</v>
      </c>
      <c r="K53" s="29" t="n">
        <f aca="false">I53-E53</f>
        <v>5.1885736949385</v>
      </c>
      <c r="L53" s="30" t="n">
        <v>0.795796372414217</v>
      </c>
      <c r="M53" s="29" t="n">
        <f aca="false">K53*L53</f>
        <v>4.12904812443589</v>
      </c>
    </row>
    <row r="54" customFormat="false" ht="12.75" hidden="false" customHeight="false" outlineLevel="0" collapsed="false">
      <c r="A54" s="15" t="n">
        <v>38596</v>
      </c>
      <c r="B54" s="28" t="n">
        <f aca="false">MONTH(A54)</f>
        <v>9</v>
      </c>
      <c r="C54" s="29" t="n">
        <f aca="false">West!F56</f>
        <v>28.7499994277954</v>
      </c>
      <c r="D54" s="29" t="n">
        <f aca="false">VLOOKUP($B54,Historical!$B$9:$G$20,3)</f>
        <v>0.911829573934837</v>
      </c>
      <c r="E54" s="29" t="n">
        <f aca="false">C54+D54</f>
        <v>29.6618290017303</v>
      </c>
      <c r="G54" s="29" t="n">
        <f aca="false">East!F56</f>
        <v>31.30625</v>
      </c>
      <c r="H54" s="29" t="n">
        <f aca="false">VLOOKUP($B54,Historical!$B$9:$G$20,6)</f>
        <v>-2.65528822055138</v>
      </c>
      <c r="I54" s="29" t="n">
        <f aca="false">G54+H54</f>
        <v>28.6509617794486</v>
      </c>
      <c r="K54" s="29" t="n">
        <f aca="false">I54-E54</f>
        <v>-1.01086722228163</v>
      </c>
      <c r="L54" s="30" t="n">
        <v>0.791655313986346</v>
      </c>
      <c r="M54" s="29" t="n">
        <f aca="false">K54*L54</f>
        <v>-0.800258408253871</v>
      </c>
    </row>
    <row r="55" customFormat="false" ht="12.75" hidden="false" customHeight="false" outlineLevel="0" collapsed="false">
      <c r="A55" s="15" t="n">
        <v>38626</v>
      </c>
      <c r="B55" s="28" t="n">
        <f aca="false">MONTH(A55)</f>
        <v>10</v>
      </c>
      <c r="C55" s="29" t="n">
        <f aca="false">West!F57</f>
        <v>28.1078413795022</v>
      </c>
      <c r="D55" s="29" t="n">
        <f aca="false">VLOOKUP($B55,Historical!$B$9:$G$20,3)</f>
        <v>2.56640306122449</v>
      </c>
      <c r="E55" s="29" t="n">
        <f aca="false">C55+D55</f>
        <v>30.6742444407267</v>
      </c>
      <c r="G55" s="29" t="n">
        <f aca="false">East!F57</f>
        <v>32.6284283207912</v>
      </c>
      <c r="H55" s="29" t="n">
        <f aca="false">VLOOKUP($B55,Historical!$B$9:$G$20,6)</f>
        <v>-2.80954081632653</v>
      </c>
      <c r="I55" s="29" t="n">
        <f aca="false">G55+H55</f>
        <v>29.8188875044647</v>
      </c>
      <c r="K55" s="29" t="n">
        <f aca="false">I55-E55</f>
        <v>-0.855356936262048</v>
      </c>
      <c r="L55" s="30" t="n">
        <v>0.787416597328227</v>
      </c>
      <c r="M55" s="29" t="n">
        <f aca="false">K55*L55</f>
        <v>-0.673522248252559</v>
      </c>
    </row>
    <row r="56" customFormat="false" ht="12.75" hidden="false" customHeight="false" outlineLevel="0" collapsed="false">
      <c r="A56" s="15" t="n">
        <v>38657</v>
      </c>
      <c r="B56" s="28" t="n">
        <f aca="false">MONTH(A56)</f>
        <v>11</v>
      </c>
      <c r="C56" s="29" t="n">
        <f aca="false">West!F58</f>
        <v>28.1249982357025</v>
      </c>
      <c r="D56" s="29" t="n">
        <f aca="false">VLOOKUP($B56,Historical!$B$9:$G$20,3)</f>
        <v>3.12244791666667</v>
      </c>
      <c r="E56" s="29" t="n">
        <f aca="false">C56+D56</f>
        <v>31.2474461523692</v>
      </c>
      <c r="G56" s="29" t="n">
        <f aca="false">East!F58</f>
        <v>32.9625</v>
      </c>
      <c r="H56" s="29" t="n">
        <f aca="false">VLOOKUP($B56,Historical!$B$9:$G$20,6)</f>
        <v>-3.06940104166667</v>
      </c>
      <c r="I56" s="29" t="n">
        <f aca="false">G56+H56</f>
        <v>29.8930989583333</v>
      </c>
      <c r="K56" s="29" t="n">
        <f aca="false">I56-E56</f>
        <v>-1.35434719403585</v>
      </c>
      <c r="L56" s="30" t="n">
        <v>0.783270503036375</v>
      </c>
      <c r="M56" s="29" t="n">
        <f aca="false">K56*L56</f>
        <v>-1.06082020795836</v>
      </c>
    </row>
    <row r="57" customFormat="false" ht="12.75" hidden="false" customHeight="false" outlineLevel="0" collapsed="false">
      <c r="A57" s="15" t="n">
        <v>38687</v>
      </c>
      <c r="B57" s="28" t="n">
        <f aca="false">MONTH(A57)</f>
        <v>12</v>
      </c>
      <c r="C57" s="29" t="n">
        <f aca="false">West!F59</f>
        <v>30.1666664048737</v>
      </c>
      <c r="D57" s="29" t="n">
        <f aca="false">VLOOKUP($B57,Historical!$B$9:$G$20,3)</f>
        <v>2.84403301886792</v>
      </c>
      <c r="E57" s="29" t="n">
        <f aca="false">C57+D57</f>
        <v>33.0106994237416</v>
      </c>
      <c r="G57" s="29" t="n">
        <f aca="false">East!F59</f>
        <v>35.4784306096096</v>
      </c>
      <c r="H57" s="29" t="n">
        <f aca="false">VLOOKUP($B57,Historical!$B$9:$G$20,6)</f>
        <v>-4.2483962264151</v>
      </c>
      <c r="I57" s="29" t="n">
        <f aca="false">G57+H57</f>
        <v>31.2300343831945</v>
      </c>
      <c r="K57" s="29" t="n">
        <f aca="false">I57-E57</f>
        <v>-1.78066504054717</v>
      </c>
      <c r="L57" s="30" t="n">
        <v>0.77902830555821</v>
      </c>
      <c r="M57" s="29" t="n">
        <f aca="false">K57*L57</f>
        <v>-1.3871884693042</v>
      </c>
    </row>
    <row r="58" customFormat="false" ht="12.75" hidden="false" customHeight="false" outlineLevel="0" collapsed="false">
      <c r="A58" s="15" t="n">
        <v>38718</v>
      </c>
      <c r="B58" s="28" t="n">
        <f aca="false">MONTH(A58)</f>
        <v>1</v>
      </c>
      <c r="C58" s="29" t="n">
        <f aca="false">West!F60</f>
        <v>31.4935296750536</v>
      </c>
      <c r="D58" s="29" t="n">
        <f aca="false">VLOOKUP($B58,Historical!$B$9:$G$20,3)</f>
        <v>2.61905612244898</v>
      </c>
      <c r="E58" s="29" t="n">
        <f aca="false">C58+D58</f>
        <v>34.1125857975026</v>
      </c>
      <c r="G58" s="29" t="n">
        <f aca="false">East!F60</f>
        <v>36.5019598568187</v>
      </c>
      <c r="H58" s="29" t="n">
        <f aca="false">VLOOKUP($B58,Historical!$B$9:$G$20,6)</f>
        <v>-3.8159693877551</v>
      </c>
      <c r="I58" s="29" t="n">
        <f aca="false">G58+H58</f>
        <v>32.6859904690636</v>
      </c>
      <c r="K58" s="29" t="n">
        <f aca="false">I58-E58</f>
        <v>-1.426595328439</v>
      </c>
      <c r="L58" s="30" t="n">
        <v>0.774762841796533</v>
      </c>
      <c r="M58" s="29" t="n">
        <f aca="false">K58*L58</f>
        <v>-1.10527305075506</v>
      </c>
    </row>
    <row r="59" customFormat="false" ht="12.75" hidden="false" customHeight="false" outlineLevel="0" collapsed="false">
      <c r="A59" s="15" t="n">
        <v>38749</v>
      </c>
      <c r="B59" s="28" t="n">
        <f aca="false">MONTH(A59)</f>
        <v>2</v>
      </c>
      <c r="C59" s="29" t="n">
        <f aca="false">West!F61</f>
        <v>29.2988630121404</v>
      </c>
      <c r="D59" s="29" t="n">
        <f aca="false">VLOOKUP($B59,Historical!$B$9:$G$20,3)</f>
        <v>1.95181818181818</v>
      </c>
      <c r="E59" s="29" t="n">
        <f aca="false">C59+D59</f>
        <v>31.2506811939586</v>
      </c>
      <c r="G59" s="29" t="n">
        <f aca="false">East!F61</f>
        <v>35.3999982660467</v>
      </c>
      <c r="H59" s="29" t="n">
        <f aca="false">VLOOKUP($B59,Historical!$B$9:$G$20,6)</f>
        <v>-2.95798295454546</v>
      </c>
      <c r="I59" s="29" t="n">
        <f aca="false">G59+H59</f>
        <v>32.4420153115012</v>
      </c>
      <c r="K59" s="29" t="n">
        <f aca="false">I59-E59</f>
        <v>1.19133411754261</v>
      </c>
      <c r="L59" s="30" t="n">
        <v>0.770841665009605</v>
      </c>
      <c r="M59" s="29" t="n">
        <f aca="false">K59*L59</f>
        <v>0.918329974749294</v>
      </c>
    </row>
    <row r="60" customFormat="false" ht="12.75" hidden="false" customHeight="false" outlineLevel="0" collapsed="false">
      <c r="A60" s="15" t="n">
        <v>38777</v>
      </c>
      <c r="B60" s="28" t="n">
        <f aca="false">MONTH(A60)</f>
        <v>3</v>
      </c>
      <c r="C60" s="29" t="n">
        <f aca="false">West!F62</f>
        <v>24.9722119919797</v>
      </c>
      <c r="D60" s="29" t="n">
        <f aca="false">VLOOKUP($B60,Historical!$B$9:$G$20,3)</f>
        <v>2.05607142857143</v>
      </c>
      <c r="E60" s="29" t="n">
        <f aca="false">C60+D60</f>
        <v>27.0282834205511</v>
      </c>
      <c r="G60" s="29" t="n">
        <f aca="false">East!F62</f>
        <v>32.8378725579444</v>
      </c>
      <c r="H60" s="29" t="n">
        <f aca="false">VLOOKUP($B60,Historical!$B$9:$G$20,6)</f>
        <v>-3.20538265306123</v>
      </c>
      <c r="I60" s="29" t="n">
        <f aca="false">G60+H60</f>
        <v>29.6324899048832</v>
      </c>
      <c r="K60" s="29" t="n">
        <f aca="false">I60-E60</f>
        <v>2.60420648433206</v>
      </c>
      <c r="L60" s="30" t="n">
        <v>0.766641211790781</v>
      </c>
      <c r="M60" s="29" t="n">
        <f aca="false">K60*L60</f>
        <v>1.99649201490174</v>
      </c>
    </row>
    <row r="61" customFormat="false" ht="12.75" hidden="false" customHeight="false" outlineLevel="0" collapsed="false">
      <c r="A61" s="15" t="n">
        <v>38808</v>
      </c>
      <c r="B61" s="28" t="n">
        <f aca="false">MONTH(A61)</f>
        <v>4</v>
      </c>
      <c r="C61" s="29" t="n">
        <f aca="false">West!F63</f>
        <v>24.2704992675781</v>
      </c>
      <c r="D61" s="29" t="n">
        <f aca="false">VLOOKUP($B61,Historical!$B$9:$G$20,3)</f>
        <v>1.83678851174935</v>
      </c>
      <c r="E61" s="29" t="n">
        <f aca="false">C61+D61</f>
        <v>26.1072877793275</v>
      </c>
      <c r="G61" s="29" t="n">
        <f aca="false">East!F63</f>
        <v>32.4719993591309</v>
      </c>
      <c r="H61" s="29" t="n">
        <f aca="false">VLOOKUP($B61,Historical!$B$9:$G$20,6)</f>
        <v>-2.85707571801567</v>
      </c>
      <c r="I61" s="29" t="n">
        <f aca="false">G61+H61</f>
        <v>29.6149236411152</v>
      </c>
      <c r="K61" s="29" t="n">
        <f aca="false">I61-E61</f>
        <v>3.50763586178773</v>
      </c>
      <c r="L61" s="30" t="n">
        <v>0.76248734824192</v>
      </c>
      <c r="M61" s="29" t="n">
        <f aca="false">K61*L61</f>
        <v>2.67452796685279</v>
      </c>
    </row>
    <row r="62" customFormat="false" ht="12.75" hidden="false" customHeight="false" outlineLevel="0" collapsed="false">
      <c r="A62" s="15" t="n">
        <v>38838</v>
      </c>
      <c r="B62" s="28" t="n">
        <f aca="false">MONTH(A62)</f>
        <v>5</v>
      </c>
      <c r="C62" s="29" t="n">
        <f aca="false">West!F64</f>
        <v>23.3695912419533</v>
      </c>
      <c r="D62" s="29" t="n">
        <f aca="false">VLOOKUP($B62,Historical!$B$9:$G$20,3)</f>
        <v>2.55382653061225</v>
      </c>
      <c r="E62" s="29" t="n">
        <f aca="false">C62+D62</f>
        <v>25.9234177725656</v>
      </c>
      <c r="G62" s="29" t="n">
        <f aca="false">East!F64</f>
        <v>35.7091837980309</v>
      </c>
      <c r="H62" s="29" t="n">
        <f aca="false">VLOOKUP($B62,Historical!$B$9:$G$20,6)</f>
        <v>-3.2009693877551</v>
      </c>
      <c r="I62" s="29" t="n">
        <f aca="false">G62+H62</f>
        <v>32.5082144102758</v>
      </c>
      <c r="K62" s="29" t="n">
        <f aca="false">I62-E62</f>
        <v>6.58479663771027</v>
      </c>
      <c r="L62" s="30" t="n">
        <v>0.758241210266266</v>
      </c>
      <c r="M62" s="29" t="n">
        <f aca="false">K62*L62</f>
        <v>4.99286417193467</v>
      </c>
    </row>
    <row r="63" customFormat="false" ht="12.75" hidden="false" customHeight="false" outlineLevel="0" collapsed="false">
      <c r="A63" s="15" t="n">
        <v>38869</v>
      </c>
      <c r="B63" s="28" t="n">
        <f aca="false">MONTH(A63)</f>
        <v>6</v>
      </c>
      <c r="C63" s="29" t="n">
        <f aca="false">West!F65</f>
        <v>25.6219560706097</v>
      </c>
      <c r="D63" s="29" t="n">
        <f aca="false">VLOOKUP($B63,Historical!$B$9:$G$20,3)</f>
        <v>0.324076086956522</v>
      </c>
      <c r="E63" s="29" t="n">
        <f aca="false">C63+D63</f>
        <v>25.9460321575662</v>
      </c>
      <c r="G63" s="29" t="n">
        <f aca="false">East!F65</f>
        <v>33.5810857358186</v>
      </c>
      <c r="H63" s="29" t="n">
        <f aca="false">VLOOKUP($B63,Historical!$B$9:$G$20,6)</f>
        <v>-2.31557065217391</v>
      </c>
      <c r="I63" s="29" t="n">
        <f aca="false">G63+H63</f>
        <v>31.2655150836447</v>
      </c>
      <c r="K63" s="29" t="n">
        <f aca="false">I63-E63</f>
        <v>5.31948292607846</v>
      </c>
      <c r="L63" s="30" t="n">
        <v>0.754086076725634</v>
      </c>
      <c r="M63" s="29" t="n">
        <f aca="false">K63*L63</f>
        <v>4.01134800993551</v>
      </c>
    </row>
    <row r="64" customFormat="false" ht="12.75" hidden="false" customHeight="false" outlineLevel="0" collapsed="false">
      <c r="A64" s="15" t="n">
        <v>38899</v>
      </c>
      <c r="B64" s="28" t="n">
        <f aca="false">MONTH(A64)</f>
        <v>7</v>
      </c>
      <c r="C64" s="29" t="n">
        <f aca="false">West!F66</f>
        <v>29.3619336398143</v>
      </c>
      <c r="D64" s="29" t="n">
        <f aca="false">VLOOKUP($B64,Historical!$B$9:$G$20,3)</f>
        <v>0.481179245283019</v>
      </c>
      <c r="E64" s="29" t="n">
        <f aca="false">C64+D64</f>
        <v>29.8431128850973</v>
      </c>
      <c r="G64" s="29" t="n">
        <f aca="false">East!F66</f>
        <v>37.4858467677854</v>
      </c>
      <c r="H64" s="29" t="n">
        <f aca="false">VLOOKUP($B64,Historical!$B$9:$G$20,6)</f>
        <v>-1.82129716981132</v>
      </c>
      <c r="I64" s="29" t="n">
        <f aca="false">G64+H64</f>
        <v>35.6645495979741</v>
      </c>
      <c r="K64" s="29" t="n">
        <f aca="false">I64-E64</f>
        <v>5.82143671287681</v>
      </c>
      <c r="L64" s="30" t="n">
        <v>0.749978248182001</v>
      </c>
      <c r="M64" s="29" t="n">
        <f aca="false">K64*L64</f>
        <v>4.36595090782574</v>
      </c>
    </row>
    <row r="65" customFormat="false" ht="12.75" hidden="false" customHeight="false" outlineLevel="0" collapsed="false">
      <c r="A65" s="15" t="n">
        <v>38930</v>
      </c>
      <c r="B65" s="28" t="n">
        <f aca="false">MONTH(A65)</f>
        <v>8</v>
      </c>
      <c r="C65" s="29" t="n">
        <f aca="false">West!F67</f>
        <v>30.1582977944232</v>
      </c>
      <c r="D65" s="29" t="n">
        <f aca="false">VLOOKUP($B65,Historical!$B$9:$G$20,3)</f>
        <v>0.60784</v>
      </c>
      <c r="E65" s="29" t="n">
        <f aca="false">C65+D65</f>
        <v>30.7661377944232</v>
      </c>
      <c r="G65" s="29" t="n">
        <f aca="false">East!F67</f>
        <v>38.1531914893617</v>
      </c>
      <c r="H65" s="29" t="n">
        <f aca="false">VLOOKUP($B65,Historical!$B$9:$G$20,6)</f>
        <v>-2.19848</v>
      </c>
      <c r="I65" s="29" t="n">
        <f aca="false">G65+H65</f>
        <v>35.9547114893617</v>
      </c>
      <c r="K65" s="29" t="n">
        <f aca="false">I65-E65</f>
        <v>5.18857369493851</v>
      </c>
      <c r="L65" s="30" t="n">
        <v>0.745980968559571</v>
      </c>
      <c r="M65" s="29" t="n">
        <f aca="false">K65*L65</f>
        <v>3.87057723039294</v>
      </c>
    </row>
    <row r="66" customFormat="false" ht="12.75" hidden="false" customHeight="false" outlineLevel="0" collapsed="false">
      <c r="A66" s="15" t="n">
        <v>38961</v>
      </c>
      <c r="B66" s="28" t="n">
        <f aca="false">MONTH(A66)</f>
        <v>9</v>
      </c>
      <c r="C66" s="29" t="n">
        <f aca="false">West!F68</f>
        <v>28.7799993896484</v>
      </c>
      <c r="D66" s="29" t="n">
        <f aca="false">VLOOKUP($B66,Historical!$B$9:$G$20,3)</f>
        <v>0.911829573934837</v>
      </c>
      <c r="E66" s="29" t="n">
        <f aca="false">C66+D66</f>
        <v>29.6918289635833</v>
      </c>
      <c r="G66" s="29" t="n">
        <f aca="false">East!F68</f>
        <v>31.6</v>
      </c>
      <c r="H66" s="29" t="n">
        <f aca="false">VLOOKUP($B66,Historical!$B$9:$G$20,6)</f>
        <v>-2.65528822055138</v>
      </c>
      <c r="I66" s="29" t="n">
        <f aca="false">G66+H66</f>
        <v>28.9447117794486</v>
      </c>
      <c r="K66" s="29" t="n">
        <f aca="false">I66-E66</f>
        <v>-0.747117184134655</v>
      </c>
      <c r="L66" s="30" t="n">
        <v>0.742103058443146</v>
      </c>
      <c r="M66" s="29" t="n">
        <f aca="false">K66*L66</f>
        <v>-0.554437947361759</v>
      </c>
    </row>
    <row r="67" customFormat="false" ht="12.75" hidden="false" customHeight="false" outlineLevel="0" collapsed="false">
      <c r="A67" s="15" t="n">
        <v>38991</v>
      </c>
      <c r="B67" s="28" t="n">
        <f aca="false">MONTH(A67)</f>
        <v>10</v>
      </c>
      <c r="C67" s="29" t="n">
        <f aca="false">West!F69</f>
        <v>28.2061206817627</v>
      </c>
      <c r="D67" s="29" t="n">
        <f aca="false">VLOOKUP($B67,Historical!$B$9:$G$20,3)</f>
        <v>2.56640306122449</v>
      </c>
      <c r="E67" s="29" t="n">
        <f aca="false">C67+D67</f>
        <v>30.7725237429872</v>
      </c>
      <c r="G67" s="29" t="n">
        <f aca="false">East!F69</f>
        <v>32.5704051115075</v>
      </c>
      <c r="H67" s="29" t="n">
        <f aca="false">VLOOKUP($B67,Historical!$B$9:$G$20,6)</f>
        <v>-2.80954081632653</v>
      </c>
      <c r="I67" s="29" t="n">
        <f aca="false">G67+H67</f>
        <v>29.760864295181</v>
      </c>
      <c r="K67" s="29" t="n">
        <f aca="false">I67-E67</f>
        <v>-1.01165944780621</v>
      </c>
      <c r="L67" s="30" t="n">
        <v>0.738133458346084</v>
      </c>
      <c r="M67" s="29" t="n">
        <f aca="false">K67*L67</f>
        <v>-0.74673968687769</v>
      </c>
    </row>
    <row r="68" customFormat="false" ht="12.75" hidden="false" customHeight="false" outlineLevel="0" collapsed="false">
      <c r="A68" s="15" t="n">
        <v>39022</v>
      </c>
      <c r="B68" s="28" t="n">
        <f aca="false">MONTH(A68)</f>
        <v>11</v>
      </c>
      <c r="C68" s="29" t="n">
        <f aca="false">West!F70</f>
        <v>28.1999982357025</v>
      </c>
      <c r="D68" s="29" t="n">
        <f aca="false">VLOOKUP($B68,Historical!$B$9:$G$20,3)</f>
        <v>3.12244791666667</v>
      </c>
      <c r="E68" s="29" t="n">
        <f aca="false">C68+D68</f>
        <v>31.3224461523692</v>
      </c>
      <c r="G68" s="29" t="n">
        <f aca="false">East!F70</f>
        <v>33.0375</v>
      </c>
      <c r="H68" s="29" t="n">
        <f aca="false">VLOOKUP($B68,Historical!$B$9:$G$20,6)</f>
        <v>-3.06940104166667</v>
      </c>
      <c r="I68" s="29" t="n">
        <f aca="false">G68+H68</f>
        <v>29.9680989583333</v>
      </c>
      <c r="K68" s="29" t="n">
        <f aca="false">I68-E68</f>
        <v>-1.35434719403585</v>
      </c>
      <c r="L68" s="30" t="n">
        <v>0.734267328323739</v>
      </c>
      <c r="M68" s="29" t="n">
        <f aca="false">K68*L68</f>
        <v>-0.994452895787453</v>
      </c>
    </row>
    <row r="69" customFormat="false" ht="12.75" hidden="false" customHeight="false" outlineLevel="0" collapsed="false">
      <c r="A69" s="15" t="n">
        <v>39052</v>
      </c>
      <c r="B69" s="28" t="n">
        <f aca="false">MONTH(A69)</f>
        <v>12</v>
      </c>
      <c r="C69" s="29" t="n">
        <f aca="false">West!F71</f>
        <v>30.3471696457773</v>
      </c>
      <c r="D69" s="29" t="n">
        <f aca="false">VLOOKUP($B69,Historical!$B$9:$G$20,3)</f>
        <v>2.84403301886792</v>
      </c>
      <c r="E69" s="29" t="n">
        <f aca="false">C69+D69</f>
        <v>33.1912026646452</v>
      </c>
      <c r="G69" s="29" t="n">
        <f aca="false">East!F71</f>
        <v>35.6830181049851</v>
      </c>
      <c r="H69" s="29" t="n">
        <f aca="false">VLOOKUP($B69,Historical!$B$9:$G$20,6)</f>
        <v>-4.2483962264151</v>
      </c>
      <c r="I69" s="29" t="n">
        <f aca="false">G69+H69</f>
        <v>31.43462187857</v>
      </c>
      <c r="K69" s="29" t="n">
        <f aca="false">I69-E69</f>
        <v>-1.75658078607523</v>
      </c>
      <c r="L69" s="30" t="n">
        <v>0.730310785151671</v>
      </c>
      <c r="M69" s="29" t="n">
        <f aca="false">K69*L69</f>
        <v>-1.28284989306094</v>
      </c>
    </row>
    <row r="70" customFormat="false" ht="12.75" hidden="false" customHeight="false" outlineLevel="0" collapsed="false">
      <c r="A70" s="15" t="n">
        <v>39083</v>
      </c>
      <c r="B70" s="28" t="n">
        <f aca="false">MONTH(A70)</f>
        <v>1</v>
      </c>
      <c r="C70" s="29" t="n">
        <f aca="false">West!F72</f>
        <v>31.8850003145179</v>
      </c>
      <c r="D70" s="29" t="n">
        <f aca="false">VLOOKUP($B70,Historical!$B$9:$G$20,3)</f>
        <v>2.61905612244898</v>
      </c>
      <c r="E70" s="29" t="n">
        <f aca="false">C70+D70</f>
        <v>34.5040564369669</v>
      </c>
      <c r="G70" s="29" t="n">
        <f aca="false">East!F72</f>
        <v>37.0316316877093</v>
      </c>
      <c r="H70" s="29" t="n">
        <f aca="false">VLOOKUP($B70,Historical!$B$9:$G$20,6)</f>
        <v>-3.8159693877551</v>
      </c>
      <c r="I70" s="29" t="n">
        <f aca="false">G70+H70</f>
        <v>33.2156622999542</v>
      </c>
      <c r="K70" s="29" t="n">
        <f aca="false">I70-E70</f>
        <v>-1.28839413701272</v>
      </c>
      <c r="L70" s="30" t="n">
        <v>0.726345160188556</v>
      </c>
      <c r="M70" s="29" t="n">
        <f aca="false">K70*L70</f>
        <v>-0.935818845834498</v>
      </c>
    </row>
    <row r="71" customFormat="false" ht="12.75" hidden="false" customHeight="false" outlineLevel="0" collapsed="false">
      <c r="A71" s="15" t="n">
        <v>39114</v>
      </c>
      <c r="B71" s="28" t="n">
        <f aca="false">MONTH(A71)</f>
        <v>2</v>
      </c>
      <c r="C71" s="29" t="n">
        <f aca="false">West!F73</f>
        <v>29.3715902848677</v>
      </c>
      <c r="D71" s="29" t="n">
        <f aca="false">VLOOKUP($B71,Historical!$B$9:$G$20,3)</f>
        <v>1.95181818181818</v>
      </c>
      <c r="E71" s="29" t="n">
        <f aca="false">C71+D71</f>
        <v>31.3234084666859</v>
      </c>
      <c r="G71" s="29" t="n">
        <f aca="false">East!F73</f>
        <v>35.922725538774</v>
      </c>
      <c r="H71" s="29" t="n">
        <f aca="false">VLOOKUP($B71,Historical!$B$9:$G$20,6)</f>
        <v>-2.95798295454546</v>
      </c>
      <c r="I71" s="29" t="n">
        <f aca="false">G71+H71</f>
        <v>32.9647425842285</v>
      </c>
      <c r="K71" s="29" t="n">
        <f aca="false">I71-E71</f>
        <v>1.64133411754262</v>
      </c>
      <c r="L71" s="30" t="n">
        <v>0.722720569055229</v>
      </c>
      <c r="M71" s="29" t="n">
        <f aca="false">K71*L71</f>
        <v>1.18622592744016</v>
      </c>
    </row>
    <row r="72" customFormat="false" ht="12.75" hidden="false" customHeight="false" outlineLevel="0" collapsed="false">
      <c r="A72" s="15" t="n">
        <v>39142</v>
      </c>
      <c r="B72" s="28" t="n">
        <f aca="false">MONTH(A72)</f>
        <v>3</v>
      </c>
      <c r="C72" s="29" t="n">
        <f aca="false">West!F74</f>
        <v>24.6543563219966</v>
      </c>
      <c r="D72" s="29" t="n">
        <f aca="false">VLOOKUP($B72,Historical!$B$9:$G$20,3)</f>
        <v>2.05607142857143</v>
      </c>
      <c r="E72" s="29" t="n">
        <f aca="false">C72+D72</f>
        <v>26.710427750568</v>
      </c>
      <c r="G72" s="29" t="n">
        <f aca="false">East!F74</f>
        <v>33.4291839443907</v>
      </c>
      <c r="H72" s="29" t="n">
        <f aca="false">VLOOKUP($B72,Historical!$B$9:$G$20,6)</f>
        <v>-3.20538265306123</v>
      </c>
      <c r="I72" s="29" t="n">
        <f aca="false">G72+H72</f>
        <v>30.2238012913295</v>
      </c>
      <c r="K72" s="29" t="n">
        <f aca="false">I72-E72</f>
        <v>3.51337354076151</v>
      </c>
      <c r="L72" s="30" t="n">
        <v>0.718816553642023</v>
      </c>
      <c r="M72" s="29" t="n">
        <f aca="false">K72*L72</f>
        <v>2.52547106022726</v>
      </c>
    </row>
    <row r="73" customFormat="false" ht="12.75" hidden="false" customHeight="false" outlineLevel="0" collapsed="false">
      <c r="A73" s="15" t="n">
        <v>39173</v>
      </c>
      <c r="B73" s="28" t="n">
        <f aca="false">MONTH(A73)</f>
        <v>4</v>
      </c>
      <c r="C73" s="29" t="n">
        <f aca="false">West!F75</f>
        <v>24.6872909545898</v>
      </c>
      <c r="D73" s="29" t="n">
        <f aca="false">VLOOKUP($B73,Historical!$B$9:$G$20,3)</f>
        <v>1.83678851174935</v>
      </c>
      <c r="E73" s="29" t="n">
        <f aca="false">C73+D73</f>
        <v>26.5240794663392</v>
      </c>
      <c r="G73" s="29" t="n">
        <f aca="false">East!F75</f>
        <v>32.9124994277954</v>
      </c>
      <c r="H73" s="29" t="n">
        <f aca="false">VLOOKUP($B73,Historical!$B$9:$G$20,6)</f>
        <v>-2.85707571801567</v>
      </c>
      <c r="I73" s="29" t="n">
        <f aca="false">G73+H73</f>
        <v>30.0554237097797</v>
      </c>
      <c r="K73" s="29" t="n">
        <f aca="false">I73-E73</f>
        <v>3.53134424344055</v>
      </c>
      <c r="L73" s="30" t="n">
        <v>0.714981683468458</v>
      </c>
      <c r="M73" s="29" t="n">
        <f aca="false">K73*L73</f>
        <v>2.52484645208177</v>
      </c>
    </row>
    <row r="74" customFormat="false" ht="12.75" hidden="false" customHeight="false" outlineLevel="0" collapsed="false">
      <c r="A74" s="15" t="n">
        <v>39203</v>
      </c>
      <c r="B74" s="28" t="n">
        <f aca="false">MONTH(A74)</f>
        <v>5</v>
      </c>
      <c r="C74" s="29" t="n">
        <f aca="false">West!F76</f>
        <v>23.4430606297084</v>
      </c>
      <c r="D74" s="29" t="n">
        <f aca="false">VLOOKUP($B74,Historical!$B$9:$G$20,3)</f>
        <v>2.55382653061225</v>
      </c>
      <c r="E74" s="29" t="n">
        <f aca="false">C74+D74</f>
        <v>25.9968871603207</v>
      </c>
      <c r="G74" s="29" t="n">
        <f aca="false">East!F76</f>
        <v>36.232653185786</v>
      </c>
      <c r="H74" s="29" t="n">
        <f aca="false">VLOOKUP($B74,Historical!$B$9:$G$20,6)</f>
        <v>-3.2009693877551</v>
      </c>
      <c r="I74" s="29" t="n">
        <f aca="false">G74+H74</f>
        <v>33.0316837980309</v>
      </c>
      <c r="K74" s="29" t="n">
        <f aca="false">I74-E74</f>
        <v>7.03479663771027</v>
      </c>
      <c r="L74" s="30" t="n">
        <v>0.711059528063682</v>
      </c>
      <c r="M74" s="29" t="n">
        <f aca="false">K74*L74</f>
        <v>5.00215917723424</v>
      </c>
    </row>
    <row r="75" customFormat="false" ht="12.75" hidden="false" customHeight="false" outlineLevel="0" collapsed="false">
      <c r="A75" s="15" t="n">
        <v>39234</v>
      </c>
      <c r="B75" s="28" t="n">
        <f aca="false">MONTH(A75)</f>
        <v>6</v>
      </c>
      <c r="C75" s="29" t="n">
        <f aca="false">West!F77</f>
        <v>25.4880724430084</v>
      </c>
      <c r="D75" s="29" t="n">
        <f aca="false">VLOOKUP($B75,Historical!$B$9:$G$20,3)</f>
        <v>0.324076086956522</v>
      </c>
      <c r="E75" s="29" t="n">
        <f aca="false">C75+D75</f>
        <v>25.8121485299649</v>
      </c>
      <c r="G75" s="29" t="n">
        <f aca="false">East!F77</f>
        <v>34.2487487792969</v>
      </c>
      <c r="H75" s="29" t="n">
        <f aca="false">VLOOKUP($B75,Historical!$B$9:$G$20,6)</f>
        <v>-2.31557065217391</v>
      </c>
      <c r="I75" s="29" t="n">
        <f aca="false">G75+H75</f>
        <v>31.933178127123</v>
      </c>
      <c r="K75" s="29" t="n">
        <f aca="false">I75-E75</f>
        <v>6.12102959715802</v>
      </c>
      <c r="L75" s="30" t="n">
        <v>0.707238112401302</v>
      </c>
      <c r="M75" s="29" t="n">
        <f aca="false">K75*L75</f>
        <v>4.32902541824654</v>
      </c>
    </row>
    <row r="76" customFormat="false" ht="12.75" hidden="false" customHeight="false" outlineLevel="0" collapsed="false">
      <c r="A76" s="15" t="n">
        <v>39264</v>
      </c>
      <c r="B76" s="28" t="n">
        <f aca="false">MONTH(A76)</f>
        <v>7</v>
      </c>
      <c r="C76" s="29" t="n">
        <f aca="false">West!F78</f>
        <v>29.2658820058785</v>
      </c>
      <c r="D76" s="29" t="n">
        <f aca="false">VLOOKUP($B76,Historical!$B$9:$G$20,3)</f>
        <v>0.481179245283019</v>
      </c>
      <c r="E76" s="29" t="n">
        <f aca="false">C76+D76</f>
        <v>29.7470612511615</v>
      </c>
      <c r="G76" s="29" t="n">
        <f aca="false">East!F78</f>
        <v>38.111762417064</v>
      </c>
      <c r="H76" s="29" t="n">
        <f aca="false">VLOOKUP($B76,Historical!$B$9:$G$20,6)</f>
        <v>-1.82129716981132</v>
      </c>
      <c r="I76" s="29" t="n">
        <f aca="false">G76+H76</f>
        <v>36.2904652472527</v>
      </c>
      <c r="K76" s="29" t="n">
        <f aca="false">I76-E76</f>
        <v>6.54340399609114</v>
      </c>
      <c r="L76" s="30" t="n">
        <v>0.703330661470358</v>
      </c>
      <c r="M76" s="29" t="n">
        <f aca="false">K76*L76</f>
        <v>4.60217666083856</v>
      </c>
    </row>
    <row r="77" customFormat="false" ht="12.75" hidden="false" customHeight="false" outlineLevel="0" collapsed="false">
      <c r="A77" s="15" t="n">
        <v>39295</v>
      </c>
      <c r="B77" s="28" t="n">
        <f aca="false">MONTH(A77)</f>
        <v>8</v>
      </c>
      <c r="C77" s="29" t="n">
        <f aca="false">West!F79</f>
        <v>30.2263829008062</v>
      </c>
      <c r="D77" s="29" t="n">
        <f aca="false">VLOOKUP($B77,Historical!$B$9:$G$20,3)</f>
        <v>0.60784</v>
      </c>
      <c r="E77" s="29" t="n">
        <f aca="false">C77+D77</f>
        <v>30.8342229008062</v>
      </c>
      <c r="G77" s="29" t="n">
        <f aca="false">East!F79</f>
        <v>38.6712765957447</v>
      </c>
      <c r="H77" s="29" t="n">
        <f aca="false">VLOOKUP($B77,Historical!$B$9:$G$20,6)</f>
        <v>-2.19848</v>
      </c>
      <c r="I77" s="29" t="n">
        <f aca="false">G77+H77</f>
        <v>36.4727965957447</v>
      </c>
      <c r="K77" s="29" t="n">
        <f aca="false">I77-E77</f>
        <v>5.6385736949385</v>
      </c>
      <c r="L77" s="30" t="n">
        <v>0.699413962934588</v>
      </c>
      <c r="M77" s="29" t="n">
        <f aca="false">K77*L77</f>
        <v>3.94369717327566</v>
      </c>
    </row>
    <row r="78" customFormat="false" ht="12.75" hidden="false" customHeight="false" outlineLevel="0" collapsed="false">
      <c r="A78" s="15" t="n">
        <v>39326</v>
      </c>
      <c r="B78" s="28" t="n">
        <f aca="false">MONTH(A78)</f>
        <v>9</v>
      </c>
      <c r="C78" s="29" t="n">
        <f aca="false">West!F80</f>
        <v>28.8230762775128</v>
      </c>
      <c r="D78" s="29" t="n">
        <f aca="false">VLOOKUP($B78,Historical!$B$9:$G$20,3)</f>
        <v>0.911829573934837</v>
      </c>
      <c r="E78" s="29" t="n">
        <f aca="false">C78+D78</f>
        <v>29.7349058514476</v>
      </c>
      <c r="G78" s="29" t="n">
        <f aca="false">East!F80</f>
        <v>32.3365384615385</v>
      </c>
      <c r="H78" s="29" t="n">
        <f aca="false">VLOOKUP($B78,Historical!$B$9:$G$20,6)</f>
        <v>-2.65528822055138</v>
      </c>
      <c r="I78" s="29" t="n">
        <f aca="false">G78+H78</f>
        <v>29.6812502409871</v>
      </c>
      <c r="K78" s="29" t="n">
        <f aca="false">I78-E78</f>
        <v>-0.0536556104605275</v>
      </c>
      <c r="L78" s="30" t="n">
        <v>0.695613712213775</v>
      </c>
      <c r="M78" s="29" t="n">
        <f aca="false">K78*L78</f>
        <v>-0.0373235783735438</v>
      </c>
    </row>
    <row r="79" customFormat="false" ht="12.75" hidden="false" customHeight="false" outlineLevel="0" collapsed="false">
      <c r="A79" s="15" t="n">
        <v>39356</v>
      </c>
      <c r="B79" s="28" t="n">
        <f aca="false">MONTH(A79)</f>
        <v>10</v>
      </c>
      <c r="C79" s="29" t="n">
        <f aca="false">West!F81</f>
        <v>28.2957429033645</v>
      </c>
      <c r="D79" s="29" t="n">
        <f aca="false">VLOOKUP($B79,Historical!$B$9:$G$20,3)</f>
        <v>2.56640306122449</v>
      </c>
      <c r="E79" s="29" t="n">
        <f aca="false">C79+D79</f>
        <v>30.862145964589</v>
      </c>
      <c r="G79" s="29" t="n">
        <f aca="false">East!F81</f>
        <v>32.9404224801571</v>
      </c>
      <c r="H79" s="29" t="n">
        <f aca="false">VLOOKUP($B79,Historical!$B$9:$G$20,6)</f>
        <v>-2.80954081632653</v>
      </c>
      <c r="I79" s="29" t="n">
        <f aca="false">G79+H79</f>
        <v>30.1308816638306</v>
      </c>
      <c r="K79" s="29" t="n">
        <f aca="false">I79-E79</f>
        <v>-0.731264300758397</v>
      </c>
      <c r="L79" s="30" t="n">
        <v>0.691729296110698</v>
      </c>
      <c r="M79" s="29" t="n">
        <f aca="false">K79*L79</f>
        <v>-0.505836940034488</v>
      </c>
    </row>
    <row r="80" customFormat="false" ht="12.75" hidden="false" customHeight="false" outlineLevel="0" collapsed="false">
      <c r="A80" s="15" t="n">
        <v>39387</v>
      </c>
      <c r="B80" s="28" t="n">
        <f aca="false">MONTH(A80)</f>
        <v>11</v>
      </c>
      <c r="C80" s="29" t="n">
        <f aca="false">West!F82</f>
        <v>28.2749982357025</v>
      </c>
      <c r="D80" s="29" t="n">
        <f aca="false">VLOOKUP($B80,Historical!$B$9:$G$20,3)</f>
        <v>3.12244791666667</v>
      </c>
      <c r="E80" s="29" t="n">
        <f aca="false">C80+D80</f>
        <v>31.3974461523692</v>
      </c>
      <c r="G80" s="29" t="n">
        <f aca="false">East!F82</f>
        <v>33.5625</v>
      </c>
      <c r="H80" s="29" t="n">
        <f aca="false">VLOOKUP($B80,Historical!$B$9:$G$20,6)</f>
        <v>-3.06940104166667</v>
      </c>
      <c r="I80" s="29" t="n">
        <f aca="false">G80+H80</f>
        <v>30.4930989583333</v>
      </c>
      <c r="K80" s="29" t="n">
        <f aca="false">I80-E80</f>
        <v>-0.90434719403585</v>
      </c>
      <c r="L80" s="30" t="n">
        <v>0.687943644914687</v>
      </c>
      <c r="M80" s="29" t="n">
        <f aca="false">K80*L80</f>
        <v>-0.622139904933392</v>
      </c>
    </row>
    <row r="81" customFormat="false" ht="12.75" hidden="false" customHeight="false" outlineLevel="0" collapsed="false">
      <c r="A81" s="15" t="n">
        <v>39417</v>
      </c>
      <c r="B81" s="28" t="n">
        <f aca="false">MONTH(A81)</f>
        <v>12</v>
      </c>
      <c r="C81" s="29" t="n">
        <f aca="false">West!F83</f>
        <v>30.4301885137018</v>
      </c>
      <c r="D81" s="29" t="n">
        <f aca="false">VLOOKUP($B81,Historical!$B$9:$G$20,3)</f>
        <v>2.84403301886792</v>
      </c>
      <c r="E81" s="29" t="n">
        <f aca="false">C81+D81</f>
        <v>33.2742215325698</v>
      </c>
      <c r="G81" s="29" t="n">
        <f aca="false">East!F83</f>
        <v>36.2160369729096</v>
      </c>
      <c r="H81" s="29" t="n">
        <f aca="false">VLOOKUP($B81,Historical!$B$9:$G$20,6)</f>
        <v>-4.2483962264151</v>
      </c>
      <c r="I81" s="29" t="n">
        <f aca="false">G81+H81</f>
        <v>31.9676407464945</v>
      </c>
      <c r="K81" s="29" t="n">
        <f aca="false">I81-E81</f>
        <v>-1.30658078607524</v>
      </c>
      <c r="L81" s="30" t="n">
        <v>0.684075057798501</v>
      </c>
      <c r="M81" s="29" t="n">
        <f aca="false">K81*L81</f>
        <v>-0.893799326752828</v>
      </c>
    </row>
    <row r="82" customFormat="false" ht="12.75" hidden="false" customHeight="false" outlineLevel="0" collapsed="false">
      <c r="A82" s="15" t="n">
        <v>39448</v>
      </c>
      <c r="B82" s="28" t="n">
        <f aca="false">MONTH(A82)</f>
        <v>1</v>
      </c>
      <c r="C82" s="29" t="n">
        <f aca="false">West!F84</f>
        <v>31.958469702273</v>
      </c>
      <c r="D82" s="29" t="n">
        <f aca="false">VLOOKUP($B82,Historical!$B$9:$G$20,3)</f>
        <v>2.61905612244898</v>
      </c>
      <c r="E82" s="29" t="n">
        <f aca="false">C82+D82</f>
        <v>34.577525824722</v>
      </c>
      <c r="G82" s="29" t="n">
        <f aca="false">East!F84</f>
        <v>37.5551010754644</v>
      </c>
      <c r="H82" s="29" t="n">
        <f aca="false">VLOOKUP($B82,Historical!$B$9:$G$20,6)</f>
        <v>-3.8159693877551</v>
      </c>
      <c r="I82" s="29" t="n">
        <f aca="false">G82+H82</f>
        <v>33.7391316877093</v>
      </c>
      <c r="K82" s="29" t="n">
        <f aca="false">I82-E82</f>
        <v>-0.838394137012713</v>
      </c>
      <c r="L82" s="30" t="n">
        <v>0.680197141003059</v>
      </c>
      <c r="M82" s="29" t="n">
        <f aca="false">K82*L82</f>
        <v>-0.570273295029775</v>
      </c>
    </row>
    <row r="83" customFormat="false" ht="12.75" hidden="false" customHeight="false" outlineLevel="0" collapsed="false">
      <c r="A83" s="15" t="n">
        <v>39479</v>
      </c>
      <c r="B83" s="28" t="n">
        <f aca="false">MONTH(A83)</f>
        <v>2</v>
      </c>
      <c r="C83" s="29" t="n">
        <f aca="false">West!F85</f>
        <v>29.5344438340929</v>
      </c>
      <c r="D83" s="29" t="n">
        <f aca="false">VLOOKUP($B83,Historical!$B$9:$G$20,3)</f>
        <v>1.95181818181818</v>
      </c>
      <c r="E83" s="29" t="n">
        <f aca="false">C83+D83</f>
        <v>31.4862620159111</v>
      </c>
      <c r="G83" s="29" t="n">
        <f aca="false">East!F85</f>
        <v>36.4199982537164</v>
      </c>
      <c r="H83" s="29" t="n">
        <f aca="false">VLOOKUP($B83,Historical!$B$9:$G$20,6)</f>
        <v>-2.95798295454546</v>
      </c>
      <c r="I83" s="29" t="n">
        <f aca="false">G83+H83</f>
        <v>33.4620152991709</v>
      </c>
      <c r="K83" s="29" t="n">
        <f aca="false">I83-E83</f>
        <v>1.97575328325984</v>
      </c>
      <c r="L83" s="30" t="n">
        <v>0.676541276940312</v>
      </c>
      <c r="M83" s="29" t="n">
        <f aca="false">K83*L83</f>
        <v>1.33667864917563</v>
      </c>
    </row>
    <row r="84" customFormat="false" ht="12.75" hidden="false" customHeight="false" outlineLevel="0" collapsed="false">
      <c r="A84" s="15" t="n">
        <v>39508</v>
      </c>
      <c r="B84" s="28" t="n">
        <f aca="false">MONTH(A84)</f>
        <v>3</v>
      </c>
      <c r="C84" s="29" t="n">
        <f aca="false">West!F86</f>
        <v>24.4410285201727</v>
      </c>
      <c r="D84" s="29" t="n">
        <f aca="false">VLOOKUP($B84,Historical!$B$9:$G$20,3)</f>
        <v>2.05607142857143</v>
      </c>
      <c r="E84" s="29" t="n">
        <f aca="false">C84+D84</f>
        <v>26.4970999487441</v>
      </c>
      <c r="G84" s="29" t="n">
        <f aca="false">East!F86</f>
        <v>34.0250983593511</v>
      </c>
      <c r="H84" s="29" t="n">
        <f aca="false">VLOOKUP($B84,Historical!$B$9:$G$20,6)</f>
        <v>-3.20538265306123</v>
      </c>
      <c r="I84" s="29" t="n">
        <f aca="false">G84+H84</f>
        <v>30.8197157062898</v>
      </c>
      <c r="K84" s="29" t="n">
        <f aca="false">I84-E84</f>
        <v>4.32261575754569</v>
      </c>
      <c r="L84" s="30" t="n">
        <v>0.672714882928486</v>
      </c>
      <c r="M84" s="29" t="n">
        <f aca="false">K84*L84</f>
        <v>2.90788795328218</v>
      </c>
    </row>
    <row r="85" customFormat="false" ht="12.75" hidden="false" customHeight="false" outlineLevel="0" collapsed="false">
      <c r="A85" s="15" t="n">
        <v>39539</v>
      </c>
      <c r="B85" s="28" t="n">
        <f aca="false">MONTH(A85)</f>
        <v>4</v>
      </c>
      <c r="C85" s="29" t="n">
        <f aca="false">West!F87</f>
        <v>25.0917384935462</v>
      </c>
      <c r="D85" s="29" t="n">
        <f aca="false">VLOOKUP($B85,Historical!$B$9:$G$20,3)</f>
        <v>1.83678851174935</v>
      </c>
      <c r="E85" s="29" t="n">
        <f aca="false">C85+D85</f>
        <v>26.9285270052955</v>
      </c>
      <c r="G85" s="29" t="n">
        <f aca="false">East!F87</f>
        <v>33.3347821111264</v>
      </c>
      <c r="H85" s="29" t="n">
        <f aca="false">VLOOKUP($B85,Historical!$B$9:$G$20,6)</f>
        <v>-2.85707571801567</v>
      </c>
      <c r="I85" s="29" t="n">
        <f aca="false">G85+H85</f>
        <v>30.4777063931108</v>
      </c>
      <c r="K85" s="29" t="n">
        <f aca="false">I85-E85</f>
        <v>3.54917938781524</v>
      </c>
      <c r="L85" s="30" t="n">
        <v>0.668967512797808</v>
      </c>
      <c r="M85" s="29" t="n">
        <f aca="false">K85*L85</f>
        <v>2.37428570754001</v>
      </c>
    </row>
    <row r="86" customFormat="false" ht="12.75" hidden="false" customHeight="false" outlineLevel="0" collapsed="false">
      <c r="A86" s="15" t="n">
        <v>39569</v>
      </c>
      <c r="B86" s="28" t="n">
        <f aca="false">MONTH(A86)</f>
        <v>5</v>
      </c>
      <c r="C86" s="29" t="n">
        <f aca="false">West!F88</f>
        <v>23.0877444697361</v>
      </c>
      <c r="D86" s="29" t="n">
        <f aca="false">VLOOKUP($B86,Historical!$B$9:$G$20,3)</f>
        <v>2.55382653061225</v>
      </c>
      <c r="E86" s="29" t="n">
        <f aca="false">C86+D86</f>
        <v>25.6415710003484</v>
      </c>
      <c r="G86" s="29" t="n">
        <f aca="false">East!F88</f>
        <v>36.7970588534486</v>
      </c>
      <c r="H86" s="29" t="n">
        <f aca="false">VLOOKUP($B86,Historical!$B$9:$G$20,6)</f>
        <v>-3.2009693877551</v>
      </c>
      <c r="I86" s="29" t="n">
        <f aca="false">G86+H86</f>
        <v>33.5960894656935</v>
      </c>
      <c r="K86" s="29" t="n">
        <f aca="false">I86-E86</f>
        <v>7.95451846534513</v>
      </c>
      <c r="L86" s="30" t="n">
        <v>0.665140233429434</v>
      </c>
      <c r="M86" s="29" t="n">
        <f aca="false">K86*L86</f>
        <v>5.2908702688584</v>
      </c>
    </row>
    <row r="87" customFormat="false" ht="12.75" hidden="false" customHeight="false" outlineLevel="0" collapsed="false">
      <c r="A87" s="15" t="n">
        <v>39600</v>
      </c>
      <c r="B87" s="28" t="n">
        <f aca="false">MONTH(A87)</f>
        <v>6</v>
      </c>
      <c r="C87" s="29" t="n">
        <f aca="false">West!F89</f>
        <v>25.3748953342438</v>
      </c>
      <c r="D87" s="29" t="n">
        <f aca="false">VLOOKUP($B87,Historical!$B$9:$G$20,3)</f>
        <v>0.324076086956522</v>
      </c>
      <c r="E87" s="29" t="n">
        <f aca="false">C87+D87</f>
        <v>25.6989714212003</v>
      </c>
      <c r="G87" s="29" t="n">
        <f aca="false">East!F89</f>
        <v>34.7737487792969</v>
      </c>
      <c r="H87" s="29" t="n">
        <f aca="false">VLOOKUP($B87,Historical!$B$9:$G$20,6)</f>
        <v>-2.31557065217391</v>
      </c>
      <c r="I87" s="29" t="n">
        <f aca="false">G87+H87</f>
        <v>32.458178127123</v>
      </c>
      <c r="K87" s="29" t="n">
        <f aca="false">I87-E87</f>
        <v>6.75920670592267</v>
      </c>
      <c r="L87" s="30" t="n">
        <v>0.661408966717208</v>
      </c>
      <c r="M87" s="29" t="n">
        <f aca="false">K87*L87</f>
        <v>4.47059992319234</v>
      </c>
    </row>
    <row r="88" customFormat="false" ht="12.75" hidden="false" customHeight="false" outlineLevel="0" collapsed="false">
      <c r="A88" s="15" t="n">
        <v>39630</v>
      </c>
      <c r="B88" s="28" t="n">
        <f aca="false">MONTH(A88)</f>
        <v>7</v>
      </c>
      <c r="C88" s="29" t="n">
        <f aca="false">West!F90</f>
        <v>29.4931629725865</v>
      </c>
      <c r="D88" s="29" t="n">
        <f aca="false">VLOOKUP($B88,Historical!$B$9:$G$20,3)</f>
        <v>0.481179245283019</v>
      </c>
      <c r="E88" s="29" t="n">
        <f aca="false">C88+D88</f>
        <v>29.9743422178695</v>
      </c>
      <c r="G88" s="29" t="n">
        <f aca="false">East!F90</f>
        <v>38.7357119968959</v>
      </c>
      <c r="H88" s="29" t="n">
        <f aca="false">VLOOKUP($B88,Historical!$B$9:$G$20,6)</f>
        <v>-1.82129716981132</v>
      </c>
      <c r="I88" s="29" t="n">
        <f aca="false">G88+H88</f>
        <v>36.9144148270846</v>
      </c>
      <c r="K88" s="29" t="n">
        <f aca="false">I88-E88</f>
        <v>6.9400726092151</v>
      </c>
      <c r="L88" s="30" t="n">
        <v>0.657705630093686</v>
      </c>
      <c r="M88" s="29" t="n">
        <f aca="false">K88*L88</f>
        <v>4.56452482833975</v>
      </c>
    </row>
    <row r="89" customFormat="false" ht="12.75" hidden="false" customHeight="false" outlineLevel="0" collapsed="false">
      <c r="A89" s="15" t="n">
        <v>39661</v>
      </c>
      <c r="B89" s="28" t="n">
        <f aca="false">MONTH(A89)</f>
        <v>8</v>
      </c>
      <c r="C89" s="29" t="n">
        <f aca="false">West!F91</f>
        <v>30.4151959886738</v>
      </c>
      <c r="D89" s="29" t="n">
        <f aca="false">VLOOKUP($B89,Historical!$B$9:$G$20,3)</f>
        <v>0.60784</v>
      </c>
      <c r="E89" s="29" t="n">
        <f aca="false">C89+D89</f>
        <v>31.0230359886738</v>
      </c>
      <c r="G89" s="29" t="n">
        <f aca="false">East!F91</f>
        <v>38.9901960784314</v>
      </c>
      <c r="H89" s="29" t="n">
        <f aca="false">VLOOKUP($B89,Historical!$B$9:$G$20,6)</f>
        <v>-2.19848</v>
      </c>
      <c r="I89" s="29" t="n">
        <f aca="false">G89+H89</f>
        <v>36.7917160784314</v>
      </c>
      <c r="K89" s="29" t="n">
        <f aca="false">I89-E89</f>
        <v>5.76868008975759</v>
      </c>
      <c r="L89" s="30" t="n">
        <v>0.654108628023515</v>
      </c>
      <c r="M89" s="29" t="n">
        <f aca="false">K89*L89</f>
        <v>3.7733434190179</v>
      </c>
    </row>
    <row r="90" customFormat="false" ht="12.75" hidden="false" customHeight="false" outlineLevel="0" collapsed="false">
      <c r="A90" s="15" t="n">
        <v>39692</v>
      </c>
      <c r="B90" s="28" t="n">
        <f aca="false">MONTH(A90)</f>
        <v>9</v>
      </c>
      <c r="C90" s="29" t="n">
        <f aca="false">West!F92</f>
        <v>28.9749994277954</v>
      </c>
      <c r="D90" s="29" t="n">
        <f aca="false">VLOOKUP($B90,Historical!$B$9:$G$20,3)</f>
        <v>0.911829573934837</v>
      </c>
      <c r="E90" s="29" t="n">
        <f aca="false">C90+D90</f>
        <v>29.8868290017303</v>
      </c>
      <c r="G90" s="29" t="n">
        <f aca="false">East!F92</f>
        <v>32.43125</v>
      </c>
      <c r="H90" s="29" t="n">
        <f aca="false">VLOOKUP($B90,Historical!$B$9:$G$20,6)</f>
        <v>-2.65528822055138</v>
      </c>
      <c r="I90" s="29" t="n">
        <f aca="false">G90+H90</f>
        <v>29.7759617794486</v>
      </c>
      <c r="K90" s="29" t="n">
        <f aca="false">I90-E90</f>
        <v>-0.11086722228163</v>
      </c>
      <c r="L90" s="30" t="n">
        <v>0.650627279855966</v>
      </c>
      <c r="M90" s="29" t="n">
        <f aca="false">K90*L90</f>
        <v>-0.0721332392582838</v>
      </c>
    </row>
    <row r="91" customFormat="false" ht="12.75" hidden="false" customHeight="false" outlineLevel="0" collapsed="false">
      <c r="A91" s="15" t="n">
        <v>39722</v>
      </c>
      <c r="B91" s="28" t="n">
        <f aca="false">MONTH(A91)</f>
        <v>10</v>
      </c>
      <c r="C91" s="29" t="n">
        <f aca="false">West!F93</f>
        <v>28.3638280097474</v>
      </c>
      <c r="D91" s="29" t="n">
        <f aca="false">VLOOKUP($B91,Historical!$B$9:$G$20,3)</f>
        <v>2.56640306122449</v>
      </c>
      <c r="E91" s="29" t="n">
        <f aca="false">C91+D91</f>
        <v>30.9302310709719</v>
      </c>
      <c r="G91" s="29" t="n">
        <f aca="false">East!F93</f>
        <v>33.4585075865401</v>
      </c>
      <c r="H91" s="29" t="n">
        <f aca="false">VLOOKUP($B91,Historical!$B$9:$G$20,6)</f>
        <v>-2.80954081632653</v>
      </c>
      <c r="I91" s="29" t="n">
        <f aca="false">G91+H91</f>
        <v>30.6489667702135</v>
      </c>
      <c r="K91" s="29" t="n">
        <f aca="false">I91-E91</f>
        <v>-0.281264300758402</v>
      </c>
      <c r="L91" s="30" t="n">
        <v>0.647064399083612</v>
      </c>
      <c r="M91" s="29" t="n">
        <f aca="false">K91*L91</f>
        <v>-0.181996115753907</v>
      </c>
    </row>
    <row r="92" customFormat="false" ht="12.75" hidden="false" customHeight="false" outlineLevel="0" collapsed="false">
      <c r="A92" s="15" t="n">
        <v>39753</v>
      </c>
      <c r="B92" s="28" t="n">
        <f aca="false">MONTH(A92)</f>
        <v>11</v>
      </c>
      <c r="C92" s="29" t="n">
        <f aca="false">West!F94</f>
        <v>28.3307674848116</v>
      </c>
      <c r="D92" s="29" t="n">
        <f aca="false">VLOOKUP($B92,Historical!$B$9:$G$20,3)</f>
        <v>3.12244791666667</v>
      </c>
      <c r="E92" s="29" t="n">
        <f aca="false">C92+D92</f>
        <v>31.4532154014783</v>
      </c>
      <c r="G92" s="29" t="n">
        <f aca="false">East!F94</f>
        <v>34.3711538461538</v>
      </c>
      <c r="H92" s="29" t="n">
        <f aca="false">VLOOKUP($B92,Historical!$B$9:$G$20,6)</f>
        <v>-3.06940104166667</v>
      </c>
      <c r="I92" s="29" t="n">
        <f aca="false">G92+H92</f>
        <v>31.3017528044872</v>
      </c>
      <c r="K92" s="29" t="n">
        <f aca="false">I92-E92</f>
        <v>-0.151462596991124</v>
      </c>
      <c r="L92" s="30" t="n">
        <v>0.643604982403087</v>
      </c>
      <c r="M92" s="29" t="n">
        <f aca="false">K92*L92</f>
        <v>-0.097482082071198</v>
      </c>
    </row>
    <row r="93" customFormat="false" ht="12.75" hidden="false" customHeight="false" outlineLevel="0" collapsed="false">
      <c r="A93" s="15" t="n">
        <v>39783</v>
      </c>
      <c r="B93" s="28" t="n">
        <f aca="false">MONTH(A93)</f>
        <v>12</v>
      </c>
      <c r="C93" s="29" t="n">
        <f aca="false">West!F95</f>
        <v>30.2816322871617</v>
      </c>
      <c r="D93" s="29" t="n">
        <f aca="false">VLOOKUP($B93,Historical!$B$9:$G$20,3)</f>
        <v>2.84403301886792</v>
      </c>
      <c r="E93" s="29" t="n">
        <f aca="false">C93+D93</f>
        <v>33.1256653060296</v>
      </c>
      <c r="G93" s="29" t="n">
        <f aca="false">East!F95</f>
        <v>36.4673461758361</v>
      </c>
      <c r="H93" s="29" t="n">
        <f aca="false">VLOOKUP($B93,Historical!$B$9:$G$20,6)</f>
        <v>-4.2483962264151</v>
      </c>
      <c r="I93" s="29" t="n">
        <f aca="false">G93+H93</f>
        <v>32.218949949421</v>
      </c>
      <c r="K93" s="29" t="n">
        <f aca="false">I93-E93</f>
        <v>-0.90671535660865</v>
      </c>
      <c r="L93" s="30" t="n">
        <v>0.640065081967375</v>
      </c>
      <c r="M93" s="29" t="n">
        <f aca="false">K93*L93</f>
        <v>-0.580356839048793</v>
      </c>
    </row>
    <row r="94" customFormat="false" ht="12.75" hidden="false" customHeight="false" outlineLevel="0" collapsed="false">
      <c r="A94" s="15" t="n">
        <v>39814</v>
      </c>
      <c r="B94" s="28" t="n">
        <f aca="false">MONTH(A94)</f>
        <v>1</v>
      </c>
      <c r="C94" s="29" t="n">
        <f aca="false">West!F96</f>
        <v>31.8306374493767</v>
      </c>
      <c r="D94" s="29" t="n">
        <f aca="false">VLOOKUP($B94,Historical!$B$9:$G$20,3)</f>
        <v>2.61905612244898</v>
      </c>
      <c r="E94" s="29" t="n">
        <f aca="false">C94+D94</f>
        <v>34.4496935718257</v>
      </c>
      <c r="G94" s="29" t="n">
        <f aca="false">East!F96</f>
        <v>38.0588226019167</v>
      </c>
      <c r="H94" s="29" t="n">
        <f aca="false">VLOOKUP($B94,Historical!$B$9:$G$20,6)</f>
        <v>-3.8159693877551</v>
      </c>
      <c r="I94" s="29" t="n">
        <f aca="false">G94+H94</f>
        <v>34.2428532141616</v>
      </c>
      <c r="K94" s="29" t="n">
        <f aca="false">I94-E94</f>
        <v>-0.206840357664056</v>
      </c>
      <c r="L94" s="30" t="n">
        <v>0.636525324971009</v>
      </c>
      <c r="M94" s="29" t="n">
        <f aca="false">K94*L94</f>
        <v>-0.131659125879233</v>
      </c>
    </row>
    <row r="95" customFormat="false" ht="12.75" hidden="false" customHeight="false" outlineLevel="0" collapsed="false">
      <c r="A95" s="15" t="n">
        <v>39845</v>
      </c>
      <c r="B95" s="28" t="n">
        <f aca="false">MONTH(A95)</f>
        <v>2</v>
      </c>
      <c r="C95" s="29" t="n">
        <f aca="false">West!F97</f>
        <v>29.644317557595</v>
      </c>
      <c r="D95" s="29" t="n">
        <f aca="false">VLOOKUP($B95,Historical!$B$9:$G$20,3)</f>
        <v>1.95181818181818</v>
      </c>
      <c r="E95" s="29" t="n">
        <f aca="false">C95+D95</f>
        <v>31.5961357394132</v>
      </c>
      <c r="G95" s="29" t="n">
        <f aca="false">East!F97</f>
        <v>36.9454528115013</v>
      </c>
      <c r="H95" s="29" t="n">
        <f aca="false">VLOOKUP($B95,Historical!$B$9:$G$20,6)</f>
        <v>-2.95798295454546</v>
      </c>
      <c r="I95" s="29" t="n">
        <f aca="false">G95+H95</f>
        <v>33.9874698569558</v>
      </c>
      <c r="K95" s="29" t="n">
        <f aca="false">I95-E95</f>
        <v>2.39133411754261</v>
      </c>
      <c r="L95" s="30" t="n">
        <v>0.633303085071414</v>
      </c>
      <c r="M95" s="29" t="n">
        <f aca="false">K95*L95</f>
        <v>1.51443927407626</v>
      </c>
    </row>
    <row r="96" customFormat="false" ht="12.75" hidden="false" customHeight="false" outlineLevel="0" collapsed="false">
      <c r="A96" s="15" t="n">
        <v>39873</v>
      </c>
      <c r="B96" s="28" t="n">
        <f aca="false">MONTH(A96)</f>
        <v>3</v>
      </c>
      <c r="C96" s="29" t="n">
        <f aca="false">West!F98</f>
        <v>24.9943460892658</v>
      </c>
      <c r="D96" s="29" t="n">
        <f aca="false">VLOOKUP($B96,Historical!$B$9:$G$20,3)</f>
        <v>2.05607142857143</v>
      </c>
      <c r="E96" s="29" t="n">
        <f aca="false">C96+D96</f>
        <v>27.0504175178372</v>
      </c>
      <c r="G96" s="29" t="n">
        <f aca="false">East!F98</f>
        <v>34.4526533321459</v>
      </c>
      <c r="H96" s="29" t="n">
        <f aca="false">VLOOKUP($B96,Historical!$B$9:$G$20,6)</f>
        <v>-3.20538265306123</v>
      </c>
      <c r="I96" s="29" t="n">
        <f aca="false">G96+H96</f>
        <v>31.2472706790846</v>
      </c>
      <c r="K96" s="29" t="n">
        <f aca="false">I96-E96</f>
        <v>4.19685316124741</v>
      </c>
      <c r="L96" s="30" t="n">
        <v>0.629820636341271</v>
      </c>
      <c r="M96" s="29" t="n">
        <f aca="false">K96*L96</f>
        <v>2.64326472864772</v>
      </c>
    </row>
    <row r="97" customFormat="false" ht="12.75" hidden="false" customHeight="false" outlineLevel="0" collapsed="false">
      <c r="A97" s="15" t="n">
        <v>39904</v>
      </c>
      <c r="B97" s="28" t="n">
        <f aca="false">MONTH(A97)</f>
        <v>4</v>
      </c>
      <c r="C97" s="29" t="n">
        <f aca="false">West!F99</f>
        <v>25.2917384935462</v>
      </c>
      <c r="D97" s="29" t="n">
        <f aca="false">VLOOKUP($B97,Historical!$B$9:$G$20,3)</f>
        <v>1.83678851174935</v>
      </c>
      <c r="E97" s="29" t="n">
        <f aca="false">C97+D97</f>
        <v>27.1285270052955</v>
      </c>
      <c r="G97" s="29" t="n">
        <f aca="false">East!F99</f>
        <v>33.8347821111264</v>
      </c>
      <c r="H97" s="29" t="n">
        <f aca="false">VLOOKUP($B97,Historical!$B$9:$G$20,6)</f>
        <v>-2.85707571801567</v>
      </c>
      <c r="I97" s="29" t="n">
        <f aca="false">G97+H97</f>
        <v>30.9777063931108</v>
      </c>
      <c r="K97" s="29" t="n">
        <f aca="false">I97-E97</f>
        <v>3.84917938781524</v>
      </c>
      <c r="L97" s="30" t="n">
        <v>0.626415928529671</v>
      </c>
      <c r="M97" s="29" t="n">
        <f aca="false">K97*L97</f>
        <v>2.41118728029555</v>
      </c>
    </row>
    <row r="98" customFormat="false" ht="12.75" hidden="false" customHeight="false" outlineLevel="0" collapsed="false">
      <c r="A98" s="15" t="n">
        <v>39934</v>
      </c>
      <c r="B98" s="28" t="n">
        <f aca="false">MONTH(A98)</f>
        <v>5</v>
      </c>
      <c r="C98" s="29" t="n">
        <f aca="false">West!F100</f>
        <v>22.9340559329627</v>
      </c>
      <c r="D98" s="29" t="n">
        <f aca="false">VLOOKUP($B98,Historical!$B$9:$G$20,3)</f>
        <v>2.55382653061225</v>
      </c>
      <c r="E98" s="29" t="n">
        <f aca="false">C98+D98</f>
        <v>25.4878824635749</v>
      </c>
      <c r="G98" s="29" t="n">
        <f aca="false">East!F100</f>
        <v>37.334905602797</v>
      </c>
      <c r="H98" s="29" t="n">
        <f aca="false">VLOOKUP($B98,Historical!$B$9:$G$20,6)</f>
        <v>-3.2009693877551</v>
      </c>
      <c r="I98" s="29" t="n">
        <f aca="false">G98+H98</f>
        <v>34.1339362150419</v>
      </c>
      <c r="K98" s="29" t="n">
        <f aca="false">I98-E98</f>
        <v>8.64605375146702</v>
      </c>
      <c r="L98" s="30" t="n">
        <v>0.622933296304168</v>
      </c>
      <c r="M98" s="29" t="n">
        <f aca="false">K98*L98</f>
        <v>5.38591476342436</v>
      </c>
    </row>
    <row r="99" customFormat="false" ht="12.75" hidden="false" customHeight="false" outlineLevel="0" collapsed="false">
      <c r="A99" s="15" t="n">
        <v>39965</v>
      </c>
      <c r="B99" s="28" t="n">
        <f aca="false">MONTH(A99)</f>
        <v>6</v>
      </c>
      <c r="C99" s="29" t="n">
        <f aca="false">West!F101</f>
        <v>25.9610865053923</v>
      </c>
      <c r="D99" s="29" t="n">
        <f aca="false">VLOOKUP($B99,Historical!$B$9:$G$20,3)</f>
        <v>0.324076086956522</v>
      </c>
      <c r="E99" s="29" t="n">
        <f aca="false">C99+D99</f>
        <v>26.2851625923488</v>
      </c>
      <c r="G99" s="29" t="n">
        <f aca="false">East!F101</f>
        <v>35.1202161706012</v>
      </c>
      <c r="H99" s="29" t="n">
        <f aca="false">VLOOKUP($B99,Historical!$B$9:$G$20,6)</f>
        <v>-2.31557065217391</v>
      </c>
      <c r="I99" s="29" t="n">
        <f aca="false">G99+H99</f>
        <v>32.8046455184273</v>
      </c>
      <c r="K99" s="29" t="n">
        <f aca="false">I99-E99</f>
        <v>6.51948292607847</v>
      </c>
      <c r="L99" s="30" t="n">
        <v>0.619550847689705</v>
      </c>
      <c r="M99" s="29" t="n">
        <f aca="false">K99*L99</f>
        <v>4.03915117335047</v>
      </c>
    </row>
    <row r="100" customFormat="false" ht="12.75" hidden="false" customHeight="false" outlineLevel="0" collapsed="false">
      <c r="A100" s="15" t="n">
        <v>39995</v>
      </c>
      <c r="B100" s="28" t="n">
        <f aca="false">MONTH(A100)</f>
        <v>7</v>
      </c>
      <c r="C100" s="29" t="n">
        <f aca="false">West!F102</f>
        <v>29.4923932988593</v>
      </c>
      <c r="D100" s="29" t="n">
        <f aca="false">VLOOKUP($B100,Historical!$B$9:$G$20,3)</f>
        <v>0.481179245283019</v>
      </c>
      <c r="E100" s="29" t="n">
        <f aca="false">C100+D100</f>
        <v>29.9735725441423</v>
      </c>
      <c r="G100" s="29" t="n">
        <f aca="false">East!F102</f>
        <v>39.3393594133093</v>
      </c>
      <c r="H100" s="29" t="n">
        <f aca="false">VLOOKUP($B100,Historical!$B$9:$G$20,6)</f>
        <v>-1.82129716981132</v>
      </c>
      <c r="I100" s="29" t="n">
        <f aca="false">G100+H100</f>
        <v>37.518062243498</v>
      </c>
      <c r="K100" s="29" t="n">
        <f aca="false">I100-E100</f>
        <v>7.54448969935567</v>
      </c>
      <c r="L100" s="30" t="n">
        <v>0.616091493598074</v>
      </c>
      <c r="M100" s="29" t="n">
        <f aca="false">K100*L100</f>
        <v>4.64809592731132</v>
      </c>
    </row>
    <row r="101" customFormat="false" ht="12.75" hidden="false" customHeight="false" outlineLevel="0" collapsed="false">
      <c r="A101" s="15" t="n">
        <v>40026</v>
      </c>
      <c r="B101" s="28" t="n">
        <f aca="false">MONTH(A101)</f>
        <v>8</v>
      </c>
      <c r="C101" s="29" t="n">
        <f aca="false">West!F103</f>
        <v>30.6151959886738</v>
      </c>
      <c r="D101" s="29" t="n">
        <f aca="false">VLOOKUP($B101,Historical!$B$9:$G$20,3)</f>
        <v>0.60784</v>
      </c>
      <c r="E101" s="29" t="n">
        <f aca="false">C101+D101</f>
        <v>31.2230359886738</v>
      </c>
      <c r="G101" s="29" t="n">
        <f aca="false">East!F103</f>
        <v>39.4901960784314</v>
      </c>
      <c r="H101" s="29" t="n">
        <f aca="false">VLOOKUP($B101,Historical!$B$9:$G$20,6)</f>
        <v>-2.19848</v>
      </c>
      <c r="I101" s="29" t="n">
        <f aca="false">G101+H101</f>
        <v>37.2917160784314</v>
      </c>
      <c r="K101" s="29" t="n">
        <f aca="false">I101-E101</f>
        <v>6.06868008975759</v>
      </c>
      <c r="L101" s="30" t="n">
        <v>0.612632015029117</v>
      </c>
      <c r="M101" s="29" t="n">
        <f aca="false">K101*L101</f>
        <v>3.71786771195527</v>
      </c>
    </row>
    <row r="102" customFormat="false" ht="12.75" hidden="false" customHeight="false" outlineLevel="0" collapsed="false">
      <c r="A102" s="15" t="n">
        <v>40057</v>
      </c>
      <c r="B102" s="28" t="n">
        <f aca="false">MONTH(A102)</f>
        <v>9</v>
      </c>
      <c r="C102" s="29" t="n">
        <f aca="false">West!F104</f>
        <v>29.1749994277954</v>
      </c>
      <c r="D102" s="29" t="n">
        <f aca="false">VLOOKUP($B102,Historical!$B$9:$G$20,3)</f>
        <v>0.911829573934837</v>
      </c>
      <c r="E102" s="29" t="n">
        <f aca="false">C102+D102</f>
        <v>30.0868290017302</v>
      </c>
      <c r="G102" s="29" t="n">
        <f aca="false">East!F104</f>
        <v>32.93125</v>
      </c>
      <c r="H102" s="29" t="n">
        <f aca="false">VLOOKUP($B102,Historical!$B$9:$G$20,6)</f>
        <v>-2.65528822055138</v>
      </c>
      <c r="I102" s="29" t="n">
        <f aca="false">G102+H102</f>
        <v>30.2759617794486</v>
      </c>
      <c r="K102" s="29" t="n">
        <f aca="false">I102-E102</f>
        <v>0.18913277771837</v>
      </c>
      <c r="L102" s="30" t="n">
        <v>0.609283296513948</v>
      </c>
      <c r="M102" s="29" t="n">
        <f aca="false">K102*L102</f>
        <v>0.115235442287089</v>
      </c>
    </row>
    <row r="103" customFormat="false" ht="12.75" hidden="false" customHeight="false" outlineLevel="0" collapsed="false">
      <c r="A103" s="15" t="n">
        <v>40087</v>
      </c>
      <c r="B103" s="28" t="n">
        <f aca="false">MONTH(A103)</f>
        <v>10</v>
      </c>
      <c r="C103" s="29" t="n">
        <f aca="false">West!F105</f>
        <v>28.5530594572729</v>
      </c>
      <c r="D103" s="29" t="n">
        <f aca="false">VLOOKUP($B103,Historical!$B$9:$G$20,3)</f>
        <v>2.56640306122449</v>
      </c>
      <c r="E103" s="29" t="n">
        <f aca="false">C103+D103</f>
        <v>31.1194625184974</v>
      </c>
      <c r="G103" s="29" t="n">
        <f aca="false">East!F105</f>
        <v>34.1173438870177</v>
      </c>
      <c r="H103" s="29" t="n">
        <f aca="false">VLOOKUP($B103,Historical!$B$9:$G$20,6)</f>
        <v>-2.80954081632653</v>
      </c>
      <c r="I103" s="29" t="n">
        <f aca="false">G103+H103</f>
        <v>31.3078030706912</v>
      </c>
      <c r="K103" s="29" t="n">
        <f aca="false">I103-E103</f>
        <v>0.188340552193786</v>
      </c>
      <c r="L103" s="30" t="n">
        <v>0.605859192961167</v>
      </c>
      <c r="M103" s="29" t="n">
        <f aca="false">K103*L103</f>
        <v>0.114107854953988</v>
      </c>
    </row>
    <row r="104" customFormat="false" ht="12.75" hidden="false" customHeight="false" outlineLevel="0" collapsed="false">
      <c r="A104" s="15" t="n">
        <v>40118</v>
      </c>
      <c r="B104" s="28" t="n">
        <f aca="false">MONTH(A104)</f>
        <v>11</v>
      </c>
      <c r="C104" s="29" t="n">
        <f aca="false">West!F106</f>
        <v>28.5399982452393</v>
      </c>
      <c r="D104" s="29" t="n">
        <f aca="false">VLOOKUP($B104,Historical!$B$9:$G$20,3)</f>
        <v>3.12244791666667</v>
      </c>
      <c r="E104" s="29" t="n">
        <f aca="false">C104+D104</f>
        <v>31.6624461619059</v>
      </c>
      <c r="G104" s="29" t="n">
        <f aca="false">East!F106</f>
        <v>34.735</v>
      </c>
      <c r="H104" s="29" t="n">
        <f aca="false">VLOOKUP($B104,Historical!$B$9:$G$20,6)</f>
        <v>-3.06940104166667</v>
      </c>
      <c r="I104" s="29" t="n">
        <f aca="false">G104+H104</f>
        <v>31.6655989583333</v>
      </c>
      <c r="K104" s="29" t="n">
        <f aca="false">I104-E104</f>
        <v>0.00315279642740762</v>
      </c>
      <c r="L104" s="30" t="n">
        <v>0.602532938101904</v>
      </c>
      <c r="M104" s="29" t="n">
        <f aca="false">K104*L104</f>
        <v>0.0018996636946431</v>
      </c>
    </row>
    <row r="105" customFormat="false" ht="12.75" hidden="false" customHeight="false" outlineLevel="0" collapsed="false">
      <c r="A105" s="15" t="n">
        <v>40148</v>
      </c>
      <c r="B105" s="28" t="n">
        <f aca="false">MONTH(A105)</f>
        <v>12</v>
      </c>
      <c r="C105" s="29" t="n">
        <f aca="false">West!F107</f>
        <v>30.4816322871617</v>
      </c>
      <c r="D105" s="29" t="n">
        <f aca="false">VLOOKUP($B105,Historical!$B$9:$G$20,3)</f>
        <v>2.84403301886792</v>
      </c>
      <c r="E105" s="29" t="n">
        <f aca="false">C105+D105</f>
        <v>33.3256653060296</v>
      </c>
      <c r="G105" s="29" t="n">
        <f aca="false">East!F107</f>
        <v>36.9673461758361</v>
      </c>
      <c r="H105" s="29" t="n">
        <f aca="false">VLOOKUP($B105,Historical!$B$9:$G$20,6)</f>
        <v>-4.2483962264151</v>
      </c>
      <c r="I105" s="29" t="n">
        <f aca="false">G105+H105</f>
        <v>32.718949949421</v>
      </c>
      <c r="K105" s="29" t="n">
        <f aca="false">I105-E105</f>
        <v>-0.606715356608653</v>
      </c>
      <c r="L105" s="30" t="n">
        <v>0.599132295495573</v>
      </c>
      <c r="M105" s="29" t="n">
        <f aca="false">K105*L105</f>
        <v>-0.363502764317357</v>
      </c>
    </row>
    <row r="106" customFormat="false" ht="12.75" hidden="false" customHeight="false" outlineLevel="0" collapsed="false">
      <c r="A106" s="15" t="n">
        <v>40179</v>
      </c>
      <c r="B106" s="28" t="n">
        <f aca="false">MONTH(A106)</f>
        <v>1</v>
      </c>
      <c r="C106" s="29" t="n">
        <f aca="false">West!F108</f>
        <v>31.7465567534825</v>
      </c>
      <c r="D106" s="29" t="n">
        <f aca="false">VLOOKUP($B106,Historical!$B$9:$G$20,3)</f>
        <v>2.61905612244898</v>
      </c>
      <c r="E106" s="29" t="n">
        <f aca="false">C106+D106</f>
        <v>34.3656128759314</v>
      </c>
      <c r="G106" s="29" t="n">
        <f aca="false">East!F108</f>
        <v>38.5622632584482</v>
      </c>
      <c r="H106" s="29" t="n">
        <f aca="false">VLOOKUP($B106,Historical!$B$9:$G$20,6)</f>
        <v>-3.8159693877551</v>
      </c>
      <c r="I106" s="29" t="n">
        <f aca="false">G106+H106</f>
        <v>34.7462938706931</v>
      </c>
      <c r="K106" s="29" t="n">
        <f aca="false">I106-E106</f>
        <v>0.380680994761647</v>
      </c>
      <c r="L106" s="30" t="n">
        <v>0.595731353037065</v>
      </c>
      <c r="M106" s="29" t="n">
        <f aca="false">K106*L106</f>
        <v>0.226783604084852</v>
      </c>
    </row>
    <row r="107" customFormat="false" ht="12.75" hidden="false" customHeight="false" outlineLevel="0" collapsed="false">
      <c r="A107" s="15" t="n">
        <v>40210</v>
      </c>
      <c r="B107" s="28" t="n">
        <f aca="false">MONTH(A107)</f>
        <v>2</v>
      </c>
      <c r="C107" s="29" t="n">
        <f aca="false">West!F109</f>
        <v>29.844317557595</v>
      </c>
      <c r="D107" s="29" t="n">
        <f aca="false">VLOOKUP($B107,Historical!$B$9:$G$20,3)</f>
        <v>1.95181818181818</v>
      </c>
      <c r="E107" s="29" t="n">
        <f aca="false">C107+D107</f>
        <v>31.7961357394132</v>
      </c>
      <c r="G107" s="29" t="n">
        <f aca="false">East!F109</f>
        <v>37.4454528115013</v>
      </c>
      <c r="H107" s="29" t="n">
        <f aca="false">VLOOKUP($B107,Historical!$B$9:$G$20,6)</f>
        <v>-2.95798295454546</v>
      </c>
      <c r="I107" s="29" t="n">
        <f aca="false">G107+H107</f>
        <v>34.4874698569558</v>
      </c>
      <c r="K107" s="29" t="n">
        <f aca="false">I107-E107</f>
        <v>2.69133411754262</v>
      </c>
      <c r="L107" s="30" t="n">
        <v>0.5926327476788</v>
      </c>
      <c r="M107" s="29" t="n">
        <f aca="false">K107*L107</f>
        <v>1.59497273300098</v>
      </c>
    </row>
    <row r="108" customFormat="false" ht="12.75" hidden="false" customHeight="false" outlineLevel="0" collapsed="false">
      <c r="A108" s="15" t="n">
        <v>40238</v>
      </c>
      <c r="B108" s="28" t="n">
        <f aca="false">MONTH(A108)</f>
        <v>3</v>
      </c>
      <c r="C108" s="29" t="n">
        <f aca="false">West!F110</f>
        <v>25.5083822047457</v>
      </c>
      <c r="D108" s="29" t="n">
        <f aca="false">VLOOKUP($B108,Historical!$B$9:$G$20,3)</f>
        <v>2.05607142857143</v>
      </c>
      <c r="E108" s="29" t="n">
        <f aca="false">C108+D108</f>
        <v>27.5644536333171</v>
      </c>
      <c r="G108" s="29" t="n">
        <f aca="false">East!F110</f>
        <v>34.8740427707104</v>
      </c>
      <c r="H108" s="29" t="n">
        <f aca="false">VLOOKUP($B108,Historical!$B$9:$G$20,6)</f>
        <v>-3.20538265306123</v>
      </c>
      <c r="I108" s="29" t="n">
        <f aca="false">G108+H108</f>
        <v>31.6686601176492</v>
      </c>
      <c r="K108" s="29" t="n">
        <f aca="false">I108-E108</f>
        <v>4.10420648433207</v>
      </c>
      <c r="L108" s="30" t="n">
        <v>0.589291522117077</v>
      </c>
      <c r="M108" s="29" t="n">
        <f aca="false">K108*L108</f>
        <v>2.41857408623482</v>
      </c>
    </row>
    <row r="109" customFormat="false" ht="12.75" hidden="false" customHeight="false" outlineLevel="0" collapsed="false">
      <c r="A109" s="15" t="n">
        <v>40269</v>
      </c>
      <c r="B109" s="28" t="n">
        <f aca="false">MONTH(A109)</f>
        <v>4</v>
      </c>
      <c r="C109" s="29" t="n">
        <f aca="false">West!F111</f>
        <v>25.4917384935462</v>
      </c>
      <c r="D109" s="29" t="n">
        <f aca="false">VLOOKUP($B109,Historical!$B$9:$G$20,3)</f>
        <v>1.83678851174935</v>
      </c>
      <c r="E109" s="29" t="n">
        <f aca="false">C109+D109</f>
        <v>27.3285270052955</v>
      </c>
      <c r="G109" s="29" t="n">
        <f aca="false">East!F111</f>
        <v>34.3347821111264</v>
      </c>
      <c r="H109" s="29" t="n">
        <f aca="false">VLOOKUP($B109,Historical!$B$9:$G$20,6)</f>
        <v>-2.85707571801567</v>
      </c>
      <c r="I109" s="29" t="n">
        <f aca="false">G109+H109</f>
        <v>31.4777063931108</v>
      </c>
      <c r="K109" s="29" t="n">
        <f aca="false">I109-E109</f>
        <v>4.14917938781524</v>
      </c>
      <c r="L109" s="30" t="n">
        <v>0.586021184216239</v>
      </c>
      <c r="M109" s="29" t="n">
        <f aca="false">K109*L109</f>
        <v>2.4315070183731</v>
      </c>
    </row>
    <row r="110" customFormat="false" ht="12.75" hidden="false" customHeight="false" outlineLevel="0" collapsed="false">
      <c r="A110" s="15" t="n">
        <v>40299</v>
      </c>
      <c r="B110" s="28" t="n">
        <f aca="false">MONTH(A110)</f>
        <v>5</v>
      </c>
      <c r="C110" s="29" t="n">
        <f aca="false">West!F112</f>
        <v>23.1340559329627</v>
      </c>
      <c r="D110" s="29" t="n">
        <f aca="false">VLOOKUP($B110,Historical!$B$9:$G$20,3)</f>
        <v>2.55382653061225</v>
      </c>
      <c r="E110" s="29" t="n">
        <f aca="false">C110+D110</f>
        <v>25.6878824635749</v>
      </c>
      <c r="G110" s="29" t="n">
        <f aca="false">East!F112</f>
        <v>37.834905602797</v>
      </c>
      <c r="H110" s="29" t="n">
        <f aca="false">VLOOKUP($B110,Historical!$B$9:$G$20,6)</f>
        <v>-3.2009693877551</v>
      </c>
      <c r="I110" s="29" t="n">
        <f aca="false">G110+H110</f>
        <v>34.6339362150419</v>
      </c>
      <c r="K110" s="29" t="n">
        <f aca="false">I110-E110</f>
        <v>8.94605375146702</v>
      </c>
      <c r="L110" s="30" t="n">
        <v>0.582678890113094</v>
      </c>
      <c r="M110" s="29" t="n">
        <f aca="false">K110*L110</f>
        <v>5.21267667079688</v>
      </c>
    </row>
    <row r="111" customFormat="false" ht="12.75" hidden="false" customHeight="false" outlineLevel="0" collapsed="false">
      <c r="A111" s="15" t="n">
        <v>40330</v>
      </c>
      <c r="B111" s="28" t="n">
        <f aca="false">MONTH(A111)</f>
        <v>6</v>
      </c>
      <c r="C111" s="29" t="n">
        <f aca="false">West!F113</f>
        <v>26.1610865053923</v>
      </c>
      <c r="D111" s="29" t="n">
        <f aca="false">VLOOKUP($B111,Historical!$B$9:$G$20,3)</f>
        <v>0.324076086956522</v>
      </c>
      <c r="E111" s="29" t="n">
        <f aca="false">C111+D111</f>
        <v>26.4851625923488</v>
      </c>
      <c r="G111" s="29" t="n">
        <f aca="false">East!F113</f>
        <v>35.6202161706012</v>
      </c>
      <c r="H111" s="29" t="n">
        <f aca="false">VLOOKUP($B111,Historical!$B$9:$G$20,6)</f>
        <v>-2.31557065217391</v>
      </c>
      <c r="I111" s="29" t="n">
        <f aca="false">G111+H111</f>
        <v>33.3046455184273</v>
      </c>
      <c r="K111" s="29" t="n">
        <f aca="false">I111-E111</f>
        <v>6.81948292607847</v>
      </c>
      <c r="L111" s="30" t="n">
        <v>0.579431255806544</v>
      </c>
      <c r="M111" s="29" t="n">
        <f aca="false">K111*L111</f>
        <v>3.95142155580893</v>
      </c>
    </row>
    <row r="112" customFormat="false" ht="12.75" hidden="false" customHeight="false" outlineLevel="0" collapsed="false">
      <c r="A112" s="15" t="n">
        <v>40360</v>
      </c>
      <c r="B112" s="28" t="n">
        <f aca="false">MONTH(A112)</f>
        <v>7</v>
      </c>
      <c r="C112" s="29" t="n">
        <f aca="false">West!F114</f>
        <v>30.0781860052371</v>
      </c>
      <c r="D112" s="29" t="n">
        <f aca="false">VLOOKUP($B112,Historical!$B$9:$G$20,3)</f>
        <v>0.481179245283019</v>
      </c>
      <c r="E112" s="29" t="n">
        <f aca="false">C112+D112</f>
        <v>30.5593652505201</v>
      </c>
      <c r="G112" s="29" t="n">
        <f aca="false">East!F114</f>
        <v>39.640193789613</v>
      </c>
      <c r="H112" s="29" t="n">
        <f aca="false">VLOOKUP($B112,Historical!$B$9:$G$20,6)</f>
        <v>-1.82129716981132</v>
      </c>
      <c r="I112" s="29" t="n">
        <f aca="false">G112+H112</f>
        <v>37.8188966198017</v>
      </c>
      <c r="K112" s="29" t="n">
        <f aca="false">I112-E112</f>
        <v>7.25953136928162</v>
      </c>
      <c r="L112" s="30" t="n">
        <v>0.576112632564358</v>
      </c>
      <c r="M112" s="29" t="n">
        <f aca="false">K112*L112</f>
        <v>4.18230772834037</v>
      </c>
    </row>
    <row r="113" customFormat="false" ht="12.75" hidden="false" customHeight="false" outlineLevel="0" collapsed="false">
      <c r="A113" s="15" t="n">
        <v>40391</v>
      </c>
      <c r="B113" s="28" t="n">
        <f aca="false">MONTH(A113)</f>
        <v>8</v>
      </c>
      <c r="C113" s="29" t="n">
        <f aca="false">West!F115</f>
        <v>30.5679590964804</v>
      </c>
      <c r="D113" s="29" t="n">
        <f aca="false">VLOOKUP($B113,Historical!$B$9:$G$20,3)</f>
        <v>0.60784</v>
      </c>
      <c r="E113" s="29" t="n">
        <f aca="false">C113+D113</f>
        <v>31.1757990964804</v>
      </c>
      <c r="G113" s="29" t="n">
        <f aca="false">East!F115</f>
        <v>40.0857142857143</v>
      </c>
      <c r="H113" s="29" t="n">
        <f aca="false">VLOOKUP($B113,Historical!$B$9:$G$20,6)</f>
        <v>-2.19848</v>
      </c>
      <c r="I113" s="29" t="n">
        <f aca="false">G113+H113</f>
        <v>37.8872342857143</v>
      </c>
      <c r="K113" s="29" t="n">
        <f aca="false">I113-E113</f>
        <v>6.71143518923391</v>
      </c>
      <c r="L113" s="30" t="n">
        <v>0.572793490027003</v>
      </c>
      <c r="M113" s="29" t="n">
        <f aca="false">K113*L113</f>
        <v>3.84426638513133</v>
      </c>
    </row>
    <row r="114" customFormat="false" ht="12.75" hidden="false" customHeight="false" outlineLevel="0" collapsed="false">
      <c r="A114" s="15" t="n">
        <v>40422</v>
      </c>
      <c r="B114" s="28" t="n">
        <f aca="false">MONTH(A114)</f>
        <v>9</v>
      </c>
      <c r="C114" s="29" t="n">
        <f aca="false">West!F116</f>
        <v>29.3749994277954</v>
      </c>
      <c r="D114" s="29" t="n">
        <f aca="false">VLOOKUP($B114,Historical!$B$9:$G$20,3)</f>
        <v>0.911829573934837</v>
      </c>
      <c r="E114" s="29" t="n">
        <f aca="false">C114+D114</f>
        <v>30.2868290017302</v>
      </c>
      <c r="G114" s="29" t="n">
        <f aca="false">East!F116</f>
        <v>33.43125</v>
      </c>
      <c r="H114" s="29" t="n">
        <f aca="false">VLOOKUP($B114,Historical!$B$9:$G$20,6)</f>
        <v>-2.65528822055138</v>
      </c>
      <c r="I114" s="29" t="n">
        <f aca="false">G114+H114</f>
        <v>30.7759617794486</v>
      </c>
      <c r="K114" s="29" t="n">
        <f aca="false">I114-E114</f>
        <v>0.489132777718375</v>
      </c>
      <c r="L114" s="30" t="n">
        <v>0.56958020917559</v>
      </c>
      <c r="M114" s="29" t="n">
        <f aca="false">K114*L114</f>
        <v>0.278600349847469</v>
      </c>
    </row>
    <row r="115" customFormat="false" ht="12.75" hidden="false" customHeight="false" outlineLevel="0" collapsed="false">
      <c r="A115" s="15" t="n">
        <v>40452</v>
      </c>
      <c r="B115" s="28" t="n">
        <f aca="false">MONTH(A115)</f>
        <v>10</v>
      </c>
      <c r="C115" s="29" t="n">
        <f aca="false">West!F117</f>
        <v>28.7431354971493</v>
      </c>
      <c r="D115" s="29" t="n">
        <f aca="false">VLOOKUP($B115,Historical!$B$9:$G$20,3)</f>
        <v>2.56640306122449</v>
      </c>
      <c r="E115" s="29" t="n">
        <f aca="false">C115+D115</f>
        <v>31.3095385583738</v>
      </c>
      <c r="G115" s="29" t="n">
        <f aca="false">East!F117</f>
        <v>34.7637224384383</v>
      </c>
      <c r="H115" s="29" t="n">
        <f aca="false">VLOOKUP($B115,Historical!$B$9:$G$20,6)</f>
        <v>-2.80954081632653</v>
      </c>
      <c r="I115" s="29" t="n">
        <f aca="false">G115+H115</f>
        <v>31.9541816221117</v>
      </c>
      <c r="K115" s="29" t="n">
        <f aca="false">I115-E115</f>
        <v>0.644643063737952</v>
      </c>
      <c r="L115" s="30" t="n">
        <v>0.56629738188015</v>
      </c>
      <c r="M115" s="29" t="n">
        <f aca="false">K115*L115</f>
        <v>0.365059679242001</v>
      </c>
    </row>
    <row r="116" customFormat="false" ht="12.75" hidden="false" customHeight="false" outlineLevel="0" collapsed="false">
      <c r="A116" s="15" t="n">
        <v>40483</v>
      </c>
      <c r="B116" s="28" t="n">
        <f aca="false">MONTH(A116)</f>
        <v>11</v>
      </c>
      <c r="C116" s="29" t="n">
        <f aca="false">West!F118</f>
        <v>28.7499982357025</v>
      </c>
      <c r="D116" s="29" t="n">
        <f aca="false">VLOOKUP($B116,Historical!$B$9:$G$20,3)</f>
        <v>3.12244791666667</v>
      </c>
      <c r="E116" s="29" t="n">
        <f aca="false">C116+D116</f>
        <v>31.8724461523692</v>
      </c>
      <c r="G116" s="29" t="n">
        <f aca="false">East!F118</f>
        <v>35.0875</v>
      </c>
      <c r="H116" s="29" t="n">
        <f aca="false">VLOOKUP($B116,Historical!$B$9:$G$20,6)</f>
        <v>-3.06940104166667</v>
      </c>
      <c r="I116" s="29" t="n">
        <f aca="false">G116+H116</f>
        <v>32.0180989583333</v>
      </c>
      <c r="K116" s="29" t="n">
        <f aca="false">I116-E116</f>
        <v>0.145652805964154</v>
      </c>
      <c r="L116" s="30" t="n">
        <v>0.563106947207853</v>
      </c>
      <c r="M116" s="29" t="n">
        <f aca="false">K116*L116</f>
        <v>0.0820181069187327</v>
      </c>
    </row>
    <row r="117" customFormat="false" ht="12.75" hidden="false" customHeight="false" outlineLevel="0" collapsed="false">
      <c r="A117" s="15" t="n">
        <v>40513</v>
      </c>
      <c r="B117" s="28" t="n">
        <f aca="false">MONTH(A117)</f>
        <v>12</v>
      </c>
      <c r="C117" s="29" t="n">
        <f aca="false">West!F119</f>
        <v>30.551063350921</v>
      </c>
      <c r="D117" s="29" t="n">
        <f aca="false">VLOOKUP($B117,Historical!$B$9:$G$20,3)</f>
        <v>2.84403301886792</v>
      </c>
      <c r="E117" s="29" t="n">
        <f aca="false">C117+D117</f>
        <v>33.3950963697889</v>
      </c>
      <c r="G117" s="29" t="n">
        <f aca="false">East!F119</f>
        <v>37.3085098753584</v>
      </c>
      <c r="H117" s="29" t="n">
        <f aca="false">VLOOKUP($B117,Historical!$B$9:$G$20,6)</f>
        <v>-4.2483962264151</v>
      </c>
      <c r="I117" s="29" t="n">
        <f aca="false">G117+H117</f>
        <v>33.0601136489433</v>
      </c>
      <c r="K117" s="29" t="n">
        <f aca="false">I117-E117</f>
        <v>-0.334982720845588</v>
      </c>
      <c r="L117" s="30" t="n">
        <v>0.55984791169931</v>
      </c>
      <c r="M117" s="29" t="n">
        <f aca="false">K117*L117</f>
        <v>-0.187539376720755</v>
      </c>
    </row>
    <row r="118" customFormat="false" ht="12.75" hidden="false" customHeight="false" outlineLevel="0" collapsed="false">
      <c r="A118" s="15" t="n">
        <v>40544</v>
      </c>
      <c r="B118" s="28" t="n">
        <f aca="false">MONTH(A118)</f>
        <v>1</v>
      </c>
      <c r="C118" s="29" t="n">
        <f aca="false">West!F120</f>
        <v>32.2503924201517</v>
      </c>
      <c r="D118" s="29" t="n">
        <f aca="false">VLOOKUP($B118,Historical!$B$9:$G$20,3)</f>
        <v>2.61905612244898</v>
      </c>
      <c r="E118" s="29" t="n">
        <f aca="false">C118+D118</f>
        <v>34.8694485426006</v>
      </c>
      <c r="G118" s="29" t="n">
        <f aca="false">East!F120</f>
        <v>38.8088226019167</v>
      </c>
      <c r="H118" s="29" t="n">
        <f aca="false">VLOOKUP($B118,Historical!$B$9:$G$20,6)</f>
        <v>-3.8159693877551</v>
      </c>
      <c r="I118" s="29" t="n">
        <f aca="false">G118+H118</f>
        <v>34.9928532141616</v>
      </c>
      <c r="K118" s="29" t="n">
        <f aca="false">I118-E118</f>
        <v>0.123404671560998</v>
      </c>
      <c r="L118" s="30" t="n">
        <v>0.556588214668574</v>
      </c>
      <c r="M118" s="29" t="n">
        <f aca="false">K118*L118</f>
        <v>0.0686855858258975</v>
      </c>
    </row>
    <row r="119" customFormat="false" ht="12.75" hidden="false" customHeight="false" outlineLevel="0" collapsed="false">
      <c r="A119" s="15" t="n">
        <v>40575</v>
      </c>
      <c r="B119" s="28" t="n">
        <f aca="false">MONTH(A119)</f>
        <v>2</v>
      </c>
      <c r="C119" s="29" t="n">
        <f aca="false">West!F121</f>
        <v>30.044317557595</v>
      </c>
      <c r="D119" s="29" t="n">
        <f aca="false">VLOOKUP($B119,Historical!$B$9:$G$20,3)</f>
        <v>1.95181818181818</v>
      </c>
      <c r="E119" s="29" t="n">
        <f aca="false">C119+D119</f>
        <v>31.9961357394132</v>
      </c>
      <c r="G119" s="29" t="n">
        <f aca="false">East!F121</f>
        <v>37.6954528115013</v>
      </c>
      <c r="H119" s="29" t="n">
        <f aca="false">VLOOKUP($B119,Historical!$B$9:$G$20,6)</f>
        <v>-2.95798295454546</v>
      </c>
      <c r="I119" s="29" t="n">
        <f aca="false">G119+H119</f>
        <v>34.7374698569558</v>
      </c>
      <c r="K119" s="29" t="n">
        <f aca="false">I119-E119</f>
        <v>2.74133411754261</v>
      </c>
      <c r="L119" s="30" t="n">
        <v>0.553615839536545</v>
      </c>
      <c r="M119" s="29" t="n">
        <f aca="false">K119*L119</f>
        <v>1.51764598893353</v>
      </c>
    </row>
    <row r="120" customFormat="false" ht="12.75" hidden="false" customHeight="false" outlineLevel="0" collapsed="false">
      <c r="A120" s="15" t="n">
        <v>40603</v>
      </c>
      <c r="B120" s="28" t="n">
        <f aca="false">MONTH(A120)</f>
        <v>3</v>
      </c>
      <c r="C120" s="29" t="n">
        <f aca="false">West!F122</f>
        <v>25.7083822047457</v>
      </c>
      <c r="D120" s="29" t="n">
        <f aca="false">VLOOKUP($B120,Historical!$B$9:$G$20,3)</f>
        <v>2.05607142857143</v>
      </c>
      <c r="E120" s="29" t="n">
        <f aca="false">C120+D120</f>
        <v>27.7644536333171</v>
      </c>
      <c r="G120" s="29" t="n">
        <f aca="false">East!F122</f>
        <v>35.1240427707104</v>
      </c>
      <c r="H120" s="29" t="n">
        <f aca="false">VLOOKUP($B120,Historical!$B$9:$G$20,6)</f>
        <v>-3.20538265306123</v>
      </c>
      <c r="I120" s="29" t="n">
        <f aca="false">G120+H120</f>
        <v>31.9186601176492</v>
      </c>
      <c r="K120" s="29" t="n">
        <f aca="false">I120-E120</f>
        <v>4.15420648433207</v>
      </c>
      <c r="L120" s="30" t="n">
        <v>0.550417657230201</v>
      </c>
      <c r="M120" s="29" t="n">
        <f aca="false">K120*L120</f>
        <v>2.28654860075657</v>
      </c>
    </row>
    <row r="121" customFormat="false" ht="12.75" hidden="false" customHeight="false" outlineLevel="0" collapsed="false">
      <c r="A121" s="15" t="n">
        <v>40634</v>
      </c>
      <c r="B121" s="28" t="n">
        <f aca="false">MONTH(A121)</f>
        <v>4</v>
      </c>
      <c r="C121" s="29" t="n">
        <f aca="false">West!F123</f>
        <v>25.3323951721191</v>
      </c>
      <c r="D121" s="29" t="n">
        <f aca="false">VLOOKUP($B121,Historical!$B$9:$G$20,3)</f>
        <v>1.83678851174935</v>
      </c>
      <c r="E121" s="29" t="n">
        <f aca="false">C121+D121</f>
        <v>27.1691836838685</v>
      </c>
      <c r="G121" s="29" t="n">
        <f aca="false">East!F123</f>
        <v>34.6874994277954</v>
      </c>
      <c r="H121" s="29" t="n">
        <f aca="false">VLOOKUP($B121,Historical!$B$9:$G$20,6)</f>
        <v>-2.85707571801567</v>
      </c>
      <c r="I121" s="29" t="n">
        <f aca="false">G121+H121</f>
        <v>31.8304237097797</v>
      </c>
      <c r="K121" s="29" t="n">
        <f aca="false">I121-E121</f>
        <v>4.66124002591126</v>
      </c>
      <c r="L121" s="30" t="n">
        <v>0.547283982295555</v>
      </c>
      <c r="M121" s="29" t="n">
        <f aca="false">K121*L121</f>
        <v>2.55102200381615</v>
      </c>
    </row>
    <row r="122" customFormat="false" ht="12.75" hidden="false" customHeight="false" outlineLevel="0" collapsed="false">
      <c r="A122" s="15" t="n">
        <v>40664</v>
      </c>
      <c r="B122" s="28" t="n">
        <f aca="false">MONTH(A122)</f>
        <v>5</v>
      </c>
      <c r="C122" s="29" t="n">
        <f aca="false">West!F124</f>
        <v>23.7321562224743</v>
      </c>
      <c r="D122" s="29" t="n">
        <f aca="false">VLOOKUP($B122,Historical!$B$9:$G$20,3)</f>
        <v>2.55382653061225</v>
      </c>
      <c r="E122" s="29" t="n">
        <f aca="false">C122+D122</f>
        <v>26.2859827530866</v>
      </c>
      <c r="G122" s="29" t="n">
        <f aca="false">East!F124</f>
        <v>38.0470588534486</v>
      </c>
      <c r="H122" s="29" t="n">
        <f aca="false">VLOOKUP($B122,Historical!$B$9:$G$20,6)</f>
        <v>-3.2009693877551</v>
      </c>
      <c r="I122" s="29" t="n">
        <f aca="false">G122+H122</f>
        <v>34.8460894656935</v>
      </c>
      <c r="K122" s="29" t="n">
        <f aca="false">I122-E122</f>
        <v>8.56010671260692</v>
      </c>
      <c r="L122" s="30" t="n">
        <v>0.544084010195546</v>
      </c>
      <c r="M122" s="29" t="n">
        <f aca="false">K122*L122</f>
        <v>4.65741718789698</v>
      </c>
    </row>
    <row r="123" customFormat="false" ht="12.75" hidden="false" customHeight="false" outlineLevel="0" collapsed="false">
      <c r="A123" s="15" t="n">
        <v>40695</v>
      </c>
      <c r="B123" s="28" t="n">
        <f aca="false">MONTH(A123)</f>
        <v>6</v>
      </c>
      <c r="C123" s="29" t="n">
        <f aca="false">West!F125</f>
        <v>26.3610865053923</v>
      </c>
      <c r="D123" s="29" t="n">
        <f aca="false">VLOOKUP($B123,Historical!$B$9:$G$20,3)</f>
        <v>0.324076086956522</v>
      </c>
      <c r="E123" s="29" t="n">
        <f aca="false">C123+D123</f>
        <v>26.6851625923488</v>
      </c>
      <c r="G123" s="29" t="n">
        <f aca="false">East!F125</f>
        <v>35.8702161706012</v>
      </c>
      <c r="H123" s="29" t="n">
        <f aca="false">VLOOKUP($B123,Historical!$B$9:$G$20,6)</f>
        <v>-2.31557065217391</v>
      </c>
      <c r="I123" s="29" t="n">
        <f aca="false">G123+H123</f>
        <v>33.5546455184273</v>
      </c>
      <c r="K123" s="29" t="n">
        <f aca="false">I123-E123</f>
        <v>6.86948292607847</v>
      </c>
      <c r="L123" s="30" t="n">
        <v>0.540973337804288</v>
      </c>
      <c r="M123" s="29" t="n">
        <f aca="false">K123*L123</f>
        <v>3.71620710751023</v>
      </c>
    </row>
    <row r="124" customFormat="false" ht="12.75" hidden="false" customHeight="false" outlineLevel="0" collapsed="false">
      <c r="A124" s="15" t="n">
        <v>40725</v>
      </c>
      <c r="B124" s="28" t="n">
        <f aca="false">MONTH(A124)</f>
        <v>7</v>
      </c>
      <c r="C124" s="29" t="n">
        <f aca="false">West!F126</f>
        <v>30.1279713756633</v>
      </c>
      <c r="D124" s="29" t="n">
        <f aca="false">VLOOKUP($B124,Historical!$B$9:$G$20,3)</f>
        <v>0.481179245283019</v>
      </c>
      <c r="E124" s="29" t="n">
        <f aca="false">C124+D124</f>
        <v>30.6091506209463</v>
      </c>
      <c r="G124" s="29" t="n">
        <f aca="false">East!F126</f>
        <v>39.8018845036345</v>
      </c>
      <c r="H124" s="29" t="n">
        <f aca="false">VLOOKUP($B124,Historical!$B$9:$G$20,6)</f>
        <v>-1.82129716981132</v>
      </c>
      <c r="I124" s="29" t="n">
        <f aca="false">G124+H124</f>
        <v>37.9805873338232</v>
      </c>
      <c r="K124" s="29" t="n">
        <f aca="false">I124-E124</f>
        <v>7.37143671287681</v>
      </c>
      <c r="L124" s="30" t="n">
        <v>0.537903123042667</v>
      </c>
      <c r="M124" s="29" t="n">
        <f aca="false">K124*L124</f>
        <v>3.96511882916781</v>
      </c>
    </row>
    <row r="125" customFormat="false" ht="12.75" hidden="false" customHeight="false" outlineLevel="0" collapsed="false">
      <c r="A125" s="15"/>
      <c r="B125" s="15"/>
      <c r="C125" s="29"/>
    </row>
    <row r="126" customFormat="false" ht="12.75" hidden="false" customHeight="false" outlineLevel="0" collapsed="false">
      <c r="A126" s="15"/>
      <c r="B126" s="15"/>
      <c r="C126" s="29"/>
    </row>
    <row r="127" customFormat="false" ht="12.75" hidden="false" customHeight="false" outlineLevel="0" collapsed="false">
      <c r="A127" s="15"/>
      <c r="B127" s="15"/>
      <c r="C127" s="29"/>
    </row>
    <row r="128" customFormat="false" ht="12.75" hidden="false" customHeight="false" outlineLevel="0" collapsed="false">
      <c r="A128" s="15"/>
      <c r="B128" s="15"/>
      <c r="C128" s="29"/>
    </row>
    <row r="129" customFormat="false" ht="12.75" hidden="false" customHeight="false" outlineLevel="0" collapsed="false">
      <c r="A129" s="15"/>
      <c r="B129" s="15"/>
      <c r="C129" s="29"/>
    </row>
    <row r="130" customFormat="false" ht="12.75" hidden="false" customHeight="false" outlineLevel="0" collapsed="false">
      <c r="A130" s="15"/>
      <c r="B130" s="15"/>
      <c r="C130" s="29"/>
    </row>
    <row r="131" customFormat="false" ht="12.75" hidden="false" customHeight="false" outlineLevel="0" collapsed="false">
      <c r="A131" s="15"/>
      <c r="B131" s="15"/>
      <c r="C131" s="29"/>
    </row>
    <row r="132" customFormat="false" ht="12.75" hidden="false" customHeight="false" outlineLevel="0" collapsed="false">
      <c r="A132" s="15"/>
      <c r="B132" s="15"/>
      <c r="C132" s="29"/>
    </row>
    <row r="133" customFormat="false" ht="12.75" hidden="false" customHeight="false" outlineLevel="0" collapsed="false">
      <c r="A133" s="15"/>
      <c r="B133" s="15"/>
      <c r="C133" s="29"/>
    </row>
    <row r="134" customFormat="false" ht="12.75" hidden="false" customHeight="false" outlineLevel="0" collapsed="false">
      <c r="A134" s="15"/>
      <c r="B134" s="15"/>
      <c r="C134" s="29"/>
    </row>
    <row r="135" customFormat="false" ht="12.75" hidden="false" customHeight="false" outlineLevel="0" collapsed="false">
      <c r="A135" s="15"/>
      <c r="B135" s="15"/>
      <c r="C135" s="29"/>
    </row>
    <row r="136" customFormat="false" ht="12.75" hidden="false" customHeight="false" outlineLevel="0" collapsed="false">
      <c r="A136" s="15"/>
      <c r="B136" s="15"/>
      <c r="C136" s="29"/>
    </row>
    <row r="137" customFormat="false" ht="12.75" hidden="false" customHeight="false" outlineLevel="0" collapsed="false">
      <c r="A137" s="15"/>
      <c r="B137" s="15"/>
      <c r="C137" s="29"/>
    </row>
    <row r="138" customFormat="false" ht="12.75" hidden="false" customHeight="false" outlineLevel="0" collapsed="false">
      <c r="A138" s="15"/>
      <c r="B138" s="15"/>
      <c r="C138" s="29"/>
    </row>
    <row r="139" customFormat="false" ht="12.75" hidden="false" customHeight="false" outlineLevel="0" collapsed="false">
      <c r="A139" s="15"/>
      <c r="B139" s="15"/>
      <c r="C139" s="29"/>
    </row>
    <row r="140" customFormat="false" ht="12.75" hidden="false" customHeight="false" outlineLevel="0" collapsed="false">
      <c r="A140" s="15"/>
      <c r="B140" s="15"/>
      <c r="C140" s="29"/>
    </row>
    <row r="141" customFormat="false" ht="12.75" hidden="false" customHeight="false" outlineLevel="0" collapsed="false">
      <c r="A141" s="15"/>
      <c r="B141" s="15"/>
      <c r="C141" s="29"/>
    </row>
    <row r="142" customFormat="false" ht="12.75" hidden="false" customHeight="false" outlineLevel="0" collapsed="false">
      <c r="A142" s="15"/>
      <c r="B142" s="15"/>
      <c r="C142" s="29"/>
    </row>
    <row r="143" customFormat="false" ht="12.75" hidden="false" customHeight="false" outlineLevel="0" collapsed="false">
      <c r="A143" s="15"/>
      <c r="B143" s="15"/>
      <c r="C143" s="29"/>
    </row>
    <row r="144" customFormat="false" ht="12.75" hidden="false" customHeight="false" outlineLevel="0" collapsed="false">
      <c r="A144" s="15"/>
      <c r="B144" s="15"/>
      <c r="C144" s="29"/>
    </row>
    <row r="145" customFormat="false" ht="12.75" hidden="false" customHeight="false" outlineLevel="0" collapsed="false">
      <c r="A145" s="15"/>
      <c r="B145" s="15"/>
      <c r="C145" s="29"/>
    </row>
    <row r="146" customFormat="false" ht="12.75" hidden="false" customHeight="false" outlineLevel="0" collapsed="false">
      <c r="A146" s="15"/>
      <c r="B146" s="15"/>
      <c r="C146" s="29"/>
    </row>
    <row r="147" customFormat="false" ht="12.75" hidden="false" customHeight="false" outlineLevel="0" collapsed="false">
      <c r="A147" s="15"/>
      <c r="B147" s="15"/>
      <c r="C147" s="29"/>
    </row>
    <row r="148" customFormat="false" ht="12.75" hidden="false" customHeight="false" outlineLevel="0" collapsed="false">
      <c r="A148" s="15"/>
      <c r="B148" s="15"/>
      <c r="C148" s="29"/>
    </row>
    <row r="149" customFormat="false" ht="12.75" hidden="false" customHeight="false" outlineLevel="0" collapsed="false">
      <c r="A149" s="15"/>
      <c r="B149" s="15"/>
      <c r="C149" s="29"/>
    </row>
    <row r="150" customFormat="false" ht="12.75" hidden="false" customHeight="false" outlineLevel="0" collapsed="false">
      <c r="A150" s="15"/>
      <c r="B150" s="15"/>
      <c r="C150" s="29"/>
    </row>
    <row r="151" customFormat="false" ht="12.75" hidden="false" customHeight="false" outlineLevel="0" collapsed="false">
      <c r="A151" s="15"/>
      <c r="B151" s="15"/>
      <c r="C151" s="29"/>
    </row>
    <row r="152" customFormat="false" ht="12.75" hidden="false" customHeight="false" outlineLevel="0" collapsed="false">
      <c r="A152" s="15"/>
      <c r="B152" s="15"/>
      <c r="C152" s="29"/>
    </row>
    <row r="153" customFormat="false" ht="12.75" hidden="false" customHeight="false" outlineLevel="0" collapsed="false">
      <c r="A153" s="15"/>
      <c r="B153" s="15"/>
      <c r="C153" s="29"/>
    </row>
    <row r="154" customFormat="false" ht="12.75" hidden="false" customHeight="false" outlineLevel="0" collapsed="false">
      <c r="A154" s="15"/>
      <c r="B154" s="15"/>
      <c r="C154" s="29"/>
    </row>
    <row r="155" customFormat="false" ht="12.75" hidden="false" customHeight="false" outlineLevel="0" collapsed="false">
      <c r="A155" s="15"/>
      <c r="B155" s="15"/>
      <c r="C155" s="29"/>
    </row>
    <row r="156" customFormat="false" ht="12.75" hidden="false" customHeight="false" outlineLevel="0" collapsed="false">
      <c r="A156" s="15"/>
      <c r="B156" s="15"/>
      <c r="C156" s="29"/>
    </row>
    <row r="157" customFormat="false" ht="12.75" hidden="false" customHeight="false" outlineLevel="0" collapsed="false">
      <c r="A157" s="15"/>
      <c r="B157" s="15"/>
      <c r="C157" s="29"/>
    </row>
    <row r="158" customFormat="false" ht="12.75" hidden="false" customHeight="false" outlineLevel="0" collapsed="false">
      <c r="A158" s="15"/>
      <c r="B158" s="15"/>
      <c r="C158" s="29"/>
    </row>
    <row r="159" customFormat="false" ht="12.75" hidden="false" customHeight="false" outlineLevel="0" collapsed="false">
      <c r="A159" s="15"/>
      <c r="B159" s="15"/>
      <c r="C159" s="29"/>
    </row>
    <row r="160" customFormat="false" ht="12.75" hidden="false" customHeight="false" outlineLevel="0" collapsed="false">
      <c r="A160" s="15"/>
      <c r="B160" s="15"/>
      <c r="C160" s="29"/>
    </row>
    <row r="161" customFormat="false" ht="12.75" hidden="false" customHeight="false" outlineLevel="0" collapsed="false">
      <c r="A161" s="15"/>
      <c r="B161" s="15"/>
      <c r="C161" s="29"/>
    </row>
    <row r="162" customFormat="false" ht="12.75" hidden="false" customHeight="false" outlineLevel="0" collapsed="false">
      <c r="A162" s="15"/>
      <c r="B162" s="15"/>
      <c r="C162" s="29"/>
    </row>
    <row r="163" customFormat="false" ht="12.75" hidden="false" customHeight="false" outlineLevel="0" collapsed="false">
      <c r="A163" s="15"/>
      <c r="B163" s="15"/>
      <c r="C163" s="29"/>
    </row>
    <row r="164" customFormat="false" ht="12.75" hidden="false" customHeight="false" outlineLevel="0" collapsed="false">
      <c r="A164" s="15"/>
      <c r="B164" s="15"/>
      <c r="C164" s="29"/>
    </row>
    <row r="165" customFormat="false" ht="12.75" hidden="false" customHeight="false" outlineLevel="0" collapsed="false">
      <c r="A165" s="15"/>
      <c r="B165" s="15"/>
      <c r="C165" s="29"/>
    </row>
    <row r="166" customFormat="false" ht="12.75" hidden="false" customHeight="false" outlineLevel="0" collapsed="false">
      <c r="A166" s="15"/>
      <c r="B166" s="15"/>
      <c r="C166" s="29"/>
    </row>
    <row r="167" customFormat="false" ht="12.75" hidden="false" customHeight="false" outlineLevel="0" collapsed="false">
      <c r="A167" s="15"/>
      <c r="B167" s="15"/>
      <c r="C167" s="29"/>
    </row>
    <row r="168" customFormat="false" ht="12.75" hidden="false" customHeight="false" outlineLevel="0" collapsed="false">
      <c r="A168" s="15"/>
      <c r="B168" s="15"/>
      <c r="C168" s="29"/>
    </row>
    <row r="169" customFormat="false" ht="12.75" hidden="false" customHeight="false" outlineLevel="0" collapsed="false">
      <c r="A169" s="15"/>
      <c r="B169" s="15"/>
      <c r="C169" s="29"/>
    </row>
    <row r="170" customFormat="false" ht="12.75" hidden="false" customHeight="false" outlineLevel="0" collapsed="false">
      <c r="A170" s="15"/>
      <c r="B170" s="15"/>
      <c r="C170" s="29"/>
    </row>
    <row r="171" customFormat="false" ht="12.75" hidden="false" customHeight="false" outlineLevel="0" collapsed="false">
      <c r="A171" s="15"/>
      <c r="B171" s="15"/>
      <c r="C171" s="29"/>
    </row>
    <row r="172" customFormat="false" ht="12.75" hidden="false" customHeight="false" outlineLevel="0" collapsed="false">
      <c r="A172" s="15"/>
      <c r="B172" s="15"/>
      <c r="C172" s="29"/>
    </row>
    <row r="173" customFormat="false" ht="12.75" hidden="false" customHeight="false" outlineLevel="0" collapsed="false">
      <c r="A173" s="15"/>
      <c r="B173" s="15"/>
      <c r="C173" s="29"/>
    </row>
    <row r="174" customFormat="false" ht="12.75" hidden="false" customHeight="false" outlineLevel="0" collapsed="false">
      <c r="A174" s="15"/>
      <c r="B174" s="15"/>
      <c r="C174" s="29"/>
    </row>
    <row r="175" customFormat="false" ht="12.75" hidden="false" customHeight="false" outlineLevel="0" collapsed="false">
      <c r="A175" s="15"/>
      <c r="B175" s="15"/>
      <c r="C175" s="29"/>
    </row>
    <row r="176" customFormat="false" ht="12.75" hidden="false" customHeight="false" outlineLevel="0" collapsed="false">
      <c r="A176" s="15"/>
      <c r="B176" s="15"/>
      <c r="C176" s="29"/>
    </row>
    <row r="177" customFormat="false" ht="12.75" hidden="false" customHeight="false" outlineLevel="0" collapsed="false">
      <c r="A177" s="15"/>
      <c r="B177" s="15"/>
      <c r="C177" s="29"/>
    </row>
    <row r="178" customFormat="false" ht="12.75" hidden="false" customHeight="false" outlineLevel="0" collapsed="false">
      <c r="A178" s="15"/>
      <c r="B178" s="15"/>
      <c r="C178" s="29"/>
    </row>
    <row r="179" customFormat="false" ht="12.75" hidden="false" customHeight="false" outlineLevel="0" collapsed="false">
      <c r="A179" s="15"/>
      <c r="B179" s="15"/>
      <c r="C179" s="29"/>
    </row>
    <row r="180" customFormat="false" ht="12.75" hidden="false" customHeight="false" outlineLevel="0" collapsed="false">
      <c r="A180" s="15"/>
      <c r="B180" s="15"/>
      <c r="C180" s="29"/>
    </row>
    <row r="181" customFormat="false" ht="12.75" hidden="false" customHeight="false" outlineLevel="0" collapsed="false">
      <c r="A181" s="15"/>
      <c r="B181" s="15"/>
      <c r="C181" s="29"/>
    </row>
    <row r="182" customFormat="false" ht="12.75" hidden="false" customHeight="false" outlineLevel="0" collapsed="false">
      <c r="A182" s="15"/>
      <c r="B182" s="15"/>
      <c r="C182" s="29"/>
    </row>
    <row r="183" customFormat="false" ht="12.75" hidden="false" customHeight="false" outlineLevel="0" collapsed="false">
      <c r="A183" s="15"/>
      <c r="B183" s="15"/>
      <c r="C183" s="29"/>
    </row>
    <row r="184" customFormat="false" ht="12.75" hidden="false" customHeight="false" outlineLevel="0" collapsed="false">
      <c r="A184" s="15"/>
      <c r="B184" s="15"/>
      <c r="C184" s="29"/>
    </row>
    <row r="185" customFormat="false" ht="12.75" hidden="false" customHeight="false" outlineLevel="0" collapsed="false">
      <c r="A185" s="15"/>
      <c r="B185" s="15"/>
      <c r="C185" s="29"/>
    </row>
    <row r="186" customFormat="false" ht="12.75" hidden="false" customHeight="false" outlineLevel="0" collapsed="false">
      <c r="A186" s="15"/>
      <c r="B186" s="15"/>
      <c r="C186" s="29"/>
    </row>
    <row r="187" customFormat="false" ht="12.75" hidden="false" customHeight="false" outlineLevel="0" collapsed="false">
      <c r="A187" s="15"/>
      <c r="B187" s="15"/>
      <c r="C187" s="29"/>
    </row>
    <row r="188" customFormat="false" ht="12.75" hidden="false" customHeight="false" outlineLevel="0" collapsed="false">
      <c r="A188" s="15"/>
      <c r="B188" s="15"/>
      <c r="C188" s="29"/>
    </row>
    <row r="189" customFormat="false" ht="12.75" hidden="false" customHeight="false" outlineLevel="0" collapsed="false">
      <c r="A189" s="15"/>
      <c r="B189" s="15"/>
      <c r="C189" s="29"/>
    </row>
    <row r="190" customFormat="false" ht="12.75" hidden="false" customHeight="false" outlineLevel="0" collapsed="false">
      <c r="A190" s="15"/>
      <c r="B190" s="15"/>
      <c r="C190" s="29"/>
    </row>
    <row r="191" customFormat="false" ht="12.75" hidden="false" customHeight="false" outlineLevel="0" collapsed="false">
      <c r="A191" s="15"/>
      <c r="B191" s="15"/>
      <c r="C191" s="29"/>
    </row>
    <row r="192" customFormat="false" ht="12.75" hidden="false" customHeight="false" outlineLevel="0" collapsed="false">
      <c r="A192" s="15"/>
      <c r="B192" s="15"/>
      <c r="C192" s="29"/>
    </row>
    <row r="193" customFormat="false" ht="12.75" hidden="false" customHeight="false" outlineLevel="0" collapsed="false">
      <c r="A193" s="15"/>
      <c r="B193" s="15"/>
      <c r="C193" s="29"/>
    </row>
    <row r="194" customFormat="false" ht="12.75" hidden="false" customHeight="false" outlineLevel="0" collapsed="false">
      <c r="A194" s="15"/>
      <c r="B194" s="15"/>
      <c r="C194" s="29"/>
    </row>
    <row r="195" customFormat="false" ht="12.75" hidden="false" customHeight="false" outlineLevel="0" collapsed="false">
      <c r="A195" s="15"/>
      <c r="B195" s="15"/>
      <c r="C195" s="29"/>
    </row>
    <row r="196" customFormat="false" ht="12.75" hidden="false" customHeight="false" outlineLevel="0" collapsed="false">
      <c r="A196" s="15"/>
      <c r="B196" s="15"/>
      <c r="C196" s="29"/>
    </row>
    <row r="197" customFormat="false" ht="12.75" hidden="false" customHeight="false" outlineLevel="0" collapsed="false">
      <c r="A197" s="15"/>
      <c r="B197" s="15"/>
      <c r="C197" s="29"/>
    </row>
    <row r="198" customFormat="false" ht="12.75" hidden="false" customHeight="false" outlineLevel="0" collapsed="false">
      <c r="A198" s="15"/>
      <c r="B198" s="15"/>
      <c r="C198" s="29"/>
    </row>
    <row r="199" customFormat="false" ht="12.75" hidden="false" customHeight="false" outlineLevel="0" collapsed="false">
      <c r="A199" s="15"/>
      <c r="B199" s="15"/>
      <c r="C199" s="29"/>
    </row>
    <row r="200" customFormat="false" ht="12.75" hidden="false" customHeight="false" outlineLevel="0" collapsed="false">
      <c r="A200" s="15"/>
      <c r="B200" s="15"/>
      <c r="C200" s="29"/>
    </row>
    <row r="201" customFormat="false" ht="12.75" hidden="false" customHeight="false" outlineLevel="0" collapsed="false">
      <c r="A201" s="15"/>
      <c r="B201" s="15"/>
      <c r="C201" s="29"/>
    </row>
    <row r="202" customFormat="false" ht="12.75" hidden="false" customHeight="false" outlineLevel="0" collapsed="false">
      <c r="A202" s="15"/>
      <c r="B202" s="15"/>
      <c r="C202" s="29"/>
    </row>
    <row r="203" customFormat="false" ht="12.75" hidden="false" customHeight="false" outlineLevel="0" collapsed="false">
      <c r="A203" s="15"/>
      <c r="B203" s="15"/>
      <c r="C203" s="29"/>
    </row>
    <row r="204" customFormat="false" ht="12.75" hidden="false" customHeight="false" outlineLevel="0" collapsed="false">
      <c r="A204" s="15"/>
      <c r="B204" s="15"/>
      <c r="C204" s="29"/>
    </row>
    <row r="205" customFormat="false" ht="12.75" hidden="false" customHeight="false" outlineLevel="0" collapsed="false">
      <c r="A205" s="15"/>
      <c r="B205" s="15"/>
      <c r="C205" s="29"/>
    </row>
    <row r="206" customFormat="false" ht="12.75" hidden="false" customHeight="false" outlineLevel="0" collapsed="false">
      <c r="A206" s="15"/>
      <c r="B206" s="15"/>
      <c r="C206" s="29"/>
    </row>
    <row r="207" customFormat="false" ht="12.75" hidden="false" customHeight="false" outlineLevel="0" collapsed="false">
      <c r="A207" s="15"/>
      <c r="B207" s="15"/>
      <c r="C207" s="29"/>
    </row>
    <row r="208" customFormat="false" ht="12.75" hidden="false" customHeight="false" outlineLevel="0" collapsed="false">
      <c r="A208" s="15"/>
      <c r="B208" s="15"/>
      <c r="C208" s="29"/>
    </row>
    <row r="209" customFormat="false" ht="12.75" hidden="false" customHeight="false" outlineLevel="0" collapsed="false">
      <c r="A209" s="15"/>
      <c r="B209" s="15"/>
      <c r="C209" s="29"/>
    </row>
    <row r="210" customFormat="false" ht="12.75" hidden="false" customHeight="false" outlineLevel="0" collapsed="false">
      <c r="A210" s="15"/>
      <c r="B210" s="15"/>
      <c r="C210" s="29"/>
    </row>
    <row r="211" customFormat="false" ht="12.75" hidden="false" customHeight="false" outlineLevel="0" collapsed="false">
      <c r="A211" s="15"/>
      <c r="B211" s="15"/>
      <c r="C211" s="29"/>
    </row>
    <row r="212" customFormat="false" ht="12.75" hidden="false" customHeight="false" outlineLevel="0" collapsed="false">
      <c r="A212" s="15"/>
      <c r="B212" s="15"/>
      <c r="C212" s="29"/>
    </row>
    <row r="213" customFormat="false" ht="12.75" hidden="false" customHeight="false" outlineLevel="0" collapsed="false">
      <c r="A213" s="15"/>
      <c r="B213" s="15"/>
      <c r="C213" s="29"/>
    </row>
    <row r="214" customFormat="false" ht="12.75" hidden="false" customHeight="false" outlineLevel="0" collapsed="false">
      <c r="A214" s="15"/>
      <c r="B214" s="15"/>
      <c r="C214" s="29"/>
    </row>
    <row r="215" customFormat="false" ht="12.75" hidden="false" customHeight="false" outlineLevel="0" collapsed="false">
      <c r="A215" s="15"/>
      <c r="B215" s="15"/>
      <c r="C215" s="29"/>
    </row>
    <row r="216" customFormat="false" ht="12.75" hidden="false" customHeight="false" outlineLevel="0" collapsed="false">
      <c r="A216" s="15"/>
      <c r="B216" s="15"/>
      <c r="C216" s="29"/>
    </row>
    <row r="217" customFormat="false" ht="12.75" hidden="false" customHeight="false" outlineLevel="0" collapsed="false">
      <c r="A217" s="15"/>
      <c r="B217" s="15"/>
      <c r="C217" s="29"/>
    </row>
    <row r="218" customFormat="false" ht="12.75" hidden="false" customHeight="false" outlineLevel="0" collapsed="false">
      <c r="A218" s="15"/>
      <c r="B218" s="15"/>
      <c r="C218" s="29"/>
    </row>
    <row r="219" customFormat="false" ht="12.75" hidden="false" customHeight="false" outlineLevel="0" collapsed="false">
      <c r="A219" s="15"/>
      <c r="B219" s="15"/>
      <c r="C219" s="29"/>
    </row>
    <row r="220" customFormat="false" ht="12.75" hidden="false" customHeight="false" outlineLevel="0" collapsed="false">
      <c r="A220" s="15"/>
      <c r="B220" s="15"/>
      <c r="C220" s="29"/>
    </row>
    <row r="221" customFormat="false" ht="12.75" hidden="false" customHeight="false" outlineLevel="0" collapsed="false">
      <c r="A221" s="15"/>
      <c r="B221" s="15"/>
      <c r="C221" s="29"/>
    </row>
    <row r="222" customFormat="false" ht="12.75" hidden="false" customHeight="false" outlineLevel="0" collapsed="false">
      <c r="A222" s="15"/>
      <c r="B222" s="15"/>
      <c r="C222" s="29"/>
    </row>
    <row r="223" customFormat="false" ht="12.75" hidden="false" customHeight="false" outlineLevel="0" collapsed="false">
      <c r="A223" s="15"/>
      <c r="B223" s="15"/>
      <c r="C223" s="29"/>
    </row>
    <row r="224" customFormat="false" ht="12.75" hidden="false" customHeight="false" outlineLevel="0" collapsed="false">
      <c r="A224" s="15"/>
      <c r="B224" s="15"/>
      <c r="C224" s="29"/>
    </row>
    <row r="225" customFormat="false" ht="12.75" hidden="false" customHeight="false" outlineLevel="0" collapsed="false">
      <c r="A225" s="15"/>
      <c r="B225" s="15"/>
      <c r="C225" s="29"/>
    </row>
    <row r="226" customFormat="false" ht="12.75" hidden="false" customHeight="false" outlineLevel="0" collapsed="false">
      <c r="A226" s="15"/>
      <c r="B226" s="15"/>
      <c r="C226" s="29"/>
    </row>
    <row r="227" customFormat="false" ht="12.75" hidden="false" customHeight="false" outlineLevel="0" collapsed="false">
      <c r="A227" s="15"/>
      <c r="B227" s="15"/>
      <c r="C227" s="29"/>
    </row>
    <row r="228" customFormat="false" ht="12.75" hidden="false" customHeight="false" outlineLevel="0" collapsed="false">
      <c r="A228" s="15"/>
      <c r="B228" s="15"/>
      <c r="C228" s="29"/>
    </row>
    <row r="229" customFormat="false" ht="12.75" hidden="false" customHeight="false" outlineLevel="0" collapsed="false">
      <c r="A229" s="15"/>
      <c r="B229" s="15"/>
      <c r="C229" s="29"/>
    </row>
    <row r="230" customFormat="false" ht="12.75" hidden="false" customHeight="false" outlineLevel="0" collapsed="false">
      <c r="A230" s="15"/>
      <c r="B230" s="15"/>
      <c r="C230" s="29"/>
    </row>
    <row r="231" customFormat="false" ht="12.75" hidden="false" customHeight="false" outlineLevel="0" collapsed="false">
      <c r="A231" s="15"/>
      <c r="B231" s="15"/>
      <c r="C231" s="29"/>
    </row>
    <row r="232" customFormat="false" ht="12.75" hidden="false" customHeight="false" outlineLevel="0" collapsed="false">
      <c r="A232" s="15"/>
      <c r="B232" s="15"/>
      <c r="C232" s="29"/>
    </row>
    <row r="233" customFormat="false" ht="12.75" hidden="false" customHeight="false" outlineLevel="0" collapsed="false">
      <c r="A233" s="15"/>
      <c r="B233" s="15"/>
      <c r="C233" s="29"/>
    </row>
    <row r="234" customFormat="false" ht="12.75" hidden="false" customHeight="false" outlineLevel="0" collapsed="false">
      <c r="A234" s="15"/>
      <c r="B234" s="15"/>
      <c r="C234" s="29"/>
    </row>
    <row r="235" customFormat="false" ht="12.75" hidden="false" customHeight="false" outlineLevel="0" collapsed="false">
      <c r="A235" s="15"/>
      <c r="B235" s="15"/>
      <c r="C235" s="29"/>
    </row>
    <row r="236" customFormat="false" ht="12.75" hidden="false" customHeight="false" outlineLevel="0" collapsed="false">
      <c r="A236" s="15"/>
      <c r="B236" s="15"/>
      <c r="C236" s="29"/>
    </row>
    <row r="237" customFormat="false" ht="12.75" hidden="false" customHeight="false" outlineLevel="0" collapsed="false">
      <c r="A237" s="15"/>
      <c r="B237" s="15"/>
      <c r="C237" s="29"/>
    </row>
    <row r="238" customFormat="false" ht="12.75" hidden="false" customHeight="false" outlineLevel="0" collapsed="false">
      <c r="A238" s="15"/>
      <c r="B238" s="15"/>
      <c r="C238" s="29"/>
    </row>
    <row r="239" customFormat="false" ht="12.75" hidden="false" customHeight="false" outlineLevel="0" collapsed="false">
      <c r="A239" s="15"/>
      <c r="B239" s="15"/>
      <c r="C239" s="29"/>
    </row>
    <row r="240" customFormat="false" ht="12.75" hidden="false" customHeight="false" outlineLevel="0" collapsed="false">
      <c r="A240" s="15"/>
      <c r="B240" s="15"/>
      <c r="C240" s="29"/>
    </row>
    <row r="241" customFormat="false" ht="12.75" hidden="false" customHeight="false" outlineLevel="0" collapsed="false">
      <c r="A241" s="15"/>
      <c r="B241" s="15"/>
      <c r="C241" s="29"/>
    </row>
    <row r="242" customFormat="false" ht="12.75" hidden="false" customHeight="false" outlineLevel="0" collapsed="false">
      <c r="A242" s="15"/>
      <c r="B242" s="15"/>
      <c r="C242" s="29"/>
    </row>
    <row r="243" customFormat="false" ht="12.75" hidden="false" customHeight="false" outlineLevel="0" collapsed="false">
      <c r="A243" s="15"/>
      <c r="B243" s="15"/>
      <c r="C243" s="29"/>
    </row>
    <row r="244" customFormat="false" ht="12.75" hidden="false" customHeight="false" outlineLevel="0" collapsed="false">
      <c r="A244" s="15"/>
      <c r="B244" s="15"/>
      <c r="C244" s="29"/>
    </row>
    <row r="245" customFormat="false" ht="12.75" hidden="false" customHeight="false" outlineLevel="0" collapsed="false">
      <c r="A245" s="15"/>
      <c r="B245" s="15"/>
      <c r="C245" s="29"/>
    </row>
    <row r="246" customFormat="false" ht="12.75" hidden="false" customHeight="false" outlineLevel="0" collapsed="false">
      <c r="A246" s="15"/>
      <c r="B246" s="15"/>
      <c r="C246" s="29"/>
    </row>
    <row r="247" customFormat="false" ht="12.75" hidden="false" customHeight="false" outlineLevel="0" collapsed="false">
      <c r="A247" s="15"/>
      <c r="B247" s="15"/>
      <c r="C247" s="29"/>
    </row>
    <row r="248" customFormat="false" ht="12.75" hidden="false" customHeight="false" outlineLevel="0" collapsed="false">
      <c r="A248" s="15"/>
      <c r="B248" s="15"/>
      <c r="C248" s="29"/>
    </row>
    <row r="249" customFormat="false" ht="12.75" hidden="false" customHeight="false" outlineLevel="0" collapsed="false">
      <c r="A249" s="15"/>
      <c r="B249" s="15"/>
      <c r="C249" s="29"/>
    </row>
    <row r="250" customFormat="false" ht="12.75" hidden="false" customHeight="false" outlineLevel="0" collapsed="false">
      <c r="A250" s="15"/>
      <c r="B250" s="15"/>
      <c r="C250" s="29"/>
    </row>
    <row r="251" customFormat="false" ht="12.75" hidden="false" customHeight="false" outlineLevel="0" collapsed="false">
      <c r="A251" s="15"/>
      <c r="B251" s="15"/>
      <c r="C251" s="29"/>
    </row>
    <row r="252" customFormat="false" ht="12.75" hidden="false" customHeight="false" outlineLevel="0" collapsed="false">
      <c r="A252" s="15"/>
      <c r="B252" s="15"/>
      <c r="C252" s="29"/>
    </row>
    <row r="253" customFormat="false" ht="12.75" hidden="false" customHeight="false" outlineLevel="0" collapsed="false">
      <c r="A253" s="15"/>
      <c r="B253" s="15"/>
      <c r="C253" s="29"/>
    </row>
    <row r="254" customFormat="false" ht="12.75" hidden="false" customHeight="false" outlineLevel="0" collapsed="false">
      <c r="A254" s="15"/>
      <c r="B254" s="15"/>
      <c r="C254" s="29"/>
    </row>
    <row r="255" customFormat="false" ht="12.75" hidden="false" customHeight="false" outlineLevel="0" collapsed="false">
      <c r="A255" s="15"/>
      <c r="B255" s="15"/>
      <c r="C255" s="29"/>
    </row>
    <row r="256" customFormat="false" ht="12.75" hidden="false" customHeight="false" outlineLevel="0" collapsed="false">
      <c r="A256" s="15"/>
      <c r="B256" s="15"/>
      <c r="C256" s="29"/>
    </row>
    <row r="257" customFormat="false" ht="12.75" hidden="false" customHeight="false" outlineLevel="0" collapsed="false">
      <c r="A257" s="15"/>
      <c r="B257" s="15"/>
      <c r="C257" s="29"/>
    </row>
    <row r="258" customFormat="false" ht="12.75" hidden="false" customHeight="false" outlineLevel="0" collapsed="false">
      <c r="A258" s="15"/>
      <c r="B258" s="15"/>
      <c r="C258" s="29"/>
    </row>
    <row r="259" customFormat="false" ht="12.75" hidden="false" customHeight="false" outlineLevel="0" collapsed="false">
      <c r="A259" s="15"/>
      <c r="B259" s="15"/>
      <c r="C259" s="29"/>
    </row>
    <row r="260" customFormat="false" ht="12.75" hidden="false" customHeight="false" outlineLevel="0" collapsed="false">
      <c r="A260" s="15"/>
      <c r="B260" s="15"/>
      <c r="C260" s="29"/>
    </row>
    <row r="261" customFormat="false" ht="12.75" hidden="false" customHeight="false" outlineLevel="0" collapsed="false">
      <c r="A261" s="15"/>
      <c r="B261" s="15"/>
      <c r="C261" s="29"/>
    </row>
    <row r="262" customFormat="false" ht="12.75" hidden="false" customHeight="false" outlineLevel="0" collapsed="false">
      <c r="A262" s="15"/>
      <c r="B262" s="15"/>
      <c r="C262" s="29"/>
    </row>
    <row r="263" customFormat="false" ht="12.75" hidden="false" customHeight="false" outlineLevel="0" collapsed="false">
      <c r="A263" s="15"/>
      <c r="B263" s="15"/>
      <c r="C263" s="29"/>
    </row>
    <row r="264" customFormat="false" ht="12.75" hidden="false" customHeight="false" outlineLevel="0" collapsed="false">
      <c r="A264" s="15"/>
      <c r="B264" s="15"/>
      <c r="C264" s="29"/>
    </row>
    <row r="265" customFormat="false" ht="12.75" hidden="false" customHeight="false" outlineLevel="0" collapsed="false">
      <c r="A265" s="15"/>
      <c r="B265" s="15"/>
      <c r="C265" s="29"/>
    </row>
    <row r="266" customFormat="false" ht="12.75" hidden="false" customHeight="false" outlineLevel="0" collapsed="false">
      <c r="A266" s="15"/>
      <c r="B266" s="15"/>
      <c r="C266" s="29"/>
    </row>
    <row r="267" customFormat="false" ht="12.75" hidden="false" customHeight="false" outlineLevel="0" collapsed="false">
      <c r="A267" s="15"/>
      <c r="B267" s="15"/>
      <c r="C267" s="29"/>
    </row>
    <row r="268" customFormat="false" ht="12.75" hidden="false" customHeight="false" outlineLevel="0" collapsed="false">
      <c r="A268" s="15"/>
      <c r="B268" s="15"/>
      <c r="C268" s="29"/>
    </row>
    <row r="269" customFormat="false" ht="12.75" hidden="false" customHeight="false" outlineLevel="0" collapsed="false">
      <c r="A269" s="15"/>
      <c r="B269" s="15"/>
      <c r="C269" s="29"/>
    </row>
    <row r="270" customFormat="false" ht="12.75" hidden="false" customHeight="false" outlineLevel="0" collapsed="false">
      <c r="A270" s="15"/>
      <c r="B270" s="15"/>
      <c r="C270" s="29"/>
    </row>
    <row r="271" customFormat="false" ht="12.75" hidden="false" customHeight="false" outlineLevel="0" collapsed="false">
      <c r="A271" s="15"/>
      <c r="B271" s="15"/>
      <c r="C271" s="29"/>
    </row>
    <row r="272" customFormat="false" ht="12.75" hidden="false" customHeight="false" outlineLevel="0" collapsed="false">
      <c r="A272" s="15"/>
      <c r="B272" s="15"/>
      <c r="C272" s="29"/>
    </row>
    <row r="273" customFormat="false" ht="12.75" hidden="false" customHeight="false" outlineLevel="0" collapsed="false">
      <c r="A273" s="15"/>
      <c r="B273" s="15"/>
      <c r="C273" s="29"/>
    </row>
    <row r="274" customFormat="false" ht="12.75" hidden="false" customHeight="false" outlineLevel="0" collapsed="false">
      <c r="A274" s="15"/>
      <c r="B274" s="15"/>
      <c r="C274" s="29"/>
    </row>
    <row r="275" customFormat="false" ht="12.75" hidden="false" customHeight="false" outlineLevel="0" collapsed="false">
      <c r="A275" s="15"/>
      <c r="B275" s="15"/>
      <c r="C275" s="29"/>
    </row>
    <row r="276" customFormat="false" ht="12.75" hidden="false" customHeight="false" outlineLevel="0" collapsed="false">
      <c r="A276" s="15"/>
      <c r="B276" s="15"/>
      <c r="C276" s="29"/>
    </row>
    <row r="277" customFormat="false" ht="12.75" hidden="false" customHeight="false" outlineLevel="0" collapsed="false">
      <c r="A277" s="15"/>
      <c r="B277" s="15"/>
      <c r="C277" s="29"/>
    </row>
    <row r="278" customFormat="false" ht="12.75" hidden="false" customHeight="false" outlineLevel="0" collapsed="false">
      <c r="A278" s="15"/>
      <c r="B278" s="15"/>
      <c r="C278" s="29"/>
    </row>
    <row r="279" customFormat="false" ht="12.75" hidden="false" customHeight="false" outlineLevel="0" collapsed="false">
      <c r="A279" s="15"/>
      <c r="B279" s="15"/>
      <c r="C279" s="29"/>
    </row>
    <row r="280" customFormat="false" ht="12.75" hidden="false" customHeight="false" outlineLevel="0" collapsed="false">
      <c r="A280" s="15"/>
      <c r="B280" s="15"/>
      <c r="C280" s="29"/>
    </row>
    <row r="281" customFormat="false" ht="12.75" hidden="false" customHeight="false" outlineLevel="0" collapsed="false">
      <c r="A281" s="15"/>
      <c r="B281" s="15"/>
      <c r="C281" s="29"/>
    </row>
    <row r="282" customFormat="false" ht="12.75" hidden="false" customHeight="false" outlineLevel="0" collapsed="false">
      <c r="A282" s="15"/>
      <c r="B282" s="15"/>
      <c r="C282" s="29"/>
    </row>
    <row r="283" customFormat="false" ht="12.75" hidden="false" customHeight="false" outlineLevel="0" collapsed="false">
      <c r="A283" s="15"/>
      <c r="B283" s="15"/>
      <c r="C283" s="29"/>
    </row>
    <row r="284" customFormat="false" ht="12.75" hidden="false" customHeight="false" outlineLevel="0" collapsed="false">
      <c r="A284" s="15"/>
      <c r="B284" s="15"/>
      <c r="C284" s="29"/>
    </row>
    <row r="285" customFormat="false" ht="12.75" hidden="false" customHeight="false" outlineLevel="0" collapsed="false">
      <c r="A285" s="15"/>
      <c r="B285" s="15"/>
      <c r="C285" s="29"/>
    </row>
    <row r="286" customFormat="false" ht="12.75" hidden="false" customHeight="false" outlineLevel="0" collapsed="false">
      <c r="A286" s="15"/>
      <c r="B286" s="15"/>
      <c r="C286" s="29"/>
    </row>
    <row r="287" customFormat="false" ht="12.75" hidden="false" customHeight="false" outlineLevel="0" collapsed="false">
      <c r="A287" s="15"/>
      <c r="B287" s="15"/>
      <c r="C287" s="29"/>
    </row>
    <row r="288" customFormat="false" ht="12.75" hidden="false" customHeight="false" outlineLevel="0" collapsed="false">
      <c r="A288" s="15"/>
      <c r="B288" s="15"/>
      <c r="C288" s="29"/>
    </row>
    <row r="289" customFormat="false" ht="12.75" hidden="false" customHeight="false" outlineLevel="0" collapsed="false">
      <c r="A289" s="15"/>
      <c r="B289" s="15"/>
      <c r="C289" s="29"/>
    </row>
    <row r="290" customFormat="false" ht="12.75" hidden="false" customHeight="false" outlineLevel="0" collapsed="false">
      <c r="A290" s="15"/>
      <c r="B290" s="15"/>
      <c r="C290" s="29"/>
    </row>
    <row r="291" customFormat="false" ht="12.75" hidden="false" customHeight="false" outlineLevel="0" collapsed="false">
      <c r="A291" s="15"/>
      <c r="B291" s="15"/>
      <c r="C291" s="29"/>
    </row>
    <row r="292" customFormat="false" ht="12.75" hidden="false" customHeight="false" outlineLevel="0" collapsed="false">
      <c r="A292" s="15"/>
      <c r="B292" s="15"/>
      <c r="C292" s="29"/>
    </row>
    <row r="293" customFormat="false" ht="12.75" hidden="false" customHeight="false" outlineLevel="0" collapsed="false">
      <c r="A293" s="15"/>
      <c r="B293" s="15"/>
      <c r="C293" s="29"/>
    </row>
    <row r="294" customFormat="false" ht="12.75" hidden="false" customHeight="false" outlineLevel="0" collapsed="false">
      <c r="A294" s="15"/>
      <c r="B294" s="15"/>
      <c r="C294" s="29"/>
    </row>
    <row r="295" customFormat="false" ht="12.75" hidden="false" customHeight="false" outlineLevel="0" collapsed="false">
      <c r="A295" s="15"/>
      <c r="B295" s="15"/>
      <c r="C295" s="29"/>
    </row>
    <row r="296" customFormat="false" ht="12.75" hidden="false" customHeight="false" outlineLevel="0" collapsed="false">
      <c r="A296" s="15"/>
      <c r="B296" s="15"/>
      <c r="C296" s="29"/>
    </row>
    <row r="297" customFormat="false" ht="12.75" hidden="false" customHeight="false" outlineLevel="0" collapsed="false">
      <c r="A297" s="15"/>
      <c r="B297" s="15"/>
      <c r="C297" s="29"/>
    </row>
    <row r="298" customFormat="false" ht="12.75" hidden="false" customHeight="false" outlineLevel="0" collapsed="false">
      <c r="A298" s="15"/>
      <c r="B298" s="15"/>
      <c r="C298" s="29"/>
    </row>
    <row r="299" customFormat="false" ht="12.75" hidden="false" customHeight="false" outlineLevel="0" collapsed="false">
      <c r="A299" s="15"/>
      <c r="B299" s="15"/>
      <c r="C299" s="29"/>
    </row>
    <row r="300" customFormat="false" ht="12.75" hidden="false" customHeight="false" outlineLevel="0" collapsed="false">
      <c r="A300" s="15"/>
      <c r="B300" s="15"/>
      <c r="C300" s="29"/>
    </row>
    <row r="301" customFormat="false" ht="12.75" hidden="false" customHeight="false" outlineLevel="0" collapsed="false">
      <c r="A301" s="15"/>
      <c r="B301" s="15"/>
      <c r="C301" s="29"/>
    </row>
    <row r="302" customFormat="false" ht="12.75" hidden="false" customHeight="false" outlineLevel="0" collapsed="false">
      <c r="A302" s="15"/>
      <c r="B302" s="15"/>
      <c r="C302" s="29"/>
    </row>
    <row r="303" customFormat="false" ht="12.75" hidden="false" customHeight="false" outlineLevel="0" collapsed="false">
      <c r="A303" s="15"/>
      <c r="B303" s="15"/>
      <c r="C303" s="29"/>
    </row>
    <row r="304" customFormat="false" ht="12.75" hidden="false" customHeight="false" outlineLevel="0" collapsed="false">
      <c r="A304" s="15"/>
      <c r="B304" s="15"/>
      <c r="C304" s="29"/>
    </row>
    <row r="305" customFormat="false" ht="12.75" hidden="false" customHeight="false" outlineLevel="0" collapsed="false">
      <c r="A305" s="15"/>
      <c r="B305" s="15"/>
      <c r="C305" s="29"/>
    </row>
    <row r="306" customFormat="false" ht="12.75" hidden="false" customHeight="false" outlineLevel="0" collapsed="false">
      <c r="A306" s="15"/>
      <c r="B306" s="15"/>
      <c r="C306" s="29"/>
    </row>
    <row r="307" customFormat="false" ht="12.75" hidden="false" customHeight="false" outlineLevel="0" collapsed="false">
      <c r="A307" s="15"/>
      <c r="B307" s="15"/>
      <c r="C307" s="29"/>
    </row>
    <row r="308" customFormat="false" ht="12.75" hidden="false" customHeight="false" outlineLevel="0" collapsed="false">
      <c r="A308" s="15"/>
      <c r="B308" s="15"/>
      <c r="C308" s="29"/>
    </row>
    <row r="309" customFormat="false" ht="12.75" hidden="false" customHeight="false" outlineLevel="0" collapsed="false">
      <c r="A309" s="15"/>
      <c r="B309" s="15"/>
      <c r="C309" s="29"/>
    </row>
    <row r="310" customFormat="false" ht="12.75" hidden="false" customHeight="false" outlineLevel="0" collapsed="false">
      <c r="A310" s="15"/>
      <c r="B310" s="15"/>
      <c r="C310" s="29"/>
    </row>
    <row r="311" customFormat="false" ht="12.75" hidden="false" customHeight="false" outlineLevel="0" collapsed="false">
      <c r="A311" s="15"/>
      <c r="B311" s="15"/>
      <c r="C311" s="29"/>
    </row>
    <row r="312" customFormat="false" ht="12.75" hidden="false" customHeight="false" outlineLevel="0" collapsed="false">
      <c r="A312" s="15"/>
      <c r="B312" s="15"/>
      <c r="C312" s="29"/>
    </row>
    <row r="313" customFormat="false" ht="12.75" hidden="false" customHeight="false" outlineLevel="0" collapsed="false">
      <c r="A313" s="15"/>
      <c r="B313" s="15"/>
      <c r="C313" s="29"/>
    </row>
    <row r="314" customFormat="false" ht="12.75" hidden="false" customHeight="false" outlineLevel="0" collapsed="false">
      <c r="A314" s="15"/>
      <c r="B314" s="15"/>
      <c r="C314" s="29"/>
    </row>
    <row r="315" customFormat="false" ht="12.75" hidden="false" customHeight="false" outlineLevel="0" collapsed="false">
      <c r="A315" s="15"/>
      <c r="B315" s="15"/>
      <c r="C315" s="29"/>
    </row>
    <row r="316" customFormat="false" ht="12.75" hidden="false" customHeight="false" outlineLevel="0" collapsed="false">
      <c r="A316" s="15"/>
      <c r="B316" s="15"/>
      <c r="C316" s="29"/>
    </row>
    <row r="317" customFormat="false" ht="12.75" hidden="false" customHeight="false" outlineLevel="0" collapsed="false">
      <c r="A317" s="15"/>
      <c r="B317" s="15"/>
      <c r="C317" s="29"/>
    </row>
    <row r="318" customFormat="false" ht="12.75" hidden="false" customHeight="false" outlineLevel="0" collapsed="false">
      <c r="A318" s="15"/>
      <c r="B318" s="15"/>
      <c r="C318" s="29"/>
    </row>
    <row r="319" customFormat="false" ht="12.75" hidden="false" customHeight="false" outlineLevel="0" collapsed="false">
      <c r="A319" s="15"/>
      <c r="B319" s="15"/>
      <c r="C319" s="29"/>
    </row>
    <row r="320" customFormat="false" ht="12.75" hidden="false" customHeight="false" outlineLevel="0" collapsed="false">
      <c r="A320" s="15"/>
      <c r="B320" s="15"/>
      <c r="C320" s="29"/>
    </row>
    <row r="321" customFormat="false" ht="12.75" hidden="false" customHeight="false" outlineLevel="0" collapsed="false">
      <c r="A321" s="15"/>
      <c r="B321" s="15"/>
      <c r="C321" s="29"/>
    </row>
    <row r="322" customFormat="false" ht="12.75" hidden="false" customHeight="false" outlineLevel="0" collapsed="false">
      <c r="A322" s="15"/>
      <c r="B322" s="15"/>
      <c r="C322" s="29"/>
    </row>
    <row r="323" customFormat="false" ht="12.75" hidden="false" customHeight="false" outlineLevel="0" collapsed="false">
      <c r="A323" s="15"/>
      <c r="B323" s="15"/>
      <c r="C323" s="29"/>
    </row>
    <row r="324" customFormat="false" ht="12.75" hidden="false" customHeight="false" outlineLevel="0" collapsed="false">
      <c r="A324" s="15"/>
      <c r="B324" s="15"/>
      <c r="C324" s="29"/>
    </row>
    <row r="325" customFormat="false" ht="12.75" hidden="false" customHeight="false" outlineLevel="0" collapsed="false">
      <c r="A325" s="15"/>
      <c r="B325" s="15"/>
      <c r="C325" s="29"/>
    </row>
    <row r="326" customFormat="false" ht="12.75" hidden="false" customHeight="false" outlineLevel="0" collapsed="false">
      <c r="A326" s="15"/>
      <c r="B326" s="15"/>
      <c r="C326" s="29"/>
    </row>
    <row r="327" customFormat="false" ht="12.75" hidden="false" customHeight="false" outlineLevel="0" collapsed="false">
      <c r="A327" s="15"/>
      <c r="B327" s="15"/>
      <c r="C327" s="29"/>
    </row>
    <row r="328" customFormat="false" ht="12.75" hidden="false" customHeight="false" outlineLevel="0" collapsed="false">
      <c r="A328" s="15"/>
      <c r="B328" s="15"/>
      <c r="C328" s="29"/>
    </row>
    <row r="329" customFormat="false" ht="12.75" hidden="false" customHeight="false" outlineLevel="0" collapsed="false">
      <c r="A329" s="15"/>
      <c r="B329" s="15"/>
      <c r="C329" s="29"/>
    </row>
    <row r="330" customFormat="false" ht="12.75" hidden="false" customHeight="false" outlineLevel="0" collapsed="false">
      <c r="A330" s="15"/>
      <c r="B330" s="15"/>
      <c r="C330" s="29"/>
    </row>
    <row r="331" customFormat="false" ht="12.75" hidden="false" customHeight="false" outlineLevel="0" collapsed="false">
      <c r="A331" s="15"/>
      <c r="B331" s="15"/>
      <c r="C331" s="29"/>
    </row>
    <row r="332" customFormat="false" ht="12.75" hidden="false" customHeight="false" outlineLevel="0" collapsed="false">
      <c r="A332" s="15"/>
      <c r="B332" s="15"/>
      <c r="C332" s="29"/>
    </row>
    <row r="333" customFormat="false" ht="12.75" hidden="false" customHeight="false" outlineLevel="0" collapsed="false">
      <c r="A333" s="15"/>
      <c r="B333" s="15"/>
      <c r="C333" s="29"/>
    </row>
    <row r="334" customFormat="false" ht="12.75" hidden="false" customHeight="false" outlineLevel="0" collapsed="false">
      <c r="A334" s="15"/>
      <c r="B334" s="15"/>
      <c r="C334" s="29"/>
    </row>
    <row r="335" customFormat="false" ht="12.75" hidden="false" customHeight="false" outlineLevel="0" collapsed="false">
      <c r="A335" s="15"/>
      <c r="B335" s="15"/>
      <c r="C335" s="29"/>
    </row>
    <row r="336" customFormat="false" ht="12.75" hidden="false" customHeight="false" outlineLevel="0" collapsed="false">
      <c r="A336" s="15"/>
      <c r="B336" s="15"/>
      <c r="C336" s="29"/>
    </row>
    <row r="337" customFormat="false" ht="12.75" hidden="false" customHeight="false" outlineLevel="0" collapsed="false">
      <c r="A337" s="15"/>
      <c r="B337" s="15"/>
      <c r="C337" s="29"/>
    </row>
    <row r="338" customFormat="false" ht="12.75" hidden="false" customHeight="false" outlineLevel="0" collapsed="false">
      <c r="A338" s="15"/>
      <c r="B338" s="15"/>
      <c r="C338" s="29"/>
    </row>
    <row r="339" customFormat="false" ht="12.75" hidden="false" customHeight="false" outlineLevel="0" collapsed="false">
      <c r="A339" s="15"/>
      <c r="B339" s="15"/>
      <c r="C339" s="29"/>
    </row>
    <row r="340" customFormat="false" ht="12.75" hidden="false" customHeight="false" outlineLevel="0" collapsed="false">
      <c r="A340" s="15"/>
      <c r="B340" s="15"/>
      <c r="C340" s="29"/>
    </row>
    <row r="341" customFormat="false" ht="12.75" hidden="false" customHeight="false" outlineLevel="0" collapsed="false">
      <c r="A341" s="15"/>
      <c r="B341" s="15"/>
      <c r="C341" s="29"/>
    </row>
    <row r="342" customFormat="false" ht="12.75" hidden="false" customHeight="false" outlineLevel="0" collapsed="false">
      <c r="A342" s="15"/>
      <c r="B342" s="15"/>
      <c r="C342" s="29"/>
    </row>
    <row r="343" customFormat="false" ht="12.75" hidden="false" customHeight="false" outlineLevel="0" collapsed="false">
      <c r="A343" s="15"/>
      <c r="B343" s="15"/>
      <c r="C343" s="29"/>
    </row>
    <row r="344" customFormat="false" ht="12.75" hidden="false" customHeight="false" outlineLevel="0" collapsed="false">
      <c r="A344" s="15"/>
      <c r="B344" s="15"/>
      <c r="C344" s="29"/>
    </row>
    <row r="345" customFormat="false" ht="12.75" hidden="false" customHeight="false" outlineLevel="0" collapsed="false">
      <c r="A345" s="15"/>
      <c r="B345" s="15"/>
      <c r="C345" s="29"/>
    </row>
    <row r="346" customFormat="false" ht="12.75" hidden="false" customHeight="false" outlineLevel="0" collapsed="false">
      <c r="A346" s="15"/>
      <c r="B346" s="15"/>
      <c r="C346" s="29"/>
    </row>
    <row r="347" customFormat="false" ht="12.75" hidden="false" customHeight="false" outlineLevel="0" collapsed="false">
      <c r="A347" s="15"/>
      <c r="B347" s="15"/>
      <c r="C347" s="29"/>
    </row>
    <row r="348" customFormat="false" ht="12.75" hidden="false" customHeight="false" outlineLevel="0" collapsed="false">
      <c r="A348" s="15"/>
      <c r="B348" s="15"/>
      <c r="C348" s="29"/>
    </row>
    <row r="349" customFormat="false" ht="12.75" hidden="false" customHeight="false" outlineLevel="0" collapsed="false">
      <c r="A349" s="15"/>
      <c r="B349" s="15"/>
      <c r="C349" s="29"/>
    </row>
    <row r="350" customFormat="false" ht="12.75" hidden="false" customHeight="false" outlineLevel="0" collapsed="false">
      <c r="A350" s="15"/>
      <c r="B350" s="15"/>
      <c r="C350" s="29"/>
    </row>
    <row r="351" customFormat="false" ht="12.75" hidden="false" customHeight="false" outlineLevel="0" collapsed="false">
      <c r="A351" s="15"/>
      <c r="B351" s="15"/>
      <c r="C351" s="29"/>
    </row>
    <row r="352" customFormat="false" ht="12.75" hidden="false" customHeight="false" outlineLevel="0" collapsed="false">
      <c r="A352" s="15"/>
      <c r="B352" s="15"/>
      <c r="C352" s="29"/>
    </row>
    <row r="353" customFormat="false" ht="12.75" hidden="false" customHeight="false" outlineLevel="0" collapsed="false">
      <c r="A353" s="15"/>
      <c r="B353" s="15"/>
      <c r="C353" s="29"/>
    </row>
    <row r="354" customFormat="false" ht="12.75" hidden="false" customHeight="false" outlineLevel="0" collapsed="false">
      <c r="A354" s="15"/>
      <c r="B354" s="15"/>
      <c r="C354" s="29"/>
    </row>
    <row r="355" customFormat="false" ht="12.75" hidden="false" customHeight="false" outlineLevel="0" collapsed="false">
      <c r="A355" s="15"/>
      <c r="B355" s="15"/>
      <c r="C355" s="29"/>
    </row>
    <row r="356" customFormat="false" ht="12.75" hidden="false" customHeight="false" outlineLevel="0" collapsed="false">
      <c r="A356" s="15"/>
      <c r="B356" s="15"/>
      <c r="C356" s="29"/>
    </row>
    <row r="357" customFormat="false" ht="12.75" hidden="false" customHeight="false" outlineLevel="0" collapsed="false">
      <c r="A357" s="15"/>
      <c r="B357" s="15"/>
      <c r="C3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22" t="s">
        <v>30</v>
      </c>
    </row>
    <row r="2" customFormat="false" ht="13.5" hidden="false" customHeight="false" outlineLevel="0" collapsed="false">
      <c r="M2" s="23" t="s">
        <v>18</v>
      </c>
    </row>
    <row r="3" customFormat="false" ht="16.5" hidden="false" customHeight="false" outlineLevel="0" collapsed="false">
      <c r="C3" s="24" t="s">
        <v>19</v>
      </c>
      <c r="D3" s="24" t="s">
        <v>20</v>
      </c>
      <c r="E3" s="24" t="s">
        <v>21</v>
      </c>
      <c r="G3" s="24" t="s">
        <v>22</v>
      </c>
      <c r="H3" s="24" t="s">
        <v>20</v>
      </c>
      <c r="I3" s="24" t="s">
        <v>21</v>
      </c>
      <c r="K3" s="25" t="s">
        <v>23</v>
      </c>
      <c r="M3" s="26" t="n">
        <f aca="false">SUM(M5:M124)/SUM(L5:L124)</f>
        <v>-0.138775478399992</v>
      </c>
    </row>
    <row r="4" customFormat="false" ht="12.75" hidden="false" customHeight="false" outlineLevel="0" collapsed="false">
      <c r="B4" s="27" t="s">
        <v>24</v>
      </c>
      <c r="C4" s="4" t="s">
        <v>3</v>
      </c>
      <c r="D4" s="24" t="s">
        <v>25</v>
      </c>
      <c r="E4" s="4" t="s">
        <v>3</v>
      </c>
      <c r="G4" s="4" t="s">
        <v>3</v>
      </c>
      <c r="H4" s="24" t="s">
        <v>26</v>
      </c>
      <c r="I4" s="4" t="s">
        <v>3</v>
      </c>
      <c r="K4" s="4" t="s">
        <v>3</v>
      </c>
      <c r="L4" s="9" t="s">
        <v>27</v>
      </c>
    </row>
    <row r="5" customFormat="false" ht="12.75" hidden="false" customHeight="false" outlineLevel="0" collapsed="false">
      <c r="A5" s="15" t="n">
        <v>37104</v>
      </c>
      <c r="B5" s="28" t="n">
        <f aca="false">MONTH(A5)</f>
        <v>8</v>
      </c>
      <c r="C5" s="29" t="n">
        <f aca="false">West!I7</f>
        <v>58.75</v>
      </c>
      <c r="D5" s="29" t="n">
        <f aca="false">VLOOKUP($B5,Historical!$B$9:$G$20,2)</f>
        <v>0.554565217391305</v>
      </c>
      <c r="E5" s="29" t="n">
        <f aca="false">C5+D5</f>
        <v>59.3045652173913</v>
      </c>
      <c r="G5" s="29" t="n">
        <f aca="false">East!I7</f>
        <v>80</v>
      </c>
      <c r="H5" s="29" t="n">
        <f aca="false">VLOOKUP($B5,Historical!$B$9:$G$20,5)</f>
        <v>-4.06771739130436</v>
      </c>
      <c r="I5" s="29" t="n">
        <f aca="false">G5+H5</f>
        <v>75.9322826086956</v>
      </c>
      <c r="K5" s="29" t="n">
        <f aca="false">I5-E5</f>
        <v>16.6277173913043</v>
      </c>
      <c r="L5" s="30" t="n">
        <v>0.989222844015088</v>
      </c>
      <c r="M5" s="29" t="n">
        <f aca="false">K5*L5</f>
        <v>16.4485178873052</v>
      </c>
    </row>
    <row r="6" customFormat="false" ht="12.75" hidden="false" customHeight="false" outlineLevel="0" collapsed="false">
      <c r="A6" s="15" t="n">
        <v>37135</v>
      </c>
      <c r="B6" s="28" t="n">
        <f aca="false">MONTH(A6)</f>
        <v>9</v>
      </c>
      <c r="C6" s="29" t="n">
        <f aca="false">West!I8</f>
        <v>41.45</v>
      </c>
      <c r="D6" s="29" t="n">
        <f aca="false">VLOOKUP($B6,Historical!$B$9:$G$20,2)</f>
        <v>1.3578125</v>
      </c>
      <c r="E6" s="29" t="n">
        <f aca="false">C6+D6</f>
        <v>42.8078125</v>
      </c>
      <c r="G6" s="29" t="n">
        <f aca="false">East!I8</f>
        <v>52.55</v>
      </c>
      <c r="H6" s="29" t="n">
        <f aca="false">VLOOKUP($B6,Historical!$B$9:$G$20,5)</f>
        <v>-3.85175</v>
      </c>
      <c r="I6" s="29" t="n">
        <f aca="false">G6+H6</f>
        <v>48.69825</v>
      </c>
      <c r="K6" s="29" t="n">
        <f aca="false">I6-E6</f>
        <v>5.89043749999999</v>
      </c>
      <c r="L6" s="30" t="n">
        <v>0.986154108146623</v>
      </c>
      <c r="M6" s="29" t="n">
        <f aca="false">K6*L6</f>
        <v>5.80887913940592</v>
      </c>
    </row>
    <row r="7" customFormat="false" ht="12.75" hidden="false" customHeight="false" outlineLevel="0" collapsed="false">
      <c r="A7" s="15" t="n">
        <v>37165</v>
      </c>
      <c r="B7" s="28" t="n">
        <f aca="false">MONTH(A7)</f>
        <v>10</v>
      </c>
      <c r="C7" s="29" t="n">
        <f aca="false">West!I9</f>
        <v>41.55</v>
      </c>
      <c r="D7" s="29" t="n">
        <f aca="false">VLOOKUP($B7,Historical!$B$9:$G$20,2)</f>
        <v>4.78696022727273</v>
      </c>
      <c r="E7" s="29" t="n">
        <f aca="false">C7+D7</f>
        <v>46.3369602272727</v>
      </c>
      <c r="G7" s="29" t="n">
        <f aca="false">East!I9</f>
        <v>51.7</v>
      </c>
      <c r="H7" s="29" t="n">
        <f aca="false">VLOOKUP($B7,Historical!$B$9:$G$20,5)</f>
        <v>-4.851875</v>
      </c>
      <c r="I7" s="29" t="n">
        <f aca="false">G7+H7</f>
        <v>46.848125</v>
      </c>
      <c r="K7" s="29" t="n">
        <f aca="false">I7-E7</f>
        <v>0.511164772727277</v>
      </c>
      <c r="L7" s="30" t="n">
        <v>0.982939870101346</v>
      </c>
      <c r="M7" s="29" t="n">
        <f aca="false">K7*L7</f>
        <v>0.502444235304934</v>
      </c>
    </row>
    <row r="8" customFormat="false" ht="12.75" hidden="false" customHeight="false" outlineLevel="0" collapsed="false">
      <c r="A8" s="15" t="n">
        <v>37196</v>
      </c>
      <c r="B8" s="28" t="n">
        <f aca="false">MONTH(A8)</f>
        <v>11</v>
      </c>
      <c r="C8" s="29" t="n">
        <f aca="false">West!I10</f>
        <v>41.55</v>
      </c>
      <c r="D8" s="29" t="n">
        <f aca="false">VLOOKUP($B8,Historical!$B$9:$G$20,2)</f>
        <v>4.088125</v>
      </c>
      <c r="E8" s="29" t="n">
        <f aca="false">C8+D8</f>
        <v>45.638125</v>
      </c>
      <c r="G8" s="29" t="n">
        <f aca="false">East!I10</f>
        <v>51.7</v>
      </c>
      <c r="H8" s="29" t="n">
        <f aca="false">VLOOKUP($B8,Historical!$B$9:$G$20,5)</f>
        <v>-4.41300595238095</v>
      </c>
      <c r="I8" s="29" t="n">
        <f aca="false">G8+H8</f>
        <v>47.2869940476191</v>
      </c>
      <c r="K8" s="29" t="n">
        <f aca="false">I8-E8</f>
        <v>1.64886904761905</v>
      </c>
      <c r="L8" s="30" t="n">
        <v>0.979864873268162</v>
      </c>
      <c r="M8" s="29" t="n">
        <f aca="false">K8*L8</f>
        <v>1.61566886038104</v>
      </c>
    </row>
    <row r="9" customFormat="false" ht="12.75" hidden="false" customHeight="false" outlineLevel="0" collapsed="false">
      <c r="A9" s="15" t="n">
        <v>37226</v>
      </c>
      <c r="B9" s="28" t="n">
        <f aca="false">MONTH(A9)</f>
        <v>12</v>
      </c>
      <c r="C9" s="29" t="n">
        <f aca="false">West!I11</f>
        <v>41.55</v>
      </c>
      <c r="D9" s="29" t="n">
        <f aca="false">VLOOKUP($B9,Historical!$B$9:$G$20,2)</f>
        <v>3.1615</v>
      </c>
      <c r="E9" s="29" t="n">
        <f aca="false">C9+D9</f>
        <v>44.7115</v>
      </c>
      <c r="G9" s="29" t="n">
        <f aca="false">East!I11</f>
        <v>51.825</v>
      </c>
      <c r="H9" s="29" t="n">
        <f aca="false">VLOOKUP($B9,Historical!$B$9:$G$20,5)</f>
        <v>-6.86578125</v>
      </c>
      <c r="I9" s="29" t="n">
        <f aca="false">G9+H9</f>
        <v>44.95921875</v>
      </c>
      <c r="K9" s="29" t="n">
        <f aca="false">I9-E9</f>
        <v>0.247718750000004</v>
      </c>
      <c r="L9" s="30" t="n">
        <v>0.976720721675143</v>
      </c>
      <c r="M9" s="29" t="n">
        <f aca="false">K9*L9</f>
        <v>0.241952036272468</v>
      </c>
    </row>
    <row r="10" customFormat="false" ht="12.75" hidden="false" customHeight="false" outlineLevel="0" collapsed="false">
      <c r="A10" s="15" t="n">
        <v>37257</v>
      </c>
      <c r="B10" s="28" t="n">
        <f aca="false">MONTH(A10)</f>
        <v>1</v>
      </c>
      <c r="C10" s="29" t="n">
        <f aca="false">West!I12</f>
        <v>44.7</v>
      </c>
      <c r="D10" s="29" t="n">
        <f aca="false">VLOOKUP($B10,Historical!$B$9:$G$20,2)</f>
        <v>4.00306818181818</v>
      </c>
      <c r="E10" s="29" t="n">
        <f aca="false">C10+D10</f>
        <v>48.7030681818182</v>
      </c>
      <c r="G10" s="29" t="n">
        <f aca="false">East!I12</f>
        <v>56.3</v>
      </c>
      <c r="H10" s="29" t="n">
        <f aca="false">VLOOKUP($B10,Historical!$B$9:$G$20,5)</f>
        <v>-5.8709375</v>
      </c>
      <c r="I10" s="29" t="n">
        <f aca="false">G10+H10</f>
        <v>50.4290625</v>
      </c>
      <c r="K10" s="29" t="n">
        <f aca="false">I10-E10</f>
        <v>1.72599431818181</v>
      </c>
      <c r="L10" s="30" t="n">
        <v>0.97349738110409</v>
      </c>
      <c r="M10" s="29" t="n">
        <f aca="false">K10*L10</f>
        <v>1.68025094855053</v>
      </c>
    </row>
    <row r="11" customFormat="false" ht="12.75" hidden="false" customHeight="false" outlineLevel="0" collapsed="false">
      <c r="A11" s="15" t="n">
        <v>37288</v>
      </c>
      <c r="B11" s="28" t="n">
        <f aca="false">MONTH(A11)</f>
        <v>2</v>
      </c>
      <c r="C11" s="29" t="n">
        <f aca="false">West!I13</f>
        <v>44.7</v>
      </c>
      <c r="D11" s="29" t="n">
        <f aca="false">VLOOKUP($B11,Historical!$B$9:$G$20,2)</f>
        <v>3.54175</v>
      </c>
      <c r="E11" s="29" t="n">
        <f aca="false">C11+D11</f>
        <v>48.24175</v>
      </c>
      <c r="G11" s="29" t="n">
        <f aca="false">East!I13</f>
        <v>56.3</v>
      </c>
      <c r="H11" s="29" t="n">
        <f aca="false">VLOOKUP($B11,Historical!$B$9:$G$20,5)</f>
        <v>-4.37284375</v>
      </c>
      <c r="I11" s="29" t="n">
        <f aca="false">G11+H11</f>
        <v>51.92715625</v>
      </c>
      <c r="K11" s="29" t="n">
        <f aca="false">I11-E11</f>
        <v>3.68540624999999</v>
      </c>
      <c r="L11" s="30" t="n">
        <v>0.970407859344713</v>
      </c>
      <c r="M11" s="29" t="n">
        <f aca="false">K11*L11</f>
        <v>3.57634718987812</v>
      </c>
    </row>
    <row r="12" customFormat="false" ht="12.75" hidden="false" customHeight="false" outlineLevel="0" collapsed="false">
      <c r="A12" s="15" t="n">
        <v>37316</v>
      </c>
      <c r="B12" s="28" t="n">
        <f aca="false">MONTH(A12)</f>
        <v>3</v>
      </c>
      <c r="C12" s="29" t="n">
        <f aca="false">West!I14</f>
        <v>40.45</v>
      </c>
      <c r="D12" s="29" t="n">
        <f aca="false">VLOOKUP($B12,Historical!$B$9:$G$20,2)</f>
        <v>3.17082386363636</v>
      </c>
      <c r="E12" s="29" t="n">
        <f aca="false">C12+D12</f>
        <v>43.6208238636364</v>
      </c>
      <c r="G12" s="29" t="n">
        <f aca="false">East!I14</f>
        <v>45.55</v>
      </c>
      <c r="H12" s="29" t="n">
        <f aca="false">VLOOKUP($B12,Historical!$B$9:$G$20,5)</f>
        <v>-5.19403409090909</v>
      </c>
      <c r="I12" s="29" t="n">
        <f aca="false">G12+H12</f>
        <v>40.3559659090909</v>
      </c>
      <c r="K12" s="29" t="n">
        <f aca="false">I12-E12</f>
        <v>-3.26485795454546</v>
      </c>
      <c r="L12" s="30" t="n">
        <v>0.966997499304897</v>
      </c>
      <c r="M12" s="29" t="n">
        <f aca="false">K12*L12</f>
        <v>-3.15710947763116</v>
      </c>
    </row>
    <row r="13" customFormat="false" ht="12.75" hidden="false" customHeight="false" outlineLevel="0" collapsed="false">
      <c r="A13" s="15" t="n">
        <v>37347</v>
      </c>
      <c r="B13" s="28" t="n">
        <f aca="false">MONTH(A13)</f>
        <v>4</v>
      </c>
      <c r="C13" s="29" t="n">
        <f aca="false">West!I15</f>
        <v>40.3</v>
      </c>
      <c r="D13" s="29" t="n">
        <f aca="false">VLOOKUP($B13,Historical!$B$9:$G$20,2)</f>
        <v>2.55982142857143</v>
      </c>
      <c r="E13" s="29" t="n">
        <f aca="false">C13+D13</f>
        <v>42.8598214285714</v>
      </c>
      <c r="G13" s="29" t="n">
        <f aca="false">East!I15</f>
        <v>45.7</v>
      </c>
      <c r="H13" s="29" t="n">
        <f aca="false">VLOOKUP($B13,Historical!$B$9:$G$20,5)</f>
        <v>-4.88267857142857</v>
      </c>
      <c r="I13" s="29" t="n">
        <f aca="false">G13+H13</f>
        <v>40.8173214285714</v>
      </c>
      <c r="K13" s="29" t="n">
        <f aca="false">I13-E13</f>
        <v>-2.04249999999999</v>
      </c>
      <c r="L13" s="30" t="n">
        <v>0.963621885408591</v>
      </c>
      <c r="M13" s="29" t="n">
        <f aca="false">K13*L13</f>
        <v>-1.96819770094704</v>
      </c>
    </row>
    <row r="14" customFormat="false" ht="12.75" hidden="false" customHeight="false" outlineLevel="0" collapsed="false">
      <c r="A14" s="15" t="n">
        <v>37377</v>
      </c>
      <c r="B14" s="28" t="n">
        <f aca="false">MONTH(A14)</f>
        <v>5</v>
      </c>
      <c r="C14" s="29" t="n">
        <f aca="false">West!I16</f>
        <v>41</v>
      </c>
      <c r="D14" s="29" t="n">
        <f aca="false">VLOOKUP($B14,Historical!$B$9:$G$20,2)</f>
        <v>3.51548295454545</v>
      </c>
      <c r="E14" s="29" t="n">
        <f aca="false">C14+D14</f>
        <v>44.5154829545455</v>
      </c>
      <c r="G14" s="29" t="n">
        <f aca="false">East!I16</f>
        <v>47</v>
      </c>
      <c r="H14" s="29" t="n">
        <f aca="false">VLOOKUP($B14,Historical!$B$9:$G$20,5)</f>
        <v>-5.38244318181818</v>
      </c>
      <c r="I14" s="29" t="n">
        <f aca="false">G14+H14</f>
        <v>41.6175568181818</v>
      </c>
      <c r="K14" s="29" t="n">
        <f aca="false">I14-E14</f>
        <v>-2.89792613636364</v>
      </c>
      <c r="L14" s="30" t="n">
        <v>0.96009446860599</v>
      </c>
      <c r="M14" s="29" t="n">
        <f aca="false">K14*L14</f>
        <v>-2.78228285395145</v>
      </c>
    </row>
    <row r="15" customFormat="false" ht="12.75" hidden="false" customHeight="false" outlineLevel="0" collapsed="false">
      <c r="A15" s="15" t="n">
        <v>37408</v>
      </c>
      <c r="B15" s="28" t="n">
        <f aca="false">MONTH(A15)</f>
        <v>6</v>
      </c>
      <c r="C15" s="29" t="n">
        <f aca="false">West!I17</f>
        <v>52.9</v>
      </c>
      <c r="D15" s="29" t="n">
        <f aca="false">VLOOKUP($B15,Historical!$B$9:$G$20,2)</f>
        <v>-0.252244318181818</v>
      </c>
      <c r="E15" s="29" t="n">
        <f aca="false">C15+D15</f>
        <v>52.6477556818182</v>
      </c>
      <c r="G15" s="29" t="n">
        <f aca="false">East!I17</f>
        <v>54.6</v>
      </c>
      <c r="H15" s="29" t="n">
        <f aca="false">VLOOKUP($B15,Historical!$B$9:$G$20,5)</f>
        <v>-4.14678977272727</v>
      </c>
      <c r="I15" s="29" t="n">
        <f aca="false">G15+H15</f>
        <v>50.4532102272727</v>
      </c>
      <c r="K15" s="29" t="n">
        <f aca="false">I15-E15</f>
        <v>-2.19454545454546</v>
      </c>
      <c r="L15" s="30" t="n">
        <v>0.956627615377691</v>
      </c>
      <c r="M15" s="29" t="n">
        <f aca="false">K15*L15</f>
        <v>-2.09936278501977</v>
      </c>
    </row>
    <row r="16" customFormat="false" ht="12.75" hidden="false" customHeight="false" outlineLevel="0" collapsed="false">
      <c r="A16" s="15" t="n">
        <v>37438</v>
      </c>
      <c r="B16" s="28" t="n">
        <f aca="false">MONTH(A16)</f>
        <v>7</v>
      </c>
      <c r="C16" s="29" t="n">
        <f aca="false">West!I18</f>
        <v>58</v>
      </c>
      <c r="D16" s="29" t="n">
        <f aca="false">VLOOKUP($B16,Historical!$B$9:$G$20,2)</f>
        <v>1.2455625</v>
      </c>
      <c r="E16" s="29" t="n">
        <f aca="false">C16+D16</f>
        <v>59.2455625</v>
      </c>
      <c r="G16" s="29" t="n">
        <f aca="false">East!I18</f>
        <v>76</v>
      </c>
      <c r="H16" s="29" t="n">
        <f aca="false">VLOOKUP($B16,Historical!$B$9:$G$20,5)</f>
        <v>-3.11690625</v>
      </c>
      <c r="I16" s="29" t="n">
        <f aca="false">G16+H16</f>
        <v>72.88309375</v>
      </c>
      <c r="K16" s="29" t="n">
        <f aca="false">I16-E16</f>
        <v>13.63753125</v>
      </c>
      <c r="L16" s="30" t="n">
        <v>0.952980024311419</v>
      </c>
      <c r="M16" s="29" t="n">
        <f aca="false">K16*L16</f>
        <v>12.9962948621727</v>
      </c>
    </row>
    <row r="17" customFormat="false" ht="12.75" hidden="false" customHeight="false" outlineLevel="0" collapsed="false">
      <c r="A17" s="15" t="n">
        <v>37469</v>
      </c>
      <c r="B17" s="28" t="n">
        <f aca="false">MONTH(A17)</f>
        <v>8</v>
      </c>
      <c r="C17" s="29" t="n">
        <f aca="false">West!I19</f>
        <v>58</v>
      </c>
      <c r="D17" s="29" t="n">
        <f aca="false">VLOOKUP($B17,Historical!$B$9:$G$20,2)</f>
        <v>0.554565217391305</v>
      </c>
      <c r="E17" s="29" t="n">
        <f aca="false">C17+D17</f>
        <v>58.5545652173913</v>
      </c>
      <c r="G17" s="29" t="n">
        <f aca="false">East!I19</f>
        <v>76</v>
      </c>
      <c r="H17" s="29" t="n">
        <f aca="false">VLOOKUP($B17,Historical!$B$9:$G$20,5)</f>
        <v>-4.06771739130436</v>
      </c>
      <c r="I17" s="29" t="n">
        <f aca="false">G17+H17</f>
        <v>71.9322826086956</v>
      </c>
      <c r="K17" s="29" t="n">
        <f aca="false">I17-E17</f>
        <v>13.3777173913043</v>
      </c>
      <c r="L17" s="30" t="n">
        <v>0.949189406137388</v>
      </c>
      <c r="M17" s="29" t="n">
        <f aca="false">K17*L17</f>
        <v>12.697987626126</v>
      </c>
    </row>
    <row r="18" customFormat="false" ht="12.75" hidden="false" customHeight="false" outlineLevel="0" collapsed="false">
      <c r="A18" s="15" t="n">
        <v>37500</v>
      </c>
      <c r="B18" s="28" t="n">
        <f aca="false">MONTH(A18)</f>
        <v>9</v>
      </c>
      <c r="C18" s="29" t="n">
        <f aca="false">West!I20</f>
        <v>37.8</v>
      </c>
      <c r="D18" s="29" t="n">
        <f aca="false">VLOOKUP($B18,Historical!$B$9:$G$20,2)</f>
        <v>1.3578125</v>
      </c>
      <c r="E18" s="29" t="n">
        <f aca="false">C18+D18</f>
        <v>39.1578125</v>
      </c>
      <c r="G18" s="29" t="n">
        <f aca="false">East!I20</f>
        <v>45.2</v>
      </c>
      <c r="H18" s="29" t="n">
        <f aca="false">VLOOKUP($B18,Historical!$B$9:$G$20,5)</f>
        <v>-3.85175</v>
      </c>
      <c r="I18" s="29" t="n">
        <f aca="false">G18+H18</f>
        <v>41.34825</v>
      </c>
      <c r="K18" s="29" t="n">
        <f aca="false">I18-E18</f>
        <v>2.1904375</v>
      </c>
      <c r="L18" s="30" t="n">
        <v>0.945453421480717</v>
      </c>
      <c r="M18" s="29" t="n">
        <f aca="false">K18*L18</f>
        <v>2.07095662891467</v>
      </c>
    </row>
    <row r="19" customFormat="false" ht="12.75" hidden="false" customHeight="false" outlineLevel="0" collapsed="false">
      <c r="A19" s="15" t="n">
        <v>37530</v>
      </c>
      <c r="B19" s="28" t="n">
        <f aca="false">MONTH(A19)</f>
        <v>10</v>
      </c>
      <c r="C19" s="29" t="n">
        <f aca="false">West!I21</f>
        <v>35.65</v>
      </c>
      <c r="D19" s="29" t="n">
        <f aca="false">VLOOKUP($B19,Historical!$B$9:$G$20,2)</f>
        <v>4.78696022727273</v>
      </c>
      <c r="E19" s="29" t="n">
        <f aca="false">C19+D19</f>
        <v>40.4369602272727</v>
      </c>
      <c r="G19" s="29" t="n">
        <f aca="false">East!I21</f>
        <v>43.35</v>
      </c>
      <c r="H19" s="29" t="n">
        <f aca="false">VLOOKUP($B19,Historical!$B$9:$G$20,5)</f>
        <v>-4.851875</v>
      </c>
      <c r="I19" s="29" t="n">
        <f aca="false">G19+H19</f>
        <v>38.498125</v>
      </c>
      <c r="K19" s="29" t="n">
        <f aca="false">I19-E19</f>
        <v>-1.93883522727273</v>
      </c>
      <c r="L19" s="30" t="n">
        <v>0.941550501975445</v>
      </c>
      <c r="M19" s="29" t="n">
        <f aca="false">K19*L19</f>
        <v>-1.82551128148631</v>
      </c>
    </row>
    <row r="20" customFormat="false" ht="12.75" hidden="false" customHeight="false" outlineLevel="0" collapsed="false">
      <c r="A20" s="15" t="n">
        <v>37561</v>
      </c>
      <c r="B20" s="28" t="n">
        <f aca="false">MONTH(A20)</f>
        <v>11</v>
      </c>
      <c r="C20" s="29" t="n">
        <f aca="false">West!I22</f>
        <v>35.65</v>
      </c>
      <c r="D20" s="29" t="n">
        <f aca="false">VLOOKUP($B20,Historical!$B$9:$G$20,2)</f>
        <v>4.088125</v>
      </c>
      <c r="E20" s="29" t="n">
        <f aca="false">C20+D20</f>
        <v>39.738125</v>
      </c>
      <c r="G20" s="29" t="n">
        <f aca="false">East!I22</f>
        <v>43.35</v>
      </c>
      <c r="H20" s="29" t="n">
        <f aca="false">VLOOKUP($B20,Historical!$B$9:$G$20,5)</f>
        <v>-4.41300595238095</v>
      </c>
      <c r="I20" s="29" t="n">
        <f aca="false">G20+H20</f>
        <v>38.9369940476191</v>
      </c>
      <c r="K20" s="29" t="n">
        <f aca="false">I20-E20</f>
        <v>-0.801130952380944</v>
      </c>
      <c r="L20" s="30" t="n">
        <v>0.937643591125782</v>
      </c>
      <c r="M20" s="29" t="n">
        <f aca="false">K20*L20</f>
        <v>-0.751175303152487</v>
      </c>
    </row>
    <row r="21" customFormat="false" ht="12.75" hidden="false" customHeight="false" outlineLevel="0" collapsed="false">
      <c r="A21" s="15" t="n">
        <v>37591</v>
      </c>
      <c r="B21" s="28" t="n">
        <f aca="false">MONTH(A21)</f>
        <v>12</v>
      </c>
      <c r="C21" s="29" t="n">
        <f aca="false">West!I23</f>
        <v>35.65</v>
      </c>
      <c r="D21" s="29" t="n">
        <f aca="false">VLOOKUP($B21,Historical!$B$9:$G$20,2)</f>
        <v>3.1615</v>
      </c>
      <c r="E21" s="29" t="n">
        <f aca="false">C21+D21</f>
        <v>38.8115</v>
      </c>
      <c r="G21" s="29" t="n">
        <f aca="false">East!I23</f>
        <v>43.35</v>
      </c>
      <c r="H21" s="29" t="n">
        <f aca="false">VLOOKUP($B21,Historical!$B$9:$G$20,5)</f>
        <v>-6.86578125</v>
      </c>
      <c r="I21" s="29" t="n">
        <f aca="false">G21+H21</f>
        <v>36.48421875</v>
      </c>
      <c r="K21" s="29" t="n">
        <f aca="false">I21-E21</f>
        <v>-2.32728125</v>
      </c>
      <c r="L21" s="30" t="n">
        <v>0.933593991914071</v>
      </c>
      <c r="M21" s="29" t="n">
        <f aca="false">K21*L21</f>
        <v>-2.17273579249427</v>
      </c>
    </row>
    <row r="22" customFormat="false" ht="12.75" hidden="false" customHeight="false" outlineLevel="0" collapsed="false">
      <c r="A22" s="15" t="n">
        <v>37622</v>
      </c>
      <c r="B22" s="28" t="n">
        <f aca="false">MONTH(A22)</f>
        <v>1</v>
      </c>
      <c r="C22" s="29" t="n">
        <f aca="false">West!I24</f>
        <v>40.8</v>
      </c>
      <c r="D22" s="29" t="n">
        <f aca="false">VLOOKUP($B22,Historical!$B$9:$G$20,2)</f>
        <v>4.00306818181818</v>
      </c>
      <c r="E22" s="29" t="n">
        <f aca="false">C22+D22</f>
        <v>44.8030681818182</v>
      </c>
      <c r="G22" s="29" t="n">
        <f aca="false">East!I24</f>
        <v>54.2</v>
      </c>
      <c r="H22" s="29" t="n">
        <f aca="false">VLOOKUP($B22,Historical!$B$9:$G$20,5)</f>
        <v>-5.8709375</v>
      </c>
      <c r="I22" s="29" t="n">
        <f aca="false">G22+H22</f>
        <v>48.3290625</v>
      </c>
      <c r="K22" s="29" t="n">
        <f aca="false">I22-E22</f>
        <v>3.52599431818182</v>
      </c>
      <c r="L22" s="30" t="n">
        <v>0.929437796260423</v>
      </c>
      <c r="M22" s="29" t="n">
        <f aca="false">K22*L22</f>
        <v>3.27719238871769</v>
      </c>
    </row>
    <row r="23" customFormat="false" ht="12.75" hidden="false" customHeight="false" outlineLevel="0" collapsed="false">
      <c r="A23" s="15" t="n">
        <v>37653</v>
      </c>
      <c r="B23" s="28" t="n">
        <f aca="false">MONTH(A23)</f>
        <v>2</v>
      </c>
      <c r="C23" s="29" t="n">
        <f aca="false">West!I25</f>
        <v>40.8</v>
      </c>
      <c r="D23" s="29" t="n">
        <f aca="false">VLOOKUP($B23,Historical!$B$9:$G$20,2)</f>
        <v>3.54175</v>
      </c>
      <c r="E23" s="29" t="n">
        <f aca="false">C23+D23</f>
        <v>44.34175</v>
      </c>
      <c r="G23" s="29" t="n">
        <f aca="false">East!I25</f>
        <v>54.2</v>
      </c>
      <c r="H23" s="29" t="n">
        <f aca="false">VLOOKUP($B23,Historical!$B$9:$G$20,5)</f>
        <v>-4.37284375</v>
      </c>
      <c r="I23" s="29" t="n">
        <f aca="false">G23+H23</f>
        <v>49.82715625</v>
      </c>
      <c r="K23" s="29" t="n">
        <f aca="false">I23-E23</f>
        <v>5.48540625</v>
      </c>
      <c r="L23" s="30" t="n">
        <v>0.925520519018202</v>
      </c>
      <c r="M23" s="29" t="n">
        <f aca="false">K23*L23</f>
        <v>5.07685603952569</v>
      </c>
    </row>
    <row r="24" customFormat="false" ht="12.75" hidden="false" customHeight="false" outlineLevel="0" collapsed="false">
      <c r="A24" s="15" t="n">
        <v>37681</v>
      </c>
      <c r="B24" s="28" t="n">
        <f aca="false">MONTH(A24)</f>
        <v>3</v>
      </c>
      <c r="C24" s="29" t="n">
        <f aca="false">West!I26</f>
        <v>36.5</v>
      </c>
      <c r="D24" s="29" t="n">
        <f aca="false">VLOOKUP($B24,Historical!$B$9:$G$20,2)</f>
        <v>3.17082386363636</v>
      </c>
      <c r="E24" s="29" t="n">
        <f aca="false">C24+D24</f>
        <v>39.6708238636364</v>
      </c>
      <c r="G24" s="29" t="n">
        <f aca="false">East!I26</f>
        <v>43.5</v>
      </c>
      <c r="H24" s="29" t="n">
        <f aca="false">VLOOKUP($B24,Historical!$B$9:$G$20,5)</f>
        <v>-5.19403409090909</v>
      </c>
      <c r="I24" s="29" t="n">
        <f aca="false">G24+H24</f>
        <v>38.3059659090909</v>
      </c>
      <c r="K24" s="29" t="n">
        <f aca="false">I24-E24</f>
        <v>-1.36485795454546</v>
      </c>
      <c r="L24" s="30" t="n">
        <v>0.921296502232909</v>
      </c>
      <c r="M24" s="29" t="n">
        <f aca="false">K24*L24</f>
        <v>-1.25743885956749</v>
      </c>
    </row>
    <row r="25" customFormat="false" ht="12.75" hidden="false" customHeight="false" outlineLevel="0" collapsed="false">
      <c r="A25" s="15" t="n">
        <v>37712</v>
      </c>
      <c r="B25" s="28" t="n">
        <f aca="false">MONTH(A25)</f>
        <v>4</v>
      </c>
      <c r="C25" s="29" t="n">
        <f aca="false">West!I27</f>
        <v>36.35</v>
      </c>
      <c r="D25" s="29" t="n">
        <f aca="false">VLOOKUP($B25,Historical!$B$9:$G$20,2)</f>
        <v>2.55982142857143</v>
      </c>
      <c r="E25" s="29" t="n">
        <f aca="false">C25+D25</f>
        <v>38.9098214285714</v>
      </c>
      <c r="G25" s="29" t="n">
        <f aca="false">East!I27</f>
        <v>43.15</v>
      </c>
      <c r="H25" s="29" t="n">
        <f aca="false">VLOOKUP($B25,Historical!$B$9:$G$20,5)</f>
        <v>-4.88267857142857</v>
      </c>
      <c r="I25" s="29" t="n">
        <f aca="false">G25+H25</f>
        <v>38.2673214285714</v>
      </c>
      <c r="K25" s="29" t="n">
        <f aca="false">I25-E25</f>
        <v>-0.642500000000005</v>
      </c>
      <c r="L25" s="30" t="n">
        <v>0.917085533041649</v>
      </c>
      <c r="M25" s="29" t="n">
        <f aca="false">K25*L25</f>
        <v>-0.589227454979265</v>
      </c>
    </row>
    <row r="26" customFormat="false" ht="12.75" hidden="false" customHeight="false" outlineLevel="0" collapsed="false">
      <c r="A26" s="15" t="n">
        <v>37742</v>
      </c>
      <c r="B26" s="28" t="n">
        <f aca="false">MONTH(A26)</f>
        <v>5</v>
      </c>
      <c r="C26" s="29" t="n">
        <f aca="false">West!I28</f>
        <v>37.25</v>
      </c>
      <c r="D26" s="29" t="n">
        <f aca="false">VLOOKUP($B26,Historical!$B$9:$G$20,2)</f>
        <v>3.51548295454545</v>
      </c>
      <c r="E26" s="29" t="n">
        <f aca="false">C26+D26</f>
        <v>40.7654829545455</v>
      </c>
      <c r="G26" s="29" t="n">
        <f aca="false">East!I28</f>
        <v>42.75</v>
      </c>
      <c r="H26" s="29" t="n">
        <f aca="false">VLOOKUP($B26,Historical!$B$9:$G$20,5)</f>
        <v>-5.38244318181818</v>
      </c>
      <c r="I26" s="29" t="n">
        <f aca="false">G26+H26</f>
        <v>37.3675568181818</v>
      </c>
      <c r="K26" s="29" t="n">
        <f aca="false">I26-E26</f>
        <v>-3.39792613636364</v>
      </c>
      <c r="L26" s="30" t="n">
        <v>0.912797001895649</v>
      </c>
      <c r="M26" s="29" t="n">
        <f aca="false">K26*L26</f>
        <v>-3.1016167899356</v>
      </c>
    </row>
    <row r="27" customFormat="false" ht="12.75" hidden="false" customHeight="false" outlineLevel="0" collapsed="false">
      <c r="A27" s="15" t="n">
        <v>37773</v>
      </c>
      <c r="B27" s="28" t="n">
        <f aca="false">MONTH(A27)</f>
        <v>6</v>
      </c>
      <c r="C27" s="29" t="n">
        <f aca="false">West!I29</f>
        <v>49.63</v>
      </c>
      <c r="D27" s="29" t="n">
        <f aca="false">VLOOKUP($B27,Historical!$B$9:$G$20,2)</f>
        <v>-0.252244318181818</v>
      </c>
      <c r="E27" s="29" t="n">
        <f aca="false">C27+D27</f>
        <v>49.3777556818182</v>
      </c>
      <c r="G27" s="29" t="n">
        <f aca="false">East!I29</f>
        <v>51.37</v>
      </c>
      <c r="H27" s="29" t="n">
        <f aca="false">VLOOKUP($B27,Historical!$B$9:$G$20,5)</f>
        <v>-4.14678977272727</v>
      </c>
      <c r="I27" s="29" t="n">
        <f aca="false">G27+H27</f>
        <v>47.2232102272727</v>
      </c>
      <c r="K27" s="29" t="n">
        <f aca="false">I27-E27</f>
        <v>-2.15454545454546</v>
      </c>
      <c r="L27" s="30" t="n">
        <v>0.908546575057643</v>
      </c>
      <c r="M27" s="29" t="n">
        <f aca="false">K27*L27</f>
        <v>-1.95750489353329</v>
      </c>
    </row>
    <row r="28" customFormat="false" ht="12.75" hidden="false" customHeight="false" outlineLevel="0" collapsed="false">
      <c r="A28" s="15" t="n">
        <v>37803</v>
      </c>
      <c r="B28" s="28" t="n">
        <f aca="false">MONTH(A28)</f>
        <v>7</v>
      </c>
      <c r="C28" s="29" t="n">
        <f aca="false">West!I30</f>
        <v>53</v>
      </c>
      <c r="D28" s="29" t="n">
        <f aca="false">VLOOKUP($B28,Historical!$B$9:$G$20,2)</f>
        <v>1.2455625</v>
      </c>
      <c r="E28" s="29" t="n">
        <f aca="false">C28+D28</f>
        <v>54.2455625</v>
      </c>
      <c r="G28" s="29" t="n">
        <f aca="false">East!I30</f>
        <v>72</v>
      </c>
      <c r="H28" s="29" t="n">
        <f aca="false">VLOOKUP($B28,Historical!$B$9:$G$20,5)</f>
        <v>-3.11690625</v>
      </c>
      <c r="I28" s="29" t="n">
        <f aca="false">G28+H28</f>
        <v>68.88309375</v>
      </c>
      <c r="K28" s="29" t="n">
        <f aca="false">I28-E28</f>
        <v>14.63753125</v>
      </c>
      <c r="L28" s="30" t="n">
        <v>0.904187123842878</v>
      </c>
      <c r="M28" s="29" t="n">
        <f aca="false">K28*L28</f>
        <v>13.2350672810977</v>
      </c>
    </row>
    <row r="29" customFormat="false" ht="12.75" hidden="false" customHeight="false" outlineLevel="0" collapsed="false">
      <c r="A29" s="15" t="n">
        <v>37834</v>
      </c>
      <c r="B29" s="28" t="n">
        <f aca="false">MONTH(A29)</f>
        <v>8</v>
      </c>
      <c r="C29" s="29" t="n">
        <f aca="false">West!I31</f>
        <v>54.5</v>
      </c>
      <c r="D29" s="29" t="n">
        <f aca="false">VLOOKUP($B29,Historical!$B$9:$G$20,2)</f>
        <v>0.554565217391305</v>
      </c>
      <c r="E29" s="29" t="n">
        <f aca="false">C29+D29</f>
        <v>55.0545652173913</v>
      </c>
      <c r="G29" s="29" t="n">
        <f aca="false">East!I31</f>
        <v>74.55</v>
      </c>
      <c r="H29" s="29" t="n">
        <f aca="false">VLOOKUP($B29,Historical!$B$9:$G$20,5)</f>
        <v>-4.06771739130436</v>
      </c>
      <c r="I29" s="29" t="n">
        <f aca="false">G29+H29</f>
        <v>70.4822826086956</v>
      </c>
      <c r="K29" s="29" t="n">
        <f aca="false">I29-E29</f>
        <v>15.4277173913043</v>
      </c>
      <c r="L29" s="30" t="n">
        <v>0.899789537960339</v>
      </c>
      <c r="M29" s="29" t="n">
        <f aca="false">K29*L29</f>
        <v>13.8816987033044</v>
      </c>
    </row>
    <row r="30" customFormat="false" ht="12.75" hidden="false" customHeight="false" outlineLevel="0" collapsed="false">
      <c r="A30" s="15" t="n">
        <v>37865</v>
      </c>
      <c r="B30" s="28" t="n">
        <f aca="false">MONTH(A30)</f>
        <v>9</v>
      </c>
      <c r="C30" s="29" t="n">
        <f aca="false">West!I32</f>
        <v>35.9</v>
      </c>
      <c r="D30" s="29" t="n">
        <f aca="false">VLOOKUP($B30,Historical!$B$9:$G$20,2)</f>
        <v>1.3578125</v>
      </c>
      <c r="E30" s="29" t="n">
        <f aca="false">C30+D30</f>
        <v>37.2578125</v>
      </c>
      <c r="G30" s="29" t="n">
        <f aca="false">East!I32</f>
        <v>43.4</v>
      </c>
      <c r="H30" s="29" t="n">
        <f aca="false">VLOOKUP($B30,Historical!$B$9:$G$20,5)</f>
        <v>-3.85175</v>
      </c>
      <c r="I30" s="29" t="n">
        <f aca="false">G30+H30</f>
        <v>39.54825</v>
      </c>
      <c r="K30" s="29" t="n">
        <f aca="false">I30-E30</f>
        <v>2.2904375</v>
      </c>
      <c r="L30" s="30" t="n">
        <v>0.895464148492675</v>
      </c>
      <c r="M30" s="29" t="n">
        <f aca="false">K30*L30</f>
        <v>2.05100466561319</v>
      </c>
    </row>
    <row r="31" customFormat="false" ht="12.75" hidden="false" customHeight="false" outlineLevel="0" collapsed="false">
      <c r="A31" s="15" t="n">
        <v>37895</v>
      </c>
      <c r="B31" s="28" t="n">
        <f aca="false">MONTH(A31)</f>
        <v>10</v>
      </c>
      <c r="C31" s="29" t="n">
        <f aca="false">West!I33</f>
        <v>33.75</v>
      </c>
      <c r="D31" s="29" t="n">
        <f aca="false">VLOOKUP($B31,Historical!$B$9:$G$20,2)</f>
        <v>4.78696022727273</v>
      </c>
      <c r="E31" s="29" t="n">
        <f aca="false">C31+D31</f>
        <v>38.5369602272727</v>
      </c>
      <c r="G31" s="29" t="n">
        <f aca="false">East!I33</f>
        <v>41.55</v>
      </c>
      <c r="H31" s="29" t="n">
        <f aca="false">VLOOKUP($B31,Historical!$B$9:$G$20,5)</f>
        <v>-4.851875</v>
      </c>
      <c r="I31" s="29" t="n">
        <f aca="false">G31+H31</f>
        <v>36.698125</v>
      </c>
      <c r="K31" s="29" t="n">
        <f aca="false">I31-E31</f>
        <v>-1.83883522727273</v>
      </c>
      <c r="L31" s="30" t="n">
        <v>0.891049130765599</v>
      </c>
      <c r="M31" s="29" t="n">
        <f aca="false">K31*L31</f>
        <v>-1.63849253088253</v>
      </c>
    </row>
    <row r="32" customFormat="false" ht="12.75" hidden="false" customHeight="false" outlineLevel="0" collapsed="false">
      <c r="A32" s="15" t="n">
        <v>37926</v>
      </c>
      <c r="B32" s="28" t="n">
        <f aca="false">MONTH(A32)</f>
        <v>11</v>
      </c>
      <c r="C32" s="29" t="n">
        <f aca="false">West!I34</f>
        <v>33.75</v>
      </c>
      <c r="D32" s="29" t="n">
        <f aca="false">VLOOKUP($B32,Historical!$B$9:$G$20,2)</f>
        <v>4.088125</v>
      </c>
      <c r="E32" s="29" t="n">
        <f aca="false">C32+D32</f>
        <v>37.838125</v>
      </c>
      <c r="G32" s="29" t="n">
        <f aca="false">East!I34</f>
        <v>41.55</v>
      </c>
      <c r="H32" s="29" t="n">
        <f aca="false">VLOOKUP($B32,Historical!$B$9:$G$20,5)</f>
        <v>-4.41300595238095</v>
      </c>
      <c r="I32" s="29" t="n">
        <f aca="false">G32+H32</f>
        <v>37.136994047619</v>
      </c>
      <c r="K32" s="29" t="n">
        <f aca="false">I32-E32</f>
        <v>-0.701130952380957</v>
      </c>
      <c r="L32" s="30" t="n">
        <v>0.886731647921825</v>
      </c>
      <c r="M32" s="29" t="n">
        <f aca="false">K32*L32</f>
        <v>-0.621715004813765</v>
      </c>
    </row>
    <row r="33" customFormat="false" ht="12.75" hidden="false" customHeight="false" outlineLevel="0" collapsed="false">
      <c r="A33" s="15" t="n">
        <v>37956</v>
      </c>
      <c r="B33" s="28" t="n">
        <f aca="false">MONTH(A33)</f>
        <v>12</v>
      </c>
      <c r="C33" s="29" t="n">
        <f aca="false">West!I35</f>
        <v>33.75</v>
      </c>
      <c r="D33" s="29" t="n">
        <f aca="false">VLOOKUP($B33,Historical!$B$9:$G$20,2)</f>
        <v>3.1615</v>
      </c>
      <c r="E33" s="29" t="n">
        <f aca="false">C33+D33</f>
        <v>36.9115</v>
      </c>
      <c r="G33" s="29" t="n">
        <f aca="false">East!I35</f>
        <v>41.55</v>
      </c>
      <c r="H33" s="29" t="n">
        <f aca="false">VLOOKUP($B33,Historical!$B$9:$G$20,5)</f>
        <v>-6.86578125</v>
      </c>
      <c r="I33" s="29" t="n">
        <f aca="false">G33+H33</f>
        <v>34.68421875</v>
      </c>
      <c r="K33" s="29" t="n">
        <f aca="false">I33-E33</f>
        <v>-2.22728125</v>
      </c>
      <c r="L33" s="30" t="n">
        <v>0.882291777564018</v>
      </c>
      <c r="M33" s="29" t="n">
        <f aca="false">K33*L33</f>
        <v>-1.96511193319751</v>
      </c>
    </row>
    <row r="34" customFormat="false" ht="12.75" hidden="false" customHeight="false" outlineLevel="0" collapsed="false">
      <c r="A34" s="15" t="n">
        <v>37987</v>
      </c>
      <c r="B34" s="28" t="n">
        <f aca="false">MONTH(A34)</f>
        <v>1</v>
      </c>
      <c r="C34" s="29" t="n">
        <f aca="false">West!I36</f>
        <v>41.7</v>
      </c>
      <c r="D34" s="29" t="n">
        <f aca="false">VLOOKUP($B34,Historical!$B$9:$G$20,2)</f>
        <v>4.00306818181818</v>
      </c>
      <c r="E34" s="29" t="n">
        <f aca="false">C34+D34</f>
        <v>45.7030681818182</v>
      </c>
      <c r="G34" s="29" t="n">
        <f aca="false">East!I36</f>
        <v>52.1</v>
      </c>
      <c r="H34" s="29" t="n">
        <f aca="false">VLOOKUP($B34,Historical!$B$9:$G$20,5)</f>
        <v>-5.8709375</v>
      </c>
      <c r="I34" s="29" t="n">
        <f aca="false">G34+H34</f>
        <v>46.2290625</v>
      </c>
      <c r="K34" s="29" t="n">
        <f aca="false">I34-E34</f>
        <v>0.525994318181809</v>
      </c>
      <c r="L34" s="30" t="n">
        <v>0.877813688794378</v>
      </c>
      <c r="M34" s="29" t="n">
        <f aca="false">K34*L34</f>
        <v>0.461725012728057</v>
      </c>
    </row>
    <row r="35" customFormat="false" ht="12.75" hidden="false" customHeight="false" outlineLevel="0" collapsed="false">
      <c r="A35" s="15" t="n">
        <v>38018</v>
      </c>
      <c r="B35" s="28" t="n">
        <f aca="false">MONTH(A35)</f>
        <v>2</v>
      </c>
      <c r="C35" s="29" t="n">
        <f aca="false">West!I37</f>
        <v>41.7</v>
      </c>
      <c r="D35" s="29" t="n">
        <f aca="false">VLOOKUP($B35,Historical!$B$9:$G$20,2)</f>
        <v>3.54175</v>
      </c>
      <c r="E35" s="29" t="n">
        <f aca="false">C35+D35</f>
        <v>45.24175</v>
      </c>
      <c r="G35" s="29" t="n">
        <f aca="false">East!I37</f>
        <v>52.1</v>
      </c>
      <c r="H35" s="29" t="n">
        <f aca="false">VLOOKUP($B35,Historical!$B$9:$G$20,5)</f>
        <v>-4.37284375</v>
      </c>
      <c r="I35" s="29" t="n">
        <f aca="false">G35+H35</f>
        <v>47.72715625</v>
      </c>
      <c r="K35" s="29" t="n">
        <f aca="false">I35-E35</f>
        <v>2.48540625</v>
      </c>
      <c r="L35" s="30" t="n">
        <v>0.873562970033852</v>
      </c>
      <c r="M35" s="29" t="n">
        <f aca="false">K35*L35</f>
        <v>2.1711588654907</v>
      </c>
    </row>
    <row r="36" customFormat="false" ht="12.75" hidden="false" customHeight="false" outlineLevel="0" collapsed="false">
      <c r="A36" s="15" t="n">
        <v>38047</v>
      </c>
      <c r="B36" s="28" t="n">
        <f aca="false">MONTH(A36)</f>
        <v>3</v>
      </c>
      <c r="C36" s="29" t="n">
        <f aca="false">West!I38</f>
        <v>37.35</v>
      </c>
      <c r="D36" s="29" t="n">
        <f aca="false">VLOOKUP($B36,Historical!$B$9:$G$20,2)</f>
        <v>3.17082386363636</v>
      </c>
      <c r="E36" s="29" t="n">
        <f aca="false">C36+D36</f>
        <v>40.5208238636364</v>
      </c>
      <c r="G36" s="29" t="n">
        <f aca="false">East!I38</f>
        <v>41.45</v>
      </c>
      <c r="H36" s="29" t="n">
        <f aca="false">VLOOKUP($B36,Historical!$B$9:$G$20,5)</f>
        <v>-5.19403409090909</v>
      </c>
      <c r="I36" s="29" t="n">
        <f aca="false">G36+H36</f>
        <v>36.2559659090909</v>
      </c>
      <c r="K36" s="29" t="n">
        <f aca="false">I36-E36</f>
        <v>-4.26485795454546</v>
      </c>
      <c r="L36" s="30" t="n">
        <v>0.869106793168524</v>
      </c>
      <c r="M36" s="29" t="n">
        <f aca="false">K36*L36</f>
        <v>-3.70661702019427</v>
      </c>
    </row>
    <row r="37" customFormat="false" ht="12.75" hidden="false" customHeight="false" outlineLevel="0" collapsed="false">
      <c r="A37" s="15" t="n">
        <v>38078</v>
      </c>
      <c r="B37" s="28" t="n">
        <f aca="false">MONTH(A37)</f>
        <v>4</v>
      </c>
      <c r="C37" s="29" t="n">
        <f aca="false">West!I39</f>
        <v>37.2</v>
      </c>
      <c r="D37" s="29" t="n">
        <f aca="false">VLOOKUP($B37,Historical!$B$9:$G$20,2)</f>
        <v>2.55982142857143</v>
      </c>
      <c r="E37" s="29" t="n">
        <f aca="false">C37+D37</f>
        <v>39.7598214285714</v>
      </c>
      <c r="G37" s="29" t="n">
        <f aca="false">East!I39</f>
        <v>41.1</v>
      </c>
      <c r="H37" s="29" t="n">
        <f aca="false">VLOOKUP($B37,Historical!$B$9:$G$20,5)</f>
        <v>-4.88267857142857</v>
      </c>
      <c r="I37" s="29" t="n">
        <f aca="false">G37+H37</f>
        <v>36.2173214285714</v>
      </c>
      <c r="K37" s="29" t="n">
        <f aca="false">I37-E37</f>
        <v>-3.5425</v>
      </c>
      <c r="L37" s="30" t="n">
        <v>0.864751920299383</v>
      </c>
      <c r="M37" s="29" t="n">
        <f aca="false">K37*L37</f>
        <v>-3.06338367766056</v>
      </c>
    </row>
    <row r="38" customFormat="false" ht="12.75" hidden="false" customHeight="false" outlineLevel="0" collapsed="false">
      <c r="A38" s="15" t="n">
        <v>38108</v>
      </c>
      <c r="B38" s="28" t="n">
        <f aca="false">MONTH(A38)</f>
        <v>5</v>
      </c>
      <c r="C38" s="29" t="n">
        <f aca="false">West!I40</f>
        <v>38.18</v>
      </c>
      <c r="D38" s="29" t="n">
        <f aca="false">VLOOKUP($B38,Historical!$B$9:$G$20,2)</f>
        <v>3.51548295454545</v>
      </c>
      <c r="E38" s="29" t="n">
        <f aca="false">C38+D38</f>
        <v>41.6954829545455</v>
      </c>
      <c r="G38" s="29" t="n">
        <f aca="false">East!I40</f>
        <v>40.62</v>
      </c>
      <c r="H38" s="29" t="n">
        <f aca="false">VLOOKUP($B38,Historical!$B$9:$G$20,5)</f>
        <v>-5.38244318181818</v>
      </c>
      <c r="I38" s="29" t="n">
        <f aca="false">G38+H38</f>
        <v>35.2375568181818</v>
      </c>
      <c r="K38" s="29" t="n">
        <f aca="false">I38-E38</f>
        <v>-6.45792613636364</v>
      </c>
      <c r="L38" s="30" t="n">
        <v>0.860356827828182</v>
      </c>
      <c r="M38" s="29" t="n">
        <f aca="false">K38*L38</f>
        <v>-5.55612084503053</v>
      </c>
    </row>
    <row r="39" customFormat="false" ht="12.75" hidden="false" customHeight="false" outlineLevel="0" collapsed="false">
      <c r="A39" s="15" t="n">
        <v>38139</v>
      </c>
      <c r="B39" s="28" t="n">
        <f aca="false">MONTH(A39)</f>
        <v>6</v>
      </c>
      <c r="C39" s="29" t="n">
        <f aca="false">West!I41</f>
        <v>50.55</v>
      </c>
      <c r="D39" s="29" t="n">
        <f aca="false">VLOOKUP($B39,Historical!$B$9:$G$20,2)</f>
        <v>-0.252244318181818</v>
      </c>
      <c r="E39" s="29" t="n">
        <f aca="false">C39+D39</f>
        <v>50.2977556818182</v>
      </c>
      <c r="G39" s="29" t="n">
        <f aca="false">East!I41</f>
        <v>49</v>
      </c>
      <c r="H39" s="29" t="n">
        <f aca="false">VLOOKUP($B39,Historical!$B$9:$G$20,5)</f>
        <v>-4.14678977272727</v>
      </c>
      <c r="I39" s="29" t="n">
        <f aca="false">G39+H39</f>
        <v>44.8532102272727</v>
      </c>
      <c r="K39" s="29" t="n">
        <f aca="false">I39-E39</f>
        <v>-5.44454545454546</v>
      </c>
      <c r="L39" s="30" t="n">
        <v>0.856032450434505</v>
      </c>
      <c r="M39" s="29" t="n">
        <f aca="false">K39*L39</f>
        <v>-4.66070758695659</v>
      </c>
    </row>
    <row r="40" customFormat="false" ht="12.75" hidden="false" customHeight="false" outlineLevel="0" collapsed="false">
      <c r="A40" s="15" t="n">
        <v>38169</v>
      </c>
      <c r="B40" s="28" t="n">
        <f aca="false">MONTH(A40)</f>
        <v>7</v>
      </c>
      <c r="C40" s="29" t="n">
        <f aca="false">West!I42</f>
        <v>51.8</v>
      </c>
      <c r="D40" s="29" t="n">
        <f aca="false">VLOOKUP($B40,Historical!$B$9:$G$20,2)</f>
        <v>1.2455625</v>
      </c>
      <c r="E40" s="29" t="n">
        <f aca="false">C40+D40</f>
        <v>53.0455625</v>
      </c>
      <c r="G40" s="29" t="n">
        <f aca="false">East!I42</f>
        <v>70</v>
      </c>
      <c r="H40" s="29" t="n">
        <f aca="false">VLOOKUP($B40,Historical!$B$9:$G$20,5)</f>
        <v>-3.11690625</v>
      </c>
      <c r="I40" s="29" t="n">
        <f aca="false">G40+H40</f>
        <v>66.88309375</v>
      </c>
      <c r="K40" s="29" t="n">
        <f aca="false">I40-E40</f>
        <v>13.83753125</v>
      </c>
      <c r="L40" s="30" t="n">
        <v>0.851628014020718</v>
      </c>
      <c r="M40" s="29" t="n">
        <f aca="false">K40*L40</f>
        <v>11.7844292573871</v>
      </c>
    </row>
    <row r="41" customFormat="false" ht="12.75" hidden="false" customHeight="false" outlineLevel="0" collapsed="false">
      <c r="A41" s="15" t="n">
        <v>38200</v>
      </c>
      <c r="B41" s="28" t="n">
        <f aca="false">MONTH(A41)</f>
        <v>8</v>
      </c>
      <c r="C41" s="29" t="n">
        <f aca="false">West!I43</f>
        <v>53.3</v>
      </c>
      <c r="D41" s="29" t="n">
        <f aca="false">VLOOKUP($B41,Historical!$B$9:$G$20,2)</f>
        <v>0.554565217391305</v>
      </c>
      <c r="E41" s="29" t="n">
        <f aca="false">C41+D41</f>
        <v>53.8545652173913</v>
      </c>
      <c r="G41" s="29" t="n">
        <f aca="false">East!I43</f>
        <v>72.55</v>
      </c>
      <c r="H41" s="29" t="n">
        <f aca="false">VLOOKUP($B41,Historical!$B$9:$G$20,5)</f>
        <v>-4.06771739130436</v>
      </c>
      <c r="I41" s="29" t="n">
        <f aca="false">G41+H41</f>
        <v>68.4822826086956</v>
      </c>
      <c r="K41" s="29" t="n">
        <f aca="false">I41-E41</f>
        <v>14.6277173913043</v>
      </c>
      <c r="L41" s="30" t="n">
        <v>0.8472147415603</v>
      </c>
      <c r="M41" s="29" t="n">
        <f aca="false">K41*L41</f>
        <v>12.392817809291</v>
      </c>
    </row>
    <row r="42" customFormat="false" ht="12.75" hidden="false" customHeight="false" outlineLevel="0" collapsed="false">
      <c r="A42" s="15" t="n">
        <v>38231</v>
      </c>
      <c r="B42" s="28" t="n">
        <f aca="false">MONTH(A42)</f>
        <v>9</v>
      </c>
      <c r="C42" s="29" t="n">
        <f aca="false">West!I44</f>
        <v>36.8</v>
      </c>
      <c r="D42" s="29" t="n">
        <f aca="false">VLOOKUP($B42,Historical!$B$9:$G$20,2)</f>
        <v>1.3578125</v>
      </c>
      <c r="E42" s="29" t="n">
        <f aca="false">C42+D42</f>
        <v>38.1578125</v>
      </c>
      <c r="G42" s="29" t="n">
        <f aca="false">East!I44</f>
        <v>41.3</v>
      </c>
      <c r="H42" s="29" t="n">
        <f aca="false">VLOOKUP($B42,Historical!$B$9:$G$20,5)</f>
        <v>-3.85175</v>
      </c>
      <c r="I42" s="29" t="n">
        <f aca="false">G42+H42</f>
        <v>37.44825</v>
      </c>
      <c r="K42" s="29" t="n">
        <f aca="false">I42-E42</f>
        <v>-0.709562500000004</v>
      </c>
      <c r="L42" s="30" t="n">
        <v>0.842901882822372</v>
      </c>
      <c r="M42" s="29" t="n">
        <f aca="false">K42*L42</f>
        <v>-0.598091567230153</v>
      </c>
    </row>
    <row r="43" customFormat="false" ht="12.75" hidden="false" customHeight="false" outlineLevel="0" collapsed="false">
      <c r="A43" s="15" t="n">
        <v>38261</v>
      </c>
      <c r="B43" s="28" t="n">
        <f aca="false">MONTH(A43)</f>
        <v>10</v>
      </c>
      <c r="C43" s="29" t="n">
        <f aca="false">West!I45</f>
        <v>34.65</v>
      </c>
      <c r="D43" s="29" t="n">
        <f aca="false">VLOOKUP($B43,Historical!$B$9:$G$20,2)</f>
        <v>4.78696022727273</v>
      </c>
      <c r="E43" s="29" t="n">
        <f aca="false">C43+D43</f>
        <v>39.4369602272727</v>
      </c>
      <c r="G43" s="29" t="n">
        <f aca="false">East!I45</f>
        <v>39.45</v>
      </c>
      <c r="H43" s="29" t="n">
        <f aca="false">VLOOKUP($B43,Historical!$B$9:$G$20,5)</f>
        <v>-4.851875</v>
      </c>
      <c r="I43" s="29" t="n">
        <f aca="false">G43+H43</f>
        <v>34.598125</v>
      </c>
      <c r="K43" s="29" t="n">
        <f aca="false">I43-E43</f>
        <v>-4.83883522727273</v>
      </c>
      <c r="L43" s="30" t="n">
        <v>0.838515376990286</v>
      </c>
      <c r="M43" s="29" t="n">
        <f aca="false">K43*L43</f>
        <v>-4.05743774479047</v>
      </c>
    </row>
    <row r="44" customFormat="false" ht="12.75" hidden="false" customHeight="false" outlineLevel="0" collapsed="false">
      <c r="A44" s="15" t="n">
        <v>38292</v>
      </c>
      <c r="B44" s="28" t="n">
        <f aca="false">MONTH(A44)</f>
        <v>11</v>
      </c>
      <c r="C44" s="29" t="n">
        <f aca="false">West!I46</f>
        <v>34.65</v>
      </c>
      <c r="D44" s="29" t="n">
        <f aca="false">VLOOKUP($B44,Historical!$B$9:$G$20,2)</f>
        <v>4.088125</v>
      </c>
      <c r="E44" s="29" t="n">
        <f aca="false">C44+D44</f>
        <v>38.738125</v>
      </c>
      <c r="G44" s="29" t="n">
        <f aca="false">East!I46</f>
        <v>39.45</v>
      </c>
      <c r="H44" s="29" t="n">
        <f aca="false">VLOOKUP($B44,Historical!$B$9:$G$20,5)</f>
        <v>-4.41300595238095</v>
      </c>
      <c r="I44" s="29" t="n">
        <f aca="false">G44+H44</f>
        <v>35.0369940476191</v>
      </c>
      <c r="K44" s="29" t="n">
        <f aca="false">I44-E44</f>
        <v>-3.70113095238095</v>
      </c>
      <c r="L44" s="30" t="n">
        <v>0.834240966921397</v>
      </c>
      <c r="M44" s="29" t="n">
        <f aca="false">K44*L44</f>
        <v>-3.08763506441699</v>
      </c>
    </row>
    <row r="45" customFormat="false" ht="12.75" hidden="false" customHeight="false" outlineLevel="0" collapsed="false">
      <c r="A45" s="15" t="n">
        <v>38322</v>
      </c>
      <c r="B45" s="28" t="n">
        <f aca="false">MONTH(A45)</f>
        <v>12</v>
      </c>
      <c r="C45" s="29" t="n">
        <f aca="false">West!I47</f>
        <v>34.65</v>
      </c>
      <c r="D45" s="29" t="n">
        <f aca="false">VLOOKUP($B45,Historical!$B$9:$G$20,2)</f>
        <v>3.1615</v>
      </c>
      <c r="E45" s="29" t="n">
        <f aca="false">C45+D45</f>
        <v>37.8115</v>
      </c>
      <c r="G45" s="29" t="n">
        <f aca="false">East!I47</f>
        <v>39.45</v>
      </c>
      <c r="H45" s="29" t="n">
        <f aca="false">VLOOKUP($B45,Historical!$B$9:$G$20,5)</f>
        <v>-6.86578125</v>
      </c>
      <c r="I45" s="29" t="n">
        <f aca="false">G45+H45</f>
        <v>32.58421875</v>
      </c>
      <c r="K45" s="29" t="n">
        <f aca="false">I45-E45</f>
        <v>-5.22728125</v>
      </c>
      <c r="L45" s="30" t="n">
        <v>0.829860679604425</v>
      </c>
      <c r="M45" s="29" t="n">
        <f aca="false">K45*L45</f>
        <v>-4.33791517060847</v>
      </c>
    </row>
    <row r="46" customFormat="false" ht="12.75" hidden="false" customHeight="false" outlineLevel="0" collapsed="false">
      <c r="A46" s="15" t="n">
        <v>38353</v>
      </c>
      <c r="B46" s="28" t="n">
        <f aca="false">MONTH(A46)</f>
        <v>1</v>
      </c>
      <c r="C46" s="29" t="n">
        <f aca="false">West!I48</f>
        <v>41.3</v>
      </c>
      <c r="D46" s="29" t="n">
        <f aca="false">VLOOKUP($B46,Historical!$B$9:$G$20,2)</f>
        <v>4.00306818181818</v>
      </c>
      <c r="E46" s="29" t="n">
        <f aca="false">C46+D46</f>
        <v>45.3030681818182</v>
      </c>
      <c r="G46" s="29" t="n">
        <f aca="false">East!I48</f>
        <v>51.5</v>
      </c>
      <c r="H46" s="29" t="n">
        <f aca="false">VLOOKUP($B46,Historical!$B$9:$G$20,5)</f>
        <v>-5.8709375</v>
      </c>
      <c r="I46" s="29" t="n">
        <f aca="false">G46+H46</f>
        <v>45.6290625</v>
      </c>
      <c r="K46" s="29" t="n">
        <f aca="false">I46-E46</f>
        <v>0.32599431818182</v>
      </c>
      <c r="L46" s="30" t="n">
        <v>0.825456898350362</v>
      </c>
      <c r="M46" s="29" t="n">
        <f aca="false">K46*L46</f>
        <v>0.269094258766206</v>
      </c>
    </row>
    <row r="47" customFormat="false" ht="12.75" hidden="false" customHeight="false" outlineLevel="0" collapsed="false">
      <c r="A47" s="15" t="n">
        <v>38384</v>
      </c>
      <c r="B47" s="28" t="n">
        <f aca="false">MONTH(A47)</f>
        <v>2</v>
      </c>
      <c r="C47" s="29" t="n">
        <f aca="false">West!I49</f>
        <v>41.3</v>
      </c>
      <c r="D47" s="29" t="n">
        <f aca="false">VLOOKUP($B47,Historical!$B$9:$G$20,2)</f>
        <v>3.54175</v>
      </c>
      <c r="E47" s="29" t="n">
        <f aca="false">C47+D47</f>
        <v>44.84175</v>
      </c>
      <c r="G47" s="29" t="n">
        <f aca="false">East!I49</f>
        <v>51.5</v>
      </c>
      <c r="H47" s="29" t="n">
        <f aca="false">VLOOKUP($B47,Historical!$B$9:$G$20,5)</f>
        <v>-4.37284375</v>
      </c>
      <c r="I47" s="29" t="n">
        <f aca="false">G47+H47</f>
        <v>47.12715625</v>
      </c>
      <c r="K47" s="29" t="n">
        <f aca="false">I47-E47</f>
        <v>2.28540625</v>
      </c>
      <c r="L47" s="30" t="n">
        <v>0.821404946757652</v>
      </c>
      <c r="M47" s="29" t="n">
        <f aca="false">K47*L47</f>
        <v>1.87724399910086</v>
      </c>
    </row>
    <row r="48" customFormat="false" ht="12.75" hidden="false" customHeight="false" outlineLevel="0" collapsed="false">
      <c r="A48" s="15" t="n">
        <v>38412</v>
      </c>
      <c r="B48" s="28" t="n">
        <f aca="false">MONTH(A48)</f>
        <v>3</v>
      </c>
      <c r="C48" s="29" t="n">
        <f aca="false">West!I50</f>
        <v>36.9</v>
      </c>
      <c r="D48" s="29" t="n">
        <f aca="false">VLOOKUP($B48,Historical!$B$9:$G$20,2)</f>
        <v>3.17082386363636</v>
      </c>
      <c r="E48" s="29" t="n">
        <f aca="false">C48+D48</f>
        <v>40.0708238636364</v>
      </c>
      <c r="G48" s="29" t="n">
        <f aca="false">East!I50</f>
        <v>40.9</v>
      </c>
      <c r="H48" s="29" t="n">
        <f aca="false">VLOOKUP($B48,Historical!$B$9:$G$20,5)</f>
        <v>-5.19403409090909</v>
      </c>
      <c r="I48" s="29" t="n">
        <f aca="false">G48+H48</f>
        <v>35.7059659090909</v>
      </c>
      <c r="K48" s="29" t="n">
        <f aca="false">I48-E48</f>
        <v>-4.36485795454546</v>
      </c>
      <c r="L48" s="30" t="n">
        <v>0.817065348686732</v>
      </c>
      <c r="M48" s="29" t="n">
        <f aca="false">K48*L48</f>
        <v>-3.56637418659874</v>
      </c>
    </row>
    <row r="49" customFormat="false" ht="12.75" hidden="false" customHeight="false" outlineLevel="0" collapsed="false">
      <c r="A49" s="15" t="n">
        <v>38443</v>
      </c>
      <c r="B49" s="28" t="n">
        <f aca="false">MONTH(A49)</f>
        <v>4</v>
      </c>
      <c r="C49" s="29" t="n">
        <f aca="false">West!I51</f>
        <v>36.75</v>
      </c>
      <c r="D49" s="29" t="n">
        <f aca="false">VLOOKUP($B49,Historical!$B$9:$G$20,2)</f>
        <v>2.55982142857143</v>
      </c>
      <c r="E49" s="29" t="n">
        <f aca="false">C49+D49</f>
        <v>39.3098214285714</v>
      </c>
      <c r="G49" s="29" t="n">
        <f aca="false">East!I51</f>
        <v>40.55</v>
      </c>
      <c r="H49" s="29" t="n">
        <f aca="false">VLOOKUP($B49,Historical!$B$9:$G$20,5)</f>
        <v>-4.88267857142857</v>
      </c>
      <c r="I49" s="29" t="n">
        <f aca="false">G49+H49</f>
        <v>35.6673214285714</v>
      </c>
      <c r="K49" s="29" t="n">
        <f aca="false">I49-E49</f>
        <v>-3.6425</v>
      </c>
      <c r="L49" s="30" t="n">
        <v>0.812818650368681</v>
      </c>
      <c r="M49" s="29" t="n">
        <f aca="false">K49*L49</f>
        <v>-2.96069193396792</v>
      </c>
    </row>
    <row r="50" customFormat="false" ht="12.75" hidden="false" customHeight="false" outlineLevel="0" collapsed="false">
      <c r="A50" s="15" t="n">
        <v>38473</v>
      </c>
      <c r="B50" s="28" t="n">
        <f aca="false">MONTH(A50)</f>
        <v>5</v>
      </c>
      <c r="C50" s="29" t="n">
        <f aca="false">West!I52</f>
        <v>37.82</v>
      </c>
      <c r="D50" s="29" t="n">
        <f aca="false">VLOOKUP($B50,Historical!$B$9:$G$20,2)</f>
        <v>3.51548295454545</v>
      </c>
      <c r="E50" s="29" t="n">
        <f aca="false">C50+D50</f>
        <v>41.3354829545455</v>
      </c>
      <c r="G50" s="29" t="n">
        <f aca="false">East!I52</f>
        <v>39.98</v>
      </c>
      <c r="H50" s="29" t="n">
        <f aca="false">VLOOKUP($B50,Historical!$B$9:$G$20,5)</f>
        <v>-5.38244318181818</v>
      </c>
      <c r="I50" s="29" t="n">
        <f aca="false">G50+H50</f>
        <v>34.5975568181818</v>
      </c>
      <c r="K50" s="29" t="n">
        <f aca="false">I50-E50</f>
        <v>-6.73792613636364</v>
      </c>
      <c r="L50" s="30" t="n">
        <v>0.808524312803331</v>
      </c>
      <c r="M50" s="29" t="n">
        <f aca="false">K50*L50</f>
        <v>-5.44777709912301</v>
      </c>
    </row>
    <row r="51" customFormat="false" ht="12.75" hidden="false" customHeight="false" outlineLevel="0" collapsed="false">
      <c r="A51" s="15" t="n">
        <v>38504</v>
      </c>
      <c r="B51" s="28" t="n">
        <f aca="false">MONTH(A51)</f>
        <v>6</v>
      </c>
      <c r="C51" s="29" t="n">
        <f aca="false">West!I53</f>
        <v>50.45</v>
      </c>
      <c r="D51" s="29" t="n">
        <f aca="false">VLOOKUP($B51,Historical!$B$9:$G$20,2)</f>
        <v>-0.252244318181818</v>
      </c>
      <c r="E51" s="29" t="n">
        <f aca="false">C51+D51</f>
        <v>50.1977556818182</v>
      </c>
      <c r="G51" s="29" t="n">
        <f aca="false">East!I53</f>
        <v>48.1</v>
      </c>
      <c r="H51" s="29" t="n">
        <f aca="false">VLOOKUP($B51,Historical!$B$9:$G$20,5)</f>
        <v>-4.14678977272727</v>
      </c>
      <c r="I51" s="29" t="n">
        <f aca="false">G51+H51</f>
        <v>43.9532102272727</v>
      </c>
      <c r="K51" s="29" t="n">
        <f aca="false">I51-E51</f>
        <v>-6.24454545454546</v>
      </c>
      <c r="L51" s="30" t="n">
        <v>0.804318959129457</v>
      </c>
      <c r="M51" s="29" t="n">
        <f aca="false">K51*L51</f>
        <v>-5.02260630023659</v>
      </c>
    </row>
    <row r="52" customFormat="false" ht="12.75" hidden="false" customHeight="false" outlineLevel="0" collapsed="false">
      <c r="A52" s="15" t="n">
        <v>38534</v>
      </c>
      <c r="B52" s="28" t="n">
        <f aca="false">MONTH(A52)</f>
        <v>7</v>
      </c>
      <c r="C52" s="29" t="n">
        <f aca="false">West!I54</f>
        <v>51.8</v>
      </c>
      <c r="D52" s="29" t="n">
        <f aca="false">VLOOKUP($B52,Historical!$B$9:$G$20,2)</f>
        <v>1.2455625</v>
      </c>
      <c r="E52" s="29" t="n">
        <f aca="false">C52+D52</f>
        <v>53.0455625</v>
      </c>
      <c r="G52" s="29" t="n">
        <f aca="false">East!I54</f>
        <v>69.5</v>
      </c>
      <c r="H52" s="29" t="n">
        <f aca="false">VLOOKUP($B52,Historical!$B$9:$G$20,5)</f>
        <v>-3.11690625</v>
      </c>
      <c r="I52" s="29" t="n">
        <f aca="false">G52+H52</f>
        <v>66.38309375</v>
      </c>
      <c r="K52" s="29" t="n">
        <f aca="false">I52-E52</f>
        <v>13.33753125</v>
      </c>
      <c r="L52" s="30" t="n">
        <v>0.800050975213768</v>
      </c>
      <c r="M52" s="29" t="n">
        <f aca="false">K52*L52</f>
        <v>10.6707048835066</v>
      </c>
    </row>
    <row r="53" customFormat="false" ht="12.75" hidden="false" customHeight="false" outlineLevel="0" collapsed="false">
      <c r="A53" s="15" t="n">
        <v>38565</v>
      </c>
      <c r="B53" s="28" t="n">
        <f aca="false">MONTH(A53)</f>
        <v>8</v>
      </c>
      <c r="C53" s="29" t="n">
        <f aca="false">West!I55</f>
        <v>53.3</v>
      </c>
      <c r="D53" s="29" t="n">
        <f aca="false">VLOOKUP($B53,Historical!$B$9:$G$20,2)</f>
        <v>0.554565217391305</v>
      </c>
      <c r="E53" s="29" t="n">
        <f aca="false">C53+D53</f>
        <v>53.8545652173913</v>
      </c>
      <c r="G53" s="29" t="n">
        <f aca="false">East!I55</f>
        <v>72.05</v>
      </c>
      <c r="H53" s="29" t="n">
        <f aca="false">VLOOKUP($B53,Historical!$B$9:$G$20,5)</f>
        <v>-4.06771739130436</v>
      </c>
      <c r="I53" s="29" t="n">
        <f aca="false">G53+H53</f>
        <v>67.9822826086956</v>
      </c>
      <c r="K53" s="29" t="n">
        <f aca="false">I53-E53</f>
        <v>14.1277173913043</v>
      </c>
      <c r="L53" s="30" t="n">
        <v>0.795796372414217</v>
      </c>
      <c r="M53" s="29" t="n">
        <f aca="false">K53*L53</f>
        <v>11.2427862504932</v>
      </c>
    </row>
    <row r="54" customFormat="false" ht="12.75" hidden="false" customHeight="false" outlineLevel="0" collapsed="false">
      <c r="A54" s="15" t="n">
        <v>38596</v>
      </c>
      <c r="B54" s="28" t="n">
        <f aca="false">MONTH(A54)</f>
        <v>9</v>
      </c>
      <c r="C54" s="29" t="n">
        <f aca="false">West!I56</f>
        <v>36.9</v>
      </c>
      <c r="D54" s="29" t="n">
        <f aca="false">VLOOKUP($B54,Historical!$B$9:$G$20,2)</f>
        <v>1.3578125</v>
      </c>
      <c r="E54" s="29" t="n">
        <f aca="false">C54+D54</f>
        <v>38.2578125</v>
      </c>
      <c r="G54" s="29" t="n">
        <f aca="false">East!I56</f>
        <v>40.7</v>
      </c>
      <c r="H54" s="29" t="n">
        <f aca="false">VLOOKUP($B54,Historical!$B$9:$G$20,5)</f>
        <v>-3.85175</v>
      </c>
      <c r="I54" s="29" t="n">
        <f aca="false">G54+H54</f>
        <v>36.84825</v>
      </c>
      <c r="K54" s="29" t="n">
        <f aca="false">I54-E54</f>
        <v>-1.4095625</v>
      </c>
      <c r="L54" s="30" t="n">
        <v>0.791655313986346</v>
      </c>
      <c r="M54" s="29" t="n">
        <f aca="false">K54*L54</f>
        <v>-1.11588764352088</v>
      </c>
    </row>
    <row r="55" customFormat="false" ht="12.75" hidden="false" customHeight="false" outlineLevel="0" collapsed="false">
      <c r="A55" s="15" t="n">
        <v>38626</v>
      </c>
      <c r="B55" s="28" t="n">
        <f aca="false">MONTH(A55)</f>
        <v>10</v>
      </c>
      <c r="C55" s="29" t="n">
        <f aca="false">West!I57</f>
        <v>34.75</v>
      </c>
      <c r="D55" s="29" t="n">
        <f aca="false">VLOOKUP($B55,Historical!$B$9:$G$20,2)</f>
        <v>4.78696022727273</v>
      </c>
      <c r="E55" s="29" t="n">
        <f aca="false">C55+D55</f>
        <v>39.5369602272727</v>
      </c>
      <c r="G55" s="29" t="n">
        <f aca="false">East!I57</f>
        <v>38.85</v>
      </c>
      <c r="H55" s="29" t="n">
        <f aca="false">VLOOKUP($B55,Historical!$B$9:$G$20,5)</f>
        <v>-4.851875</v>
      </c>
      <c r="I55" s="29" t="n">
        <f aca="false">G55+H55</f>
        <v>33.998125</v>
      </c>
      <c r="K55" s="29" t="n">
        <f aca="false">I55-E55</f>
        <v>-5.53883522727273</v>
      </c>
      <c r="L55" s="30" t="n">
        <v>0.787416597328227</v>
      </c>
      <c r="M55" s="29" t="n">
        <f aca="false">K55*L55</f>
        <v>-4.36137078782081</v>
      </c>
    </row>
    <row r="56" customFormat="false" ht="12.75" hidden="false" customHeight="false" outlineLevel="0" collapsed="false">
      <c r="A56" s="15" t="n">
        <v>38657</v>
      </c>
      <c r="B56" s="28" t="n">
        <f aca="false">MONTH(A56)</f>
        <v>11</v>
      </c>
      <c r="C56" s="29" t="n">
        <f aca="false">West!I58</f>
        <v>34.75</v>
      </c>
      <c r="D56" s="29" t="n">
        <f aca="false">VLOOKUP($B56,Historical!$B$9:$G$20,2)</f>
        <v>4.088125</v>
      </c>
      <c r="E56" s="29" t="n">
        <f aca="false">C56+D56</f>
        <v>38.838125</v>
      </c>
      <c r="G56" s="29" t="n">
        <f aca="false">East!I58</f>
        <v>38.85</v>
      </c>
      <c r="H56" s="29" t="n">
        <f aca="false">VLOOKUP($B56,Historical!$B$9:$G$20,5)</f>
        <v>-4.41300595238095</v>
      </c>
      <c r="I56" s="29" t="n">
        <f aca="false">G56+H56</f>
        <v>34.4369940476191</v>
      </c>
      <c r="K56" s="29" t="n">
        <f aca="false">I56-E56</f>
        <v>-4.40113095238095</v>
      </c>
      <c r="L56" s="30" t="n">
        <v>0.783270503036375</v>
      </c>
      <c r="M56" s="29" t="n">
        <f aca="false">K56*L56</f>
        <v>-3.44727605500038</v>
      </c>
    </row>
    <row r="57" customFormat="false" ht="12.75" hidden="false" customHeight="false" outlineLevel="0" collapsed="false">
      <c r="A57" s="15" t="n">
        <v>38687</v>
      </c>
      <c r="B57" s="28" t="n">
        <f aca="false">MONTH(A57)</f>
        <v>12</v>
      </c>
      <c r="C57" s="29" t="n">
        <f aca="false">West!I59</f>
        <v>34.75</v>
      </c>
      <c r="D57" s="29" t="n">
        <f aca="false">VLOOKUP($B57,Historical!$B$9:$G$20,2)</f>
        <v>3.1615</v>
      </c>
      <c r="E57" s="29" t="n">
        <f aca="false">C57+D57</f>
        <v>37.9115</v>
      </c>
      <c r="G57" s="29" t="n">
        <f aca="false">East!I59</f>
        <v>38.85</v>
      </c>
      <c r="H57" s="29" t="n">
        <f aca="false">VLOOKUP($B57,Historical!$B$9:$G$20,5)</f>
        <v>-6.86578125</v>
      </c>
      <c r="I57" s="29" t="n">
        <f aca="false">G57+H57</f>
        <v>31.98421875</v>
      </c>
      <c r="K57" s="29" t="n">
        <f aca="false">I57-E57</f>
        <v>-5.92728125</v>
      </c>
      <c r="L57" s="30" t="n">
        <v>0.77902830555821</v>
      </c>
      <c r="M57" s="29" t="n">
        <f aca="false">K57*L57</f>
        <v>-4.61751986875445</v>
      </c>
    </row>
    <row r="58" customFormat="false" ht="12.75" hidden="false" customHeight="false" outlineLevel="0" collapsed="false">
      <c r="A58" s="15" t="n">
        <v>38718</v>
      </c>
      <c r="B58" s="28" t="n">
        <f aca="false">MONTH(A58)</f>
        <v>1</v>
      </c>
      <c r="C58" s="29" t="n">
        <f aca="false">West!I60</f>
        <v>41.4</v>
      </c>
      <c r="D58" s="29" t="n">
        <f aca="false">VLOOKUP($B58,Historical!$B$9:$G$20,2)</f>
        <v>4.00306818181818</v>
      </c>
      <c r="E58" s="29" t="n">
        <f aca="false">C58+D58</f>
        <v>45.4030681818182</v>
      </c>
      <c r="G58" s="29" t="n">
        <f aca="false">East!I60</f>
        <v>51.4</v>
      </c>
      <c r="H58" s="29" t="n">
        <f aca="false">VLOOKUP($B58,Historical!$B$9:$G$20,5)</f>
        <v>-5.8709375</v>
      </c>
      <c r="I58" s="29" t="n">
        <f aca="false">G58+H58</f>
        <v>45.5290625</v>
      </c>
      <c r="K58" s="29" t="n">
        <f aca="false">I58-E58</f>
        <v>0.12599431818181</v>
      </c>
      <c r="L58" s="30" t="n">
        <v>0.774762841796533</v>
      </c>
      <c r="M58" s="29" t="n">
        <f aca="false">K58*L58</f>
        <v>0.0976157160047559</v>
      </c>
    </row>
    <row r="59" customFormat="false" ht="12.75" hidden="false" customHeight="false" outlineLevel="0" collapsed="false">
      <c r="A59" s="15" t="n">
        <v>38749</v>
      </c>
      <c r="B59" s="28" t="n">
        <f aca="false">MONTH(A59)</f>
        <v>2</v>
      </c>
      <c r="C59" s="29" t="n">
        <f aca="false">West!I61</f>
        <v>41.4</v>
      </c>
      <c r="D59" s="29" t="n">
        <f aca="false">VLOOKUP($B59,Historical!$B$9:$G$20,2)</f>
        <v>3.54175</v>
      </c>
      <c r="E59" s="29" t="n">
        <f aca="false">C59+D59</f>
        <v>44.94175</v>
      </c>
      <c r="G59" s="29" t="n">
        <f aca="false">East!I61</f>
        <v>51.4</v>
      </c>
      <c r="H59" s="29" t="n">
        <f aca="false">VLOOKUP($B59,Historical!$B$9:$G$20,5)</f>
        <v>-4.37284375</v>
      </c>
      <c r="I59" s="29" t="n">
        <f aca="false">G59+H59</f>
        <v>47.02715625</v>
      </c>
      <c r="K59" s="29" t="n">
        <f aca="false">I59-E59</f>
        <v>2.08540625</v>
      </c>
      <c r="L59" s="30" t="n">
        <v>0.770841665009605</v>
      </c>
      <c r="M59" s="29" t="n">
        <f aca="false">K59*L59</f>
        <v>1.60751802597144</v>
      </c>
    </row>
    <row r="60" customFormat="false" ht="12.75" hidden="false" customHeight="false" outlineLevel="0" collapsed="false">
      <c r="A60" s="15" t="n">
        <v>38777</v>
      </c>
      <c r="B60" s="28" t="n">
        <f aca="false">MONTH(A60)</f>
        <v>3</v>
      </c>
      <c r="C60" s="29" t="n">
        <f aca="false">West!I62</f>
        <v>36.95</v>
      </c>
      <c r="D60" s="29" t="n">
        <f aca="false">VLOOKUP($B60,Historical!$B$9:$G$20,2)</f>
        <v>3.17082386363636</v>
      </c>
      <c r="E60" s="29" t="n">
        <f aca="false">C60+D60</f>
        <v>40.1208238636364</v>
      </c>
      <c r="G60" s="29" t="n">
        <f aca="false">East!I62</f>
        <v>40.85</v>
      </c>
      <c r="H60" s="29" t="n">
        <f aca="false">VLOOKUP($B60,Historical!$B$9:$G$20,5)</f>
        <v>-5.19403409090909</v>
      </c>
      <c r="I60" s="29" t="n">
        <f aca="false">G60+H60</f>
        <v>35.6559659090909</v>
      </c>
      <c r="K60" s="29" t="n">
        <f aca="false">I60-E60</f>
        <v>-4.46485795454546</v>
      </c>
      <c r="L60" s="30" t="n">
        <v>0.766641211790781</v>
      </c>
      <c r="M60" s="29" t="n">
        <f aca="false">K60*L60</f>
        <v>-3.42294411274644</v>
      </c>
    </row>
    <row r="61" customFormat="false" ht="12.75" hidden="false" customHeight="false" outlineLevel="0" collapsed="false">
      <c r="A61" s="15" t="n">
        <v>38808</v>
      </c>
      <c r="B61" s="28" t="n">
        <f aca="false">MONTH(A61)</f>
        <v>4</v>
      </c>
      <c r="C61" s="29" t="n">
        <f aca="false">West!I63</f>
        <v>36.8</v>
      </c>
      <c r="D61" s="29" t="n">
        <f aca="false">VLOOKUP($B61,Historical!$B$9:$G$20,2)</f>
        <v>2.55982142857143</v>
      </c>
      <c r="E61" s="29" t="n">
        <f aca="false">C61+D61</f>
        <v>39.3598214285714</v>
      </c>
      <c r="G61" s="29" t="n">
        <f aca="false">East!I63</f>
        <v>40.5</v>
      </c>
      <c r="H61" s="29" t="n">
        <f aca="false">VLOOKUP($B61,Historical!$B$9:$G$20,5)</f>
        <v>-4.88267857142857</v>
      </c>
      <c r="I61" s="29" t="n">
        <f aca="false">G61+H61</f>
        <v>35.6173214285714</v>
      </c>
      <c r="K61" s="29" t="n">
        <f aca="false">I61-E61</f>
        <v>-3.74249999999999</v>
      </c>
      <c r="L61" s="30" t="n">
        <v>0.76248734824192</v>
      </c>
      <c r="M61" s="29" t="n">
        <f aca="false">K61*L61</f>
        <v>-2.85360890079538</v>
      </c>
    </row>
    <row r="62" customFormat="false" ht="12.75" hidden="false" customHeight="false" outlineLevel="0" collapsed="false">
      <c r="A62" s="15" t="n">
        <v>38838</v>
      </c>
      <c r="B62" s="28" t="n">
        <f aca="false">MONTH(A62)</f>
        <v>5</v>
      </c>
      <c r="C62" s="29" t="n">
        <f aca="false">West!I64</f>
        <v>37.98</v>
      </c>
      <c r="D62" s="29" t="n">
        <f aca="false">VLOOKUP($B62,Historical!$B$9:$G$20,2)</f>
        <v>3.51548295454545</v>
      </c>
      <c r="E62" s="29" t="n">
        <f aca="false">C62+D62</f>
        <v>41.4954829545455</v>
      </c>
      <c r="G62" s="29" t="n">
        <f aca="false">East!I64</f>
        <v>39.82</v>
      </c>
      <c r="H62" s="29" t="n">
        <f aca="false">VLOOKUP($B62,Historical!$B$9:$G$20,5)</f>
        <v>-5.38244318181818</v>
      </c>
      <c r="I62" s="29" t="n">
        <f aca="false">G62+H62</f>
        <v>34.4375568181818</v>
      </c>
      <c r="K62" s="29" t="n">
        <f aca="false">I62-E62</f>
        <v>-7.05792613636363</v>
      </c>
      <c r="L62" s="30" t="n">
        <v>0.758241210266266</v>
      </c>
      <c r="M62" s="29" t="n">
        <f aca="false">K62*L62</f>
        <v>-5.35161045560627</v>
      </c>
    </row>
    <row r="63" customFormat="false" ht="12.75" hidden="false" customHeight="false" outlineLevel="0" collapsed="false">
      <c r="A63" s="15" t="n">
        <v>38869</v>
      </c>
      <c r="B63" s="28" t="n">
        <f aca="false">MONTH(A63)</f>
        <v>6</v>
      </c>
      <c r="C63" s="29" t="n">
        <f aca="false">West!I65</f>
        <v>50.89</v>
      </c>
      <c r="D63" s="29" t="n">
        <f aca="false">VLOOKUP($B63,Historical!$B$9:$G$20,2)</f>
        <v>-0.252244318181818</v>
      </c>
      <c r="E63" s="29" t="n">
        <f aca="false">C63+D63</f>
        <v>50.6377556818182</v>
      </c>
      <c r="G63" s="29" t="n">
        <f aca="false">East!I65</f>
        <v>47.66</v>
      </c>
      <c r="H63" s="29" t="n">
        <f aca="false">VLOOKUP($B63,Historical!$B$9:$G$20,5)</f>
        <v>-4.14678977272727</v>
      </c>
      <c r="I63" s="29" t="n">
        <f aca="false">G63+H63</f>
        <v>43.5132102272727</v>
      </c>
      <c r="K63" s="29" t="n">
        <f aca="false">I63-E63</f>
        <v>-7.12454545454546</v>
      </c>
      <c r="L63" s="30" t="n">
        <v>0.754086076725634</v>
      </c>
      <c r="M63" s="29" t="n">
        <f aca="false">K63*L63</f>
        <v>-5.37252053027164</v>
      </c>
    </row>
    <row r="64" customFormat="false" ht="12.75" hidden="false" customHeight="false" outlineLevel="0" collapsed="false">
      <c r="A64" s="15" t="n">
        <v>38899</v>
      </c>
      <c r="B64" s="28" t="n">
        <f aca="false">MONTH(A64)</f>
        <v>7</v>
      </c>
      <c r="C64" s="29" t="n">
        <f aca="false">West!I66</f>
        <v>51.8</v>
      </c>
      <c r="D64" s="29" t="n">
        <f aca="false">VLOOKUP($B64,Historical!$B$9:$G$20,2)</f>
        <v>1.2455625</v>
      </c>
      <c r="E64" s="29" t="n">
        <f aca="false">C64+D64</f>
        <v>53.0455625</v>
      </c>
      <c r="G64" s="29" t="n">
        <f aca="false">East!I66</f>
        <v>69.5</v>
      </c>
      <c r="H64" s="29" t="n">
        <f aca="false">VLOOKUP($B64,Historical!$B$9:$G$20,5)</f>
        <v>-3.11690625</v>
      </c>
      <c r="I64" s="29" t="n">
        <f aca="false">G64+H64</f>
        <v>66.38309375</v>
      </c>
      <c r="K64" s="29" t="n">
        <f aca="false">I64-E64</f>
        <v>13.33753125</v>
      </c>
      <c r="L64" s="30" t="n">
        <v>0.749978248182001</v>
      </c>
      <c r="M64" s="29" t="n">
        <f aca="false">K64*L64</f>
        <v>10.0028583219477</v>
      </c>
    </row>
    <row r="65" customFormat="false" ht="12.75" hidden="false" customHeight="false" outlineLevel="0" collapsed="false">
      <c r="A65" s="15" t="n">
        <v>38930</v>
      </c>
      <c r="B65" s="28" t="n">
        <f aca="false">MONTH(A65)</f>
        <v>8</v>
      </c>
      <c r="C65" s="29" t="n">
        <f aca="false">West!I67</f>
        <v>53.3</v>
      </c>
      <c r="D65" s="29" t="n">
        <f aca="false">VLOOKUP($B65,Historical!$B$9:$G$20,2)</f>
        <v>0.554565217391305</v>
      </c>
      <c r="E65" s="29" t="n">
        <f aca="false">C65+D65</f>
        <v>53.8545652173913</v>
      </c>
      <c r="G65" s="29" t="n">
        <f aca="false">East!I67</f>
        <v>72.05</v>
      </c>
      <c r="H65" s="29" t="n">
        <f aca="false">VLOOKUP($B65,Historical!$B$9:$G$20,5)</f>
        <v>-4.06771739130436</v>
      </c>
      <c r="I65" s="29" t="n">
        <f aca="false">G65+H65</f>
        <v>67.9822826086956</v>
      </c>
      <c r="K65" s="29" t="n">
        <f aca="false">I65-E65</f>
        <v>14.1277173913043</v>
      </c>
      <c r="L65" s="30" t="n">
        <v>0.745980968559571</v>
      </c>
      <c r="M65" s="29" t="n">
        <f aca="false">K65*L65</f>
        <v>10.5390083031011</v>
      </c>
    </row>
    <row r="66" customFormat="false" ht="12.75" hidden="false" customHeight="false" outlineLevel="0" collapsed="false">
      <c r="A66" s="15" t="n">
        <v>38961</v>
      </c>
      <c r="B66" s="28" t="n">
        <f aca="false">MONTH(A66)</f>
        <v>9</v>
      </c>
      <c r="C66" s="29" t="n">
        <f aca="false">West!I68</f>
        <v>37</v>
      </c>
      <c r="D66" s="29" t="n">
        <f aca="false">VLOOKUP($B66,Historical!$B$9:$G$20,2)</f>
        <v>1.3578125</v>
      </c>
      <c r="E66" s="29" t="n">
        <f aca="false">C66+D66</f>
        <v>38.3578125</v>
      </c>
      <c r="G66" s="29" t="n">
        <f aca="false">East!I68</f>
        <v>40.6</v>
      </c>
      <c r="H66" s="29" t="n">
        <f aca="false">VLOOKUP($B66,Historical!$B$9:$G$20,5)</f>
        <v>-3.85175</v>
      </c>
      <c r="I66" s="29" t="n">
        <f aca="false">G66+H66</f>
        <v>36.74825</v>
      </c>
      <c r="K66" s="29" t="n">
        <f aca="false">I66-E66</f>
        <v>-1.6095625</v>
      </c>
      <c r="L66" s="30" t="n">
        <v>0.742103058443146</v>
      </c>
      <c r="M66" s="29" t="n">
        <f aca="false">K66*L66</f>
        <v>-1.1944612540054</v>
      </c>
    </row>
    <row r="67" customFormat="false" ht="12.75" hidden="false" customHeight="false" outlineLevel="0" collapsed="false">
      <c r="A67" s="15" t="n">
        <v>38991</v>
      </c>
      <c r="B67" s="28" t="n">
        <f aca="false">MONTH(A67)</f>
        <v>10</v>
      </c>
      <c r="C67" s="29" t="n">
        <f aca="false">West!I69</f>
        <v>34.85</v>
      </c>
      <c r="D67" s="29" t="n">
        <f aca="false">VLOOKUP($B67,Historical!$B$9:$G$20,2)</f>
        <v>4.78696022727273</v>
      </c>
      <c r="E67" s="29" t="n">
        <f aca="false">C67+D67</f>
        <v>39.6369602272727</v>
      </c>
      <c r="G67" s="29" t="n">
        <f aca="false">East!I69</f>
        <v>38.75</v>
      </c>
      <c r="H67" s="29" t="n">
        <f aca="false">VLOOKUP($B67,Historical!$B$9:$G$20,5)</f>
        <v>-4.851875</v>
      </c>
      <c r="I67" s="29" t="n">
        <f aca="false">G67+H67</f>
        <v>33.898125</v>
      </c>
      <c r="K67" s="29" t="n">
        <f aca="false">I67-E67</f>
        <v>-5.73883522727273</v>
      </c>
      <c r="L67" s="30" t="n">
        <v>0.738133458346084</v>
      </c>
      <c r="M67" s="29" t="n">
        <f aca="false">K67*L67</f>
        <v>-4.23602629318516</v>
      </c>
    </row>
    <row r="68" customFormat="false" ht="12.75" hidden="false" customHeight="false" outlineLevel="0" collapsed="false">
      <c r="A68" s="15" t="n">
        <v>39022</v>
      </c>
      <c r="B68" s="28" t="n">
        <f aca="false">MONTH(A68)</f>
        <v>11</v>
      </c>
      <c r="C68" s="29" t="n">
        <f aca="false">West!I70</f>
        <v>34.85</v>
      </c>
      <c r="D68" s="29" t="n">
        <f aca="false">VLOOKUP($B68,Historical!$B$9:$G$20,2)</f>
        <v>4.088125</v>
      </c>
      <c r="E68" s="29" t="n">
        <f aca="false">C68+D68</f>
        <v>38.938125</v>
      </c>
      <c r="G68" s="29" t="n">
        <f aca="false">East!I70</f>
        <v>38.75</v>
      </c>
      <c r="H68" s="29" t="n">
        <f aca="false">VLOOKUP($B68,Historical!$B$9:$G$20,5)</f>
        <v>-4.41300595238095</v>
      </c>
      <c r="I68" s="29" t="n">
        <f aca="false">G68+H68</f>
        <v>34.336994047619</v>
      </c>
      <c r="K68" s="29" t="n">
        <f aca="false">I68-E68</f>
        <v>-4.60113095238096</v>
      </c>
      <c r="L68" s="30" t="n">
        <v>0.734267328323739</v>
      </c>
      <c r="M68" s="29" t="n">
        <f aca="false">K68*L68</f>
        <v>-3.37846013167242</v>
      </c>
    </row>
    <row r="69" customFormat="false" ht="12.75" hidden="false" customHeight="false" outlineLevel="0" collapsed="false">
      <c r="A69" s="15" t="n">
        <v>39052</v>
      </c>
      <c r="B69" s="28" t="n">
        <f aca="false">MONTH(A69)</f>
        <v>12</v>
      </c>
      <c r="C69" s="29" t="n">
        <f aca="false">West!I71</f>
        <v>34.85</v>
      </c>
      <c r="D69" s="29" t="n">
        <f aca="false">VLOOKUP($B69,Historical!$B$9:$G$20,2)</f>
        <v>3.1615</v>
      </c>
      <c r="E69" s="29" t="n">
        <f aca="false">C69+D69</f>
        <v>38.0115</v>
      </c>
      <c r="G69" s="29" t="n">
        <f aca="false">East!I71</f>
        <v>38.75</v>
      </c>
      <c r="H69" s="29" t="n">
        <f aca="false">VLOOKUP($B69,Historical!$B$9:$G$20,5)</f>
        <v>-6.86578125</v>
      </c>
      <c r="I69" s="29" t="n">
        <f aca="false">G69+H69</f>
        <v>31.88421875</v>
      </c>
      <c r="K69" s="29" t="n">
        <f aca="false">I69-E69</f>
        <v>-6.12728125000001</v>
      </c>
      <c r="L69" s="30" t="n">
        <v>0.730310785151671</v>
      </c>
      <c r="M69" s="29" t="n">
        <f aca="false">K69*L69</f>
        <v>-4.47481958053262</v>
      </c>
    </row>
    <row r="70" customFormat="false" ht="12.75" hidden="false" customHeight="false" outlineLevel="0" collapsed="false">
      <c r="A70" s="15" t="n">
        <v>39083</v>
      </c>
      <c r="B70" s="28" t="n">
        <f aca="false">MONTH(A70)</f>
        <v>1</v>
      </c>
      <c r="C70" s="29" t="n">
        <f aca="false">West!I72</f>
        <v>42</v>
      </c>
      <c r="D70" s="29" t="n">
        <f aca="false">VLOOKUP($B70,Historical!$B$9:$G$20,2)</f>
        <v>4.00306818181818</v>
      </c>
      <c r="E70" s="29" t="n">
        <f aca="false">C70+D70</f>
        <v>46.0030681818182</v>
      </c>
      <c r="G70" s="29" t="n">
        <f aca="false">East!I72</f>
        <v>51.8</v>
      </c>
      <c r="H70" s="29" t="n">
        <f aca="false">VLOOKUP($B70,Historical!$B$9:$G$20,5)</f>
        <v>-5.8709375</v>
      </c>
      <c r="I70" s="29" t="n">
        <f aca="false">G70+H70</f>
        <v>45.9290625</v>
      </c>
      <c r="K70" s="29" t="n">
        <f aca="false">I70-E70</f>
        <v>-0.0740056818181856</v>
      </c>
      <c r="L70" s="30" t="n">
        <v>0.726345160188556</v>
      </c>
      <c r="M70" s="29" t="n">
        <f aca="false">K70*L70</f>
        <v>-0.0537536688150933</v>
      </c>
    </row>
    <row r="71" customFormat="false" ht="12.75" hidden="false" customHeight="false" outlineLevel="0" collapsed="false">
      <c r="A71" s="15" t="n">
        <v>39114</v>
      </c>
      <c r="B71" s="28" t="n">
        <f aca="false">MONTH(A71)</f>
        <v>2</v>
      </c>
      <c r="C71" s="29" t="n">
        <f aca="false">West!I73</f>
        <v>42</v>
      </c>
      <c r="D71" s="29" t="n">
        <f aca="false">VLOOKUP($B71,Historical!$B$9:$G$20,2)</f>
        <v>3.54175</v>
      </c>
      <c r="E71" s="29" t="n">
        <f aca="false">C71+D71</f>
        <v>45.54175</v>
      </c>
      <c r="G71" s="29" t="n">
        <f aca="false">East!I73</f>
        <v>51.8</v>
      </c>
      <c r="H71" s="29" t="n">
        <f aca="false">VLOOKUP($B71,Historical!$B$9:$G$20,5)</f>
        <v>-4.37284375</v>
      </c>
      <c r="I71" s="29" t="n">
        <f aca="false">G71+H71</f>
        <v>47.42715625</v>
      </c>
      <c r="K71" s="29" t="n">
        <f aca="false">I71-E71</f>
        <v>1.88540625</v>
      </c>
      <c r="L71" s="30" t="n">
        <v>0.722720569055229</v>
      </c>
      <c r="M71" s="29" t="n">
        <f aca="false">K71*L71</f>
        <v>1.36262187790028</v>
      </c>
    </row>
    <row r="72" customFormat="false" ht="12.75" hidden="false" customHeight="false" outlineLevel="0" collapsed="false">
      <c r="A72" s="15" t="n">
        <v>39142</v>
      </c>
      <c r="B72" s="28" t="n">
        <f aca="false">MONTH(A72)</f>
        <v>3</v>
      </c>
      <c r="C72" s="29" t="n">
        <f aca="false">West!I74</f>
        <v>37.5</v>
      </c>
      <c r="D72" s="29" t="n">
        <f aca="false">VLOOKUP($B72,Historical!$B$9:$G$20,2)</f>
        <v>3.17082386363636</v>
      </c>
      <c r="E72" s="29" t="n">
        <f aca="false">C72+D72</f>
        <v>40.6708238636364</v>
      </c>
      <c r="G72" s="29" t="n">
        <f aca="false">East!I74</f>
        <v>41.3</v>
      </c>
      <c r="H72" s="29" t="n">
        <f aca="false">VLOOKUP($B72,Historical!$B$9:$G$20,5)</f>
        <v>-5.19403409090909</v>
      </c>
      <c r="I72" s="29" t="n">
        <f aca="false">G72+H72</f>
        <v>36.1059659090909</v>
      </c>
      <c r="K72" s="29" t="n">
        <f aca="false">I72-E72</f>
        <v>-4.56485795454546</v>
      </c>
      <c r="L72" s="30" t="n">
        <v>0.718816553642023</v>
      </c>
      <c r="M72" s="29" t="n">
        <f aca="false">K72*L72</f>
        <v>-3.28129546275174</v>
      </c>
    </row>
    <row r="73" customFormat="false" ht="12.75" hidden="false" customHeight="false" outlineLevel="0" collapsed="false">
      <c r="A73" s="15" t="n">
        <v>39173</v>
      </c>
      <c r="B73" s="28" t="n">
        <f aca="false">MONTH(A73)</f>
        <v>4</v>
      </c>
      <c r="C73" s="29" t="n">
        <f aca="false">West!I75</f>
        <v>37.35</v>
      </c>
      <c r="D73" s="29" t="n">
        <f aca="false">VLOOKUP($B73,Historical!$B$9:$G$20,2)</f>
        <v>2.55982142857143</v>
      </c>
      <c r="E73" s="29" t="n">
        <f aca="false">C73+D73</f>
        <v>39.9098214285714</v>
      </c>
      <c r="G73" s="29" t="n">
        <f aca="false">East!I75</f>
        <v>40.95</v>
      </c>
      <c r="H73" s="29" t="n">
        <f aca="false">VLOOKUP($B73,Historical!$B$9:$G$20,5)</f>
        <v>-4.88267857142857</v>
      </c>
      <c r="I73" s="29" t="n">
        <f aca="false">G73+H73</f>
        <v>36.0673214285714</v>
      </c>
      <c r="K73" s="29" t="n">
        <f aca="false">I73-E73</f>
        <v>-3.8425</v>
      </c>
      <c r="L73" s="30" t="n">
        <v>0.714981683468458</v>
      </c>
      <c r="M73" s="29" t="n">
        <f aca="false">K73*L73</f>
        <v>-2.74731711872755</v>
      </c>
    </row>
    <row r="74" customFormat="false" ht="12.75" hidden="false" customHeight="false" outlineLevel="0" collapsed="false">
      <c r="A74" s="15" t="n">
        <v>39203</v>
      </c>
      <c r="B74" s="28" t="n">
        <f aca="false">MONTH(A74)</f>
        <v>5</v>
      </c>
      <c r="C74" s="29" t="n">
        <f aca="false">West!I76</f>
        <v>38.65</v>
      </c>
      <c r="D74" s="29" t="n">
        <f aca="false">VLOOKUP($B74,Historical!$B$9:$G$20,2)</f>
        <v>3.51548295454545</v>
      </c>
      <c r="E74" s="29" t="n">
        <f aca="false">C74+D74</f>
        <v>42.1654829545455</v>
      </c>
      <c r="G74" s="29" t="n">
        <f aca="false">East!I76</f>
        <v>40.15</v>
      </c>
      <c r="H74" s="29" t="n">
        <f aca="false">VLOOKUP($B74,Historical!$B$9:$G$20,5)</f>
        <v>-5.38244318181818</v>
      </c>
      <c r="I74" s="29" t="n">
        <f aca="false">G74+H74</f>
        <v>34.7675568181818</v>
      </c>
      <c r="K74" s="29" t="n">
        <f aca="false">I74-E74</f>
        <v>-7.39792613636364</v>
      </c>
      <c r="L74" s="30" t="n">
        <v>0.711059528063682</v>
      </c>
      <c r="M74" s="29" t="n">
        <f aca="false">K74*L74</f>
        <v>-5.26036586717271</v>
      </c>
    </row>
    <row r="75" customFormat="false" ht="12.75" hidden="false" customHeight="false" outlineLevel="0" collapsed="false">
      <c r="A75" s="15" t="n">
        <v>39234</v>
      </c>
      <c r="B75" s="28" t="n">
        <f aca="false">MONTH(A75)</f>
        <v>6</v>
      </c>
      <c r="C75" s="29" t="n">
        <f aca="false">West!I77</f>
        <v>51.88</v>
      </c>
      <c r="D75" s="29" t="n">
        <f aca="false">VLOOKUP($B75,Historical!$B$9:$G$20,2)</f>
        <v>-0.252244318181818</v>
      </c>
      <c r="E75" s="29" t="n">
        <f aca="false">C75+D75</f>
        <v>51.6277556818182</v>
      </c>
      <c r="G75" s="29" t="n">
        <f aca="false">East!I77</f>
        <v>47.67</v>
      </c>
      <c r="H75" s="29" t="n">
        <f aca="false">VLOOKUP($B75,Historical!$B$9:$G$20,5)</f>
        <v>-4.14678977272727</v>
      </c>
      <c r="I75" s="29" t="n">
        <f aca="false">G75+H75</f>
        <v>43.5232102272727</v>
      </c>
      <c r="K75" s="29" t="n">
        <f aca="false">I75-E75</f>
        <v>-8.10454545454546</v>
      </c>
      <c r="L75" s="30" t="n">
        <v>0.707238112401302</v>
      </c>
      <c r="M75" s="29" t="n">
        <f aca="false">K75*L75</f>
        <v>-5.73184342914328</v>
      </c>
    </row>
    <row r="76" customFormat="false" ht="12.75" hidden="false" customHeight="false" outlineLevel="0" collapsed="false">
      <c r="A76" s="15" t="n">
        <v>39264</v>
      </c>
      <c r="B76" s="28" t="n">
        <f aca="false">MONTH(A76)</f>
        <v>7</v>
      </c>
      <c r="C76" s="29" t="n">
        <f aca="false">West!I78</f>
        <v>53.3</v>
      </c>
      <c r="D76" s="29" t="n">
        <f aca="false">VLOOKUP($B76,Historical!$B$9:$G$20,2)</f>
        <v>1.2455625</v>
      </c>
      <c r="E76" s="29" t="n">
        <f aca="false">C76+D76</f>
        <v>54.5455625</v>
      </c>
      <c r="G76" s="29" t="n">
        <f aca="false">East!I78</f>
        <v>69</v>
      </c>
      <c r="H76" s="29" t="n">
        <f aca="false">VLOOKUP($B76,Historical!$B$9:$G$20,5)</f>
        <v>-3.11690625</v>
      </c>
      <c r="I76" s="29" t="n">
        <f aca="false">G76+H76</f>
        <v>65.88309375</v>
      </c>
      <c r="K76" s="29" t="n">
        <f aca="false">I76-E76</f>
        <v>11.33753125</v>
      </c>
      <c r="L76" s="30" t="n">
        <v>0.703330661470358</v>
      </c>
      <c r="M76" s="29" t="n">
        <f aca="false">K76*L76</f>
        <v>7.97403335350335</v>
      </c>
    </row>
    <row r="77" customFormat="false" ht="12.75" hidden="false" customHeight="false" outlineLevel="0" collapsed="false">
      <c r="A77" s="15" t="n">
        <v>39295</v>
      </c>
      <c r="B77" s="28" t="n">
        <f aca="false">MONTH(A77)</f>
        <v>8</v>
      </c>
      <c r="C77" s="29" t="n">
        <f aca="false">West!I79</f>
        <v>54.8</v>
      </c>
      <c r="D77" s="29" t="n">
        <f aca="false">VLOOKUP($B77,Historical!$B$9:$G$20,2)</f>
        <v>0.554565217391305</v>
      </c>
      <c r="E77" s="29" t="n">
        <f aca="false">C77+D77</f>
        <v>55.3545652173913</v>
      </c>
      <c r="G77" s="29" t="n">
        <f aca="false">East!I79</f>
        <v>71.55</v>
      </c>
      <c r="H77" s="29" t="n">
        <f aca="false">VLOOKUP($B77,Historical!$B$9:$G$20,5)</f>
        <v>-4.06771739130436</v>
      </c>
      <c r="I77" s="29" t="n">
        <f aca="false">G77+H77</f>
        <v>67.4822826086956</v>
      </c>
      <c r="K77" s="29" t="n">
        <f aca="false">I77-E77</f>
        <v>12.1277173913043</v>
      </c>
      <c r="L77" s="30" t="n">
        <v>0.699413962934588</v>
      </c>
      <c r="M77" s="29" t="n">
        <f aca="false">K77*L77</f>
        <v>8.48229488200289</v>
      </c>
    </row>
    <row r="78" customFormat="false" ht="12.75" hidden="false" customHeight="false" outlineLevel="0" collapsed="false">
      <c r="A78" s="15" t="n">
        <v>39326</v>
      </c>
      <c r="B78" s="28" t="n">
        <f aca="false">MONTH(A78)</f>
        <v>9</v>
      </c>
      <c r="C78" s="29" t="n">
        <f aca="false">West!I80</f>
        <v>37.6</v>
      </c>
      <c r="D78" s="29" t="n">
        <f aca="false">VLOOKUP($B78,Historical!$B$9:$G$20,2)</f>
        <v>1.3578125</v>
      </c>
      <c r="E78" s="29" t="n">
        <f aca="false">C78+D78</f>
        <v>38.9578125</v>
      </c>
      <c r="G78" s="29" t="n">
        <f aca="false">East!I80</f>
        <v>41</v>
      </c>
      <c r="H78" s="29" t="n">
        <f aca="false">VLOOKUP($B78,Historical!$B$9:$G$20,5)</f>
        <v>-3.85175</v>
      </c>
      <c r="I78" s="29" t="n">
        <f aca="false">G78+H78</f>
        <v>37.14825</v>
      </c>
      <c r="K78" s="29" t="n">
        <f aca="false">I78-E78</f>
        <v>-1.80956250000001</v>
      </c>
      <c r="L78" s="30" t="n">
        <v>0.695613712213775</v>
      </c>
      <c r="M78" s="29" t="n">
        <f aca="false">K78*L78</f>
        <v>-1.25875648810784</v>
      </c>
    </row>
    <row r="79" customFormat="false" ht="12.75" hidden="false" customHeight="false" outlineLevel="0" collapsed="false">
      <c r="A79" s="15" t="n">
        <v>39356</v>
      </c>
      <c r="B79" s="28" t="n">
        <f aca="false">MONTH(A79)</f>
        <v>10</v>
      </c>
      <c r="C79" s="29" t="n">
        <f aca="false">West!I81</f>
        <v>35.45</v>
      </c>
      <c r="D79" s="29" t="n">
        <f aca="false">VLOOKUP($B79,Historical!$B$9:$G$20,2)</f>
        <v>4.78696022727273</v>
      </c>
      <c r="E79" s="29" t="n">
        <f aca="false">C79+D79</f>
        <v>40.2369602272727</v>
      </c>
      <c r="G79" s="29" t="n">
        <f aca="false">East!I81</f>
        <v>39.15</v>
      </c>
      <c r="H79" s="29" t="n">
        <f aca="false">VLOOKUP($B79,Historical!$B$9:$G$20,5)</f>
        <v>-4.851875</v>
      </c>
      <c r="I79" s="29" t="n">
        <f aca="false">G79+H79</f>
        <v>34.298125</v>
      </c>
      <c r="K79" s="29" t="n">
        <f aca="false">I79-E79</f>
        <v>-5.93883522727273</v>
      </c>
      <c r="L79" s="30" t="n">
        <v>0.691729296110698</v>
      </c>
      <c r="M79" s="29" t="n">
        <f aca="false">K79*L79</f>
        <v>-4.10806631147879</v>
      </c>
    </row>
    <row r="80" customFormat="false" ht="12.75" hidden="false" customHeight="false" outlineLevel="0" collapsed="false">
      <c r="A80" s="15" t="n">
        <v>39387</v>
      </c>
      <c r="B80" s="28" t="n">
        <f aca="false">MONTH(A80)</f>
        <v>11</v>
      </c>
      <c r="C80" s="29" t="n">
        <f aca="false">West!I82</f>
        <v>35.45</v>
      </c>
      <c r="D80" s="29" t="n">
        <f aca="false">VLOOKUP($B80,Historical!$B$9:$G$20,2)</f>
        <v>4.088125</v>
      </c>
      <c r="E80" s="29" t="n">
        <f aca="false">C80+D80</f>
        <v>39.538125</v>
      </c>
      <c r="G80" s="29" t="n">
        <f aca="false">East!I82</f>
        <v>39.15</v>
      </c>
      <c r="H80" s="29" t="n">
        <f aca="false">VLOOKUP($B80,Historical!$B$9:$G$20,5)</f>
        <v>-4.41300595238095</v>
      </c>
      <c r="I80" s="29" t="n">
        <f aca="false">G80+H80</f>
        <v>34.7369940476191</v>
      </c>
      <c r="K80" s="29" t="n">
        <f aca="false">I80-E80</f>
        <v>-4.80113095238095</v>
      </c>
      <c r="L80" s="30" t="n">
        <v>0.687943644914687</v>
      </c>
      <c r="M80" s="29" t="n">
        <f aca="false">K80*L80</f>
        <v>-3.30290752709367</v>
      </c>
    </row>
    <row r="81" customFormat="false" ht="12.75" hidden="false" customHeight="false" outlineLevel="0" collapsed="false">
      <c r="A81" s="15" t="n">
        <v>39417</v>
      </c>
      <c r="B81" s="28" t="n">
        <f aca="false">MONTH(A81)</f>
        <v>12</v>
      </c>
      <c r="C81" s="29" t="n">
        <f aca="false">West!I83</f>
        <v>35.45</v>
      </c>
      <c r="D81" s="29" t="n">
        <f aca="false">VLOOKUP($B81,Historical!$B$9:$G$20,2)</f>
        <v>3.1615</v>
      </c>
      <c r="E81" s="29" t="n">
        <f aca="false">C81+D81</f>
        <v>38.6115</v>
      </c>
      <c r="G81" s="29" t="n">
        <f aca="false">East!I83</f>
        <v>39.15</v>
      </c>
      <c r="H81" s="29" t="n">
        <f aca="false">VLOOKUP($B81,Historical!$B$9:$G$20,5)</f>
        <v>-6.86578125</v>
      </c>
      <c r="I81" s="29" t="n">
        <f aca="false">G81+H81</f>
        <v>32.28421875</v>
      </c>
      <c r="K81" s="29" t="n">
        <f aca="false">I81-E81</f>
        <v>-6.32728125000001</v>
      </c>
      <c r="L81" s="30" t="n">
        <v>0.684075057798501</v>
      </c>
      <c r="M81" s="29" t="n">
        <f aca="false">K81*L81</f>
        <v>-4.32833528680112</v>
      </c>
    </row>
    <row r="82" customFormat="false" ht="12.75" hidden="false" customHeight="false" outlineLevel="0" collapsed="false">
      <c r="A82" s="15" t="n">
        <v>39448</v>
      </c>
      <c r="B82" s="28" t="n">
        <f aca="false">MONTH(A82)</f>
        <v>1</v>
      </c>
      <c r="C82" s="29" t="n">
        <f aca="false">West!I84</f>
        <v>42.6</v>
      </c>
      <c r="D82" s="29" t="n">
        <f aca="false">VLOOKUP($B82,Historical!$B$9:$G$20,2)</f>
        <v>4.00306818181818</v>
      </c>
      <c r="E82" s="29" t="n">
        <f aca="false">C82+D82</f>
        <v>46.6030681818182</v>
      </c>
      <c r="G82" s="29" t="n">
        <f aca="false">East!I84</f>
        <v>52.2</v>
      </c>
      <c r="H82" s="29" t="n">
        <f aca="false">VLOOKUP($B82,Historical!$B$9:$G$20,5)</f>
        <v>-5.8709375</v>
      </c>
      <c r="I82" s="29" t="n">
        <f aca="false">G82+H82</f>
        <v>46.3290625</v>
      </c>
      <c r="K82" s="29" t="n">
        <f aca="false">I82-E82</f>
        <v>-0.274005681818181</v>
      </c>
      <c r="L82" s="30" t="n">
        <v>0.680197141003059</v>
      </c>
      <c r="M82" s="29" t="n">
        <f aca="false">K82*L82</f>
        <v>-0.186377881391321</v>
      </c>
    </row>
    <row r="83" customFormat="false" ht="12.75" hidden="false" customHeight="false" outlineLevel="0" collapsed="false">
      <c r="A83" s="15" t="n">
        <v>39479</v>
      </c>
      <c r="B83" s="28" t="n">
        <f aca="false">MONTH(A83)</f>
        <v>2</v>
      </c>
      <c r="C83" s="29" t="n">
        <f aca="false">West!I85</f>
        <v>42.6</v>
      </c>
      <c r="D83" s="29" t="n">
        <f aca="false">VLOOKUP($B83,Historical!$B$9:$G$20,2)</f>
        <v>3.54175</v>
      </c>
      <c r="E83" s="29" t="n">
        <f aca="false">C83+D83</f>
        <v>46.14175</v>
      </c>
      <c r="G83" s="29" t="n">
        <f aca="false">East!I85</f>
        <v>52.2</v>
      </c>
      <c r="H83" s="29" t="n">
        <f aca="false">VLOOKUP($B83,Historical!$B$9:$G$20,5)</f>
        <v>-4.37284375</v>
      </c>
      <c r="I83" s="29" t="n">
        <f aca="false">G83+H83</f>
        <v>47.82715625</v>
      </c>
      <c r="K83" s="29" t="n">
        <f aca="false">I83-E83</f>
        <v>1.68540625</v>
      </c>
      <c r="L83" s="30" t="n">
        <v>0.676541276940312</v>
      </c>
      <c r="M83" s="29" t="n">
        <f aca="false">K83*L83</f>
        <v>1.14024689653818</v>
      </c>
    </row>
    <row r="84" customFormat="false" ht="12.75" hidden="false" customHeight="false" outlineLevel="0" collapsed="false">
      <c r="A84" s="15" t="n">
        <v>39508</v>
      </c>
      <c r="B84" s="28" t="n">
        <f aca="false">MONTH(A84)</f>
        <v>3</v>
      </c>
      <c r="C84" s="29" t="n">
        <f aca="false">West!I86</f>
        <v>38.05</v>
      </c>
      <c r="D84" s="29" t="n">
        <f aca="false">VLOOKUP($B84,Historical!$B$9:$G$20,2)</f>
        <v>3.17082386363636</v>
      </c>
      <c r="E84" s="29" t="n">
        <f aca="false">C84+D84</f>
        <v>41.2208238636364</v>
      </c>
      <c r="G84" s="29" t="n">
        <f aca="false">East!I86</f>
        <v>41.75</v>
      </c>
      <c r="H84" s="29" t="n">
        <f aca="false">VLOOKUP($B84,Historical!$B$9:$G$20,5)</f>
        <v>-5.19403409090909</v>
      </c>
      <c r="I84" s="29" t="n">
        <f aca="false">G84+H84</f>
        <v>36.5559659090909</v>
      </c>
      <c r="K84" s="29" t="n">
        <f aca="false">I84-E84</f>
        <v>-4.66485795454545</v>
      </c>
      <c r="L84" s="30" t="n">
        <v>0.672714882928486</v>
      </c>
      <c r="M84" s="29" t="n">
        <f aca="false">K84*L84</f>
        <v>-3.13811937277006</v>
      </c>
    </row>
    <row r="85" customFormat="false" ht="12.75" hidden="false" customHeight="false" outlineLevel="0" collapsed="false">
      <c r="A85" s="15" t="n">
        <v>39539</v>
      </c>
      <c r="B85" s="28" t="n">
        <f aca="false">MONTH(A85)</f>
        <v>4</v>
      </c>
      <c r="C85" s="29" t="n">
        <f aca="false">West!I87</f>
        <v>37.9</v>
      </c>
      <c r="D85" s="29" t="n">
        <f aca="false">VLOOKUP($B85,Historical!$B$9:$G$20,2)</f>
        <v>2.55982142857143</v>
      </c>
      <c r="E85" s="29" t="n">
        <f aca="false">C85+D85</f>
        <v>40.4598214285714</v>
      </c>
      <c r="G85" s="29" t="n">
        <f aca="false">East!I87</f>
        <v>41.4</v>
      </c>
      <c r="H85" s="29" t="n">
        <f aca="false">VLOOKUP($B85,Historical!$B$9:$G$20,5)</f>
        <v>-4.88267857142857</v>
      </c>
      <c r="I85" s="29" t="n">
        <f aca="false">G85+H85</f>
        <v>36.5173214285714</v>
      </c>
      <c r="K85" s="29" t="n">
        <f aca="false">I85-E85</f>
        <v>-3.9425</v>
      </c>
      <c r="L85" s="30" t="n">
        <v>0.668967512797808</v>
      </c>
      <c r="M85" s="29" t="n">
        <f aca="false">K85*L85</f>
        <v>-2.63740441920536</v>
      </c>
    </row>
    <row r="86" customFormat="false" ht="12.75" hidden="false" customHeight="false" outlineLevel="0" collapsed="false">
      <c r="A86" s="15" t="n">
        <v>39569</v>
      </c>
      <c r="B86" s="28" t="n">
        <f aca="false">MONTH(A86)</f>
        <v>5</v>
      </c>
      <c r="C86" s="29" t="n">
        <f aca="false">West!I88</f>
        <v>39.34</v>
      </c>
      <c r="D86" s="29" t="n">
        <f aca="false">VLOOKUP($B86,Historical!$B$9:$G$20,2)</f>
        <v>3.51548295454545</v>
      </c>
      <c r="E86" s="29" t="n">
        <f aca="false">C86+D86</f>
        <v>42.8554829545455</v>
      </c>
      <c r="G86" s="29" t="n">
        <f aca="false">East!I88</f>
        <v>40.46</v>
      </c>
      <c r="H86" s="29" t="n">
        <f aca="false">VLOOKUP($B86,Historical!$B$9:$G$20,5)</f>
        <v>-5.38244318181818</v>
      </c>
      <c r="I86" s="29" t="n">
        <f aca="false">G86+H86</f>
        <v>35.0775568181818</v>
      </c>
      <c r="K86" s="29" t="n">
        <f aca="false">I86-E86</f>
        <v>-7.77792613636364</v>
      </c>
      <c r="L86" s="30" t="n">
        <v>0.665140233429434</v>
      </c>
      <c r="M86" s="29" t="n">
        <f aca="false">K86*L86</f>
        <v>-5.17341160593781</v>
      </c>
    </row>
    <row r="87" customFormat="false" ht="12.75" hidden="false" customHeight="false" outlineLevel="0" collapsed="false">
      <c r="A87" s="15" t="n">
        <v>39600</v>
      </c>
      <c r="B87" s="28" t="n">
        <f aca="false">MONTH(A87)</f>
        <v>6</v>
      </c>
      <c r="C87" s="29" t="n">
        <f aca="false">West!I89</f>
        <v>52.92</v>
      </c>
      <c r="D87" s="29" t="n">
        <f aca="false">VLOOKUP($B87,Historical!$B$9:$G$20,2)</f>
        <v>-0.252244318181818</v>
      </c>
      <c r="E87" s="29" t="n">
        <f aca="false">C87+D87</f>
        <v>52.6677556818182</v>
      </c>
      <c r="G87" s="29" t="n">
        <f aca="false">East!I89</f>
        <v>47.63</v>
      </c>
      <c r="H87" s="29" t="n">
        <f aca="false">VLOOKUP($B87,Historical!$B$9:$G$20,5)</f>
        <v>-4.14678977272727</v>
      </c>
      <c r="I87" s="29" t="n">
        <f aca="false">G87+H87</f>
        <v>43.4832102272727</v>
      </c>
      <c r="K87" s="29" t="n">
        <f aca="false">I87-E87</f>
        <v>-9.18454545454546</v>
      </c>
      <c r="L87" s="30" t="n">
        <v>0.661408966717208</v>
      </c>
      <c r="M87" s="29" t="n">
        <f aca="false">K87*L87</f>
        <v>-6.07474071885814</v>
      </c>
    </row>
    <row r="88" customFormat="false" ht="12.75" hidden="false" customHeight="false" outlineLevel="0" collapsed="false">
      <c r="A88" s="15" t="n">
        <v>39630</v>
      </c>
      <c r="B88" s="28" t="n">
        <f aca="false">MONTH(A88)</f>
        <v>7</v>
      </c>
      <c r="C88" s="29" t="n">
        <f aca="false">West!I90</f>
        <v>53.8</v>
      </c>
      <c r="D88" s="29" t="n">
        <f aca="false">VLOOKUP($B88,Historical!$B$9:$G$20,2)</f>
        <v>1.2455625</v>
      </c>
      <c r="E88" s="29" t="n">
        <f aca="false">C88+D88</f>
        <v>55.0455625</v>
      </c>
      <c r="G88" s="29" t="n">
        <f aca="false">East!I90</f>
        <v>69.5</v>
      </c>
      <c r="H88" s="29" t="n">
        <f aca="false">VLOOKUP($B88,Historical!$B$9:$G$20,5)</f>
        <v>-3.11690625</v>
      </c>
      <c r="I88" s="29" t="n">
        <f aca="false">G88+H88</f>
        <v>66.38309375</v>
      </c>
      <c r="K88" s="29" t="n">
        <f aca="false">I88-E88</f>
        <v>11.33753125</v>
      </c>
      <c r="L88" s="30" t="n">
        <v>0.657705630093686</v>
      </c>
      <c r="M88" s="29" t="n">
        <f aca="false">K88*L88</f>
        <v>7.45675813448811</v>
      </c>
    </row>
    <row r="89" customFormat="false" ht="12.75" hidden="false" customHeight="false" outlineLevel="0" collapsed="false">
      <c r="A89" s="15" t="n">
        <v>39661</v>
      </c>
      <c r="B89" s="28" t="n">
        <f aca="false">MONTH(A89)</f>
        <v>8</v>
      </c>
      <c r="C89" s="29" t="n">
        <f aca="false">West!I91</f>
        <v>55.3</v>
      </c>
      <c r="D89" s="29" t="n">
        <f aca="false">VLOOKUP($B89,Historical!$B$9:$G$20,2)</f>
        <v>0.554565217391305</v>
      </c>
      <c r="E89" s="29" t="n">
        <f aca="false">C89+D89</f>
        <v>55.8545652173913</v>
      </c>
      <c r="G89" s="29" t="n">
        <f aca="false">East!I91</f>
        <v>72.05</v>
      </c>
      <c r="H89" s="29" t="n">
        <f aca="false">VLOOKUP($B89,Historical!$B$9:$G$20,5)</f>
        <v>-4.06771739130436</v>
      </c>
      <c r="I89" s="29" t="n">
        <f aca="false">G89+H89</f>
        <v>67.9822826086956</v>
      </c>
      <c r="K89" s="29" t="n">
        <f aca="false">I89-E89</f>
        <v>12.1277173913043</v>
      </c>
      <c r="L89" s="30" t="n">
        <v>0.654108628023515</v>
      </c>
      <c r="M89" s="29" t="n">
        <f aca="false">K89*L89</f>
        <v>7.932844583883</v>
      </c>
    </row>
    <row r="90" customFormat="false" ht="12.75" hidden="false" customHeight="false" outlineLevel="0" collapsed="false">
      <c r="A90" s="15" t="n">
        <v>39692</v>
      </c>
      <c r="B90" s="28" t="n">
        <f aca="false">MONTH(A90)</f>
        <v>9</v>
      </c>
      <c r="C90" s="29" t="n">
        <f aca="false">West!I92</f>
        <v>38.2</v>
      </c>
      <c r="D90" s="29" t="n">
        <f aca="false">VLOOKUP($B90,Historical!$B$9:$G$20,2)</f>
        <v>1.3578125</v>
      </c>
      <c r="E90" s="29" t="n">
        <f aca="false">C90+D90</f>
        <v>39.5578125</v>
      </c>
      <c r="G90" s="29" t="n">
        <f aca="false">East!I92</f>
        <v>41.4</v>
      </c>
      <c r="H90" s="29" t="n">
        <f aca="false">VLOOKUP($B90,Historical!$B$9:$G$20,5)</f>
        <v>-3.85175</v>
      </c>
      <c r="I90" s="29" t="n">
        <f aca="false">G90+H90</f>
        <v>37.54825</v>
      </c>
      <c r="K90" s="29" t="n">
        <f aca="false">I90-E90</f>
        <v>-2.00956250000001</v>
      </c>
      <c r="L90" s="30" t="n">
        <v>0.650627279855966</v>
      </c>
      <c r="M90" s="29" t="n">
        <f aca="false">K90*L90</f>
        <v>-1.30747618307556</v>
      </c>
    </row>
    <row r="91" customFormat="false" ht="12.75" hidden="false" customHeight="false" outlineLevel="0" collapsed="false">
      <c r="A91" s="15" t="n">
        <v>39722</v>
      </c>
      <c r="B91" s="28" t="n">
        <f aca="false">MONTH(A91)</f>
        <v>10</v>
      </c>
      <c r="C91" s="29" t="n">
        <f aca="false">West!I93</f>
        <v>36.05</v>
      </c>
      <c r="D91" s="29" t="n">
        <f aca="false">VLOOKUP($B91,Historical!$B$9:$G$20,2)</f>
        <v>4.78696022727273</v>
      </c>
      <c r="E91" s="29" t="n">
        <f aca="false">C91+D91</f>
        <v>40.8369602272727</v>
      </c>
      <c r="G91" s="29" t="n">
        <f aca="false">East!I93</f>
        <v>39.55</v>
      </c>
      <c r="H91" s="29" t="n">
        <f aca="false">VLOOKUP($B91,Historical!$B$9:$G$20,5)</f>
        <v>-4.851875</v>
      </c>
      <c r="I91" s="29" t="n">
        <f aca="false">G91+H91</f>
        <v>34.698125</v>
      </c>
      <c r="K91" s="29" t="n">
        <f aca="false">I91-E91</f>
        <v>-6.13883522727273</v>
      </c>
      <c r="L91" s="30" t="n">
        <v>0.647064399083612</v>
      </c>
      <c r="M91" s="29" t="n">
        <f aca="false">K91*L91</f>
        <v>-3.97222172740854</v>
      </c>
    </row>
    <row r="92" customFormat="false" ht="12.75" hidden="false" customHeight="false" outlineLevel="0" collapsed="false">
      <c r="A92" s="15" t="n">
        <v>39753</v>
      </c>
      <c r="B92" s="28" t="n">
        <f aca="false">MONTH(A92)</f>
        <v>11</v>
      </c>
      <c r="C92" s="29" t="n">
        <f aca="false">West!I94</f>
        <v>36.05</v>
      </c>
      <c r="D92" s="29" t="n">
        <f aca="false">VLOOKUP($B92,Historical!$B$9:$G$20,2)</f>
        <v>4.088125</v>
      </c>
      <c r="E92" s="29" t="n">
        <f aca="false">C92+D92</f>
        <v>40.138125</v>
      </c>
      <c r="G92" s="29" t="n">
        <f aca="false">East!I94</f>
        <v>39.55</v>
      </c>
      <c r="H92" s="29" t="n">
        <f aca="false">VLOOKUP($B92,Historical!$B$9:$G$20,5)</f>
        <v>-4.41300595238095</v>
      </c>
      <c r="I92" s="29" t="n">
        <f aca="false">G92+H92</f>
        <v>35.136994047619</v>
      </c>
      <c r="K92" s="29" t="n">
        <f aca="false">I92-E92</f>
        <v>-5.00113095238095</v>
      </c>
      <c r="L92" s="30" t="n">
        <v>0.643604982403087</v>
      </c>
      <c r="M92" s="29" t="n">
        <f aca="false">K92*L92</f>
        <v>-3.21875279860268</v>
      </c>
    </row>
    <row r="93" customFormat="false" ht="12.75" hidden="false" customHeight="false" outlineLevel="0" collapsed="false">
      <c r="A93" s="15" t="n">
        <v>39783</v>
      </c>
      <c r="B93" s="28" t="n">
        <f aca="false">MONTH(A93)</f>
        <v>12</v>
      </c>
      <c r="C93" s="29" t="n">
        <f aca="false">West!I95</f>
        <v>36.05</v>
      </c>
      <c r="D93" s="29" t="n">
        <f aca="false">VLOOKUP($B93,Historical!$B$9:$G$20,2)</f>
        <v>3.1615</v>
      </c>
      <c r="E93" s="29" t="n">
        <f aca="false">C93+D93</f>
        <v>39.2115</v>
      </c>
      <c r="G93" s="29" t="n">
        <f aca="false">East!I95</f>
        <v>39.55</v>
      </c>
      <c r="H93" s="29" t="n">
        <f aca="false">VLOOKUP($B93,Historical!$B$9:$G$20,5)</f>
        <v>-6.86578125</v>
      </c>
      <c r="I93" s="29" t="n">
        <f aca="false">G93+H93</f>
        <v>32.68421875</v>
      </c>
      <c r="K93" s="29" t="n">
        <f aca="false">I93-E93</f>
        <v>-6.52728125</v>
      </c>
      <c r="L93" s="30" t="n">
        <v>0.640065081967375</v>
      </c>
      <c r="M93" s="29" t="n">
        <f aca="false">K93*L93</f>
        <v>-4.17788480830536</v>
      </c>
    </row>
    <row r="94" customFormat="false" ht="12.75" hidden="false" customHeight="false" outlineLevel="0" collapsed="false">
      <c r="A94" s="15" t="n">
        <v>39814</v>
      </c>
      <c r="B94" s="28" t="n">
        <f aca="false">MONTH(A94)</f>
        <v>1</v>
      </c>
      <c r="C94" s="29" t="n">
        <f aca="false">West!I96</f>
        <v>43.2</v>
      </c>
      <c r="D94" s="29" t="n">
        <f aca="false">VLOOKUP($B94,Historical!$B$9:$G$20,2)</f>
        <v>4.00306818181818</v>
      </c>
      <c r="E94" s="29" t="n">
        <f aca="false">C94+D94</f>
        <v>47.2030681818182</v>
      </c>
      <c r="G94" s="29" t="n">
        <f aca="false">East!I96</f>
        <v>52.6</v>
      </c>
      <c r="H94" s="29" t="n">
        <f aca="false">VLOOKUP($B94,Historical!$B$9:$G$20,5)</f>
        <v>-5.8709375</v>
      </c>
      <c r="I94" s="29" t="n">
        <f aca="false">G94+H94</f>
        <v>46.7290625</v>
      </c>
      <c r="K94" s="29" t="n">
        <f aca="false">I94-E94</f>
        <v>-0.474005681818191</v>
      </c>
      <c r="L94" s="30" t="n">
        <v>0.636525324971009</v>
      </c>
      <c r="M94" s="29" t="n">
        <f aca="false">K94*L94</f>
        <v>-0.301716620657429</v>
      </c>
    </row>
    <row r="95" customFormat="false" ht="12.75" hidden="false" customHeight="false" outlineLevel="0" collapsed="false">
      <c r="A95" s="15" t="n">
        <v>39845</v>
      </c>
      <c r="B95" s="28" t="n">
        <f aca="false">MONTH(A95)</f>
        <v>2</v>
      </c>
      <c r="C95" s="29" t="n">
        <f aca="false">West!I97</f>
        <v>43.2</v>
      </c>
      <c r="D95" s="29" t="n">
        <f aca="false">VLOOKUP($B95,Historical!$B$9:$G$20,2)</f>
        <v>3.54175</v>
      </c>
      <c r="E95" s="29" t="n">
        <f aca="false">C95+D95</f>
        <v>46.74175</v>
      </c>
      <c r="G95" s="29" t="n">
        <f aca="false">East!I97</f>
        <v>52.6</v>
      </c>
      <c r="H95" s="29" t="n">
        <f aca="false">VLOOKUP($B95,Historical!$B$9:$G$20,5)</f>
        <v>-4.37284375</v>
      </c>
      <c r="I95" s="29" t="n">
        <f aca="false">G95+H95</f>
        <v>48.22715625</v>
      </c>
      <c r="K95" s="29" t="n">
        <f aca="false">I95-E95</f>
        <v>1.48540625</v>
      </c>
      <c r="L95" s="30" t="n">
        <v>0.633303085071414</v>
      </c>
      <c r="M95" s="29" t="n">
        <f aca="false">K95*L95</f>
        <v>0.940712360709358</v>
      </c>
    </row>
    <row r="96" customFormat="false" ht="12.75" hidden="false" customHeight="false" outlineLevel="0" collapsed="false">
      <c r="A96" s="15" t="n">
        <v>39873</v>
      </c>
      <c r="B96" s="28" t="n">
        <f aca="false">MONTH(A96)</f>
        <v>3</v>
      </c>
      <c r="C96" s="29" t="n">
        <f aca="false">West!I98</f>
        <v>38.6</v>
      </c>
      <c r="D96" s="29" t="n">
        <f aca="false">VLOOKUP($B96,Historical!$B$9:$G$20,2)</f>
        <v>3.17082386363636</v>
      </c>
      <c r="E96" s="29" t="n">
        <f aca="false">C96+D96</f>
        <v>41.7708238636364</v>
      </c>
      <c r="G96" s="29" t="n">
        <f aca="false">East!I98</f>
        <v>42.2</v>
      </c>
      <c r="H96" s="29" t="n">
        <f aca="false">VLOOKUP($B96,Historical!$B$9:$G$20,5)</f>
        <v>-5.19403409090909</v>
      </c>
      <c r="I96" s="29" t="n">
        <f aca="false">G96+H96</f>
        <v>37.0059659090909</v>
      </c>
      <c r="K96" s="29" t="n">
        <f aca="false">I96-E96</f>
        <v>-4.76485795454546</v>
      </c>
      <c r="L96" s="30" t="n">
        <v>0.629820636341271</v>
      </c>
      <c r="M96" s="29" t="n">
        <f aca="false">K96*L96</f>
        <v>-3.00100586900758</v>
      </c>
    </row>
    <row r="97" customFormat="false" ht="12.75" hidden="false" customHeight="false" outlineLevel="0" collapsed="false">
      <c r="A97" s="15" t="n">
        <v>39904</v>
      </c>
      <c r="B97" s="28" t="n">
        <f aca="false">MONTH(A97)</f>
        <v>4</v>
      </c>
      <c r="C97" s="29" t="n">
        <f aca="false">West!I99</f>
        <v>38.45</v>
      </c>
      <c r="D97" s="29" t="n">
        <f aca="false">VLOOKUP($B97,Historical!$B$9:$G$20,2)</f>
        <v>2.55982142857143</v>
      </c>
      <c r="E97" s="29" t="n">
        <f aca="false">C97+D97</f>
        <v>41.0098214285714</v>
      </c>
      <c r="G97" s="29" t="n">
        <f aca="false">East!I99</f>
        <v>41.85</v>
      </c>
      <c r="H97" s="29" t="n">
        <f aca="false">VLOOKUP($B97,Historical!$B$9:$G$20,5)</f>
        <v>-4.88267857142857</v>
      </c>
      <c r="I97" s="29" t="n">
        <f aca="false">G97+H97</f>
        <v>36.9673214285714</v>
      </c>
      <c r="K97" s="29" t="n">
        <f aca="false">I97-E97</f>
        <v>-4.0425</v>
      </c>
      <c r="L97" s="30" t="n">
        <v>0.626415928529671</v>
      </c>
      <c r="M97" s="29" t="n">
        <f aca="false">K97*L97</f>
        <v>-2.53228639108119</v>
      </c>
    </row>
    <row r="98" customFormat="false" ht="12.75" hidden="false" customHeight="false" outlineLevel="0" collapsed="false">
      <c r="A98" s="15" t="n">
        <v>39934</v>
      </c>
      <c r="B98" s="28" t="n">
        <f aca="false">MONTH(A98)</f>
        <v>5</v>
      </c>
      <c r="C98" s="29" t="n">
        <f aca="false">West!I100</f>
        <v>40.05</v>
      </c>
      <c r="D98" s="29" t="n">
        <f aca="false">VLOOKUP($B98,Historical!$B$9:$G$20,2)</f>
        <v>3.51548295454545</v>
      </c>
      <c r="E98" s="29" t="n">
        <f aca="false">C98+D98</f>
        <v>43.5654829545455</v>
      </c>
      <c r="G98" s="29" t="n">
        <f aca="false">East!I100</f>
        <v>40.75</v>
      </c>
      <c r="H98" s="29" t="n">
        <f aca="false">VLOOKUP($B98,Historical!$B$9:$G$20,5)</f>
        <v>-5.38244318181818</v>
      </c>
      <c r="I98" s="29" t="n">
        <f aca="false">G98+H98</f>
        <v>35.3675568181818</v>
      </c>
      <c r="K98" s="29" t="n">
        <f aca="false">I98-E98</f>
        <v>-8.19792613636363</v>
      </c>
      <c r="L98" s="30" t="n">
        <v>0.622933296304168</v>
      </c>
      <c r="M98" s="29" t="n">
        <f aca="false">K98*L98</f>
        <v>-5.10676115098309</v>
      </c>
    </row>
    <row r="99" customFormat="false" ht="12.75" hidden="false" customHeight="false" outlineLevel="0" collapsed="false">
      <c r="A99" s="15" t="n">
        <v>39965</v>
      </c>
      <c r="B99" s="28" t="n">
        <f aca="false">MONTH(A99)</f>
        <v>6</v>
      </c>
      <c r="C99" s="29" t="n">
        <f aca="false">West!I101</f>
        <v>54.01</v>
      </c>
      <c r="D99" s="29" t="n">
        <f aca="false">VLOOKUP($B99,Historical!$B$9:$G$20,2)</f>
        <v>-0.252244318181818</v>
      </c>
      <c r="E99" s="29" t="n">
        <f aca="false">C99+D99</f>
        <v>53.7577556818182</v>
      </c>
      <c r="G99" s="29" t="n">
        <f aca="false">East!I101</f>
        <v>47.54</v>
      </c>
      <c r="H99" s="29" t="n">
        <f aca="false">VLOOKUP($B99,Historical!$B$9:$G$20,5)</f>
        <v>-4.14678977272727</v>
      </c>
      <c r="I99" s="29" t="n">
        <f aca="false">G99+H99</f>
        <v>43.3932102272727</v>
      </c>
      <c r="K99" s="29" t="n">
        <f aca="false">I99-E99</f>
        <v>-10.3645454545455</v>
      </c>
      <c r="L99" s="30" t="n">
        <v>0.619550847689705</v>
      </c>
      <c r="M99" s="29" t="n">
        <f aca="false">K99*L99</f>
        <v>-6.42136292228212</v>
      </c>
    </row>
    <row r="100" customFormat="false" ht="12.75" hidden="false" customHeight="false" outlineLevel="0" collapsed="false">
      <c r="A100" s="15" t="n">
        <v>39995</v>
      </c>
      <c r="B100" s="28" t="n">
        <f aca="false">MONTH(A100)</f>
        <v>7</v>
      </c>
      <c r="C100" s="29" t="n">
        <f aca="false">West!I102</f>
        <v>54.3</v>
      </c>
      <c r="D100" s="29" t="n">
        <f aca="false">VLOOKUP($B100,Historical!$B$9:$G$20,2)</f>
        <v>1.2455625</v>
      </c>
      <c r="E100" s="29" t="n">
        <f aca="false">C100+D100</f>
        <v>55.5455625</v>
      </c>
      <c r="G100" s="29" t="n">
        <f aca="false">East!I102</f>
        <v>70</v>
      </c>
      <c r="H100" s="29" t="n">
        <f aca="false">VLOOKUP($B100,Historical!$B$9:$G$20,5)</f>
        <v>-3.11690625</v>
      </c>
      <c r="I100" s="29" t="n">
        <f aca="false">G100+H100</f>
        <v>66.88309375</v>
      </c>
      <c r="K100" s="29" t="n">
        <f aca="false">I100-E100</f>
        <v>11.33753125</v>
      </c>
      <c r="L100" s="30" t="n">
        <v>0.616091493598074</v>
      </c>
      <c r="M100" s="29" t="n">
        <f aca="false">K100*L100</f>
        <v>6.98495656152734</v>
      </c>
    </row>
    <row r="101" customFormat="false" ht="12.75" hidden="false" customHeight="false" outlineLevel="0" collapsed="false">
      <c r="A101" s="15" t="n">
        <v>40026</v>
      </c>
      <c r="B101" s="28" t="n">
        <f aca="false">MONTH(A101)</f>
        <v>8</v>
      </c>
      <c r="C101" s="29" t="n">
        <f aca="false">West!I103</f>
        <v>55.8</v>
      </c>
      <c r="D101" s="29" t="n">
        <f aca="false">VLOOKUP($B101,Historical!$B$9:$G$20,2)</f>
        <v>0.554565217391305</v>
      </c>
      <c r="E101" s="29" t="n">
        <f aca="false">C101+D101</f>
        <v>56.3545652173913</v>
      </c>
      <c r="G101" s="29" t="n">
        <f aca="false">East!I103</f>
        <v>72.55</v>
      </c>
      <c r="H101" s="29" t="n">
        <f aca="false">VLOOKUP($B101,Historical!$B$9:$G$20,5)</f>
        <v>-4.06771739130436</v>
      </c>
      <c r="I101" s="29" t="n">
        <f aca="false">G101+H101</f>
        <v>68.4822826086956</v>
      </c>
      <c r="K101" s="29" t="n">
        <f aca="false">I101-E101</f>
        <v>12.1277173913043</v>
      </c>
      <c r="L101" s="30" t="n">
        <v>0.612632015029117</v>
      </c>
      <c r="M101" s="29" t="n">
        <f aca="false">K101*L101</f>
        <v>7.42982794313844</v>
      </c>
    </row>
    <row r="102" customFormat="false" ht="12.75" hidden="false" customHeight="false" outlineLevel="0" collapsed="false">
      <c r="A102" s="15" t="n">
        <v>40057</v>
      </c>
      <c r="B102" s="28" t="n">
        <f aca="false">MONTH(A102)</f>
        <v>9</v>
      </c>
      <c r="C102" s="29" t="n">
        <f aca="false">West!I104</f>
        <v>38.8</v>
      </c>
      <c r="D102" s="29" t="n">
        <f aca="false">VLOOKUP($B102,Historical!$B$9:$G$20,2)</f>
        <v>1.3578125</v>
      </c>
      <c r="E102" s="29" t="n">
        <f aca="false">C102+D102</f>
        <v>40.1578125</v>
      </c>
      <c r="G102" s="29" t="n">
        <f aca="false">East!I104</f>
        <v>41.8</v>
      </c>
      <c r="H102" s="29" t="n">
        <f aca="false">VLOOKUP($B102,Historical!$B$9:$G$20,5)</f>
        <v>-3.85175</v>
      </c>
      <c r="I102" s="29" t="n">
        <f aca="false">G102+H102</f>
        <v>37.94825</v>
      </c>
      <c r="K102" s="29" t="n">
        <f aca="false">I102-E102</f>
        <v>-2.2095625</v>
      </c>
      <c r="L102" s="30" t="n">
        <v>0.609283296513948</v>
      </c>
      <c r="M102" s="29" t="n">
        <f aca="false">K102*L102</f>
        <v>-1.3462495238536</v>
      </c>
    </row>
    <row r="103" customFormat="false" ht="12.75" hidden="false" customHeight="false" outlineLevel="0" collapsed="false">
      <c r="A103" s="15" t="n">
        <v>40087</v>
      </c>
      <c r="B103" s="28" t="n">
        <f aca="false">MONTH(A103)</f>
        <v>10</v>
      </c>
      <c r="C103" s="29" t="n">
        <f aca="false">West!I105</f>
        <v>36.65</v>
      </c>
      <c r="D103" s="29" t="n">
        <f aca="false">VLOOKUP($B103,Historical!$B$9:$G$20,2)</f>
        <v>4.78696022727273</v>
      </c>
      <c r="E103" s="29" t="n">
        <f aca="false">C103+D103</f>
        <v>41.4369602272727</v>
      </c>
      <c r="G103" s="29" t="n">
        <f aca="false">East!I105</f>
        <v>39.95</v>
      </c>
      <c r="H103" s="29" t="n">
        <f aca="false">VLOOKUP($B103,Historical!$B$9:$G$20,5)</f>
        <v>-4.851875</v>
      </c>
      <c r="I103" s="29" t="n">
        <f aca="false">G103+H103</f>
        <v>35.098125</v>
      </c>
      <c r="K103" s="29" t="n">
        <f aca="false">I103-E103</f>
        <v>-6.33883522727273</v>
      </c>
      <c r="L103" s="30" t="n">
        <v>0.605859192961167</v>
      </c>
      <c r="M103" s="29" t="n">
        <f aca="false">K103*L103</f>
        <v>-3.84044159510927</v>
      </c>
    </row>
    <row r="104" customFormat="false" ht="12.75" hidden="false" customHeight="false" outlineLevel="0" collapsed="false">
      <c r="A104" s="15" t="n">
        <v>40118</v>
      </c>
      <c r="B104" s="28" t="n">
        <f aca="false">MONTH(A104)</f>
        <v>11</v>
      </c>
      <c r="C104" s="29" t="n">
        <f aca="false">West!I106</f>
        <v>36.65</v>
      </c>
      <c r="D104" s="29" t="n">
        <f aca="false">VLOOKUP($B104,Historical!$B$9:$G$20,2)</f>
        <v>4.088125</v>
      </c>
      <c r="E104" s="29" t="n">
        <f aca="false">C104+D104</f>
        <v>40.738125</v>
      </c>
      <c r="G104" s="29" t="n">
        <f aca="false">East!I106</f>
        <v>39.95</v>
      </c>
      <c r="H104" s="29" t="n">
        <f aca="false">VLOOKUP($B104,Historical!$B$9:$G$20,5)</f>
        <v>-4.41300595238095</v>
      </c>
      <c r="I104" s="29" t="n">
        <f aca="false">G104+H104</f>
        <v>35.5369940476191</v>
      </c>
      <c r="K104" s="29" t="n">
        <f aca="false">I104-E104</f>
        <v>-5.20113095238095</v>
      </c>
      <c r="L104" s="30" t="n">
        <v>0.602532938101904</v>
      </c>
      <c r="M104" s="29" t="n">
        <f aca="false">K104*L104</f>
        <v>-3.13385271419085</v>
      </c>
    </row>
    <row r="105" customFormat="false" ht="12.75" hidden="false" customHeight="false" outlineLevel="0" collapsed="false">
      <c r="A105" s="15" t="n">
        <v>40148</v>
      </c>
      <c r="B105" s="28" t="n">
        <f aca="false">MONTH(A105)</f>
        <v>12</v>
      </c>
      <c r="C105" s="29" t="n">
        <f aca="false">West!I107</f>
        <v>36.65</v>
      </c>
      <c r="D105" s="29" t="n">
        <f aca="false">VLOOKUP($B105,Historical!$B$9:$G$20,2)</f>
        <v>3.1615</v>
      </c>
      <c r="E105" s="29" t="n">
        <f aca="false">C105+D105</f>
        <v>39.8115</v>
      </c>
      <c r="G105" s="29" t="n">
        <f aca="false">East!I107</f>
        <v>39.95</v>
      </c>
      <c r="H105" s="29" t="n">
        <f aca="false">VLOOKUP($B105,Historical!$B$9:$G$20,5)</f>
        <v>-6.86578125</v>
      </c>
      <c r="I105" s="29" t="n">
        <f aca="false">G105+H105</f>
        <v>33.08421875</v>
      </c>
      <c r="K105" s="29" t="n">
        <f aca="false">I105-E105</f>
        <v>-6.72728125</v>
      </c>
      <c r="L105" s="30" t="n">
        <v>0.599132295495573</v>
      </c>
      <c r="M105" s="29" t="n">
        <f aca="false">K105*L105</f>
        <v>-4.03053145775683</v>
      </c>
    </row>
    <row r="106" customFormat="false" ht="12.75" hidden="false" customHeight="false" outlineLevel="0" collapsed="false">
      <c r="A106" s="15" t="n">
        <v>40179</v>
      </c>
      <c r="B106" s="28" t="n">
        <f aca="false">MONTH(A106)</f>
        <v>1</v>
      </c>
      <c r="C106" s="29" t="n">
        <f aca="false">West!I108</f>
        <v>43.8</v>
      </c>
      <c r="D106" s="29" t="n">
        <f aca="false">VLOOKUP($B106,Historical!$B$9:$G$20,2)</f>
        <v>4.00306818181818</v>
      </c>
      <c r="E106" s="29" t="n">
        <f aca="false">C106+D106</f>
        <v>47.8030681818182</v>
      </c>
      <c r="G106" s="29" t="n">
        <f aca="false">East!I108</f>
        <v>53</v>
      </c>
      <c r="H106" s="29" t="n">
        <f aca="false">VLOOKUP($B106,Historical!$B$9:$G$20,5)</f>
        <v>-5.8709375</v>
      </c>
      <c r="I106" s="29" t="n">
        <f aca="false">G106+H106</f>
        <v>47.1290625</v>
      </c>
      <c r="K106" s="29" t="n">
        <f aca="false">I106-E106</f>
        <v>-0.67400568181818</v>
      </c>
      <c r="L106" s="30" t="n">
        <v>0.595731353037065</v>
      </c>
      <c r="M106" s="29" t="n">
        <f aca="false">K106*L106</f>
        <v>-0.401526316784214</v>
      </c>
    </row>
    <row r="107" customFormat="false" ht="12.75" hidden="false" customHeight="false" outlineLevel="0" collapsed="false">
      <c r="A107" s="15" t="n">
        <v>40210</v>
      </c>
      <c r="B107" s="28" t="n">
        <f aca="false">MONTH(A107)</f>
        <v>2</v>
      </c>
      <c r="C107" s="29" t="n">
        <f aca="false">West!I109</f>
        <v>43.8</v>
      </c>
      <c r="D107" s="29" t="n">
        <f aca="false">VLOOKUP($B107,Historical!$B$9:$G$20,2)</f>
        <v>3.54175</v>
      </c>
      <c r="E107" s="29" t="n">
        <f aca="false">C107+D107</f>
        <v>47.34175</v>
      </c>
      <c r="G107" s="29" t="n">
        <f aca="false">East!I109</f>
        <v>53</v>
      </c>
      <c r="H107" s="29" t="n">
        <f aca="false">VLOOKUP($B107,Historical!$B$9:$G$20,5)</f>
        <v>-4.37284375</v>
      </c>
      <c r="I107" s="29" t="n">
        <f aca="false">G107+H107</f>
        <v>48.62715625</v>
      </c>
      <c r="K107" s="29" t="n">
        <f aca="false">I107-E107</f>
        <v>1.28540625</v>
      </c>
      <c r="L107" s="30" t="n">
        <v>0.5926327476788</v>
      </c>
      <c r="M107" s="29" t="n">
        <f aca="false">K107*L107</f>
        <v>0.761773837821004</v>
      </c>
    </row>
    <row r="108" customFormat="false" ht="12.75" hidden="false" customHeight="false" outlineLevel="0" collapsed="false">
      <c r="A108" s="15" t="n">
        <v>40238</v>
      </c>
      <c r="B108" s="28" t="n">
        <f aca="false">MONTH(A108)</f>
        <v>3</v>
      </c>
      <c r="C108" s="29" t="n">
        <f aca="false">West!I110</f>
        <v>39.15</v>
      </c>
      <c r="D108" s="29" t="n">
        <f aca="false">VLOOKUP($B108,Historical!$B$9:$G$20,2)</f>
        <v>3.17082386363636</v>
      </c>
      <c r="E108" s="29" t="n">
        <f aca="false">C108+D108</f>
        <v>42.3208238636364</v>
      </c>
      <c r="G108" s="29" t="n">
        <f aca="false">East!I110</f>
        <v>42.65</v>
      </c>
      <c r="H108" s="29" t="n">
        <f aca="false">VLOOKUP($B108,Historical!$B$9:$G$20,5)</f>
        <v>-5.19403409090909</v>
      </c>
      <c r="I108" s="29" t="n">
        <f aca="false">G108+H108</f>
        <v>37.4559659090909</v>
      </c>
      <c r="K108" s="29" t="n">
        <f aca="false">I108-E108</f>
        <v>-4.86485795454546</v>
      </c>
      <c r="L108" s="30" t="n">
        <v>0.589291522117077</v>
      </c>
      <c r="M108" s="29" t="n">
        <f aca="false">K108*L108</f>
        <v>-2.86681954891746</v>
      </c>
    </row>
    <row r="109" customFormat="false" ht="12.75" hidden="false" customHeight="false" outlineLevel="0" collapsed="false">
      <c r="A109" s="15" t="n">
        <v>40269</v>
      </c>
      <c r="B109" s="28" t="n">
        <f aca="false">MONTH(A109)</f>
        <v>4</v>
      </c>
      <c r="C109" s="29" t="n">
        <f aca="false">West!I111</f>
        <v>39</v>
      </c>
      <c r="D109" s="29" t="n">
        <f aca="false">VLOOKUP($B109,Historical!$B$9:$G$20,2)</f>
        <v>2.55982142857143</v>
      </c>
      <c r="E109" s="29" t="n">
        <f aca="false">C109+D109</f>
        <v>41.5598214285714</v>
      </c>
      <c r="G109" s="29" t="n">
        <f aca="false">East!I111</f>
        <v>42.3</v>
      </c>
      <c r="H109" s="29" t="n">
        <f aca="false">VLOOKUP($B109,Historical!$B$9:$G$20,5)</f>
        <v>-4.88267857142857</v>
      </c>
      <c r="I109" s="29" t="n">
        <f aca="false">G109+H109</f>
        <v>37.4173214285714</v>
      </c>
      <c r="K109" s="29" t="n">
        <f aca="false">I109-E109</f>
        <v>-4.1425</v>
      </c>
      <c r="L109" s="30" t="n">
        <v>0.586021184216239</v>
      </c>
      <c r="M109" s="29" t="n">
        <f aca="false">K109*L109</f>
        <v>-2.42759275561577</v>
      </c>
    </row>
    <row r="110" customFormat="false" ht="12.75" hidden="false" customHeight="false" outlineLevel="0" collapsed="false">
      <c r="A110" s="15" t="n">
        <v>40299</v>
      </c>
      <c r="B110" s="28" t="n">
        <f aca="false">MONTH(A110)</f>
        <v>5</v>
      </c>
      <c r="C110" s="29" t="n">
        <f aca="false">West!I112</f>
        <v>40.78</v>
      </c>
      <c r="D110" s="29" t="n">
        <f aca="false">VLOOKUP($B110,Historical!$B$9:$G$20,2)</f>
        <v>3.51548295454545</v>
      </c>
      <c r="E110" s="29" t="n">
        <f aca="false">C110+D110</f>
        <v>44.2954829545455</v>
      </c>
      <c r="G110" s="29" t="n">
        <f aca="false">East!I112</f>
        <v>41.02</v>
      </c>
      <c r="H110" s="29" t="n">
        <f aca="false">VLOOKUP($B110,Historical!$B$9:$G$20,5)</f>
        <v>-5.38244318181818</v>
      </c>
      <c r="I110" s="29" t="n">
        <f aca="false">G110+H110</f>
        <v>35.6375568181818</v>
      </c>
      <c r="K110" s="29" t="n">
        <f aca="false">I110-E110</f>
        <v>-8.65792613636364</v>
      </c>
      <c r="L110" s="30" t="n">
        <v>0.582678890113094</v>
      </c>
      <c r="M110" s="29" t="n">
        <f aca="false">K110*L110</f>
        <v>-5.04479079181751</v>
      </c>
    </row>
    <row r="111" customFormat="false" ht="12.75" hidden="false" customHeight="false" outlineLevel="0" collapsed="false">
      <c r="A111" s="15" t="n">
        <v>40330</v>
      </c>
      <c r="B111" s="28" t="n">
        <f aca="false">MONTH(A111)</f>
        <v>6</v>
      </c>
      <c r="C111" s="29" t="n">
        <f aca="false">West!I113</f>
        <v>55.16</v>
      </c>
      <c r="D111" s="29" t="n">
        <f aca="false">VLOOKUP($B111,Historical!$B$9:$G$20,2)</f>
        <v>-0.252244318181818</v>
      </c>
      <c r="E111" s="29" t="n">
        <f aca="false">C111+D111</f>
        <v>54.9077556818182</v>
      </c>
      <c r="G111" s="29" t="n">
        <f aca="false">East!I113</f>
        <v>47.39</v>
      </c>
      <c r="H111" s="29" t="n">
        <f aca="false">VLOOKUP($B111,Historical!$B$9:$G$20,5)</f>
        <v>-4.14678977272727</v>
      </c>
      <c r="I111" s="29" t="n">
        <f aca="false">G111+H111</f>
        <v>43.2432102272727</v>
      </c>
      <c r="K111" s="29" t="n">
        <f aca="false">I111-E111</f>
        <v>-11.6645454545455</v>
      </c>
      <c r="L111" s="30" t="n">
        <v>0.579431255806544</v>
      </c>
      <c r="M111" s="29" t="n">
        <f aca="false">K111*L111</f>
        <v>-6.75880222113978</v>
      </c>
    </row>
    <row r="112" customFormat="false" ht="12.75" hidden="false" customHeight="false" outlineLevel="0" collapsed="false">
      <c r="A112" s="15" t="n">
        <v>40360</v>
      </c>
      <c r="B112" s="28" t="n">
        <f aca="false">MONTH(A112)</f>
        <v>7</v>
      </c>
      <c r="C112" s="29" t="n">
        <f aca="false">West!I114</f>
        <v>54.8</v>
      </c>
      <c r="D112" s="29" t="n">
        <f aca="false">VLOOKUP($B112,Historical!$B$9:$G$20,2)</f>
        <v>1.2455625</v>
      </c>
      <c r="E112" s="29" t="n">
        <f aca="false">C112+D112</f>
        <v>56.0455625</v>
      </c>
      <c r="G112" s="29" t="n">
        <f aca="false">East!I114</f>
        <v>70.5</v>
      </c>
      <c r="H112" s="29" t="n">
        <f aca="false">VLOOKUP($B112,Historical!$B$9:$G$20,5)</f>
        <v>-3.11690625</v>
      </c>
      <c r="I112" s="29" t="n">
        <f aca="false">G112+H112</f>
        <v>67.38309375</v>
      </c>
      <c r="K112" s="29" t="n">
        <f aca="false">I112-E112</f>
        <v>11.33753125</v>
      </c>
      <c r="L112" s="30" t="n">
        <v>0.576112632564358</v>
      </c>
      <c r="M112" s="29" t="n">
        <f aca="false">K112*L112</f>
        <v>6.53169497521818</v>
      </c>
    </row>
    <row r="113" customFormat="false" ht="12.75" hidden="false" customHeight="false" outlineLevel="0" collapsed="false">
      <c r="A113" s="15" t="n">
        <v>40391</v>
      </c>
      <c r="B113" s="28" t="n">
        <f aca="false">MONTH(A113)</f>
        <v>8</v>
      </c>
      <c r="C113" s="29" t="n">
        <f aca="false">West!I115</f>
        <v>56.3</v>
      </c>
      <c r="D113" s="29" t="n">
        <f aca="false">VLOOKUP($B113,Historical!$B$9:$G$20,2)</f>
        <v>0.554565217391305</v>
      </c>
      <c r="E113" s="29" t="n">
        <f aca="false">C113+D113</f>
        <v>56.8545652173913</v>
      </c>
      <c r="G113" s="29" t="n">
        <f aca="false">East!I115</f>
        <v>73.05</v>
      </c>
      <c r="H113" s="29" t="n">
        <f aca="false">VLOOKUP($B113,Historical!$B$9:$G$20,5)</f>
        <v>-4.06771739130436</v>
      </c>
      <c r="I113" s="29" t="n">
        <f aca="false">G113+H113</f>
        <v>68.9822826086956</v>
      </c>
      <c r="K113" s="29" t="n">
        <f aca="false">I113-E113</f>
        <v>12.1277173913043</v>
      </c>
      <c r="L113" s="30" t="n">
        <v>0.572793490027003</v>
      </c>
      <c r="M113" s="29" t="n">
        <f aca="false">K113*L113</f>
        <v>6.94667757062639</v>
      </c>
    </row>
    <row r="114" customFormat="false" ht="12.75" hidden="false" customHeight="false" outlineLevel="0" collapsed="false">
      <c r="A114" s="15" t="n">
        <v>40422</v>
      </c>
      <c r="B114" s="28" t="n">
        <f aca="false">MONTH(A114)</f>
        <v>9</v>
      </c>
      <c r="C114" s="29" t="n">
        <f aca="false">West!I116</f>
        <v>39.4</v>
      </c>
      <c r="D114" s="29" t="n">
        <f aca="false">VLOOKUP($B114,Historical!$B$9:$G$20,2)</f>
        <v>1.3578125</v>
      </c>
      <c r="E114" s="29" t="n">
        <f aca="false">C114+D114</f>
        <v>40.7578125</v>
      </c>
      <c r="G114" s="29" t="n">
        <f aca="false">East!I116</f>
        <v>42.2</v>
      </c>
      <c r="H114" s="29" t="n">
        <f aca="false">VLOOKUP($B114,Historical!$B$9:$G$20,5)</f>
        <v>-3.85175</v>
      </c>
      <c r="I114" s="29" t="n">
        <f aca="false">G114+H114</f>
        <v>38.34825</v>
      </c>
      <c r="K114" s="29" t="n">
        <f aca="false">I114-E114</f>
        <v>-2.4095625</v>
      </c>
      <c r="L114" s="30" t="n">
        <v>0.56958020917559</v>
      </c>
      <c r="M114" s="29" t="n">
        <f aca="false">K114*L114</f>
        <v>-1.37243911277166</v>
      </c>
    </row>
    <row r="115" customFormat="false" ht="12.75" hidden="false" customHeight="false" outlineLevel="0" collapsed="false">
      <c r="A115" s="15" t="n">
        <v>40452</v>
      </c>
      <c r="B115" s="28" t="n">
        <f aca="false">MONTH(A115)</f>
        <v>10</v>
      </c>
      <c r="C115" s="29" t="n">
        <f aca="false">West!I117</f>
        <v>37.25</v>
      </c>
      <c r="D115" s="29" t="n">
        <f aca="false">VLOOKUP($B115,Historical!$B$9:$G$20,2)</f>
        <v>4.78696022727273</v>
      </c>
      <c r="E115" s="29" t="n">
        <f aca="false">C115+D115</f>
        <v>42.0369602272727</v>
      </c>
      <c r="G115" s="29" t="n">
        <f aca="false">East!I117</f>
        <v>40.35</v>
      </c>
      <c r="H115" s="29" t="n">
        <f aca="false">VLOOKUP($B115,Historical!$B$9:$G$20,5)</f>
        <v>-4.851875</v>
      </c>
      <c r="I115" s="29" t="n">
        <f aca="false">G115+H115</f>
        <v>35.498125</v>
      </c>
      <c r="K115" s="29" t="n">
        <f aca="false">I115-E115</f>
        <v>-6.53883522727273</v>
      </c>
      <c r="L115" s="30" t="n">
        <v>0.56629738188015</v>
      </c>
      <c r="M115" s="29" t="n">
        <f aca="false">K115*L115</f>
        <v>-3.70292526975024</v>
      </c>
    </row>
    <row r="116" customFormat="false" ht="12.75" hidden="false" customHeight="false" outlineLevel="0" collapsed="false">
      <c r="A116" s="15" t="n">
        <v>40483</v>
      </c>
      <c r="B116" s="28" t="n">
        <f aca="false">MONTH(A116)</f>
        <v>11</v>
      </c>
      <c r="C116" s="29" t="n">
        <f aca="false">West!I118</f>
        <v>37.25</v>
      </c>
      <c r="D116" s="29" t="n">
        <f aca="false">VLOOKUP($B116,Historical!$B$9:$G$20,2)</f>
        <v>4.088125</v>
      </c>
      <c r="E116" s="29" t="n">
        <f aca="false">C116+D116</f>
        <v>41.338125</v>
      </c>
      <c r="G116" s="29" t="n">
        <f aca="false">East!I118</f>
        <v>40.35</v>
      </c>
      <c r="H116" s="29" t="n">
        <f aca="false">VLOOKUP($B116,Historical!$B$9:$G$20,5)</f>
        <v>-4.41300595238095</v>
      </c>
      <c r="I116" s="29" t="n">
        <f aca="false">G116+H116</f>
        <v>35.9369940476191</v>
      </c>
      <c r="K116" s="29" t="n">
        <f aca="false">I116-E116</f>
        <v>-5.40113095238095</v>
      </c>
      <c r="L116" s="30" t="n">
        <v>0.563106947207853</v>
      </c>
      <c r="M116" s="29" t="n">
        <f aca="false">K116*L116</f>
        <v>-3.04141436206508</v>
      </c>
    </row>
    <row r="117" customFormat="false" ht="12.75" hidden="false" customHeight="false" outlineLevel="0" collapsed="false">
      <c r="A117" s="15" t="n">
        <v>40513</v>
      </c>
      <c r="B117" s="28" t="n">
        <f aca="false">MONTH(A117)</f>
        <v>12</v>
      </c>
      <c r="C117" s="29" t="n">
        <f aca="false">West!I119</f>
        <v>37.25</v>
      </c>
      <c r="D117" s="29" t="n">
        <f aca="false">VLOOKUP($B117,Historical!$B$9:$G$20,2)</f>
        <v>3.1615</v>
      </c>
      <c r="E117" s="29" t="n">
        <f aca="false">C117+D117</f>
        <v>40.4115</v>
      </c>
      <c r="G117" s="29" t="n">
        <f aca="false">East!I119</f>
        <v>40.35</v>
      </c>
      <c r="H117" s="29" t="n">
        <f aca="false">VLOOKUP($B117,Historical!$B$9:$G$20,5)</f>
        <v>-6.86578125</v>
      </c>
      <c r="I117" s="29" t="n">
        <f aca="false">G117+H117</f>
        <v>33.48421875</v>
      </c>
      <c r="K117" s="29" t="n">
        <f aca="false">I117-E117</f>
        <v>-6.92728125</v>
      </c>
      <c r="L117" s="30" t="n">
        <v>0.55984791169931</v>
      </c>
      <c r="M117" s="29" t="n">
        <f aca="false">K117*L117</f>
        <v>-3.87822394156628</v>
      </c>
    </row>
    <row r="118" customFormat="false" ht="12.75" hidden="false" customHeight="false" outlineLevel="0" collapsed="false">
      <c r="A118" s="15" t="n">
        <v>40544</v>
      </c>
      <c r="B118" s="28" t="n">
        <f aca="false">MONTH(A118)</f>
        <v>1</v>
      </c>
      <c r="C118" s="29" t="n">
        <f aca="false">West!I120</f>
        <v>44.15</v>
      </c>
      <c r="D118" s="29" t="n">
        <f aca="false">VLOOKUP($B118,Historical!$B$9:$G$20,2)</f>
        <v>4.00306818181818</v>
      </c>
      <c r="E118" s="29" t="n">
        <f aca="false">C118+D118</f>
        <v>48.1530681818182</v>
      </c>
      <c r="G118" s="29" t="n">
        <f aca="false">East!I120</f>
        <v>53.15</v>
      </c>
      <c r="H118" s="29" t="n">
        <f aca="false">VLOOKUP($B118,Historical!$B$9:$G$20,5)</f>
        <v>-5.8709375</v>
      </c>
      <c r="I118" s="29" t="n">
        <f aca="false">G118+H118</f>
        <v>47.2790625</v>
      </c>
      <c r="K118" s="29" t="n">
        <f aca="false">I118-E118</f>
        <v>-0.87400568181819</v>
      </c>
      <c r="L118" s="30" t="n">
        <v>0.556588214668574</v>
      </c>
      <c r="M118" s="29" t="n">
        <f aca="false">K118*L118</f>
        <v>-0.486461262053376</v>
      </c>
    </row>
    <row r="119" customFormat="false" ht="12.75" hidden="false" customHeight="false" outlineLevel="0" collapsed="false">
      <c r="A119" s="15" t="n">
        <v>40575</v>
      </c>
      <c r="B119" s="28" t="n">
        <f aca="false">MONTH(A119)</f>
        <v>2</v>
      </c>
      <c r="C119" s="29" t="n">
        <f aca="false">West!I121</f>
        <v>44.15</v>
      </c>
      <c r="D119" s="29" t="n">
        <f aca="false">VLOOKUP($B119,Historical!$B$9:$G$20,2)</f>
        <v>3.54175</v>
      </c>
      <c r="E119" s="29" t="n">
        <f aca="false">C119+D119</f>
        <v>47.69175</v>
      </c>
      <c r="G119" s="29" t="n">
        <f aca="false">East!I121</f>
        <v>53.15</v>
      </c>
      <c r="H119" s="29" t="n">
        <f aca="false">VLOOKUP($B119,Historical!$B$9:$G$20,5)</f>
        <v>-4.37284375</v>
      </c>
      <c r="I119" s="29" t="n">
        <f aca="false">G119+H119</f>
        <v>48.77715625</v>
      </c>
      <c r="K119" s="29" t="n">
        <f aca="false">I119-E119</f>
        <v>1.08540625</v>
      </c>
      <c r="L119" s="30" t="n">
        <v>0.553615839536545</v>
      </c>
      <c r="M119" s="29" t="n">
        <f aca="false">K119*L119</f>
        <v>0.600898092331962</v>
      </c>
    </row>
    <row r="120" customFormat="false" ht="12.75" hidden="false" customHeight="false" outlineLevel="0" collapsed="false">
      <c r="A120" s="15" t="n">
        <v>40603</v>
      </c>
      <c r="B120" s="28" t="n">
        <f aca="false">MONTH(A120)</f>
        <v>3</v>
      </c>
      <c r="C120" s="29" t="n">
        <f aca="false">West!I122</f>
        <v>39.45</v>
      </c>
      <c r="D120" s="29" t="n">
        <f aca="false">VLOOKUP($B120,Historical!$B$9:$G$20,2)</f>
        <v>3.17082386363636</v>
      </c>
      <c r="E120" s="29" t="n">
        <f aca="false">C120+D120</f>
        <v>42.6208238636364</v>
      </c>
      <c r="G120" s="29" t="n">
        <f aca="false">East!I122</f>
        <v>42.85</v>
      </c>
      <c r="H120" s="29" t="n">
        <f aca="false">VLOOKUP($B120,Historical!$B$9:$G$20,5)</f>
        <v>-5.19403409090909</v>
      </c>
      <c r="I120" s="29" t="n">
        <f aca="false">G120+H120</f>
        <v>37.6559659090909</v>
      </c>
      <c r="K120" s="29" t="n">
        <f aca="false">I120-E120</f>
        <v>-4.96485795454546</v>
      </c>
      <c r="L120" s="30" t="n">
        <v>0.550417657230201</v>
      </c>
      <c r="M120" s="29" t="n">
        <f aca="false">K120*L120</f>
        <v>-2.73274548382164</v>
      </c>
    </row>
    <row r="121" customFormat="false" ht="12.75" hidden="false" customHeight="false" outlineLevel="0" collapsed="false">
      <c r="A121" s="15" t="n">
        <v>40634</v>
      </c>
      <c r="B121" s="28" t="n">
        <f aca="false">MONTH(A121)</f>
        <v>4</v>
      </c>
      <c r="C121" s="29" t="n">
        <f aca="false">West!I123</f>
        <v>39.3</v>
      </c>
      <c r="D121" s="29" t="n">
        <f aca="false">VLOOKUP($B121,Historical!$B$9:$G$20,2)</f>
        <v>2.55982142857143</v>
      </c>
      <c r="E121" s="29" t="n">
        <f aca="false">C121+D121</f>
        <v>41.8598214285714</v>
      </c>
      <c r="G121" s="29" t="n">
        <f aca="false">East!I123</f>
        <v>42.5</v>
      </c>
      <c r="H121" s="29" t="n">
        <f aca="false">VLOOKUP($B121,Historical!$B$9:$G$20,5)</f>
        <v>-4.88267857142857</v>
      </c>
      <c r="I121" s="29" t="n">
        <f aca="false">G121+H121</f>
        <v>37.6173214285714</v>
      </c>
      <c r="K121" s="29" t="n">
        <f aca="false">I121-E121</f>
        <v>-4.24249999999999</v>
      </c>
      <c r="L121" s="30" t="n">
        <v>0.547283982295555</v>
      </c>
      <c r="M121" s="29" t="n">
        <f aca="false">K121*L121</f>
        <v>-2.32185229488889</v>
      </c>
    </row>
    <row r="122" customFormat="false" ht="12.75" hidden="false" customHeight="false" outlineLevel="0" collapsed="false">
      <c r="A122" s="15" t="n">
        <v>40664</v>
      </c>
      <c r="B122" s="28" t="n">
        <f aca="false">MONTH(A122)</f>
        <v>5</v>
      </c>
      <c r="C122" s="29" t="n">
        <f aca="false">West!I124</f>
        <v>41.03</v>
      </c>
      <c r="D122" s="29" t="n">
        <f aca="false">VLOOKUP($B122,Historical!$B$9:$G$20,2)</f>
        <v>3.51548295454545</v>
      </c>
      <c r="E122" s="29" t="n">
        <f aca="false">C122+D122</f>
        <v>44.5454829545455</v>
      </c>
      <c r="G122" s="29" t="n">
        <f aca="false">East!I124</f>
        <v>41.27</v>
      </c>
      <c r="H122" s="29" t="n">
        <f aca="false">VLOOKUP($B122,Historical!$B$9:$G$20,5)</f>
        <v>-5.38244318181818</v>
      </c>
      <c r="I122" s="29" t="n">
        <f aca="false">G122+H122</f>
        <v>35.8875568181818</v>
      </c>
      <c r="K122" s="29" t="n">
        <f aca="false">I122-E122</f>
        <v>-8.65792613636364</v>
      </c>
      <c r="L122" s="30" t="n">
        <v>0.544084010195546</v>
      </c>
      <c r="M122" s="29" t="n">
        <f aca="false">K122*L122</f>
        <v>-4.71063917224955</v>
      </c>
    </row>
    <row r="123" customFormat="false" ht="12.75" hidden="false" customHeight="false" outlineLevel="0" collapsed="false">
      <c r="A123" s="15" t="n">
        <v>40695</v>
      </c>
      <c r="B123" s="28" t="n">
        <f aca="false">MONTH(A123)</f>
        <v>6</v>
      </c>
      <c r="C123" s="29" t="n">
        <f aca="false">West!I125</f>
        <v>55.41</v>
      </c>
      <c r="D123" s="29" t="n">
        <f aca="false">VLOOKUP($B123,Historical!$B$9:$G$20,2)</f>
        <v>-0.252244318181818</v>
      </c>
      <c r="E123" s="29" t="n">
        <f aca="false">C123+D123</f>
        <v>55.1577556818182</v>
      </c>
      <c r="G123" s="29" t="n">
        <f aca="false">East!I125</f>
        <v>47.64</v>
      </c>
      <c r="H123" s="29" t="n">
        <f aca="false">VLOOKUP($B123,Historical!$B$9:$G$20,5)</f>
        <v>-4.14678977272727</v>
      </c>
      <c r="I123" s="29" t="n">
        <f aca="false">G123+H123</f>
        <v>43.4932102272727</v>
      </c>
      <c r="K123" s="29" t="n">
        <f aca="false">I123-E123</f>
        <v>-11.6645454545455</v>
      </c>
      <c r="L123" s="30" t="n">
        <v>0.540973337804288</v>
      </c>
      <c r="M123" s="29" t="n">
        <f aca="false">K123*L123</f>
        <v>-6.31020808851528</v>
      </c>
    </row>
    <row r="124" customFormat="false" ht="12.75" hidden="false" customHeight="false" outlineLevel="0" collapsed="false">
      <c r="A124" s="15" t="n">
        <v>40725</v>
      </c>
      <c r="B124" s="28" t="n">
        <f aca="false">MONTH(A124)</f>
        <v>7</v>
      </c>
      <c r="C124" s="29" t="n">
        <f aca="false">West!I126</f>
        <v>55.05</v>
      </c>
      <c r="D124" s="29" t="n">
        <f aca="false">VLOOKUP($B124,Historical!$B$9:$G$20,2)</f>
        <v>1.2455625</v>
      </c>
      <c r="E124" s="29" t="n">
        <f aca="false">C124+D124</f>
        <v>56.2955625</v>
      </c>
      <c r="G124" s="29" t="n">
        <f aca="false">East!I126</f>
        <v>70.75</v>
      </c>
      <c r="H124" s="29" t="n">
        <f aca="false">VLOOKUP($B124,Historical!$B$9:$G$20,5)</f>
        <v>-3.11690625</v>
      </c>
      <c r="I124" s="29" t="n">
        <f aca="false">G124+H124</f>
        <v>67.63309375</v>
      </c>
      <c r="K124" s="29" t="n">
        <f aca="false">I124-E124</f>
        <v>11.33753125</v>
      </c>
      <c r="L124" s="30" t="n">
        <v>0.537903123042667</v>
      </c>
      <c r="M124" s="29" t="n">
        <f aca="false">K124*L124</f>
        <v>6.09849346696883</v>
      </c>
    </row>
    <row r="125" customFormat="false" ht="12.75" hidden="false" customHeight="false" outlineLevel="0" collapsed="false">
      <c r="A125" s="15"/>
      <c r="B125" s="15"/>
      <c r="C125" s="29"/>
    </row>
    <row r="126" customFormat="false" ht="12.75" hidden="false" customHeight="false" outlineLevel="0" collapsed="false">
      <c r="A126" s="15"/>
      <c r="B126" s="15"/>
      <c r="C126" s="29"/>
    </row>
    <row r="127" customFormat="false" ht="12.75" hidden="false" customHeight="false" outlineLevel="0" collapsed="false">
      <c r="A127" s="15"/>
      <c r="B127" s="15"/>
      <c r="C127" s="29"/>
    </row>
    <row r="128" customFormat="false" ht="12.75" hidden="false" customHeight="false" outlineLevel="0" collapsed="false">
      <c r="A128" s="15"/>
      <c r="B128" s="15"/>
      <c r="C128" s="29"/>
    </row>
    <row r="129" customFormat="false" ht="12.75" hidden="false" customHeight="false" outlineLevel="0" collapsed="false">
      <c r="A129" s="15"/>
      <c r="B129" s="15"/>
      <c r="C129" s="29"/>
    </row>
    <row r="130" customFormat="false" ht="12.75" hidden="false" customHeight="false" outlineLevel="0" collapsed="false">
      <c r="A130" s="15"/>
      <c r="B130" s="15"/>
      <c r="C130" s="29"/>
    </row>
    <row r="131" customFormat="false" ht="12.75" hidden="false" customHeight="false" outlineLevel="0" collapsed="false">
      <c r="A131" s="15"/>
      <c r="B131" s="15"/>
      <c r="C131" s="29"/>
    </row>
    <row r="132" customFormat="false" ht="12.75" hidden="false" customHeight="false" outlineLevel="0" collapsed="false">
      <c r="A132" s="15"/>
      <c r="B132" s="15"/>
      <c r="C132" s="29"/>
    </row>
    <row r="133" customFormat="false" ht="12.75" hidden="false" customHeight="false" outlineLevel="0" collapsed="false">
      <c r="A133" s="15"/>
      <c r="B133" s="15"/>
      <c r="C133" s="29"/>
    </row>
    <row r="134" customFormat="false" ht="12.75" hidden="false" customHeight="false" outlineLevel="0" collapsed="false">
      <c r="A134" s="15"/>
      <c r="B134" s="15"/>
      <c r="C134" s="29"/>
    </row>
    <row r="135" customFormat="false" ht="12.75" hidden="false" customHeight="false" outlineLevel="0" collapsed="false">
      <c r="A135" s="15"/>
      <c r="B135" s="15"/>
      <c r="C135" s="29"/>
    </row>
    <row r="136" customFormat="false" ht="12.75" hidden="false" customHeight="false" outlineLevel="0" collapsed="false">
      <c r="A136" s="15"/>
      <c r="B136" s="15"/>
      <c r="C136" s="29"/>
    </row>
    <row r="137" customFormat="false" ht="12.75" hidden="false" customHeight="false" outlineLevel="0" collapsed="false">
      <c r="A137" s="15"/>
      <c r="B137" s="15"/>
      <c r="C137" s="29"/>
    </row>
    <row r="138" customFormat="false" ht="12.75" hidden="false" customHeight="false" outlineLevel="0" collapsed="false">
      <c r="A138" s="15"/>
      <c r="B138" s="15"/>
      <c r="C138" s="29"/>
    </row>
    <row r="139" customFormat="false" ht="12.75" hidden="false" customHeight="false" outlineLevel="0" collapsed="false">
      <c r="A139" s="15"/>
      <c r="B139" s="15"/>
      <c r="C139" s="29"/>
    </row>
    <row r="140" customFormat="false" ht="12.75" hidden="false" customHeight="false" outlineLevel="0" collapsed="false">
      <c r="A140" s="15"/>
      <c r="B140" s="15"/>
      <c r="C140" s="29"/>
    </row>
    <row r="141" customFormat="false" ht="12.75" hidden="false" customHeight="false" outlineLevel="0" collapsed="false">
      <c r="A141" s="15"/>
      <c r="B141" s="15"/>
      <c r="C141" s="29"/>
    </row>
    <row r="142" customFormat="false" ht="12.75" hidden="false" customHeight="false" outlineLevel="0" collapsed="false">
      <c r="A142" s="15"/>
      <c r="B142" s="15"/>
      <c r="C142" s="29"/>
    </row>
    <row r="143" customFormat="false" ht="12.75" hidden="false" customHeight="false" outlineLevel="0" collapsed="false">
      <c r="A143" s="15"/>
      <c r="B143" s="15"/>
      <c r="C143" s="29"/>
    </row>
    <row r="144" customFormat="false" ht="12.75" hidden="false" customHeight="false" outlineLevel="0" collapsed="false">
      <c r="A144" s="15"/>
      <c r="B144" s="15"/>
      <c r="C144" s="29"/>
    </row>
    <row r="145" customFormat="false" ht="12.75" hidden="false" customHeight="false" outlineLevel="0" collapsed="false">
      <c r="A145" s="15"/>
      <c r="B145" s="15"/>
      <c r="C145" s="29"/>
    </row>
    <row r="146" customFormat="false" ht="12.75" hidden="false" customHeight="false" outlineLevel="0" collapsed="false">
      <c r="A146" s="15"/>
      <c r="B146" s="15"/>
      <c r="C146" s="29"/>
    </row>
    <row r="147" customFormat="false" ht="12.75" hidden="false" customHeight="false" outlineLevel="0" collapsed="false">
      <c r="A147" s="15"/>
      <c r="B147" s="15"/>
      <c r="C147" s="29"/>
    </row>
    <row r="148" customFormat="false" ht="12.75" hidden="false" customHeight="false" outlineLevel="0" collapsed="false">
      <c r="A148" s="15"/>
      <c r="B148" s="15"/>
      <c r="C148" s="29"/>
    </row>
    <row r="149" customFormat="false" ht="12.75" hidden="false" customHeight="false" outlineLevel="0" collapsed="false">
      <c r="A149" s="15"/>
      <c r="B149" s="15"/>
      <c r="C149" s="29"/>
    </row>
    <row r="150" customFormat="false" ht="12.75" hidden="false" customHeight="false" outlineLevel="0" collapsed="false">
      <c r="A150" s="15"/>
      <c r="B150" s="15"/>
      <c r="C150" s="29"/>
    </row>
    <row r="151" customFormat="false" ht="12.75" hidden="false" customHeight="false" outlineLevel="0" collapsed="false">
      <c r="A151" s="15"/>
      <c r="B151" s="15"/>
      <c r="C151" s="29"/>
    </row>
    <row r="152" customFormat="false" ht="12.75" hidden="false" customHeight="false" outlineLevel="0" collapsed="false">
      <c r="A152" s="15"/>
      <c r="B152" s="15"/>
      <c r="C152" s="29"/>
    </row>
    <row r="153" customFormat="false" ht="12.75" hidden="false" customHeight="false" outlineLevel="0" collapsed="false">
      <c r="A153" s="15"/>
      <c r="B153" s="15"/>
      <c r="C153" s="29"/>
    </row>
    <row r="154" customFormat="false" ht="12.75" hidden="false" customHeight="false" outlineLevel="0" collapsed="false">
      <c r="A154" s="15"/>
      <c r="B154" s="15"/>
      <c r="C154" s="29"/>
    </row>
    <row r="155" customFormat="false" ht="12.75" hidden="false" customHeight="false" outlineLevel="0" collapsed="false">
      <c r="A155" s="15"/>
      <c r="B155" s="15"/>
      <c r="C155" s="29"/>
    </row>
    <row r="156" customFormat="false" ht="12.75" hidden="false" customHeight="false" outlineLevel="0" collapsed="false">
      <c r="A156" s="15"/>
      <c r="B156" s="15"/>
      <c r="C156" s="29"/>
    </row>
    <row r="157" customFormat="false" ht="12.75" hidden="false" customHeight="false" outlineLevel="0" collapsed="false">
      <c r="A157" s="15"/>
      <c r="B157" s="15"/>
      <c r="C157" s="29"/>
    </row>
    <row r="158" customFormat="false" ht="12.75" hidden="false" customHeight="false" outlineLevel="0" collapsed="false">
      <c r="A158" s="15"/>
      <c r="B158" s="15"/>
      <c r="C158" s="29"/>
    </row>
    <row r="159" customFormat="false" ht="12.75" hidden="false" customHeight="false" outlineLevel="0" collapsed="false">
      <c r="A159" s="15"/>
      <c r="B159" s="15"/>
      <c r="C159" s="29"/>
    </row>
    <row r="160" customFormat="false" ht="12.75" hidden="false" customHeight="false" outlineLevel="0" collapsed="false">
      <c r="A160" s="15"/>
      <c r="B160" s="15"/>
      <c r="C160" s="29"/>
    </row>
    <row r="161" customFormat="false" ht="12.75" hidden="false" customHeight="false" outlineLevel="0" collapsed="false">
      <c r="A161" s="15"/>
      <c r="B161" s="15"/>
      <c r="C161" s="29"/>
    </row>
    <row r="162" customFormat="false" ht="12.75" hidden="false" customHeight="false" outlineLevel="0" collapsed="false">
      <c r="A162" s="15"/>
      <c r="B162" s="15"/>
      <c r="C162" s="29"/>
    </row>
    <row r="163" customFormat="false" ht="12.75" hidden="false" customHeight="false" outlineLevel="0" collapsed="false">
      <c r="A163" s="15"/>
      <c r="B163" s="15"/>
      <c r="C163" s="29"/>
    </row>
    <row r="164" customFormat="false" ht="12.75" hidden="false" customHeight="false" outlineLevel="0" collapsed="false">
      <c r="A164" s="15"/>
      <c r="B164" s="15"/>
      <c r="C164" s="29"/>
    </row>
    <row r="165" customFormat="false" ht="12.75" hidden="false" customHeight="false" outlineLevel="0" collapsed="false">
      <c r="A165" s="15"/>
      <c r="B165" s="15"/>
      <c r="C165" s="29"/>
    </row>
    <row r="166" customFormat="false" ht="12.75" hidden="false" customHeight="false" outlineLevel="0" collapsed="false">
      <c r="A166" s="15"/>
      <c r="B166" s="15"/>
      <c r="C166" s="29"/>
    </row>
    <row r="167" customFormat="false" ht="12.75" hidden="false" customHeight="false" outlineLevel="0" collapsed="false">
      <c r="A167" s="15"/>
      <c r="B167" s="15"/>
      <c r="C167" s="29"/>
    </row>
    <row r="168" customFormat="false" ht="12.75" hidden="false" customHeight="false" outlineLevel="0" collapsed="false">
      <c r="A168" s="15"/>
      <c r="B168" s="15"/>
      <c r="C168" s="29"/>
    </row>
    <row r="169" customFormat="false" ht="12.75" hidden="false" customHeight="false" outlineLevel="0" collapsed="false">
      <c r="A169" s="15"/>
      <c r="B169" s="15"/>
      <c r="C169" s="29"/>
    </row>
    <row r="170" customFormat="false" ht="12.75" hidden="false" customHeight="false" outlineLevel="0" collapsed="false">
      <c r="A170" s="15"/>
      <c r="B170" s="15"/>
      <c r="C170" s="29"/>
    </row>
    <row r="171" customFormat="false" ht="12.75" hidden="false" customHeight="false" outlineLevel="0" collapsed="false">
      <c r="A171" s="15"/>
      <c r="B171" s="15"/>
      <c r="C171" s="29"/>
    </row>
    <row r="172" customFormat="false" ht="12.75" hidden="false" customHeight="false" outlineLevel="0" collapsed="false">
      <c r="A172" s="15"/>
      <c r="B172" s="15"/>
      <c r="C172" s="29"/>
    </row>
    <row r="173" customFormat="false" ht="12.75" hidden="false" customHeight="false" outlineLevel="0" collapsed="false">
      <c r="A173" s="15"/>
      <c r="B173" s="15"/>
      <c r="C173" s="29"/>
    </row>
    <row r="174" customFormat="false" ht="12.75" hidden="false" customHeight="false" outlineLevel="0" collapsed="false">
      <c r="A174" s="15"/>
      <c r="B174" s="15"/>
      <c r="C174" s="29"/>
    </row>
    <row r="175" customFormat="false" ht="12.75" hidden="false" customHeight="false" outlineLevel="0" collapsed="false">
      <c r="A175" s="15"/>
      <c r="B175" s="15"/>
      <c r="C175" s="29"/>
    </row>
    <row r="176" customFormat="false" ht="12.75" hidden="false" customHeight="false" outlineLevel="0" collapsed="false">
      <c r="A176" s="15"/>
      <c r="B176" s="15"/>
      <c r="C176" s="29"/>
    </row>
    <row r="177" customFormat="false" ht="12.75" hidden="false" customHeight="false" outlineLevel="0" collapsed="false">
      <c r="A177" s="15"/>
      <c r="B177" s="15"/>
      <c r="C177" s="29"/>
    </row>
    <row r="178" customFormat="false" ht="12.75" hidden="false" customHeight="false" outlineLevel="0" collapsed="false">
      <c r="A178" s="15"/>
      <c r="B178" s="15"/>
      <c r="C178" s="29"/>
    </row>
    <row r="179" customFormat="false" ht="12.75" hidden="false" customHeight="false" outlineLevel="0" collapsed="false">
      <c r="A179" s="15"/>
      <c r="B179" s="15"/>
      <c r="C179" s="29"/>
    </row>
    <row r="180" customFormat="false" ht="12.75" hidden="false" customHeight="false" outlineLevel="0" collapsed="false">
      <c r="A180" s="15"/>
      <c r="B180" s="15"/>
      <c r="C180" s="29"/>
    </row>
    <row r="181" customFormat="false" ht="12.75" hidden="false" customHeight="false" outlineLevel="0" collapsed="false">
      <c r="A181" s="15"/>
      <c r="B181" s="15"/>
      <c r="C181" s="29"/>
    </row>
    <row r="182" customFormat="false" ht="12.75" hidden="false" customHeight="false" outlineLevel="0" collapsed="false">
      <c r="A182" s="15"/>
      <c r="B182" s="15"/>
      <c r="C182" s="29"/>
    </row>
    <row r="183" customFormat="false" ht="12.75" hidden="false" customHeight="false" outlineLevel="0" collapsed="false">
      <c r="A183" s="15"/>
      <c r="B183" s="15"/>
      <c r="C183" s="29"/>
    </row>
    <row r="184" customFormat="false" ht="12.75" hidden="false" customHeight="false" outlineLevel="0" collapsed="false">
      <c r="A184" s="15"/>
      <c r="B184" s="15"/>
      <c r="C184" s="29"/>
    </row>
    <row r="185" customFormat="false" ht="12.75" hidden="false" customHeight="false" outlineLevel="0" collapsed="false">
      <c r="A185" s="15"/>
      <c r="B185" s="15"/>
      <c r="C185" s="29"/>
    </row>
    <row r="186" customFormat="false" ht="12.75" hidden="false" customHeight="false" outlineLevel="0" collapsed="false">
      <c r="A186" s="15"/>
      <c r="B186" s="15"/>
      <c r="C186" s="29"/>
    </row>
    <row r="187" customFormat="false" ht="12.75" hidden="false" customHeight="false" outlineLevel="0" collapsed="false">
      <c r="A187" s="15"/>
      <c r="B187" s="15"/>
      <c r="C187" s="29"/>
    </row>
    <row r="188" customFormat="false" ht="12.75" hidden="false" customHeight="false" outlineLevel="0" collapsed="false">
      <c r="A188" s="15"/>
      <c r="B188" s="15"/>
      <c r="C188" s="29"/>
    </row>
    <row r="189" customFormat="false" ht="12.75" hidden="false" customHeight="false" outlineLevel="0" collapsed="false">
      <c r="A189" s="15"/>
      <c r="B189" s="15"/>
      <c r="C189" s="29"/>
    </row>
    <row r="190" customFormat="false" ht="12.75" hidden="false" customHeight="false" outlineLevel="0" collapsed="false">
      <c r="A190" s="15"/>
      <c r="B190" s="15"/>
      <c r="C190" s="29"/>
    </row>
    <row r="191" customFormat="false" ht="12.75" hidden="false" customHeight="false" outlineLevel="0" collapsed="false">
      <c r="A191" s="15"/>
      <c r="B191" s="15"/>
      <c r="C191" s="29"/>
    </row>
    <row r="192" customFormat="false" ht="12.75" hidden="false" customHeight="false" outlineLevel="0" collapsed="false">
      <c r="A192" s="15"/>
      <c r="B192" s="15"/>
      <c r="C192" s="29"/>
    </row>
    <row r="193" customFormat="false" ht="12.75" hidden="false" customHeight="false" outlineLevel="0" collapsed="false">
      <c r="A193" s="15"/>
      <c r="B193" s="15"/>
      <c r="C193" s="29"/>
    </row>
    <row r="194" customFormat="false" ht="12.75" hidden="false" customHeight="false" outlineLevel="0" collapsed="false">
      <c r="A194" s="15"/>
      <c r="B194" s="15"/>
      <c r="C194" s="29"/>
    </row>
    <row r="195" customFormat="false" ht="12.75" hidden="false" customHeight="false" outlineLevel="0" collapsed="false">
      <c r="A195" s="15"/>
      <c r="B195" s="15"/>
      <c r="C195" s="29"/>
    </row>
    <row r="196" customFormat="false" ht="12.75" hidden="false" customHeight="false" outlineLevel="0" collapsed="false">
      <c r="A196" s="15"/>
      <c r="B196" s="15"/>
      <c r="C196" s="29"/>
    </row>
    <row r="197" customFormat="false" ht="12.75" hidden="false" customHeight="false" outlineLevel="0" collapsed="false">
      <c r="A197" s="15"/>
      <c r="B197" s="15"/>
      <c r="C197" s="29"/>
    </row>
    <row r="198" customFormat="false" ht="12.75" hidden="false" customHeight="false" outlineLevel="0" collapsed="false">
      <c r="A198" s="15"/>
      <c r="B198" s="15"/>
      <c r="C198" s="29"/>
    </row>
    <row r="199" customFormat="false" ht="12.75" hidden="false" customHeight="false" outlineLevel="0" collapsed="false">
      <c r="A199" s="15"/>
      <c r="B199" s="15"/>
      <c r="C199" s="29"/>
    </row>
    <row r="200" customFormat="false" ht="12.75" hidden="false" customHeight="false" outlineLevel="0" collapsed="false">
      <c r="A200" s="15"/>
      <c r="B200" s="15"/>
      <c r="C200" s="29"/>
    </row>
    <row r="201" customFormat="false" ht="12.75" hidden="false" customHeight="false" outlineLevel="0" collapsed="false">
      <c r="A201" s="15"/>
      <c r="B201" s="15"/>
      <c r="C201" s="29"/>
    </row>
    <row r="202" customFormat="false" ht="12.75" hidden="false" customHeight="false" outlineLevel="0" collapsed="false">
      <c r="A202" s="15"/>
      <c r="B202" s="15"/>
      <c r="C202" s="29"/>
    </row>
    <row r="203" customFormat="false" ht="12.75" hidden="false" customHeight="false" outlineLevel="0" collapsed="false">
      <c r="A203" s="15"/>
      <c r="B203" s="15"/>
      <c r="C203" s="29"/>
    </row>
    <row r="204" customFormat="false" ht="12.75" hidden="false" customHeight="false" outlineLevel="0" collapsed="false">
      <c r="A204" s="15"/>
      <c r="B204" s="15"/>
      <c r="C204" s="29"/>
    </row>
    <row r="205" customFormat="false" ht="12.75" hidden="false" customHeight="false" outlineLevel="0" collapsed="false">
      <c r="A205" s="15"/>
      <c r="B205" s="15"/>
      <c r="C205" s="29"/>
    </row>
    <row r="206" customFormat="false" ht="12.75" hidden="false" customHeight="false" outlineLevel="0" collapsed="false">
      <c r="A206" s="15"/>
      <c r="B206" s="15"/>
      <c r="C206" s="29"/>
    </row>
    <row r="207" customFormat="false" ht="12.75" hidden="false" customHeight="false" outlineLevel="0" collapsed="false">
      <c r="A207" s="15"/>
      <c r="B207" s="15"/>
      <c r="C207" s="29"/>
    </row>
    <row r="208" customFormat="false" ht="12.75" hidden="false" customHeight="false" outlineLevel="0" collapsed="false">
      <c r="A208" s="15"/>
      <c r="B208" s="15"/>
      <c r="C208" s="29"/>
    </row>
    <row r="209" customFormat="false" ht="12.75" hidden="false" customHeight="false" outlineLevel="0" collapsed="false">
      <c r="A209" s="15"/>
      <c r="B209" s="15"/>
      <c r="C209" s="29"/>
    </row>
    <row r="210" customFormat="false" ht="12.75" hidden="false" customHeight="false" outlineLevel="0" collapsed="false">
      <c r="A210" s="15"/>
      <c r="B210" s="15"/>
      <c r="C210" s="29"/>
    </row>
    <row r="211" customFormat="false" ht="12.75" hidden="false" customHeight="false" outlineLevel="0" collapsed="false">
      <c r="A211" s="15"/>
      <c r="B211" s="15"/>
      <c r="C211" s="29"/>
    </row>
    <row r="212" customFormat="false" ht="12.75" hidden="false" customHeight="false" outlineLevel="0" collapsed="false">
      <c r="A212" s="15"/>
      <c r="B212" s="15"/>
      <c r="C212" s="29"/>
    </row>
    <row r="213" customFormat="false" ht="12.75" hidden="false" customHeight="false" outlineLevel="0" collapsed="false">
      <c r="A213" s="15"/>
      <c r="B213" s="15"/>
      <c r="C213" s="29"/>
    </row>
    <row r="214" customFormat="false" ht="12.75" hidden="false" customHeight="false" outlineLevel="0" collapsed="false">
      <c r="A214" s="15"/>
      <c r="B214" s="15"/>
      <c r="C214" s="29"/>
    </row>
    <row r="215" customFormat="false" ht="12.75" hidden="false" customHeight="false" outlineLevel="0" collapsed="false">
      <c r="A215" s="15"/>
      <c r="B215" s="15"/>
      <c r="C215" s="29"/>
    </row>
    <row r="216" customFormat="false" ht="12.75" hidden="false" customHeight="false" outlineLevel="0" collapsed="false">
      <c r="A216" s="15"/>
      <c r="B216" s="15"/>
      <c r="C216" s="29"/>
    </row>
    <row r="217" customFormat="false" ht="12.75" hidden="false" customHeight="false" outlineLevel="0" collapsed="false">
      <c r="A217" s="15"/>
      <c r="B217" s="15"/>
      <c r="C217" s="29"/>
    </row>
    <row r="218" customFormat="false" ht="12.75" hidden="false" customHeight="false" outlineLevel="0" collapsed="false">
      <c r="A218" s="15"/>
      <c r="B218" s="15"/>
      <c r="C218" s="29"/>
    </row>
    <row r="219" customFormat="false" ht="12.75" hidden="false" customHeight="false" outlineLevel="0" collapsed="false">
      <c r="A219" s="15"/>
      <c r="B219" s="15"/>
      <c r="C219" s="29"/>
    </row>
    <row r="220" customFormat="false" ht="12.75" hidden="false" customHeight="false" outlineLevel="0" collapsed="false">
      <c r="A220" s="15"/>
      <c r="B220" s="15"/>
      <c r="C220" s="29"/>
    </row>
    <row r="221" customFormat="false" ht="12.75" hidden="false" customHeight="false" outlineLevel="0" collapsed="false">
      <c r="A221" s="15"/>
      <c r="B221" s="15"/>
      <c r="C221" s="29"/>
    </row>
    <row r="222" customFormat="false" ht="12.75" hidden="false" customHeight="false" outlineLevel="0" collapsed="false">
      <c r="A222" s="15"/>
      <c r="B222" s="15"/>
      <c r="C222" s="29"/>
    </row>
    <row r="223" customFormat="false" ht="12.75" hidden="false" customHeight="false" outlineLevel="0" collapsed="false">
      <c r="A223" s="15"/>
      <c r="B223" s="15"/>
      <c r="C223" s="29"/>
    </row>
    <row r="224" customFormat="false" ht="12.75" hidden="false" customHeight="false" outlineLevel="0" collapsed="false">
      <c r="A224" s="15"/>
      <c r="B224" s="15"/>
      <c r="C224" s="29"/>
    </row>
    <row r="225" customFormat="false" ht="12.75" hidden="false" customHeight="false" outlineLevel="0" collapsed="false">
      <c r="A225" s="15"/>
      <c r="B225" s="15"/>
      <c r="C225" s="29"/>
    </row>
    <row r="226" customFormat="false" ht="12.75" hidden="false" customHeight="false" outlineLevel="0" collapsed="false">
      <c r="A226" s="15"/>
      <c r="B226" s="15"/>
      <c r="C226" s="29"/>
    </row>
    <row r="227" customFormat="false" ht="12.75" hidden="false" customHeight="false" outlineLevel="0" collapsed="false">
      <c r="A227" s="15"/>
      <c r="B227" s="15"/>
      <c r="C227" s="29"/>
    </row>
    <row r="228" customFormat="false" ht="12.75" hidden="false" customHeight="false" outlineLevel="0" collapsed="false">
      <c r="A228" s="15"/>
      <c r="B228" s="15"/>
      <c r="C228" s="29"/>
    </row>
    <row r="229" customFormat="false" ht="12.75" hidden="false" customHeight="false" outlineLevel="0" collapsed="false">
      <c r="A229" s="15"/>
      <c r="B229" s="15"/>
      <c r="C229" s="29"/>
    </row>
    <row r="230" customFormat="false" ht="12.75" hidden="false" customHeight="false" outlineLevel="0" collapsed="false">
      <c r="A230" s="15"/>
      <c r="B230" s="15"/>
      <c r="C230" s="29"/>
    </row>
    <row r="231" customFormat="false" ht="12.75" hidden="false" customHeight="false" outlineLevel="0" collapsed="false">
      <c r="A231" s="15"/>
      <c r="B231" s="15"/>
      <c r="C231" s="29"/>
    </row>
    <row r="232" customFormat="false" ht="12.75" hidden="false" customHeight="false" outlineLevel="0" collapsed="false">
      <c r="A232" s="15"/>
      <c r="B232" s="15"/>
      <c r="C232" s="29"/>
    </row>
    <row r="233" customFormat="false" ht="12.75" hidden="false" customHeight="false" outlineLevel="0" collapsed="false">
      <c r="A233" s="15"/>
      <c r="B233" s="15"/>
      <c r="C233" s="29"/>
    </row>
    <row r="234" customFormat="false" ht="12.75" hidden="false" customHeight="false" outlineLevel="0" collapsed="false">
      <c r="A234" s="15"/>
      <c r="B234" s="15"/>
      <c r="C234" s="29"/>
    </row>
    <row r="235" customFormat="false" ht="12.75" hidden="false" customHeight="false" outlineLevel="0" collapsed="false">
      <c r="A235" s="15"/>
      <c r="B235" s="15"/>
      <c r="C235" s="29"/>
    </row>
    <row r="236" customFormat="false" ht="12.75" hidden="false" customHeight="false" outlineLevel="0" collapsed="false">
      <c r="A236" s="15"/>
      <c r="B236" s="15"/>
      <c r="C236" s="29"/>
    </row>
    <row r="237" customFormat="false" ht="12.75" hidden="false" customHeight="false" outlineLevel="0" collapsed="false">
      <c r="A237" s="15"/>
      <c r="B237" s="15"/>
      <c r="C237" s="29"/>
    </row>
    <row r="238" customFormat="false" ht="12.75" hidden="false" customHeight="false" outlineLevel="0" collapsed="false">
      <c r="A238" s="15"/>
      <c r="B238" s="15"/>
      <c r="C238" s="29"/>
    </row>
    <row r="239" customFormat="false" ht="12.75" hidden="false" customHeight="false" outlineLevel="0" collapsed="false">
      <c r="A239" s="15"/>
      <c r="B239" s="15"/>
      <c r="C239" s="29"/>
    </row>
    <row r="240" customFormat="false" ht="12.75" hidden="false" customHeight="false" outlineLevel="0" collapsed="false">
      <c r="A240" s="15"/>
      <c r="B240" s="15"/>
      <c r="C240" s="29"/>
    </row>
    <row r="241" customFormat="false" ht="12.75" hidden="false" customHeight="false" outlineLevel="0" collapsed="false">
      <c r="A241" s="15"/>
      <c r="B241" s="15"/>
      <c r="C241" s="29"/>
    </row>
    <row r="242" customFormat="false" ht="12.75" hidden="false" customHeight="false" outlineLevel="0" collapsed="false">
      <c r="A242" s="15"/>
      <c r="B242" s="15"/>
      <c r="C242" s="29"/>
    </row>
    <row r="243" customFormat="false" ht="12.75" hidden="false" customHeight="false" outlineLevel="0" collapsed="false">
      <c r="A243" s="15"/>
      <c r="B243" s="15"/>
      <c r="C243" s="29"/>
    </row>
    <row r="244" customFormat="false" ht="12.75" hidden="false" customHeight="false" outlineLevel="0" collapsed="false">
      <c r="A244" s="15"/>
      <c r="B244" s="15"/>
      <c r="C244" s="29"/>
    </row>
    <row r="245" customFormat="false" ht="12.75" hidden="false" customHeight="false" outlineLevel="0" collapsed="false">
      <c r="A245" s="15"/>
      <c r="B245" s="15"/>
      <c r="C245" s="29"/>
    </row>
    <row r="246" customFormat="false" ht="12.75" hidden="false" customHeight="false" outlineLevel="0" collapsed="false">
      <c r="A246" s="15"/>
      <c r="B246" s="15"/>
      <c r="C246" s="29"/>
    </row>
    <row r="247" customFormat="false" ht="12.75" hidden="false" customHeight="false" outlineLevel="0" collapsed="false">
      <c r="A247" s="15"/>
      <c r="B247" s="15"/>
      <c r="C247" s="29"/>
    </row>
    <row r="248" customFormat="false" ht="12.75" hidden="false" customHeight="false" outlineLevel="0" collapsed="false">
      <c r="A248" s="15"/>
      <c r="B248" s="15"/>
      <c r="C248" s="29"/>
    </row>
    <row r="249" customFormat="false" ht="12.75" hidden="false" customHeight="false" outlineLevel="0" collapsed="false">
      <c r="A249" s="15"/>
      <c r="B249" s="15"/>
      <c r="C249" s="29"/>
    </row>
    <row r="250" customFormat="false" ht="12.75" hidden="false" customHeight="false" outlineLevel="0" collapsed="false">
      <c r="A250" s="15"/>
      <c r="B250" s="15"/>
      <c r="C250" s="29"/>
    </row>
    <row r="251" customFormat="false" ht="12.75" hidden="false" customHeight="false" outlineLevel="0" collapsed="false">
      <c r="A251" s="15"/>
      <c r="B251" s="15"/>
      <c r="C251" s="29"/>
    </row>
    <row r="252" customFormat="false" ht="12.75" hidden="false" customHeight="false" outlineLevel="0" collapsed="false">
      <c r="A252" s="15"/>
      <c r="B252" s="15"/>
      <c r="C252" s="29"/>
    </row>
    <row r="253" customFormat="false" ht="12.75" hidden="false" customHeight="false" outlineLevel="0" collapsed="false">
      <c r="A253" s="15"/>
      <c r="B253" s="15"/>
      <c r="C253" s="29"/>
    </row>
    <row r="254" customFormat="false" ht="12.75" hidden="false" customHeight="false" outlineLevel="0" collapsed="false">
      <c r="A254" s="15"/>
      <c r="B254" s="15"/>
      <c r="C254" s="29"/>
    </row>
    <row r="255" customFormat="false" ht="12.75" hidden="false" customHeight="false" outlineLevel="0" collapsed="false">
      <c r="A255" s="15"/>
      <c r="B255" s="15"/>
      <c r="C255" s="29"/>
    </row>
    <row r="256" customFormat="false" ht="12.75" hidden="false" customHeight="false" outlineLevel="0" collapsed="false">
      <c r="A256" s="15"/>
      <c r="B256" s="15"/>
      <c r="C256" s="29"/>
    </row>
    <row r="257" customFormat="false" ht="12.75" hidden="false" customHeight="false" outlineLevel="0" collapsed="false">
      <c r="A257" s="15"/>
      <c r="B257" s="15"/>
      <c r="C257" s="29"/>
    </row>
    <row r="258" customFormat="false" ht="12.75" hidden="false" customHeight="false" outlineLevel="0" collapsed="false">
      <c r="A258" s="15"/>
      <c r="B258" s="15"/>
      <c r="C258" s="29"/>
    </row>
    <row r="259" customFormat="false" ht="12.75" hidden="false" customHeight="false" outlineLevel="0" collapsed="false">
      <c r="A259" s="15"/>
      <c r="B259" s="15"/>
      <c r="C259" s="29"/>
    </row>
    <row r="260" customFormat="false" ht="12.75" hidden="false" customHeight="false" outlineLevel="0" collapsed="false">
      <c r="A260" s="15"/>
      <c r="B260" s="15"/>
      <c r="C260" s="29"/>
    </row>
    <row r="261" customFormat="false" ht="12.75" hidden="false" customHeight="false" outlineLevel="0" collapsed="false">
      <c r="A261" s="15"/>
      <c r="B261" s="15"/>
      <c r="C261" s="29"/>
    </row>
    <row r="262" customFormat="false" ht="12.75" hidden="false" customHeight="false" outlineLevel="0" collapsed="false">
      <c r="A262" s="15"/>
      <c r="B262" s="15"/>
      <c r="C262" s="29"/>
    </row>
    <row r="263" customFormat="false" ht="12.75" hidden="false" customHeight="false" outlineLevel="0" collapsed="false">
      <c r="A263" s="15"/>
      <c r="B263" s="15"/>
      <c r="C263" s="29"/>
    </row>
    <row r="264" customFormat="false" ht="12.75" hidden="false" customHeight="false" outlineLevel="0" collapsed="false">
      <c r="A264" s="15"/>
      <c r="B264" s="15"/>
      <c r="C264" s="29"/>
    </row>
    <row r="265" customFormat="false" ht="12.75" hidden="false" customHeight="false" outlineLevel="0" collapsed="false">
      <c r="A265" s="15"/>
      <c r="B265" s="15"/>
      <c r="C265" s="29"/>
    </row>
    <row r="266" customFormat="false" ht="12.75" hidden="false" customHeight="false" outlineLevel="0" collapsed="false">
      <c r="A266" s="15"/>
      <c r="B266" s="15"/>
      <c r="C266" s="29"/>
    </row>
    <row r="267" customFormat="false" ht="12.75" hidden="false" customHeight="false" outlineLevel="0" collapsed="false">
      <c r="A267" s="15"/>
      <c r="B267" s="15"/>
      <c r="C267" s="29"/>
    </row>
    <row r="268" customFormat="false" ht="12.75" hidden="false" customHeight="false" outlineLevel="0" collapsed="false">
      <c r="A268" s="15"/>
      <c r="B268" s="15"/>
      <c r="C268" s="29"/>
    </row>
    <row r="269" customFormat="false" ht="12.75" hidden="false" customHeight="false" outlineLevel="0" collapsed="false">
      <c r="A269" s="15"/>
      <c r="B269" s="15"/>
      <c r="C269" s="29"/>
    </row>
    <row r="270" customFormat="false" ht="12.75" hidden="false" customHeight="false" outlineLevel="0" collapsed="false">
      <c r="A270" s="15"/>
      <c r="B270" s="15"/>
      <c r="C270" s="29"/>
    </row>
    <row r="271" customFormat="false" ht="12.75" hidden="false" customHeight="false" outlineLevel="0" collapsed="false">
      <c r="A271" s="15"/>
      <c r="B271" s="15"/>
      <c r="C271" s="29"/>
    </row>
    <row r="272" customFormat="false" ht="12.75" hidden="false" customHeight="false" outlineLevel="0" collapsed="false">
      <c r="A272" s="15"/>
      <c r="B272" s="15"/>
      <c r="C272" s="29"/>
    </row>
    <row r="273" customFormat="false" ht="12.75" hidden="false" customHeight="false" outlineLevel="0" collapsed="false">
      <c r="A273" s="15"/>
      <c r="B273" s="15"/>
      <c r="C273" s="29"/>
    </row>
    <row r="274" customFormat="false" ht="12.75" hidden="false" customHeight="false" outlineLevel="0" collapsed="false">
      <c r="A274" s="15"/>
      <c r="B274" s="15"/>
      <c r="C274" s="29"/>
    </row>
    <row r="275" customFormat="false" ht="12.75" hidden="false" customHeight="false" outlineLevel="0" collapsed="false">
      <c r="A275" s="15"/>
      <c r="B275" s="15"/>
      <c r="C275" s="29"/>
    </row>
    <row r="276" customFormat="false" ht="12.75" hidden="false" customHeight="false" outlineLevel="0" collapsed="false">
      <c r="A276" s="15"/>
      <c r="B276" s="15"/>
      <c r="C276" s="29"/>
    </row>
    <row r="277" customFormat="false" ht="12.75" hidden="false" customHeight="false" outlineLevel="0" collapsed="false">
      <c r="A277" s="15"/>
      <c r="B277" s="15"/>
      <c r="C277" s="29"/>
    </row>
    <row r="278" customFormat="false" ht="12.75" hidden="false" customHeight="false" outlineLevel="0" collapsed="false">
      <c r="A278" s="15"/>
      <c r="B278" s="15"/>
      <c r="C278" s="29"/>
    </row>
    <row r="279" customFormat="false" ht="12.75" hidden="false" customHeight="false" outlineLevel="0" collapsed="false">
      <c r="A279" s="15"/>
      <c r="B279" s="15"/>
      <c r="C279" s="29"/>
    </row>
    <row r="280" customFormat="false" ht="12.75" hidden="false" customHeight="false" outlineLevel="0" collapsed="false">
      <c r="A280" s="15"/>
      <c r="B280" s="15"/>
      <c r="C280" s="29"/>
    </row>
    <row r="281" customFormat="false" ht="12.75" hidden="false" customHeight="false" outlineLevel="0" collapsed="false">
      <c r="A281" s="15"/>
      <c r="B281" s="15"/>
      <c r="C281" s="29"/>
    </row>
    <row r="282" customFormat="false" ht="12.75" hidden="false" customHeight="false" outlineLevel="0" collapsed="false">
      <c r="A282" s="15"/>
      <c r="B282" s="15"/>
      <c r="C282" s="29"/>
    </row>
    <row r="283" customFormat="false" ht="12.75" hidden="false" customHeight="false" outlineLevel="0" collapsed="false">
      <c r="A283" s="15"/>
      <c r="B283" s="15"/>
      <c r="C283" s="29"/>
    </row>
    <row r="284" customFormat="false" ht="12.75" hidden="false" customHeight="false" outlineLevel="0" collapsed="false">
      <c r="A284" s="15"/>
      <c r="B284" s="15"/>
      <c r="C284" s="29"/>
    </row>
    <row r="285" customFormat="false" ht="12.75" hidden="false" customHeight="false" outlineLevel="0" collapsed="false">
      <c r="A285" s="15"/>
      <c r="B285" s="15"/>
      <c r="C285" s="29"/>
    </row>
    <row r="286" customFormat="false" ht="12.75" hidden="false" customHeight="false" outlineLevel="0" collapsed="false">
      <c r="A286" s="15"/>
      <c r="B286" s="15"/>
      <c r="C286" s="29"/>
    </row>
    <row r="287" customFormat="false" ht="12.75" hidden="false" customHeight="false" outlineLevel="0" collapsed="false">
      <c r="A287" s="15"/>
      <c r="B287" s="15"/>
      <c r="C287" s="29"/>
    </row>
    <row r="288" customFormat="false" ht="12.75" hidden="false" customHeight="false" outlineLevel="0" collapsed="false">
      <c r="A288" s="15"/>
      <c r="B288" s="15"/>
      <c r="C288" s="29"/>
    </row>
    <row r="289" customFormat="false" ht="12.75" hidden="false" customHeight="false" outlineLevel="0" collapsed="false">
      <c r="A289" s="15"/>
      <c r="B289" s="15"/>
      <c r="C289" s="29"/>
    </row>
    <row r="290" customFormat="false" ht="12.75" hidden="false" customHeight="false" outlineLevel="0" collapsed="false">
      <c r="A290" s="15"/>
      <c r="B290" s="15"/>
      <c r="C290" s="29"/>
    </row>
    <row r="291" customFormat="false" ht="12.75" hidden="false" customHeight="false" outlineLevel="0" collapsed="false">
      <c r="A291" s="15"/>
      <c r="B291" s="15"/>
      <c r="C291" s="29"/>
    </row>
    <row r="292" customFormat="false" ht="12.75" hidden="false" customHeight="false" outlineLevel="0" collapsed="false">
      <c r="A292" s="15"/>
      <c r="B292" s="15"/>
      <c r="C292" s="29"/>
    </row>
    <row r="293" customFormat="false" ht="12.75" hidden="false" customHeight="false" outlineLevel="0" collapsed="false">
      <c r="A293" s="15"/>
      <c r="B293" s="15"/>
      <c r="C293" s="29"/>
    </row>
    <row r="294" customFormat="false" ht="12.75" hidden="false" customHeight="false" outlineLevel="0" collapsed="false">
      <c r="A294" s="15"/>
      <c r="B294" s="15"/>
      <c r="C294" s="29"/>
    </row>
    <row r="295" customFormat="false" ht="12.75" hidden="false" customHeight="false" outlineLevel="0" collapsed="false">
      <c r="A295" s="15"/>
      <c r="B295" s="15"/>
      <c r="C295" s="29"/>
    </row>
    <row r="296" customFormat="false" ht="12.75" hidden="false" customHeight="false" outlineLevel="0" collapsed="false">
      <c r="A296" s="15"/>
      <c r="B296" s="15"/>
      <c r="C296" s="29"/>
    </row>
    <row r="297" customFormat="false" ht="12.75" hidden="false" customHeight="false" outlineLevel="0" collapsed="false">
      <c r="A297" s="15"/>
      <c r="B297" s="15"/>
      <c r="C297" s="29"/>
    </row>
    <row r="298" customFormat="false" ht="12.75" hidden="false" customHeight="false" outlineLevel="0" collapsed="false">
      <c r="A298" s="15"/>
      <c r="B298" s="15"/>
      <c r="C298" s="29"/>
    </row>
    <row r="299" customFormat="false" ht="12.75" hidden="false" customHeight="false" outlineLevel="0" collapsed="false">
      <c r="A299" s="15"/>
      <c r="B299" s="15"/>
      <c r="C299" s="29"/>
    </row>
    <row r="300" customFormat="false" ht="12.75" hidden="false" customHeight="false" outlineLevel="0" collapsed="false">
      <c r="A300" s="15"/>
      <c r="B300" s="15"/>
      <c r="C300" s="29"/>
    </row>
    <row r="301" customFormat="false" ht="12.75" hidden="false" customHeight="false" outlineLevel="0" collapsed="false">
      <c r="A301" s="15"/>
      <c r="B301" s="15"/>
      <c r="C301" s="29"/>
    </row>
    <row r="302" customFormat="false" ht="12.75" hidden="false" customHeight="false" outlineLevel="0" collapsed="false">
      <c r="A302" s="15"/>
      <c r="B302" s="15"/>
      <c r="C302" s="29"/>
    </row>
    <row r="303" customFormat="false" ht="12.75" hidden="false" customHeight="false" outlineLevel="0" collapsed="false">
      <c r="A303" s="15"/>
      <c r="B303" s="15"/>
      <c r="C303" s="29"/>
    </row>
    <row r="304" customFormat="false" ht="12.75" hidden="false" customHeight="false" outlineLevel="0" collapsed="false">
      <c r="A304" s="15"/>
      <c r="B304" s="15"/>
      <c r="C304" s="29"/>
    </row>
    <row r="305" customFormat="false" ht="12.75" hidden="false" customHeight="false" outlineLevel="0" collapsed="false">
      <c r="A305" s="15"/>
      <c r="B305" s="15"/>
      <c r="C305" s="29"/>
    </row>
    <row r="306" customFormat="false" ht="12.75" hidden="false" customHeight="false" outlineLevel="0" collapsed="false">
      <c r="A306" s="15"/>
      <c r="B306" s="15"/>
      <c r="C306" s="29"/>
    </row>
    <row r="307" customFormat="false" ht="12.75" hidden="false" customHeight="false" outlineLevel="0" collapsed="false">
      <c r="A307" s="15"/>
      <c r="B307" s="15"/>
      <c r="C307" s="29"/>
    </row>
    <row r="308" customFormat="false" ht="12.75" hidden="false" customHeight="false" outlineLevel="0" collapsed="false">
      <c r="A308" s="15"/>
      <c r="B308" s="15"/>
      <c r="C308" s="29"/>
    </row>
    <row r="309" customFormat="false" ht="12.75" hidden="false" customHeight="false" outlineLevel="0" collapsed="false">
      <c r="A309" s="15"/>
      <c r="B309" s="15"/>
      <c r="C309" s="29"/>
    </row>
    <row r="310" customFormat="false" ht="12.75" hidden="false" customHeight="false" outlineLevel="0" collapsed="false">
      <c r="A310" s="15"/>
      <c r="B310" s="15"/>
      <c r="C310" s="29"/>
    </row>
    <row r="311" customFormat="false" ht="12.75" hidden="false" customHeight="false" outlineLevel="0" collapsed="false">
      <c r="A311" s="15"/>
      <c r="B311" s="15"/>
      <c r="C311" s="29"/>
    </row>
    <row r="312" customFormat="false" ht="12.75" hidden="false" customHeight="false" outlineLevel="0" collapsed="false">
      <c r="A312" s="15"/>
      <c r="B312" s="15"/>
      <c r="C312" s="29"/>
    </row>
    <row r="313" customFormat="false" ht="12.75" hidden="false" customHeight="false" outlineLevel="0" collapsed="false">
      <c r="A313" s="15"/>
      <c r="B313" s="15"/>
      <c r="C313" s="29"/>
    </row>
    <row r="314" customFormat="false" ht="12.75" hidden="false" customHeight="false" outlineLevel="0" collapsed="false">
      <c r="A314" s="15"/>
      <c r="B314" s="15"/>
      <c r="C314" s="29"/>
    </row>
    <row r="315" customFormat="false" ht="12.75" hidden="false" customHeight="false" outlineLevel="0" collapsed="false">
      <c r="A315" s="15"/>
      <c r="B315" s="15"/>
      <c r="C315" s="29"/>
    </row>
    <row r="316" customFormat="false" ht="12.75" hidden="false" customHeight="false" outlineLevel="0" collapsed="false">
      <c r="A316" s="15"/>
      <c r="B316" s="15"/>
      <c r="C316" s="29"/>
    </row>
    <row r="317" customFormat="false" ht="12.75" hidden="false" customHeight="false" outlineLevel="0" collapsed="false">
      <c r="A317" s="15"/>
      <c r="B317" s="15"/>
      <c r="C317" s="29"/>
    </row>
    <row r="318" customFormat="false" ht="12.75" hidden="false" customHeight="false" outlineLevel="0" collapsed="false">
      <c r="A318" s="15"/>
      <c r="B318" s="15"/>
      <c r="C318" s="29"/>
    </row>
    <row r="319" customFormat="false" ht="12.75" hidden="false" customHeight="false" outlineLevel="0" collapsed="false">
      <c r="A319" s="15"/>
      <c r="B319" s="15"/>
      <c r="C319" s="29"/>
    </row>
    <row r="320" customFormat="false" ht="12.75" hidden="false" customHeight="false" outlineLevel="0" collapsed="false">
      <c r="A320" s="15"/>
      <c r="B320" s="15"/>
      <c r="C320" s="29"/>
    </row>
    <row r="321" customFormat="false" ht="12.75" hidden="false" customHeight="false" outlineLevel="0" collapsed="false">
      <c r="A321" s="15"/>
      <c r="B321" s="15"/>
      <c r="C321" s="29"/>
    </row>
    <row r="322" customFormat="false" ht="12.75" hidden="false" customHeight="false" outlineLevel="0" collapsed="false">
      <c r="A322" s="15"/>
      <c r="B322" s="15"/>
      <c r="C322" s="29"/>
    </row>
    <row r="323" customFormat="false" ht="12.75" hidden="false" customHeight="false" outlineLevel="0" collapsed="false">
      <c r="A323" s="15"/>
      <c r="B323" s="15"/>
      <c r="C323" s="29"/>
    </row>
    <row r="324" customFormat="false" ht="12.75" hidden="false" customHeight="false" outlineLevel="0" collapsed="false">
      <c r="A324" s="15"/>
      <c r="B324" s="15"/>
      <c r="C324" s="29"/>
    </row>
    <row r="325" customFormat="false" ht="12.75" hidden="false" customHeight="false" outlineLevel="0" collapsed="false">
      <c r="A325" s="15"/>
      <c r="B325" s="15"/>
      <c r="C325" s="29"/>
    </row>
    <row r="326" customFormat="false" ht="12.75" hidden="false" customHeight="false" outlineLevel="0" collapsed="false">
      <c r="A326" s="15"/>
      <c r="B326" s="15"/>
      <c r="C326" s="29"/>
    </row>
    <row r="327" customFormat="false" ht="12.75" hidden="false" customHeight="false" outlineLevel="0" collapsed="false">
      <c r="A327" s="15"/>
      <c r="B327" s="15"/>
      <c r="C327" s="29"/>
    </row>
    <row r="328" customFormat="false" ht="12.75" hidden="false" customHeight="false" outlineLevel="0" collapsed="false">
      <c r="A328" s="15"/>
      <c r="B328" s="15"/>
      <c r="C328" s="29"/>
    </row>
    <row r="329" customFormat="false" ht="12.75" hidden="false" customHeight="false" outlineLevel="0" collapsed="false">
      <c r="A329" s="15"/>
      <c r="B329" s="15"/>
      <c r="C329" s="29"/>
    </row>
    <row r="330" customFormat="false" ht="12.75" hidden="false" customHeight="false" outlineLevel="0" collapsed="false">
      <c r="A330" s="15"/>
      <c r="B330" s="15"/>
      <c r="C330" s="29"/>
    </row>
    <row r="331" customFormat="false" ht="12.75" hidden="false" customHeight="false" outlineLevel="0" collapsed="false">
      <c r="A331" s="15"/>
      <c r="B331" s="15"/>
      <c r="C331" s="29"/>
    </row>
    <row r="332" customFormat="false" ht="12.75" hidden="false" customHeight="false" outlineLevel="0" collapsed="false">
      <c r="A332" s="15"/>
      <c r="B332" s="15"/>
      <c r="C332" s="29"/>
    </row>
    <row r="333" customFormat="false" ht="12.75" hidden="false" customHeight="false" outlineLevel="0" collapsed="false">
      <c r="A333" s="15"/>
      <c r="B333" s="15"/>
      <c r="C333" s="29"/>
    </row>
    <row r="334" customFormat="false" ht="12.75" hidden="false" customHeight="false" outlineLevel="0" collapsed="false">
      <c r="A334" s="15"/>
      <c r="B334" s="15"/>
      <c r="C334" s="29"/>
    </row>
    <row r="335" customFormat="false" ht="12.75" hidden="false" customHeight="false" outlineLevel="0" collapsed="false">
      <c r="A335" s="15"/>
      <c r="B335" s="15"/>
      <c r="C335" s="29"/>
    </row>
    <row r="336" customFormat="false" ht="12.75" hidden="false" customHeight="false" outlineLevel="0" collapsed="false">
      <c r="A336" s="15"/>
      <c r="B336" s="15"/>
      <c r="C336" s="29"/>
    </row>
    <row r="337" customFormat="false" ht="12.75" hidden="false" customHeight="false" outlineLevel="0" collapsed="false">
      <c r="A337" s="15"/>
      <c r="B337" s="15"/>
      <c r="C337" s="29"/>
    </row>
    <row r="338" customFormat="false" ht="12.75" hidden="false" customHeight="false" outlineLevel="0" collapsed="false">
      <c r="A338" s="15"/>
      <c r="B338" s="15"/>
      <c r="C338" s="29"/>
    </row>
    <row r="339" customFormat="false" ht="12.75" hidden="false" customHeight="false" outlineLevel="0" collapsed="false">
      <c r="A339" s="15"/>
      <c r="B339" s="15"/>
      <c r="C339" s="29"/>
    </row>
    <row r="340" customFormat="false" ht="12.75" hidden="false" customHeight="false" outlineLevel="0" collapsed="false">
      <c r="A340" s="15"/>
      <c r="B340" s="15"/>
      <c r="C340" s="29"/>
    </row>
    <row r="341" customFormat="false" ht="12.75" hidden="false" customHeight="false" outlineLevel="0" collapsed="false">
      <c r="A341" s="15"/>
      <c r="B341" s="15"/>
      <c r="C341" s="29"/>
    </row>
    <row r="342" customFormat="false" ht="12.75" hidden="false" customHeight="false" outlineLevel="0" collapsed="false">
      <c r="A342" s="15"/>
      <c r="B342" s="15"/>
      <c r="C342" s="29"/>
    </row>
    <row r="343" customFormat="false" ht="12.75" hidden="false" customHeight="false" outlineLevel="0" collapsed="false">
      <c r="A343" s="15"/>
      <c r="B343" s="15"/>
      <c r="C343" s="29"/>
    </row>
    <row r="344" customFormat="false" ht="12.75" hidden="false" customHeight="false" outlineLevel="0" collapsed="false">
      <c r="A344" s="15"/>
      <c r="B344" s="15"/>
      <c r="C344" s="29"/>
    </row>
    <row r="345" customFormat="false" ht="12.75" hidden="false" customHeight="false" outlineLevel="0" collapsed="false">
      <c r="A345" s="15"/>
      <c r="B345" s="15"/>
      <c r="C345" s="29"/>
    </row>
    <row r="346" customFormat="false" ht="12.75" hidden="false" customHeight="false" outlineLevel="0" collapsed="false">
      <c r="A346" s="15"/>
      <c r="B346" s="15"/>
      <c r="C346" s="29"/>
    </row>
    <row r="347" customFormat="false" ht="12.75" hidden="false" customHeight="false" outlineLevel="0" collapsed="false">
      <c r="A347" s="15"/>
      <c r="B347" s="15"/>
      <c r="C347" s="29"/>
    </row>
    <row r="348" customFormat="false" ht="12.75" hidden="false" customHeight="false" outlineLevel="0" collapsed="false">
      <c r="A348" s="15"/>
      <c r="B348" s="15"/>
      <c r="C348" s="29"/>
    </row>
    <row r="349" customFormat="false" ht="12.75" hidden="false" customHeight="false" outlineLevel="0" collapsed="false">
      <c r="A349" s="15"/>
      <c r="B349" s="15"/>
      <c r="C349" s="29"/>
    </row>
    <row r="350" customFormat="false" ht="12.75" hidden="false" customHeight="false" outlineLevel="0" collapsed="false">
      <c r="A350" s="15"/>
      <c r="B350" s="15"/>
      <c r="C350" s="29"/>
    </row>
    <row r="351" customFormat="false" ht="12.75" hidden="false" customHeight="false" outlineLevel="0" collapsed="false">
      <c r="A351" s="15"/>
      <c r="B351" s="15"/>
      <c r="C351" s="29"/>
    </row>
    <row r="352" customFormat="false" ht="12.75" hidden="false" customHeight="false" outlineLevel="0" collapsed="false">
      <c r="A352" s="15"/>
      <c r="B352" s="15"/>
      <c r="C352" s="29"/>
    </row>
    <row r="353" customFormat="false" ht="12.75" hidden="false" customHeight="false" outlineLevel="0" collapsed="false">
      <c r="A353" s="15"/>
      <c r="B353" s="15"/>
      <c r="C353" s="29"/>
    </row>
    <row r="354" customFormat="false" ht="12.75" hidden="false" customHeight="false" outlineLevel="0" collapsed="false">
      <c r="A354" s="15"/>
      <c r="B354" s="15"/>
      <c r="C354" s="29"/>
    </row>
    <row r="355" customFormat="false" ht="12.75" hidden="false" customHeight="false" outlineLevel="0" collapsed="false">
      <c r="A355" s="15"/>
      <c r="B355" s="15"/>
      <c r="C355" s="29"/>
    </row>
    <row r="356" customFormat="false" ht="12.75" hidden="false" customHeight="false" outlineLevel="0" collapsed="false">
      <c r="A356" s="15"/>
      <c r="B356" s="15"/>
      <c r="C356" s="29"/>
    </row>
    <row r="357" customFormat="false" ht="12.75" hidden="false" customHeight="false" outlineLevel="0" collapsed="false">
      <c r="A357" s="15"/>
      <c r="B357" s="15"/>
      <c r="C3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22" t="s">
        <v>31</v>
      </c>
    </row>
    <row r="2" customFormat="false" ht="13.5" hidden="false" customHeight="false" outlineLevel="0" collapsed="false">
      <c r="M2" s="23" t="s">
        <v>18</v>
      </c>
    </row>
    <row r="3" customFormat="false" ht="16.5" hidden="false" customHeight="false" outlineLevel="0" collapsed="false">
      <c r="C3" s="24" t="s">
        <v>19</v>
      </c>
      <c r="D3" s="24" t="s">
        <v>20</v>
      </c>
      <c r="E3" s="24" t="s">
        <v>21</v>
      </c>
      <c r="G3" s="24" t="s">
        <v>22</v>
      </c>
      <c r="H3" s="24" t="s">
        <v>20</v>
      </c>
      <c r="I3" s="24" t="s">
        <v>21</v>
      </c>
      <c r="K3" s="25" t="s">
        <v>29</v>
      </c>
      <c r="M3" s="26" t="n">
        <f aca="false">SUM(M5:M124)/SUM(L5:L124)</f>
        <v>-0.497847820795087</v>
      </c>
    </row>
    <row r="4" customFormat="false" ht="12.75" hidden="false" customHeight="false" outlineLevel="0" collapsed="false">
      <c r="B4" s="27" t="s">
        <v>24</v>
      </c>
      <c r="C4" s="5" t="s">
        <v>6</v>
      </c>
      <c r="D4" s="24" t="s">
        <v>25</v>
      </c>
      <c r="E4" s="5" t="s">
        <v>6</v>
      </c>
      <c r="G4" s="5" t="s">
        <v>6</v>
      </c>
      <c r="H4" s="24" t="s">
        <v>26</v>
      </c>
      <c r="I4" s="5" t="s">
        <v>6</v>
      </c>
      <c r="K4" s="5" t="s">
        <v>6</v>
      </c>
      <c r="L4" s="9" t="s">
        <v>27</v>
      </c>
    </row>
    <row r="5" customFormat="false" ht="12.75" hidden="false" customHeight="false" outlineLevel="0" collapsed="false">
      <c r="A5" s="15" t="n">
        <v>37104</v>
      </c>
      <c r="B5" s="28" t="n">
        <f aca="false">MONTH(A5)</f>
        <v>8</v>
      </c>
      <c r="C5" s="29" t="n">
        <f aca="false">West!M7</f>
        <v>35.8191489361702</v>
      </c>
      <c r="D5" s="29" t="n">
        <f aca="false">VLOOKUP($B5,Historical!$B$9:$G$20,3)</f>
        <v>0.60784</v>
      </c>
      <c r="E5" s="29" t="n">
        <f aca="false">C5+D5</f>
        <v>36.4269889361702</v>
      </c>
      <c r="G5" s="29" t="n">
        <f aca="false">East!M7</f>
        <v>38.3829787234043</v>
      </c>
      <c r="H5" s="29" t="n">
        <f aca="false">VLOOKUP($B5,Historical!$B$9:$G$20,6)</f>
        <v>-2.19848</v>
      </c>
      <c r="I5" s="29" t="n">
        <f aca="false">G5+H5</f>
        <v>36.1844987234043</v>
      </c>
      <c r="K5" s="29" t="n">
        <f aca="false">I5-E5</f>
        <v>-0.242490212765958</v>
      </c>
      <c r="L5" s="30" t="n">
        <v>0.989222844015088</v>
      </c>
      <c r="M5" s="29" t="n">
        <f aca="false">K5*L5</f>
        <v>-0.239876857918165</v>
      </c>
    </row>
    <row r="6" customFormat="false" ht="12.75" hidden="false" customHeight="false" outlineLevel="0" collapsed="false">
      <c r="A6" s="15" t="n">
        <v>37135</v>
      </c>
      <c r="B6" s="28" t="n">
        <f aca="false">MONTH(A6)</f>
        <v>9</v>
      </c>
      <c r="C6" s="29" t="n">
        <f aca="false">West!M8</f>
        <v>35.1490384615385</v>
      </c>
      <c r="D6" s="29" t="n">
        <f aca="false">VLOOKUP($B6,Historical!$B$9:$G$20,3)</f>
        <v>0.911829573934837</v>
      </c>
      <c r="E6" s="29" t="n">
        <f aca="false">C6+D6</f>
        <v>36.0608680354733</v>
      </c>
      <c r="G6" s="29" t="n">
        <f aca="false">East!M8</f>
        <v>40.3894230769231</v>
      </c>
      <c r="H6" s="29" t="n">
        <f aca="false">VLOOKUP($B6,Historical!$B$9:$G$20,6)</f>
        <v>-2.65528822055138</v>
      </c>
      <c r="I6" s="29" t="n">
        <f aca="false">G6+H6</f>
        <v>37.7341348563717</v>
      </c>
      <c r="K6" s="29" t="n">
        <f aca="false">I6-E6</f>
        <v>1.6732668208984</v>
      </c>
      <c r="L6" s="30" t="n">
        <v>0.986154108146623</v>
      </c>
      <c r="M6" s="29" t="n">
        <f aca="false">K6*L6</f>
        <v>1.6500989494544</v>
      </c>
    </row>
    <row r="7" customFormat="false" ht="12.75" hidden="false" customHeight="false" outlineLevel="0" collapsed="false">
      <c r="A7" s="15" t="n">
        <v>37165</v>
      </c>
      <c r="B7" s="28" t="n">
        <f aca="false">MONTH(A7)</f>
        <v>10</v>
      </c>
      <c r="C7" s="29" t="n">
        <f aca="false">West!M9</f>
        <v>34.3579787234043</v>
      </c>
      <c r="D7" s="29" t="n">
        <f aca="false">VLOOKUP($B7,Historical!$B$9:$G$20,3)</f>
        <v>2.56640306122449</v>
      </c>
      <c r="E7" s="29" t="n">
        <f aca="false">C7+D7</f>
        <v>36.9243817846287</v>
      </c>
      <c r="G7" s="29" t="n">
        <f aca="false">East!M9</f>
        <v>41.687762905689</v>
      </c>
      <c r="H7" s="29" t="n">
        <f aca="false">VLOOKUP($B7,Historical!$B$9:$G$20,6)</f>
        <v>-2.80954081632653</v>
      </c>
      <c r="I7" s="29" t="n">
        <f aca="false">G7+H7</f>
        <v>38.8782220893625</v>
      </c>
      <c r="K7" s="29" t="n">
        <f aca="false">I7-E7</f>
        <v>1.95384030473372</v>
      </c>
      <c r="L7" s="30" t="n">
        <v>0.982939870101346</v>
      </c>
      <c r="M7" s="29" t="n">
        <f aca="false">K7*L7</f>
        <v>1.92050753533374</v>
      </c>
    </row>
    <row r="8" customFormat="false" ht="12.75" hidden="false" customHeight="false" outlineLevel="0" collapsed="false">
      <c r="A8" s="15" t="n">
        <v>37196</v>
      </c>
      <c r="B8" s="28" t="n">
        <f aca="false">MONTH(A8)</f>
        <v>11</v>
      </c>
      <c r="C8" s="29" t="n">
        <f aca="false">West!M10</f>
        <v>34.5114583333333</v>
      </c>
      <c r="D8" s="29" t="n">
        <f aca="false">VLOOKUP($B8,Historical!$B$9:$G$20,3)</f>
        <v>3.12244791666667</v>
      </c>
      <c r="E8" s="29" t="n">
        <f aca="false">C8+D8</f>
        <v>37.63390625</v>
      </c>
      <c r="G8" s="29" t="n">
        <f aca="false">East!M10</f>
        <v>42.0197916666667</v>
      </c>
      <c r="H8" s="29" t="n">
        <f aca="false">VLOOKUP($B8,Historical!$B$9:$G$20,6)</f>
        <v>-3.06940104166667</v>
      </c>
      <c r="I8" s="29" t="n">
        <f aca="false">G8+H8</f>
        <v>38.950390625</v>
      </c>
      <c r="K8" s="29" t="n">
        <f aca="false">I8-E8</f>
        <v>1.31648437500001</v>
      </c>
      <c r="L8" s="30" t="n">
        <v>0.979864873268162</v>
      </c>
      <c r="M8" s="29" t="n">
        <f aca="false">K8*L8</f>
        <v>1.2899767952689</v>
      </c>
    </row>
    <row r="9" customFormat="false" ht="12.75" hidden="false" customHeight="false" outlineLevel="0" collapsed="false">
      <c r="A9" s="15" t="n">
        <v>37226</v>
      </c>
      <c r="B9" s="28" t="n">
        <f aca="false">MONTH(A9)</f>
        <v>12</v>
      </c>
      <c r="C9" s="29" t="n">
        <f aca="false">West!M11</f>
        <v>35.2783015701006</v>
      </c>
      <c r="D9" s="29" t="n">
        <f aca="false">VLOOKUP($B9,Historical!$B$9:$G$20,3)</f>
        <v>2.84403301886792</v>
      </c>
      <c r="E9" s="29" t="n">
        <f aca="false">C9+D9</f>
        <v>38.1223345889685</v>
      </c>
      <c r="G9" s="29" t="n">
        <f aca="false">East!M11</f>
        <v>44.3915086710228</v>
      </c>
      <c r="H9" s="29" t="n">
        <f aca="false">VLOOKUP($B9,Historical!$B$9:$G$20,6)</f>
        <v>-4.2483962264151</v>
      </c>
      <c r="I9" s="29" t="n">
        <f aca="false">G9+H9</f>
        <v>40.1431124446077</v>
      </c>
      <c r="K9" s="29" t="n">
        <f aca="false">I9-E9</f>
        <v>2.0207778556392</v>
      </c>
      <c r="L9" s="30" t="n">
        <v>0.976720721675143</v>
      </c>
      <c r="M9" s="29" t="n">
        <f aca="false">K9*L9</f>
        <v>1.97373560550506</v>
      </c>
    </row>
    <row r="10" customFormat="false" ht="12.75" hidden="false" customHeight="false" outlineLevel="0" collapsed="false">
      <c r="A10" s="15" t="n">
        <v>37257</v>
      </c>
      <c r="B10" s="28" t="n">
        <f aca="false">MONTH(A10)</f>
        <v>1</v>
      </c>
      <c r="C10" s="29" t="n">
        <f aca="false">West!M12</f>
        <v>34.5105105185995</v>
      </c>
      <c r="D10" s="29" t="n">
        <f aca="false">VLOOKUP($B10,Historical!$B$9:$G$20,3)</f>
        <v>2.61905612244898</v>
      </c>
      <c r="E10" s="29" t="n">
        <f aca="false">C10+D10</f>
        <v>37.1295666410485</v>
      </c>
      <c r="G10" s="29" t="n">
        <f aca="false">East!M12</f>
        <v>38.2642857142857</v>
      </c>
      <c r="H10" s="29" t="n">
        <f aca="false">VLOOKUP($B10,Historical!$B$9:$G$20,6)</f>
        <v>-3.8159693877551</v>
      </c>
      <c r="I10" s="29" t="n">
        <f aca="false">G10+H10</f>
        <v>34.4483163265306</v>
      </c>
      <c r="K10" s="29" t="n">
        <f aca="false">I10-E10</f>
        <v>-2.6812503145179</v>
      </c>
      <c r="L10" s="30" t="n">
        <v>0.97349738110409</v>
      </c>
      <c r="M10" s="29" t="n">
        <f aca="false">K10*L10</f>
        <v>-2.6101901592677</v>
      </c>
    </row>
    <row r="11" customFormat="false" ht="12.75" hidden="false" customHeight="false" outlineLevel="0" collapsed="false">
      <c r="A11" s="15" t="n">
        <v>37288</v>
      </c>
      <c r="B11" s="28" t="n">
        <f aca="false">MONTH(A11)</f>
        <v>2</v>
      </c>
      <c r="C11" s="29" t="n">
        <f aca="false">West!M13</f>
        <v>31.944317557595</v>
      </c>
      <c r="D11" s="29" t="n">
        <f aca="false">VLOOKUP($B11,Historical!$B$9:$G$20,3)</f>
        <v>1.95181818181818</v>
      </c>
      <c r="E11" s="29" t="n">
        <f aca="false">C11+D11</f>
        <v>33.8961357394132</v>
      </c>
      <c r="G11" s="29" t="n">
        <f aca="false">East!M13</f>
        <v>37.2090901461515</v>
      </c>
      <c r="H11" s="29" t="n">
        <f aca="false">VLOOKUP($B11,Historical!$B$9:$G$20,6)</f>
        <v>-2.95798295454546</v>
      </c>
      <c r="I11" s="29" t="n">
        <f aca="false">G11+H11</f>
        <v>34.251107191606</v>
      </c>
      <c r="K11" s="29" t="n">
        <f aca="false">I11-E11</f>
        <v>0.354971452192821</v>
      </c>
      <c r="L11" s="30" t="n">
        <v>0.970407859344713</v>
      </c>
      <c r="M11" s="29" t="n">
        <f aca="false">K11*L11</f>
        <v>0.344467087050919</v>
      </c>
    </row>
    <row r="12" customFormat="false" ht="12.75" hidden="false" customHeight="false" outlineLevel="0" collapsed="false">
      <c r="A12" s="15" t="n">
        <v>37316</v>
      </c>
      <c r="B12" s="28" t="n">
        <f aca="false">MONTH(A12)</f>
        <v>3</v>
      </c>
      <c r="C12" s="29" t="n">
        <f aca="false">West!M14</f>
        <v>26.8400481280159</v>
      </c>
      <c r="D12" s="29" t="n">
        <f aca="false">VLOOKUP($B12,Historical!$B$9:$G$20,3)</f>
        <v>2.05607142857143</v>
      </c>
      <c r="E12" s="29" t="n">
        <f aca="false">C12+D12</f>
        <v>28.8961195565873</v>
      </c>
      <c r="G12" s="29" t="n">
        <f aca="false">East!M14</f>
        <v>34.8711777182186</v>
      </c>
      <c r="H12" s="29" t="n">
        <f aca="false">VLOOKUP($B12,Historical!$B$9:$G$20,6)</f>
        <v>-3.20538265306123</v>
      </c>
      <c r="I12" s="29" t="n">
        <f aca="false">G12+H12</f>
        <v>31.6657950651574</v>
      </c>
      <c r="K12" s="29" t="n">
        <f aca="false">I12-E12</f>
        <v>2.76967550857012</v>
      </c>
      <c r="L12" s="30" t="n">
        <v>0.966997499304897</v>
      </c>
      <c r="M12" s="29" t="n">
        <f aca="false">K12*L12</f>
        <v>2.67826929067333</v>
      </c>
    </row>
    <row r="13" customFormat="false" ht="12.75" hidden="false" customHeight="false" outlineLevel="0" collapsed="false">
      <c r="A13" s="15" t="n">
        <v>37347</v>
      </c>
      <c r="B13" s="28" t="n">
        <f aca="false">MONTH(A13)</f>
        <v>4</v>
      </c>
      <c r="C13" s="29" t="n">
        <f aca="false">West!M15</f>
        <v>27.4026080587636</v>
      </c>
      <c r="D13" s="29" t="n">
        <f aca="false">VLOOKUP($B13,Historical!$B$9:$G$20,3)</f>
        <v>1.83678851174935</v>
      </c>
      <c r="E13" s="29" t="n">
        <f aca="false">C13+D13</f>
        <v>29.2393965705129</v>
      </c>
      <c r="G13" s="29" t="n">
        <f aca="false">East!M15</f>
        <v>34.2978255893873</v>
      </c>
      <c r="H13" s="29" t="n">
        <f aca="false">VLOOKUP($B13,Historical!$B$9:$G$20,6)</f>
        <v>-2.85707571801567</v>
      </c>
      <c r="I13" s="29" t="n">
        <f aca="false">G13+H13</f>
        <v>31.4407498713717</v>
      </c>
      <c r="K13" s="29" t="n">
        <f aca="false">I13-E13</f>
        <v>2.20135330085872</v>
      </c>
      <c r="L13" s="30" t="n">
        <v>0.963621885408591</v>
      </c>
      <c r="M13" s="29" t="n">
        <f aca="false">K13*L13</f>
        <v>2.1212722182239</v>
      </c>
    </row>
    <row r="14" customFormat="false" ht="12.75" hidden="false" customHeight="false" outlineLevel="0" collapsed="false">
      <c r="A14" s="15" t="n">
        <v>37377</v>
      </c>
      <c r="B14" s="28" t="n">
        <f aca="false">MONTH(A14)</f>
        <v>5</v>
      </c>
      <c r="C14" s="29" t="n">
        <f aca="false">West!M16</f>
        <v>27.6695912419533</v>
      </c>
      <c r="D14" s="29" t="n">
        <f aca="false">VLOOKUP($B14,Historical!$B$9:$G$20,3)</f>
        <v>2.55382653061225</v>
      </c>
      <c r="E14" s="29" t="n">
        <f aca="false">C14+D14</f>
        <v>30.2234177725656</v>
      </c>
      <c r="G14" s="29" t="n">
        <f aca="false">East!M16</f>
        <v>37.3336735939493</v>
      </c>
      <c r="H14" s="29" t="n">
        <f aca="false">VLOOKUP($B14,Historical!$B$9:$G$20,6)</f>
        <v>-3.2009693877551</v>
      </c>
      <c r="I14" s="29" t="n">
        <f aca="false">G14+H14</f>
        <v>34.1327042061942</v>
      </c>
      <c r="K14" s="29" t="n">
        <f aca="false">I14-E14</f>
        <v>3.90928643362863</v>
      </c>
      <c r="L14" s="30" t="n">
        <v>0.96009446860599</v>
      </c>
      <c r="M14" s="29" t="n">
        <f aca="false">K14*L14</f>
        <v>3.75328428112328</v>
      </c>
    </row>
    <row r="15" customFormat="false" ht="12.75" hidden="false" customHeight="false" outlineLevel="0" collapsed="false">
      <c r="A15" s="15" t="n">
        <v>37408</v>
      </c>
      <c r="B15" s="28" t="n">
        <f aca="false">MONTH(A15)</f>
        <v>6</v>
      </c>
      <c r="C15" s="29" t="n">
        <f aca="false">West!M17</f>
        <v>28.7052494812012</v>
      </c>
      <c r="D15" s="29" t="n">
        <f aca="false">VLOOKUP($B15,Historical!$B$9:$G$20,3)</f>
        <v>0.324076086956522</v>
      </c>
      <c r="E15" s="29" t="n">
        <f aca="false">C15+D15</f>
        <v>29.0293255681577</v>
      </c>
      <c r="G15" s="29" t="n">
        <f aca="false">East!M17</f>
        <v>34.6499987792969</v>
      </c>
      <c r="H15" s="29" t="n">
        <f aca="false">VLOOKUP($B15,Historical!$B$9:$G$20,6)</f>
        <v>-2.31557065217391</v>
      </c>
      <c r="I15" s="29" t="n">
        <f aca="false">G15+H15</f>
        <v>32.334428127123</v>
      </c>
      <c r="K15" s="29" t="n">
        <f aca="false">I15-E15</f>
        <v>3.30510255896527</v>
      </c>
      <c r="L15" s="30" t="n">
        <v>0.956627615377691</v>
      </c>
      <c r="M15" s="29" t="n">
        <f aca="false">K15*L15</f>
        <v>3.16175237956165</v>
      </c>
    </row>
    <row r="16" customFormat="false" ht="12.75" hidden="false" customHeight="false" outlineLevel="0" collapsed="false">
      <c r="A16" s="15" t="n">
        <v>37438</v>
      </c>
      <c r="B16" s="28" t="n">
        <f aca="false">MONTH(A16)</f>
        <v>7</v>
      </c>
      <c r="C16" s="29" t="n">
        <f aca="false">West!M18</f>
        <v>33.6768364419743</v>
      </c>
      <c r="D16" s="29" t="n">
        <f aca="false">VLOOKUP($B16,Historical!$B$9:$G$20,3)</f>
        <v>0.481179245283019</v>
      </c>
      <c r="E16" s="29" t="n">
        <f aca="false">C16+D16</f>
        <v>34.1580156872573</v>
      </c>
      <c r="G16" s="29" t="n">
        <f aca="false">East!M18</f>
        <v>37.9969364866918</v>
      </c>
      <c r="H16" s="29" t="n">
        <f aca="false">VLOOKUP($B16,Historical!$B$9:$G$20,6)</f>
        <v>-1.82129716981132</v>
      </c>
      <c r="I16" s="29" t="n">
        <f aca="false">G16+H16</f>
        <v>36.1756393168805</v>
      </c>
      <c r="K16" s="29" t="n">
        <f aca="false">I16-E16</f>
        <v>2.01762362962326</v>
      </c>
      <c r="L16" s="30" t="n">
        <v>0.952980024311419</v>
      </c>
      <c r="M16" s="29" t="n">
        <f aca="false">K16*L16</f>
        <v>1.92275501560967</v>
      </c>
    </row>
    <row r="17" customFormat="false" ht="12.75" hidden="false" customHeight="false" outlineLevel="0" collapsed="false">
      <c r="A17" s="15" t="n">
        <v>37469</v>
      </c>
      <c r="B17" s="28" t="n">
        <f aca="false">MONTH(A17)</f>
        <v>8</v>
      </c>
      <c r="C17" s="29" t="n">
        <f aca="false">West!M19</f>
        <v>34.730306041484</v>
      </c>
      <c r="D17" s="29" t="n">
        <f aca="false">VLOOKUP($B17,Historical!$B$9:$G$20,3)</f>
        <v>0.60784</v>
      </c>
      <c r="E17" s="29" t="n">
        <f aca="false">C17+D17</f>
        <v>35.338146041484</v>
      </c>
      <c r="G17" s="29" t="n">
        <f aca="false">East!M19</f>
        <v>38.3469387755102</v>
      </c>
      <c r="H17" s="29" t="n">
        <f aca="false">VLOOKUP($B17,Historical!$B$9:$G$20,6)</f>
        <v>-2.19848</v>
      </c>
      <c r="I17" s="29" t="n">
        <f aca="false">G17+H17</f>
        <v>36.1484587755102</v>
      </c>
      <c r="K17" s="29" t="n">
        <f aca="false">I17-E17</f>
        <v>0.810312734026226</v>
      </c>
      <c r="L17" s="30" t="n">
        <v>0.949189406137388</v>
      </c>
      <c r="M17" s="29" t="n">
        <f aca="false">K17*L17</f>
        <v>0.769140262795917</v>
      </c>
    </row>
    <row r="18" customFormat="false" ht="12.75" hidden="false" customHeight="false" outlineLevel="0" collapsed="false">
      <c r="A18" s="15" t="n">
        <v>37500</v>
      </c>
      <c r="B18" s="28" t="n">
        <f aca="false">MONTH(A18)</f>
        <v>9</v>
      </c>
      <c r="C18" s="29" t="n">
        <f aca="false">West!M20</f>
        <v>31.5959993896484</v>
      </c>
      <c r="D18" s="29" t="n">
        <f aca="false">VLOOKUP($B18,Historical!$B$9:$G$20,3)</f>
        <v>0.911829573934837</v>
      </c>
      <c r="E18" s="29" t="n">
        <f aca="false">C18+D18</f>
        <v>32.5078289635833</v>
      </c>
      <c r="G18" s="29" t="n">
        <f aca="false">East!M20</f>
        <v>33.244</v>
      </c>
      <c r="H18" s="29" t="n">
        <f aca="false">VLOOKUP($B18,Historical!$B$9:$G$20,6)</f>
        <v>-2.65528822055138</v>
      </c>
      <c r="I18" s="29" t="n">
        <f aca="false">G18+H18</f>
        <v>30.5887117794486</v>
      </c>
      <c r="K18" s="29" t="n">
        <f aca="false">I18-E18</f>
        <v>-1.91911718413465</v>
      </c>
      <c r="L18" s="30" t="n">
        <v>0.945453421480717</v>
      </c>
      <c r="M18" s="29" t="n">
        <f aca="false">K18*L18</f>
        <v>-1.81443590796255</v>
      </c>
    </row>
    <row r="19" customFormat="false" ht="12.75" hidden="false" customHeight="false" outlineLevel="0" collapsed="false">
      <c r="A19" s="15" t="n">
        <v>37530</v>
      </c>
      <c r="B19" s="28" t="n">
        <f aca="false">MONTH(A19)</f>
        <v>10</v>
      </c>
      <c r="C19" s="29" t="n">
        <f aca="false">West!M21</f>
        <v>30.8313812012368</v>
      </c>
      <c r="D19" s="29" t="n">
        <f aca="false">VLOOKUP($B19,Historical!$B$9:$G$20,3)</f>
        <v>2.56640306122449</v>
      </c>
      <c r="E19" s="29" t="n">
        <f aca="false">C19+D19</f>
        <v>33.3977842624613</v>
      </c>
      <c r="G19" s="29" t="n">
        <f aca="false">East!M21</f>
        <v>34.269677799306</v>
      </c>
      <c r="H19" s="29" t="n">
        <f aca="false">VLOOKUP($B19,Historical!$B$9:$G$20,6)</f>
        <v>-2.80954081632653</v>
      </c>
      <c r="I19" s="29" t="n">
        <f aca="false">G19+H19</f>
        <v>31.4601369829795</v>
      </c>
      <c r="K19" s="29" t="n">
        <f aca="false">I19-E19</f>
        <v>-1.93764727948181</v>
      </c>
      <c r="L19" s="30" t="n">
        <v>0.941550501975445</v>
      </c>
      <c r="M19" s="29" t="n">
        <f aca="false">K19*L19</f>
        <v>-1.82439276864745</v>
      </c>
    </row>
    <row r="20" customFormat="false" ht="12.75" hidden="false" customHeight="false" outlineLevel="0" collapsed="false">
      <c r="A20" s="15" t="n">
        <v>37561</v>
      </c>
      <c r="B20" s="28" t="n">
        <f aca="false">MONTH(A20)</f>
        <v>11</v>
      </c>
      <c r="C20" s="29" t="n">
        <f aca="false">West!M22</f>
        <v>30.8324982452393</v>
      </c>
      <c r="D20" s="29" t="n">
        <f aca="false">VLOOKUP($B20,Historical!$B$9:$G$20,3)</f>
        <v>3.12244791666667</v>
      </c>
      <c r="E20" s="29" t="n">
        <f aca="false">C20+D20</f>
        <v>33.9549461619059</v>
      </c>
      <c r="G20" s="29" t="n">
        <f aca="false">East!M22</f>
        <v>34.9825</v>
      </c>
      <c r="H20" s="29" t="n">
        <f aca="false">VLOOKUP($B20,Historical!$B$9:$G$20,6)</f>
        <v>-3.06940104166667</v>
      </c>
      <c r="I20" s="29" t="n">
        <f aca="false">G20+H20</f>
        <v>31.9130989583333</v>
      </c>
      <c r="K20" s="29" t="n">
        <f aca="false">I20-E20</f>
        <v>-2.04184720357259</v>
      </c>
      <c r="L20" s="30" t="n">
        <v>0.937643591125782</v>
      </c>
      <c r="M20" s="29" t="n">
        <f aca="false">K20*L20</f>
        <v>-1.91452494448794</v>
      </c>
    </row>
    <row r="21" customFormat="false" ht="12.75" hidden="false" customHeight="false" outlineLevel="0" collapsed="false">
      <c r="A21" s="15" t="n">
        <v>37591</v>
      </c>
      <c r="B21" s="28" t="n">
        <f aca="false">MONTH(A21)</f>
        <v>12</v>
      </c>
      <c r="C21" s="29" t="n">
        <f aca="false">West!M23</f>
        <v>32.98970562056</v>
      </c>
      <c r="D21" s="29" t="n">
        <f aca="false">VLOOKUP($B21,Historical!$B$9:$G$20,3)</f>
        <v>2.84403301886792</v>
      </c>
      <c r="E21" s="29" t="n">
        <f aca="false">C21+D21</f>
        <v>35.8337386394279</v>
      </c>
      <c r="G21" s="29" t="n">
        <f aca="false">East!M23</f>
        <v>37.2710776684331</v>
      </c>
      <c r="H21" s="29" t="n">
        <f aca="false">VLOOKUP($B21,Historical!$B$9:$G$20,6)</f>
        <v>-4.2483962264151</v>
      </c>
      <c r="I21" s="29" t="n">
        <f aca="false">G21+H21</f>
        <v>33.022681442018</v>
      </c>
      <c r="K21" s="29" t="n">
        <f aca="false">I21-E21</f>
        <v>-2.81105719740991</v>
      </c>
      <c r="L21" s="30" t="n">
        <v>0.933593991914071</v>
      </c>
      <c r="M21" s="29" t="n">
        <f aca="false">K21*L21</f>
        <v>-2.6243861104287</v>
      </c>
    </row>
    <row r="22" customFormat="false" ht="12.75" hidden="false" customHeight="false" outlineLevel="0" collapsed="false">
      <c r="A22" s="15" t="n">
        <v>37622</v>
      </c>
      <c r="B22" s="28" t="n">
        <f aca="false">MONTH(A22)</f>
        <v>1</v>
      </c>
      <c r="C22" s="29" t="n">
        <f aca="false">West!M24</f>
        <v>35.1156125594159</v>
      </c>
      <c r="D22" s="29" t="n">
        <f aca="false">VLOOKUP($B22,Historical!$B$9:$G$20,3)</f>
        <v>2.61905612244898</v>
      </c>
      <c r="E22" s="29" t="n">
        <f aca="false">C22+D22</f>
        <v>37.7346686818648</v>
      </c>
      <c r="G22" s="29" t="n">
        <f aca="false">East!M24</f>
        <v>36.7591827081174</v>
      </c>
      <c r="H22" s="29" t="n">
        <f aca="false">VLOOKUP($B22,Historical!$B$9:$G$20,6)</f>
        <v>-3.8159693877551</v>
      </c>
      <c r="I22" s="29" t="n">
        <f aca="false">G22+H22</f>
        <v>32.9432133203623</v>
      </c>
      <c r="K22" s="29" t="n">
        <f aca="false">I22-E22</f>
        <v>-4.79145536150251</v>
      </c>
      <c r="L22" s="30" t="n">
        <v>0.929437796260423</v>
      </c>
      <c r="M22" s="29" t="n">
        <f aca="false">K22*L22</f>
        <v>-4.45335971207508</v>
      </c>
    </row>
    <row r="23" customFormat="false" ht="12.75" hidden="false" customHeight="false" outlineLevel="0" collapsed="false">
      <c r="A23" s="15" t="n">
        <v>37653</v>
      </c>
      <c r="B23" s="28" t="n">
        <f aca="false">MONTH(A23)</f>
        <v>2</v>
      </c>
      <c r="C23" s="29" t="n">
        <f aca="false">West!M25</f>
        <v>32.544317557595</v>
      </c>
      <c r="D23" s="29" t="n">
        <f aca="false">VLOOKUP($B23,Historical!$B$9:$G$20,3)</f>
        <v>1.95181818181818</v>
      </c>
      <c r="E23" s="29" t="n">
        <f aca="false">C23+D23</f>
        <v>34.4961357394132</v>
      </c>
      <c r="G23" s="29" t="n">
        <f aca="false">East!M25</f>
        <v>35.7090891751376</v>
      </c>
      <c r="H23" s="29" t="n">
        <f aca="false">VLOOKUP($B23,Historical!$B$9:$G$20,6)</f>
        <v>-2.95798295454546</v>
      </c>
      <c r="I23" s="29" t="n">
        <f aca="false">G23+H23</f>
        <v>32.7511062205922</v>
      </c>
      <c r="K23" s="29" t="n">
        <f aca="false">I23-E23</f>
        <v>-1.74502951882102</v>
      </c>
      <c r="L23" s="30" t="n">
        <v>0.925520519018202</v>
      </c>
      <c r="M23" s="29" t="n">
        <f aca="false">K23*L23</f>
        <v>-1.61506062596131</v>
      </c>
    </row>
    <row r="24" customFormat="false" ht="12.75" hidden="false" customHeight="false" outlineLevel="0" collapsed="false">
      <c r="A24" s="15" t="n">
        <v>37681</v>
      </c>
      <c r="B24" s="28" t="n">
        <f aca="false">MONTH(A24)</f>
        <v>3</v>
      </c>
      <c r="C24" s="29" t="n">
        <f aca="false">West!M26</f>
        <v>27.4214206770355</v>
      </c>
      <c r="D24" s="29" t="n">
        <f aca="false">VLOOKUP($B24,Historical!$B$9:$G$20,3)</f>
        <v>2.05607142857143</v>
      </c>
      <c r="E24" s="29" t="n">
        <f aca="false">C24+D24</f>
        <v>29.4774921056069</v>
      </c>
      <c r="G24" s="29" t="n">
        <f aca="false">East!M26</f>
        <v>33.389804241704</v>
      </c>
      <c r="H24" s="29" t="n">
        <f aca="false">VLOOKUP($B24,Historical!$B$9:$G$20,6)</f>
        <v>-3.20538265306123</v>
      </c>
      <c r="I24" s="29" t="n">
        <f aca="false">G24+H24</f>
        <v>30.1844215886428</v>
      </c>
      <c r="K24" s="29" t="n">
        <f aca="false">I24-E24</f>
        <v>0.706929483035886</v>
      </c>
      <c r="L24" s="30" t="n">
        <v>0.921296502232909</v>
      </c>
      <c r="M24" s="29" t="n">
        <f aca="false">K24*L24</f>
        <v>0.65129166004628</v>
      </c>
    </row>
    <row r="25" customFormat="false" ht="12.75" hidden="false" customHeight="false" outlineLevel="0" collapsed="false">
      <c r="A25" s="15" t="n">
        <v>37712</v>
      </c>
      <c r="B25" s="28" t="n">
        <f aca="false">MONTH(A25)</f>
        <v>4</v>
      </c>
      <c r="C25" s="29" t="n">
        <f aca="false">West!M27</f>
        <v>27.9776080587636</v>
      </c>
      <c r="D25" s="29" t="n">
        <f aca="false">VLOOKUP($B25,Historical!$B$9:$G$20,3)</f>
        <v>1.83678851174935</v>
      </c>
      <c r="E25" s="29" t="n">
        <f aca="false">C25+D25</f>
        <v>29.8143965705129</v>
      </c>
      <c r="G25" s="29" t="n">
        <f aca="false">East!M27</f>
        <v>32.8228255893873</v>
      </c>
      <c r="H25" s="29" t="n">
        <f aca="false">VLOOKUP($B25,Historical!$B$9:$G$20,6)</f>
        <v>-2.85707571801567</v>
      </c>
      <c r="I25" s="29" t="n">
        <f aca="false">G25+H25</f>
        <v>29.9657498713717</v>
      </c>
      <c r="K25" s="29" t="n">
        <f aca="false">I25-E25</f>
        <v>0.151353300858716</v>
      </c>
      <c r="L25" s="30" t="n">
        <v>0.917085533041649</v>
      </c>
      <c r="M25" s="29" t="n">
        <f aca="false">K25*L25</f>
        <v>0.138803922595629</v>
      </c>
    </row>
    <row r="26" customFormat="false" ht="12.75" hidden="false" customHeight="false" outlineLevel="0" collapsed="false">
      <c r="A26" s="15" t="n">
        <v>37742</v>
      </c>
      <c r="B26" s="28" t="n">
        <f aca="false">MONTH(A26)</f>
        <v>5</v>
      </c>
      <c r="C26" s="29" t="n">
        <f aca="false">West!M28</f>
        <v>26.4063719207165</v>
      </c>
      <c r="D26" s="29" t="n">
        <f aca="false">VLOOKUP($B26,Historical!$B$9:$G$20,3)</f>
        <v>2.55382653061225</v>
      </c>
      <c r="E26" s="29" t="n">
        <f aca="false">C26+D26</f>
        <v>28.9601984513288</v>
      </c>
      <c r="G26" s="29" t="n">
        <f aca="false">East!M28</f>
        <v>35.8235294416839</v>
      </c>
      <c r="H26" s="29" t="n">
        <f aca="false">VLOOKUP($B26,Historical!$B$9:$G$20,6)</f>
        <v>-3.2009693877551</v>
      </c>
      <c r="I26" s="29" t="n">
        <f aca="false">G26+H26</f>
        <v>32.6225600539288</v>
      </c>
      <c r="K26" s="29" t="n">
        <f aca="false">I26-E26</f>
        <v>3.66236160260003</v>
      </c>
      <c r="L26" s="30" t="n">
        <v>0.912797001895649</v>
      </c>
      <c r="M26" s="29" t="n">
        <f aca="false">K26*L26</f>
        <v>3.34299269071105</v>
      </c>
    </row>
    <row r="27" customFormat="false" ht="12.75" hidden="false" customHeight="false" outlineLevel="0" collapsed="false">
      <c r="A27" s="15" t="n">
        <v>37773</v>
      </c>
      <c r="B27" s="28" t="n">
        <f aca="false">MONTH(A27)</f>
        <v>6</v>
      </c>
      <c r="C27" s="29" t="n">
        <f aca="false">West!M29</f>
        <v>29.7755203342438</v>
      </c>
      <c r="D27" s="29" t="n">
        <f aca="false">VLOOKUP($B27,Historical!$B$9:$G$20,3)</f>
        <v>0.324076086956522</v>
      </c>
      <c r="E27" s="29" t="n">
        <f aca="false">C27+D27</f>
        <v>30.0995964212003</v>
      </c>
      <c r="G27" s="29" t="n">
        <f aca="false">East!M29</f>
        <v>32.7293737792969</v>
      </c>
      <c r="H27" s="29" t="n">
        <f aca="false">VLOOKUP($B27,Historical!$B$9:$G$20,6)</f>
        <v>-2.31557065217391</v>
      </c>
      <c r="I27" s="29" t="n">
        <f aca="false">G27+H27</f>
        <v>30.413803127123</v>
      </c>
      <c r="K27" s="29" t="n">
        <f aca="false">I27-E27</f>
        <v>0.314206705922661</v>
      </c>
      <c r="L27" s="30" t="n">
        <v>0.908546575057643</v>
      </c>
      <c r="M27" s="29" t="n">
        <f aca="false">K27*L27</f>
        <v>0.285471426526178</v>
      </c>
    </row>
    <row r="28" customFormat="false" ht="12.75" hidden="false" customHeight="false" outlineLevel="0" collapsed="false">
      <c r="A28" s="15" t="n">
        <v>37803</v>
      </c>
      <c r="B28" s="28" t="n">
        <f aca="false">MONTH(A28)</f>
        <v>7</v>
      </c>
      <c r="C28" s="29" t="n">
        <f aca="false">West!M30</f>
        <v>34.0543874623824</v>
      </c>
      <c r="D28" s="29" t="n">
        <f aca="false">VLOOKUP($B28,Historical!$B$9:$G$20,3)</f>
        <v>0.481179245283019</v>
      </c>
      <c r="E28" s="29" t="n">
        <f aca="false">C28+D28</f>
        <v>34.5355667076654</v>
      </c>
      <c r="G28" s="29" t="n">
        <f aca="false">East!M30</f>
        <v>36.5357119968959</v>
      </c>
      <c r="H28" s="29" t="n">
        <f aca="false">VLOOKUP($B28,Historical!$B$9:$G$20,6)</f>
        <v>-1.82129716981132</v>
      </c>
      <c r="I28" s="29" t="n">
        <f aca="false">G28+H28</f>
        <v>34.7144148270846</v>
      </c>
      <c r="K28" s="29" t="n">
        <f aca="false">I28-E28</f>
        <v>0.178848119419179</v>
      </c>
      <c r="L28" s="30" t="n">
        <v>0.904187123842878</v>
      </c>
      <c r="M28" s="29" t="n">
        <f aca="false">K28*L28</f>
        <v>0.161712166702335</v>
      </c>
    </row>
    <row r="29" customFormat="false" ht="12.75" hidden="false" customHeight="false" outlineLevel="0" collapsed="false">
      <c r="A29" s="15" t="n">
        <v>37834</v>
      </c>
      <c r="B29" s="28" t="n">
        <f aca="false">MONTH(A29)</f>
        <v>8</v>
      </c>
      <c r="C29" s="29" t="n">
        <f aca="false">West!M31</f>
        <v>34.9740195180856</v>
      </c>
      <c r="D29" s="29" t="n">
        <f aca="false">VLOOKUP($B29,Historical!$B$9:$G$20,3)</f>
        <v>0.60784</v>
      </c>
      <c r="E29" s="29" t="n">
        <f aca="false">C29+D29</f>
        <v>35.5818595180856</v>
      </c>
      <c r="G29" s="29" t="n">
        <f aca="false">East!M31</f>
        <v>36.7764705882353</v>
      </c>
      <c r="H29" s="29" t="n">
        <f aca="false">VLOOKUP($B29,Historical!$B$9:$G$20,6)</f>
        <v>-2.19848</v>
      </c>
      <c r="I29" s="29" t="n">
        <f aca="false">G29+H29</f>
        <v>34.5779905882353</v>
      </c>
      <c r="K29" s="29" t="n">
        <f aca="false">I29-E29</f>
        <v>-1.00386892985026</v>
      </c>
      <c r="L29" s="30" t="n">
        <v>0.899789537960339</v>
      </c>
      <c r="M29" s="29" t="n">
        <f aca="false">K29*L29</f>
        <v>-0.903270760562702</v>
      </c>
    </row>
    <row r="30" customFormat="false" ht="12.75" hidden="false" customHeight="false" outlineLevel="0" collapsed="false">
      <c r="A30" s="15" t="n">
        <v>37865</v>
      </c>
      <c r="B30" s="28" t="n">
        <f aca="false">MONTH(A30)</f>
        <v>9</v>
      </c>
      <c r="C30" s="29" t="n">
        <f aca="false">West!M32</f>
        <v>32.1812494277954</v>
      </c>
      <c r="D30" s="29" t="n">
        <f aca="false">VLOOKUP($B30,Historical!$B$9:$G$20,3)</f>
        <v>0.911829573934837</v>
      </c>
      <c r="E30" s="29" t="n">
        <f aca="false">C30+D30</f>
        <v>33.0930790017303</v>
      </c>
      <c r="G30" s="29" t="n">
        <f aca="false">East!M32</f>
        <v>31.58125</v>
      </c>
      <c r="H30" s="29" t="n">
        <f aca="false">VLOOKUP($B30,Historical!$B$9:$G$20,6)</f>
        <v>-2.65528822055138</v>
      </c>
      <c r="I30" s="29" t="n">
        <f aca="false">G30+H30</f>
        <v>28.9259617794486</v>
      </c>
      <c r="K30" s="29" t="n">
        <f aca="false">I30-E30</f>
        <v>-4.16711722228163</v>
      </c>
      <c r="L30" s="30" t="n">
        <v>0.895464148492675</v>
      </c>
      <c r="M30" s="29" t="n">
        <f aca="false">K30*L30</f>
        <v>-3.73150407511958</v>
      </c>
    </row>
    <row r="31" customFormat="false" ht="12.75" hidden="false" customHeight="false" outlineLevel="0" collapsed="false">
      <c r="A31" s="15" t="n">
        <v>37895</v>
      </c>
      <c r="B31" s="28" t="n">
        <f aca="false">MONTH(A31)</f>
        <v>10</v>
      </c>
      <c r="C31" s="29" t="n">
        <f aca="false">West!M33</f>
        <v>31.4281897118751</v>
      </c>
      <c r="D31" s="29" t="n">
        <f aca="false">VLOOKUP($B31,Historical!$B$9:$G$20,3)</f>
        <v>2.56640306122449</v>
      </c>
      <c r="E31" s="29" t="n">
        <f aca="false">C31+D31</f>
        <v>33.9945927730996</v>
      </c>
      <c r="G31" s="29" t="n">
        <f aca="false">East!M33</f>
        <v>32.7728692886677</v>
      </c>
      <c r="H31" s="29" t="n">
        <f aca="false">VLOOKUP($B31,Historical!$B$9:$G$20,6)</f>
        <v>-2.80954081632653</v>
      </c>
      <c r="I31" s="29" t="n">
        <f aca="false">G31+H31</f>
        <v>29.9633284723412</v>
      </c>
      <c r="K31" s="29" t="n">
        <f aca="false">I31-E31</f>
        <v>-4.03126430075841</v>
      </c>
      <c r="L31" s="30" t="n">
        <v>0.891049130765599</v>
      </c>
      <c r="M31" s="29" t="n">
        <f aca="false">K31*L31</f>
        <v>-3.59205455107717</v>
      </c>
    </row>
    <row r="32" customFormat="false" ht="12.75" hidden="false" customHeight="false" outlineLevel="0" collapsed="false">
      <c r="A32" s="15" t="n">
        <v>37926</v>
      </c>
      <c r="B32" s="28" t="n">
        <f aca="false">MONTH(A32)</f>
        <v>11</v>
      </c>
      <c r="C32" s="29" t="n">
        <f aca="false">West!M34</f>
        <v>31.4937482540424</v>
      </c>
      <c r="D32" s="29" t="n">
        <f aca="false">VLOOKUP($B32,Historical!$B$9:$G$20,3)</f>
        <v>3.12244791666667</v>
      </c>
      <c r="E32" s="29" t="n">
        <f aca="false">C32+D32</f>
        <v>34.6161961707091</v>
      </c>
      <c r="G32" s="29" t="n">
        <f aca="false">East!M34</f>
        <v>33.5331730769231</v>
      </c>
      <c r="H32" s="29" t="n">
        <f aca="false">VLOOKUP($B32,Historical!$B$9:$G$20,6)</f>
        <v>-3.06940104166667</v>
      </c>
      <c r="I32" s="29" t="n">
        <f aca="false">G32+H32</f>
        <v>30.4637720352564</v>
      </c>
      <c r="K32" s="29" t="n">
        <f aca="false">I32-E32</f>
        <v>-4.15242413545266</v>
      </c>
      <c r="L32" s="30" t="n">
        <v>0.886731647921825</v>
      </c>
      <c r="M32" s="29" t="n">
        <f aca="false">K32*L32</f>
        <v>-3.6820858965003</v>
      </c>
    </row>
    <row r="33" customFormat="false" ht="12.75" hidden="false" customHeight="false" outlineLevel="0" collapsed="false">
      <c r="A33" s="15" t="n">
        <v>37956</v>
      </c>
      <c r="B33" s="28" t="n">
        <f aca="false">MONTH(A33)</f>
        <v>12</v>
      </c>
      <c r="C33" s="29" t="n">
        <f aca="false">West!M35</f>
        <v>33.4168363687943</v>
      </c>
      <c r="D33" s="29" t="n">
        <f aca="false">VLOOKUP($B33,Historical!$B$9:$G$20,3)</f>
        <v>2.84403301886792</v>
      </c>
      <c r="E33" s="29" t="n">
        <f aca="false">C33+D33</f>
        <v>36.2608693876623</v>
      </c>
      <c r="G33" s="29" t="n">
        <f aca="false">East!M35</f>
        <v>35.6933665839993</v>
      </c>
      <c r="H33" s="29" t="n">
        <f aca="false">VLOOKUP($B33,Historical!$B$9:$G$20,6)</f>
        <v>-4.2483962264151</v>
      </c>
      <c r="I33" s="29" t="n">
        <f aca="false">G33+H33</f>
        <v>31.4449703575842</v>
      </c>
      <c r="K33" s="29" t="n">
        <f aca="false">I33-E33</f>
        <v>-4.81589903007804</v>
      </c>
      <c r="L33" s="30" t="n">
        <v>0.882291777564018</v>
      </c>
      <c r="M33" s="29" t="n">
        <f aca="false">K33*L33</f>
        <v>-4.24902811581639</v>
      </c>
    </row>
    <row r="34" customFormat="false" ht="12.75" hidden="false" customHeight="false" outlineLevel="0" collapsed="false">
      <c r="A34" s="15" t="n">
        <v>37987</v>
      </c>
      <c r="B34" s="28" t="n">
        <f aca="false">MONTH(A34)</f>
        <v>1</v>
      </c>
      <c r="C34" s="29" t="n">
        <f aca="false">West!M36</f>
        <v>33.1198531356512</v>
      </c>
      <c r="D34" s="29" t="n">
        <f aca="false">VLOOKUP($B34,Historical!$B$9:$G$20,3)</f>
        <v>2.61905612244898</v>
      </c>
      <c r="E34" s="29" t="n">
        <f aca="false">C34+D34</f>
        <v>35.7389092581002</v>
      </c>
      <c r="G34" s="29" t="n">
        <f aca="false">East!M36</f>
        <v>35.7431363274069</v>
      </c>
      <c r="H34" s="29" t="n">
        <f aca="false">VLOOKUP($B34,Historical!$B$9:$G$20,6)</f>
        <v>-3.8159693877551</v>
      </c>
      <c r="I34" s="29" t="n">
        <f aca="false">G34+H34</f>
        <v>31.9271669396518</v>
      </c>
      <c r="K34" s="29" t="n">
        <f aca="false">I34-E34</f>
        <v>-3.81174231844838</v>
      </c>
      <c r="L34" s="30" t="n">
        <v>0.877813688794378</v>
      </c>
      <c r="M34" s="29" t="n">
        <f aca="false">K34*L34</f>
        <v>-3.34599958529081</v>
      </c>
    </row>
    <row r="35" customFormat="false" ht="12.75" hidden="false" customHeight="false" outlineLevel="0" collapsed="false">
      <c r="A35" s="15" t="n">
        <v>38018</v>
      </c>
      <c r="B35" s="28" t="n">
        <f aca="false">MONTH(A35)</f>
        <v>2</v>
      </c>
      <c r="C35" s="29" t="n">
        <f aca="false">West!M37</f>
        <v>30.7562759237087</v>
      </c>
      <c r="D35" s="29" t="n">
        <f aca="false">VLOOKUP($B35,Historical!$B$9:$G$20,3)</f>
        <v>1.95181818181818</v>
      </c>
      <c r="E35" s="29" t="n">
        <f aca="false">C35+D35</f>
        <v>32.7080941055268</v>
      </c>
      <c r="G35" s="29" t="n">
        <f aca="false">East!M37</f>
        <v>34.6457429764119</v>
      </c>
      <c r="H35" s="29" t="n">
        <f aca="false">VLOOKUP($B35,Historical!$B$9:$G$20,6)</f>
        <v>-2.95798295454546</v>
      </c>
      <c r="I35" s="29" t="n">
        <f aca="false">G35+H35</f>
        <v>31.6877600218664</v>
      </c>
      <c r="K35" s="29" t="n">
        <f aca="false">I35-E35</f>
        <v>-1.02033408366044</v>
      </c>
      <c r="L35" s="30" t="n">
        <v>0.873562970033852</v>
      </c>
      <c r="M35" s="29" t="n">
        <f aca="false">K35*L35</f>
        <v>-0.891326072549181</v>
      </c>
    </row>
    <row r="36" customFormat="false" ht="12.75" hidden="false" customHeight="false" outlineLevel="0" collapsed="false">
      <c r="A36" s="15" t="n">
        <v>38047</v>
      </c>
      <c r="B36" s="28" t="n">
        <f aca="false">MONTH(A36)</f>
        <v>3</v>
      </c>
      <c r="C36" s="29" t="n">
        <f aca="false">West!M38</f>
        <v>26.3993396515542</v>
      </c>
      <c r="D36" s="29" t="n">
        <f aca="false">VLOOKUP($B36,Historical!$B$9:$G$20,3)</f>
        <v>2.05607142857143</v>
      </c>
      <c r="E36" s="29" t="n">
        <f aca="false">C36+D36</f>
        <v>28.4554110801256</v>
      </c>
      <c r="G36" s="29" t="n">
        <f aca="false">East!M38</f>
        <v>32.2798938345402</v>
      </c>
      <c r="H36" s="29" t="n">
        <f aca="false">VLOOKUP($B36,Historical!$B$9:$G$20,6)</f>
        <v>-3.20538265306123</v>
      </c>
      <c r="I36" s="29" t="n">
        <f aca="false">G36+H36</f>
        <v>29.074511181479</v>
      </c>
      <c r="K36" s="29" t="n">
        <f aca="false">I36-E36</f>
        <v>0.619100101353336</v>
      </c>
      <c r="L36" s="30" t="n">
        <v>0.869106793168524</v>
      </c>
      <c r="M36" s="29" t="n">
        <f aca="false">K36*L36</f>
        <v>0.538064103737506</v>
      </c>
    </row>
    <row r="37" customFormat="false" ht="12.75" hidden="false" customHeight="false" outlineLevel="0" collapsed="false">
      <c r="A37" s="15" t="n">
        <v>38078</v>
      </c>
      <c r="B37" s="28" t="n">
        <f aca="false">MONTH(A37)</f>
        <v>4</v>
      </c>
      <c r="C37" s="29" t="n">
        <f aca="false">West!M39</f>
        <v>26.3199993631114</v>
      </c>
      <c r="D37" s="29" t="n">
        <f aca="false">VLOOKUP($B37,Historical!$B$9:$G$20,3)</f>
        <v>1.83678851174935</v>
      </c>
      <c r="E37" s="29" t="n">
        <f aca="false">C37+D37</f>
        <v>28.1567878748608</v>
      </c>
      <c r="G37" s="29" t="n">
        <f aca="false">East!M39</f>
        <v>31.7999995024308</v>
      </c>
      <c r="H37" s="29" t="n">
        <f aca="false">VLOOKUP($B37,Historical!$B$9:$G$20,6)</f>
        <v>-2.85707571801567</v>
      </c>
      <c r="I37" s="29" t="n">
        <f aca="false">G37+H37</f>
        <v>28.9429237844151</v>
      </c>
      <c r="K37" s="29" t="n">
        <f aca="false">I37-E37</f>
        <v>0.786135909554371</v>
      </c>
      <c r="L37" s="30" t="n">
        <v>0.864751920299383</v>
      </c>
      <c r="M37" s="29" t="n">
        <f aca="false">K37*L37</f>
        <v>0.679812537403445</v>
      </c>
    </row>
    <row r="38" customFormat="false" ht="12.75" hidden="false" customHeight="false" outlineLevel="0" collapsed="false">
      <c r="A38" s="15" t="n">
        <v>38108</v>
      </c>
      <c r="B38" s="28" t="n">
        <f aca="false">MONTH(A38)</f>
        <v>5</v>
      </c>
      <c r="C38" s="29" t="n">
        <f aca="false">West!M40</f>
        <v>24.4980181971136</v>
      </c>
      <c r="D38" s="29" t="n">
        <f aca="false">VLOOKUP($B38,Historical!$B$9:$G$20,3)</f>
        <v>2.55382653061225</v>
      </c>
      <c r="E38" s="29" t="n">
        <f aca="false">C38+D38</f>
        <v>27.0518447277259</v>
      </c>
      <c r="G38" s="29" t="n">
        <f aca="false">East!M40</f>
        <v>34.7341508858159</v>
      </c>
      <c r="H38" s="29" t="n">
        <f aca="false">VLOOKUP($B38,Historical!$B$9:$G$20,6)</f>
        <v>-3.2009693877551</v>
      </c>
      <c r="I38" s="29" t="n">
        <f aca="false">G38+H38</f>
        <v>31.5331814980608</v>
      </c>
      <c r="K38" s="29" t="n">
        <f aca="false">I38-E38</f>
        <v>4.48133677033493</v>
      </c>
      <c r="L38" s="30" t="n">
        <v>0.860356827828182</v>
      </c>
      <c r="M38" s="29" t="n">
        <f aca="false">K38*L38</f>
        <v>3.85554868815515</v>
      </c>
    </row>
    <row r="39" customFormat="false" ht="12.75" hidden="false" customHeight="false" outlineLevel="0" collapsed="false">
      <c r="A39" s="15" t="n">
        <v>38139</v>
      </c>
      <c r="B39" s="28" t="n">
        <f aca="false">MONTH(A39)</f>
        <v>6</v>
      </c>
      <c r="C39" s="29" t="n">
        <f aca="false">West!M41</f>
        <v>28.6328256358271</v>
      </c>
      <c r="D39" s="29" t="n">
        <f aca="false">VLOOKUP($B39,Historical!$B$9:$G$20,3)</f>
        <v>0.324076086956522</v>
      </c>
      <c r="E39" s="29" t="n">
        <f aca="false">C39+D39</f>
        <v>28.9569017227836</v>
      </c>
      <c r="G39" s="29" t="n">
        <f aca="false">East!M41</f>
        <v>31.441955301036</v>
      </c>
      <c r="H39" s="29" t="n">
        <f aca="false">VLOOKUP($B39,Historical!$B$9:$G$20,6)</f>
        <v>-2.31557065217391</v>
      </c>
      <c r="I39" s="29" t="n">
        <f aca="false">G39+H39</f>
        <v>29.1263846488621</v>
      </c>
      <c r="K39" s="29" t="n">
        <f aca="false">I39-E39</f>
        <v>0.169482926078469</v>
      </c>
      <c r="L39" s="30" t="n">
        <v>0.856032450434505</v>
      </c>
      <c r="M39" s="29" t="n">
        <f aca="false">K39*L39</f>
        <v>0.145082884517762</v>
      </c>
    </row>
    <row r="40" customFormat="false" ht="12.75" hidden="false" customHeight="false" outlineLevel="0" collapsed="false">
      <c r="A40" s="15" t="n">
        <v>38169</v>
      </c>
      <c r="B40" s="28" t="n">
        <f aca="false">MONTH(A40)</f>
        <v>7</v>
      </c>
      <c r="C40" s="29" t="n">
        <f aca="false">West!M42</f>
        <v>32.5654409071978</v>
      </c>
      <c r="D40" s="29" t="n">
        <f aca="false">VLOOKUP($B40,Historical!$B$9:$G$20,3)</f>
        <v>0.481179245283019</v>
      </c>
      <c r="E40" s="29" t="n">
        <f aca="false">C40+D40</f>
        <v>33.0466201524809</v>
      </c>
      <c r="G40" s="29" t="n">
        <f aca="false">East!M42</f>
        <v>35.4264682994169</v>
      </c>
      <c r="H40" s="29" t="n">
        <f aca="false">VLOOKUP($B40,Historical!$B$9:$G$20,6)</f>
        <v>-1.82129716981132</v>
      </c>
      <c r="I40" s="29" t="n">
        <f aca="false">G40+H40</f>
        <v>33.6051711296056</v>
      </c>
      <c r="K40" s="29" t="n">
        <f aca="false">I40-E40</f>
        <v>0.558550977124767</v>
      </c>
      <c r="L40" s="30" t="n">
        <v>0.851628014020718</v>
      </c>
      <c r="M40" s="29" t="n">
        <f aca="false">K40*L40</f>
        <v>0.475677659378097</v>
      </c>
    </row>
    <row r="41" customFormat="false" ht="12.75" hidden="false" customHeight="false" outlineLevel="0" collapsed="false">
      <c r="A41" s="15" t="n">
        <v>38200</v>
      </c>
      <c r="B41" s="28" t="n">
        <f aca="false">MONTH(A41)</f>
        <v>8</v>
      </c>
      <c r="C41" s="29" t="n">
        <f aca="false">West!M43</f>
        <v>33.0526529740314</v>
      </c>
      <c r="D41" s="29" t="n">
        <f aca="false">VLOOKUP($B41,Historical!$B$9:$G$20,3)</f>
        <v>0.60784</v>
      </c>
      <c r="E41" s="29" t="n">
        <f aca="false">C41+D41</f>
        <v>33.6604929740314</v>
      </c>
      <c r="G41" s="29" t="n">
        <f aca="false">East!M43</f>
        <v>35.8857142857143</v>
      </c>
      <c r="H41" s="29" t="n">
        <f aca="false">VLOOKUP($B41,Historical!$B$9:$G$20,6)</f>
        <v>-2.19848</v>
      </c>
      <c r="I41" s="29" t="n">
        <f aca="false">G41+H41</f>
        <v>33.6872342857143</v>
      </c>
      <c r="K41" s="29" t="n">
        <f aca="false">I41-E41</f>
        <v>0.0267413116828763</v>
      </c>
      <c r="L41" s="30" t="n">
        <v>0.8472147415603</v>
      </c>
      <c r="M41" s="29" t="n">
        <f aca="false">K41*L41</f>
        <v>0.0226556334663915</v>
      </c>
    </row>
    <row r="42" customFormat="false" ht="12.75" hidden="false" customHeight="false" outlineLevel="0" collapsed="false">
      <c r="A42" s="15" t="n">
        <v>38231</v>
      </c>
      <c r="B42" s="28" t="n">
        <f aca="false">MONTH(A42)</f>
        <v>9</v>
      </c>
      <c r="C42" s="29" t="n">
        <f aca="false">West!M44</f>
        <v>30.5499994277954</v>
      </c>
      <c r="D42" s="29" t="n">
        <f aca="false">VLOOKUP($B42,Historical!$B$9:$G$20,3)</f>
        <v>0.911829573934837</v>
      </c>
      <c r="E42" s="29" t="n">
        <f aca="false">C42+D42</f>
        <v>31.4618290017302</v>
      </c>
      <c r="G42" s="29" t="n">
        <f aca="false">East!M44</f>
        <v>30.5375</v>
      </c>
      <c r="H42" s="29" t="n">
        <f aca="false">VLOOKUP($B42,Historical!$B$9:$G$20,6)</f>
        <v>-2.65528822055138</v>
      </c>
      <c r="I42" s="29" t="n">
        <f aca="false">G42+H42</f>
        <v>27.8822117794486</v>
      </c>
      <c r="K42" s="29" t="n">
        <f aca="false">I42-E42</f>
        <v>-3.57961722228163</v>
      </c>
      <c r="L42" s="30" t="n">
        <v>0.842901882822372</v>
      </c>
      <c r="M42" s="29" t="n">
        <f aca="false">K42*L42</f>
        <v>-3.01726609644457</v>
      </c>
    </row>
    <row r="43" customFormat="false" ht="12.75" hidden="false" customHeight="false" outlineLevel="0" collapsed="false">
      <c r="A43" s="15" t="n">
        <v>38261</v>
      </c>
      <c r="B43" s="28" t="n">
        <f aca="false">MONTH(A43)</f>
        <v>10</v>
      </c>
      <c r="C43" s="29" t="n">
        <f aca="false">West!M45</f>
        <v>29.809802163816</v>
      </c>
      <c r="D43" s="29" t="n">
        <f aca="false">VLOOKUP($B43,Historical!$B$9:$G$20,3)</f>
        <v>2.56640306122449</v>
      </c>
      <c r="E43" s="29" t="n">
        <f aca="false">C43+D43</f>
        <v>32.3762052250405</v>
      </c>
      <c r="G43" s="29" t="n">
        <f aca="false">East!M45</f>
        <v>31.9705851835363</v>
      </c>
      <c r="H43" s="29" t="n">
        <f aca="false">VLOOKUP($B43,Historical!$B$9:$G$20,6)</f>
        <v>-2.80954081632653</v>
      </c>
      <c r="I43" s="29" t="n">
        <f aca="false">G43+H43</f>
        <v>29.1610443672098</v>
      </c>
      <c r="K43" s="29" t="n">
        <f aca="false">I43-E43</f>
        <v>-3.21516085783068</v>
      </c>
      <c r="L43" s="30" t="n">
        <v>0.838515376990286</v>
      </c>
      <c r="M43" s="29" t="n">
        <f aca="false">K43*L43</f>
        <v>-2.6959618187883</v>
      </c>
    </row>
    <row r="44" customFormat="false" ht="12.75" hidden="false" customHeight="false" outlineLevel="0" collapsed="false">
      <c r="A44" s="15" t="n">
        <v>38292</v>
      </c>
      <c r="B44" s="28" t="n">
        <f aca="false">MONTH(A44)</f>
        <v>11</v>
      </c>
      <c r="C44" s="29" t="n">
        <f aca="false">West!M46</f>
        <v>29.8593732357025</v>
      </c>
      <c r="D44" s="29" t="n">
        <f aca="false">VLOOKUP($B44,Historical!$B$9:$G$20,3)</f>
        <v>3.12244791666667</v>
      </c>
      <c r="E44" s="29" t="n">
        <f aca="false">C44+D44</f>
        <v>32.9818211523692</v>
      </c>
      <c r="G44" s="29" t="n">
        <f aca="false">East!M46</f>
        <v>32.259375</v>
      </c>
      <c r="H44" s="29" t="n">
        <f aca="false">VLOOKUP($B44,Historical!$B$9:$G$20,6)</f>
        <v>-3.06940104166667</v>
      </c>
      <c r="I44" s="29" t="n">
        <f aca="false">G44+H44</f>
        <v>29.1899739583333</v>
      </c>
      <c r="K44" s="29" t="n">
        <f aca="false">I44-E44</f>
        <v>-3.79184719403585</v>
      </c>
      <c r="L44" s="30" t="n">
        <v>0.834240966921397</v>
      </c>
      <c r="M44" s="29" t="n">
        <f aca="false">K44*L44</f>
        <v>-3.16331426957065</v>
      </c>
    </row>
    <row r="45" customFormat="false" ht="12.75" hidden="false" customHeight="false" outlineLevel="0" collapsed="false">
      <c r="A45" s="15" t="n">
        <v>38322</v>
      </c>
      <c r="B45" s="28" t="n">
        <f aca="false">MONTH(A45)</f>
        <v>12</v>
      </c>
      <c r="C45" s="29" t="n">
        <f aca="false">West!M47</f>
        <v>31.6925527126231</v>
      </c>
      <c r="D45" s="29" t="n">
        <f aca="false">VLOOKUP($B45,Historical!$B$9:$G$20,3)</f>
        <v>2.84403301886792</v>
      </c>
      <c r="E45" s="29" t="n">
        <f aca="false">C45+D45</f>
        <v>34.536585731491</v>
      </c>
      <c r="G45" s="29" t="n">
        <f aca="false">East!M47</f>
        <v>34.4638290242946</v>
      </c>
      <c r="H45" s="29" t="n">
        <f aca="false">VLOOKUP($B45,Historical!$B$9:$G$20,6)</f>
        <v>-4.2483962264151</v>
      </c>
      <c r="I45" s="29" t="n">
        <f aca="false">G45+H45</f>
        <v>30.2154327978795</v>
      </c>
      <c r="K45" s="29" t="n">
        <f aca="false">I45-E45</f>
        <v>-4.32115293361154</v>
      </c>
      <c r="L45" s="30" t="n">
        <v>0.829860679604425</v>
      </c>
      <c r="M45" s="29" t="n">
        <f aca="false">K45*L45</f>
        <v>-3.58595491016152</v>
      </c>
    </row>
    <row r="46" customFormat="false" ht="12.75" hidden="false" customHeight="false" outlineLevel="0" collapsed="false">
      <c r="A46" s="15" t="n">
        <v>38353</v>
      </c>
      <c r="B46" s="28" t="n">
        <f aca="false">MONTH(A46)</f>
        <v>1</v>
      </c>
      <c r="C46" s="29" t="n">
        <f aca="false">West!M48</f>
        <v>32.6131375181909</v>
      </c>
      <c r="D46" s="29" t="n">
        <f aca="false">VLOOKUP($B46,Historical!$B$9:$G$20,3)</f>
        <v>2.61905612244898</v>
      </c>
      <c r="E46" s="29" t="n">
        <f aca="false">C46+D46</f>
        <v>35.2321936406399</v>
      </c>
      <c r="G46" s="29" t="n">
        <f aca="false">East!M48</f>
        <v>35.2254892685834</v>
      </c>
      <c r="H46" s="29" t="n">
        <f aca="false">VLOOKUP($B46,Historical!$B$9:$G$20,6)</f>
        <v>-3.8159693877551</v>
      </c>
      <c r="I46" s="29" t="n">
        <f aca="false">G46+H46</f>
        <v>31.4095198808283</v>
      </c>
      <c r="K46" s="29" t="n">
        <f aca="false">I46-E46</f>
        <v>-3.82267375981154</v>
      </c>
      <c r="L46" s="30" t="n">
        <v>0.825456898350362</v>
      </c>
      <c r="M46" s="29" t="n">
        <f aca="false">K46*L46</f>
        <v>-3.15545242517935</v>
      </c>
    </row>
    <row r="47" customFormat="false" ht="12.75" hidden="false" customHeight="false" outlineLevel="0" collapsed="false">
      <c r="A47" s="15" t="n">
        <v>38384</v>
      </c>
      <c r="B47" s="28" t="n">
        <f aca="false">MONTH(A47)</f>
        <v>2</v>
      </c>
      <c r="C47" s="29" t="n">
        <f aca="false">West!M49</f>
        <v>30.2806811939586</v>
      </c>
      <c r="D47" s="29" t="n">
        <f aca="false">VLOOKUP($B47,Historical!$B$9:$G$20,3)</f>
        <v>1.95181818181818</v>
      </c>
      <c r="E47" s="29" t="n">
        <f aca="false">C47+D47</f>
        <v>32.2324993757768</v>
      </c>
      <c r="G47" s="29" t="n">
        <f aca="false">East!M49</f>
        <v>34.272725538774</v>
      </c>
      <c r="H47" s="29" t="n">
        <f aca="false">VLOOKUP($B47,Historical!$B$9:$G$20,6)</f>
        <v>-2.95798295454546</v>
      </c>
      <c r="I47" s="29" t="n">
        <f aca="false">G47+H47</f>
        <v>31.3147425842285</v>
      </c>
      <c r="K47" s="29" t="n">
        <f aca="false">I47-E47</f>
        <v>-0.9177567915483</v>
      </c>
      <c r="L47" s="30" t="n">
        <v>0.821404946757652</v>
      </c>
      <c r="M47" s="29" t="n">
        <f aca="false">K47*L47</f>
        <v>-0.753849968498204</v>
      </c>
    </row>
    <row r="48" customFormat="false" ht="12.75" hidden="false" customHeight="false" outlineLevel="0" collapsed="false">
      <c r="A48" s="15" t="n">
        <v>38412</v>
      </c>
      <c r="B48" s="28" t="n">
        <f aca="false">MONTH(A48)</f>
        <v>3</v>
      </c>
      <c r="C48" s="29" t="n">
        <f aca="false">West!M50</f>
        <v>25.7402970983627</v>
      </c>
      <c r="D48" s="29" t="n">
        <f aca="false">VLOOKUP($B48,Historical!$B$9:$G$20,3)</f>
        <v>2.05607142857143</v>
      </c>
      <c r="E48" s="29" t="n">
        <f aca="false">C48+D48</f>
        <v>27.7963685269341</v>
      </c>
      <c r="G48" s="29" t="n">
        <f aca="false">East!M50</f>
        <v>31.9336172387955</v>
      </c>
      <c r="H48" s="29" t="n">
        <f aca="false">VLOOKUP($B48,Historical!$B$9:$G$20,6)</f>
        <v>-3.20538265306123</v>
      </c>
      <c r="I48" s="29" t="n">
        <f aca="false">G48+H48</f>
        <v>28.7282345857343</v>
      </c>
      <c r="K48" s="29" t="n">
        <f aca="false">I48-E48</f>
        <v>0.931866058800146</v>
      </c>
      <c r="L48" s="30" t="n">
        <v>0.817065348686732</v>
      </c>
      <c r="M48" s="29" t="n">
        <f aca="false">K48*L48</f>
        <v>0.761395466262873</v>
      </c>
    </row>
    <row r="49" customFormat="false" ht="12.75" hidden="false" customHeight="false" outlineLevel="0" collapsed="false">
      <c r="A49" s="15" t="n">
        <v>38443</v>
      </c>
      <c r="B49" s="28" t="n">
        <f aca="false">MONTH(A49)</f>
        <v>4</v>
      </c>
      <c r="C49" s="29" t="n">
        <f aca="false">West!M51</f>
        <v>25.2683326721191</v>
      </c>
      <c r="D49" s="29" t="n">
        <f aca="false">VLOOKUP($B49,Historical!$B$9:$G$20,3)</f>
        <v>1.83678851174935</v>
      </c>
      <c r="E49" s="29" t="n">
        <f aca="false">C49+D49</f>
        <v>27.1051211838685</v>
      </c>
      <c r="G49" s="29" t="n">
        <f aca="false">East!M51</f>
        <v>31.5515619277954</v>
      </c>
      <c r="H49" s="29" t="n">
        <f aca="false">VLOOKUP($B49,Historical!$B$9:$G$20,6)</f>
        <v>-2.85707571801567</v>
      </c>
      <c r="I49" s="29" t="n">
        <f aca="false">G49+H49</f>
        <v>28.6944862097797</v>
      </c>
      <c r="K49" s="29" t="n">
        <f aca="false">I49-E49</f>
        <v>1.58936502591126</v>
      </c>
      <c r="L49" s="30" t="n">
        <v>0.812818650368681</v>
      </c>
      <c r="M49" s="29" t="n">
        <f aca="false">K49*L49</f>
        <v>1.29186553530437</v>
      </c>
    </row>
    <row r="50" customFormat="false" ht="12.75" hidden="false" customHeight="false" outlineLevel="0" collapsed="false">
      <c r="A50" s="15" t="n">
        <v>38473</v>
      </c>
      <c r="B50" s="28" t="n">
        <f aca="false">MONTH(A50)</f>
        <v>5</v>
      </c>
      <c r="C50" s="29" t="n">
        <f aca="false">West!M52</f>
        <v>24.3141170067881</v>
      </c>
      <c r="D50" s="29" t="n">
        <f aca="false">VLOOKUP($B50,Historical!$B$9:$G$20,3)</f>
        <v>2.55382653061225</v>
      </c>
      <c r="E50" s="29" t="n">
        <f aca="false">C50+D50</f>
        <v>26.8679435374003</v>
      </c>
      <c r="G50" s="29" t="n">
        <f aca="false">East!M52</f>
        <v>34.2445098338408</v>
      </c>
      <c r="H50" s="29" t="n">
        <f aca="false">VLOOKUP($B50,Historical!$B$9:$G$20,6)</f>
        <v>-3.2009693877551</v>
      </c>
      <c r="I50" s="29" t="n">
        <f aca="false">G50+H50</f>
        <v>31.0435404460857</v>
      </c>
      <c r="K50" s="29" t="n">
        <f aca="false">I50-E50</f>
        <v>4.17559690868535</v>
      </c>
      <c r="L50" s="30" t="n">
        <v>0.808524312803331</v>
      </c>
      <c r="M50" s="29" t="n">
        <f aca="false">K50*L50</f>
        <v>3.37607162113854</v>
      </c>
    </row>
    <row r="51" customFormat="false" ht="12.75" hidden="false" customHeight="false" outlineLevel="0" collapsed="false">
      <c r="A51" s="15" t="n">
        <v>38504</v>
      </c>
      <c r="B51" s="28" t="n">
        <f aca="false">MONTH(A51)</f>
        <v>6</v>
      </c>
      <c r="C51" s="29" t="n">
        <f aca="false">West!M53</f>
        <v>28.1349995488706</v>
      </c>
      <c r="D51" s="29" t="n">
        <f aca="false">VLOOKUP($B51,Historical!$B$9:$G$20,3)</f>
        <v>0.324076086956522</v>
      </c>
      <c r="E51" s="29" t="n">
        <f aca="false">C51+D51</f>
        <v>28.4590756358271</v>
      </c>
      <c r="G51" s="29" t="n">
        <f aca="false">East!M53</f>
        <v>30.9289118227751</v>
      </c>
      <c r="H51" s="29" t="n">
        <f aca="false">VLOOKUP($B51,Historical!$B$9:$G$20,6)</f>
        <v>-2.31557065217391</v>
      </c>
      <c r="I51" s="29" t="n">
        <f aca="false">G51+H51</f>
        <v>28.6133411706012</v>
      </c>
      <c r="K51" s="29" t="n">
        <f aca="false">I51-E51</f>
        <v>0.154265534774119</v>
      </c>
      <c r="L51" s="30" t="n">
        <v>0.804318959129457</v>
      </c>
      <c r="M51" s="29" t="n">
        <f aca="false">K51*L51</f>
        <v>0.124078694359068</v>
      </c>
    </row>
    <row r="52" customFormat="false" ht="12.75" hidden="false" customHeight="false" outlineLevel="0" collapsed="false">
      <c r="A52" s="15" t="n">
        <v>38534</v>
      </c>
      <c r="B52" s="28" t="n">
        <f aca="false">MONTH(A52)</f>
        <v>7</v>
      </c>
      <c r="C52" s="29" t="n">
        <f aca="false">West!M54</f>
        <v>31.7619336398143</v>
      </c>
      <c r="D52" s="29" t="n">
        <f aca="false">VLOOKUP($B52,Historical!$B$9:$G$20,3)</f>
        <v>0.481179245283019</v>
      </c>
      <c r="E52" s="29" t="n">
        <f aca="false">C52+D52</f>
        <v>32.2431128850973</v>
      </c>
      <c r="G52" s="29" t="n">
        <f aca="false">East!M54</f>
        <v>34.9198090319364</v>
      </c>
      <c r="H52" s="29" t="n">
        <f aca="false">VLOOKUP($B52,Historical!$B$9:$G$20,6)</f>
        <v>-1.82129716981132</v>
      </c>
      <c r="I52" s="29" t="n">
        <f aca="false">G52+H52</f>
        <v>33.098511862125</v>
      </c>
      <c r="K52" s="29" t="n">
        <f aca="false">I52-E52</f>
        <v>0.855398977027754</v>
      </c>
      <c r="L52" s="30" t="n">
        <v>0.800050975213768</v>
      </c>
      <c r="M52" s="29" t="n">
        <f aca="false">K52*L52</f>
        <v>0.684362785767914</v>
      </c>
    </row>
    <row r="53" customFormat="false" ht="12.75" hidden="false" customHeight="false" outlineLevel="0" collapsed="false">
      <c r="A53" s="15" t="n">
        <v>38565</v>
      </c>
      <c r="B53" s="28" t="n">
        <f aca="false">MONTH(A53)</f>
        <v>8</v>
      </c>
      <c r="C53" s="29" t="n">
        <f aca="false">West!M55</f>
        <v>32.4817020497424</v>
      </c>
      <c r="D53" s="29" t="n">
        <f aca="false">VLOOKUP($B53,Historical!$B$9:$G$20,3)</f>
        <v>0.60784</v>
      </c>
      <c r="E53" s="29" t="n">
        <f aca="false">C53+D53</f>
        <v>33.0895420497424</v>
      </c>
      <c r="G53" s="29" t="n">
        <f aca="false">East!M55</f>
        <v>35.6936170212766</v>
      </c>
      <c r="H53" s="29" t="n">
        <f aca="false">VLOOKUP($B53,Historical!$B$9:$G$20,6)</f>
        <v>-2.19848</v>
      </c>
      <c r="I53" s="29" t="n">
        <f aca="false">G53+H53</f>
        <v>33.4951370212766</v>
      </c>
      <c r="K53" s="29" t="n">
        <f aca="false">I53-E53</f>
        <v>0.405594971534242</v>
      </c>
      <c r="L53" s="30" t="n">
        <v>0.795796372414217</v>
      </c>
      <c r="M53" s="29" t="n">
        <f aca="false">K53*L53</f>
        <v>0.322771007016398</v>
      </c>
    </row>
    <row r="54" customFormat="false" ht="12.75" hidden="false" customHeight="false" outlineLevel="0" collapsed="false">
      <c r="A54" s="15" t="n">
        <v>38596</v>
      </c>
      <c r="B54" s="28" t="n">
        <f aca="false">MONTH(A54)</f>
        <v>9</v>
      </c>
      <c r="C54" s="29" t="n">
        <f aca="false">West!M56</f>
        <v>29.9187494277954</v>
      </c>
      <c r="D54" s="29" t="n">
        <f aca="false">VLOOKUP($B54,Historical!$B$9:$G$20,3)</f>
        <v>0.911829573934837</v>
      </c>
      <c r="E54" s="29" t="n">
        <f aca="false">C54+D54</f>
        <v>30.8305790017302</v>
      </c>
      <c r="G54" s="29" t="n">
        <f aca="false">East!M56</f>
        <v>30.1375</v>
      </c>
      <c r="H54" s="29" t="n">
        <f aca="false">VLOOKUP($B54,Historical!$B$9:$G$20,6)</f>
        <v>-2.65528822055138</v>
      </c>
      <c r="I54" s="29" t="n">
        <f aca="false">G54+H54</f>
        <v>27.4822117794486</v>
      </c>
      <c r="K54" s="29" t="n">
        <f aca="false">I54-E54</f>
        <v>-3.34836722228163</v>
      </c>
      <c r="L54" s="30" t="n">
        <v>0.791655313986346</v>
      </c>
      <c r="M54" s="29" t="n">
        <f aca="false">K54*L54</f>
        <v>-2.65075270469695</v>
      </c>
    </row>
    <row r="55" customFormat="false" ht="12.75" hidden="false" customHeight="false" outlineLevel="0" collapsed="false">
      <c r="A55" s="15" t="n">
        <v>38626</v>
      </c>
      <c r="B55" s="28" t="n">
        <f aca="false">MONTH(A55)</f>
        <v>10</v>
      </c>
      <c r="C55" s="29" t="n">
        <f aca="false">West!M57</f>
        <v>29.1833315755807</v>
      </c>
      <c r="D55" s="29" t="n">
        <f aca="false">VLOOKUP($B55,Historical!$B$9:$G$20,3)</f>
        <v>2.56640306122449</v>
      </c>
      <c r="E55" s="29" t="n">
        <f aca="false">C55+D55</f>
        <v>31.7497346368052</v>
      </c>
      <c r="G55" s="29" t="n">
        <f aca="false">East!M57</f>
        <v>31.5529381247128</v>
      </c>
      <c r="H55" s="29" t="n">
        <f aca="false">VLOOKUP($B55,Historical!$B$9:$G$20,6)</f>
        <v>-2.80954081632653</v>
      </c>
      <c r="I55" s="29" t="n">
        <f aca="false">G55+H55</f>
        <v>28.7433973083862</v>
      </c>
      <c r="K55" s="29" t="n">
        <f aca="false">I55-E55</f>
        <v>-3.00633732841891</v>
      </c>
      <c r="L55" s="30" t="n">
        <v>0.787416597328227</v>
      </c>
      <c r="M55" s="29" t="n">
        <f aca="false">K55*L55</f>
        <v>-2.36723990956445</v>
      </c>
    </row>
    <row r="56" customFormat="false" ht="12.75" hidden="false" customHeight="false" outlineLevel="0" collapsed="false">
      <c r="A56" s="15" t="n">
        <v>38657</v>
      </c>
      <c r="B56" s="28" t="n">
        <f aca="false">MONTH(A56)</f>
        <v>11</v>
      </c>
      <c r="C56" s="29" t="n">
        <f aca="false">West!M58</f>
        <v>29.2281232357025</v>
      </c>
      <c r="D56" s="29" t="n">
        <f aca="false">VLOOKUP($B56,Historical!$B$9:$G$20,3)</f>
        <v>3.12244791666667</v>
      </c>
      <c r="E56" s="29" t="n">
        <f aca="false">C56+D56</f>
        <v>32.3505711523692</v>
      </c>
      <c r="G56" s="29" t="n">
        <f aca="false">East!M58</f>
        <v>31.859375</v>
      </c>
      <c r="H56" s="29" t="n">
        <f aca="false">VLOOKUP($B56,Historical!$B$9:$G$20,6)</f>
        <v>-3.06940104166667</v>
      </c>
      <c r="I56" s="29" t="n">
        <f aca="false">G56+H56</f>
        <v>28.7899739583333</v>
      </c>
      <c r="K56" s="29" t="n">
        <f aca="false">I56-E56</f>
        <v>-3.56059719403585</v>
      </c>
      <c r="L56" s="30" t="n">
        <v>0.783270503036375</v>
      </c>
      <c r="M56" s="29" t="n">
        <f aca="false">K56*L56</f>
        <v>-2.78891075528236</v>
      </c>
    </row>
    <row r="57" customFormat="false" ht="12.75" hidden="false" customHeight="false" outlineLevel="0" collapsed="false">
      <c r="A57" s="15" t="n">
        <v>38687</v>
      </c>
      <c r="B57" s="28" t="n">
        <f aca="false">MONTH(A57)</f>
        <v>12</v>
      </c>
      <c r="C57" s="29" t="n">
        <f aca="false">West!M59</f>
        <v>31.2421566009521</v>
      </c>
      <c r="D57" s="29" t="n">
        <f aca="false">VLOOKUP($B57,Historical!$B$9:$G$20,3)</f>
        <v>2.84403301886792</v>
      </c>
      <c r="E57" s="29" t="n">
        <f aca="false">C57+D57</f>
        <v>34.0861896198201</v>
      </c>
      <c r="G57" s="29" t="n">
        <f aca="false">East!M59</f>
        <v>34.4029404135311</v>
      </c>
      <c r="H57" s="29" t="n">
        <f aca="false">VLOOKUP($B57,Historical!$B$9:$G$20,6)</f>
        <v>-4.2483962264151</v>
      </c>
      <c r="I57" s="29" t="n">
        <f aca="false">G57+H57</f>
        <v>30.154544187116</v>
      </c>
      <c r="K57" s="29" t="n">
        <f aca="false">I57-E57</f>
        <v>-3.93164543270403</v>
      </c>
      <c r="L57" s="30" t="n">
        <v>0.77902830555821</v>
      </c>
      <c r="M57" s="29" t="n">
        <f aca="false">K57*L57</f>
        <v>-3.06286307949509</v>
      </c>
    </row>
    <row r="58" customFormat="false" ht="12.75" hidden="false" customHeight="false" outlineLevel="0" collapsed="false">
      <c r="A58" s="15" t="n">
        <v>38718</v>
      </c>
      <c r="B58" s="28" t="n">
        <f aca="false">MONTH(A58)</f>
        <v>1</v>
      </c>
      <c r="C58" s="29" t="n">
        <f aca="false">West!M60</f>
        <v>32.733725753485</v>
      </c>
      <c r="D58" s="29" t="n">
        <f aca="false">VLOOKUP($B58,Historical!$B$9:$G$20,3)</f>
        <v>2.61905612244898</v>
      </c>
      <c r="E58" s="29" t="n">
        <f aca="false">C58+D58</f>
        <v>35.352781875934</v>
      </c>
      <c r="G58" s="29" t="n">
        <f aca="false">East!M60</f>
        <v>35.2617637783873</v>
      </c>
      <c r="H58" s="29" t="n">
        <f aca="false">VLOOKUP($B58,Historical!$B$9:$G$20,6)</f>
        <v>-3.8159693877551</v>
      </c>
      <c r="I58" s="29" t="n">
        <f aca="false">G58+H58</f>
        <v>31.4457943906322</v>
      </c>
      <c r="K58" s="29" t="n">
        <f aca="false">I58-E58</f>
        <v>-3.90698748530174</v>
      </c>
      <c r="L58" s="30" t="n">
        <v>0.774762841796533</v>
      </c>
      <c r="M58" s="29" t="n">
        <f aca="false">K58*L58</f>
        <v>-3.02698872697587</v>
      </c>
    </row>
    <row r="59" customFormat="false" ht="12.75" hidden="false" customHeight="false" outlineLevel="0" collapsed="false">
      <c r="A59" s="15" t="n">
        <v>38749</v>
      </c>
      <c r="B59" s="28" t="n">
        <f aca="false">MONTH(A59)</f>
        <v>2</v>
      </c>
      <c r="C59" s="29" t="n">
        <f aca="false">West!M61</f>
        <v>30.3988630121404</v>
      </c>
      <c r="D59" s="29" t="n">
        <f aca="false">VLOOKUP($B59,Historical!$B$9:$G$20,3)</f>
        <v>1.95181818181818</v>
      </c>
      <c r="E59" s="29" t="n">
        <f aca="false">C59+D59</f>
        <v>32.3506811939586</v>
      </c>
      <c r="G59" s="29" t="n">
        <f aca="false">East!M61</f>
        <v>34.2999982660467</v>
      </c>
      <c r="H59" s="29" t="n">
        <f aca="false">VLOOKUP($B59,Historical!$B$9:$G$20,6)</f>
        <v>-2.95798295454546</v>
      </c>
      <c r="I59" s="29" t="n">
        <f aca="false">G59+H59</f>
        <v>31.3420153115013</v>
      </c>
      <c r="K59" s="29" t="n">
        <f aca="false">I59-E59</f>
        <v>-1.00866588245737</v>
      </c>
      <c r="L59" s="30" t="n">
        <v>0.770841665009605</v>
      </c>
      <c r="M59" s="29" t="n">
        <f aca="false">K59*L59</f>
        <v>-0.777521688271823</v>
      </c>
    </row>
    <row r="60" customFormat="false" ht="12.75" hidden="false" customHeight="false" outlineLevel="0" collapsed="false">
      <c r="A60" s="15" t="n">
        <v>38777</v>
      </c>
      <c r="B60" s="28" t="n">
        <f aca="false">MONTH(A60)</f>
        <v>3</v>
      </c>
      <c r="C60" s="29" t="n">
        <f aca="false">West!M62</f>
        <v>25.8312545451712</v>
      </c>
      <c r="D60" s="29" t="n">
        <f aca="false">VLOOKUP($B60,Historical!$B$9:$G$20,3)</f>
        <v>2.05607142857143</v>
      </c>
      <c r="E60" s="29" t="n">
        <f aca="false">C60+D60</f>
        <v>27.8873259737426</v>
      </c>
      <c r="G60" s="29" t="n">
        <f aca="false">East!M62</f>
        <v>31.978830004753</v>
      </c>
      <c r="H60" s="29" t="n">
        <f aca="false">VLOOKUP($B60,Historical!$B$9:$G$20,6)</f>
        <v>-3.20538265306123</v>
      </c>
      <c r="I60" s="29" t="n">
        <f aca="false">G60+H60</f>
        <v>28.7734473516917</v>
      </c>
      <c r="K60" s="29" t="n">
        <f aca="false">I60-E60</f>
        <v>0.886121377949088</v>
      </c>
      <c r="L60" s="30" t="n">
        <v>0.766641211790781</v>
      </c>
      <c r="M60" s="29" t="n">
        <f aca="false">K60*L60</f>
        <v>0.679337166984606</v>
      </c>
    </row>
    <row r="61" customFormat="false" ht="12.75" hidden="false" customHeight="false" outlineLevel="0" collapsed="false">
      <c r="A61" s="15" t="n">
        <v>38808</v>
      </c>
      <c r="B61" s="28" t="n">
        <f aca="false">MONTH(A61)</f>
        <v>4</v>
      </c>
      <c r="C61" s="29" t="n">
        <f aca="false">West!M63</f>
        <v>25.1554992675781</v>
      </c>
      <c r="D61" s="29" t="n">
        <f aca="false">VLOOKUP($B61,Historical!$B$9:$G$20,3)</f>
        <v>1.83678851174935</v>
      </c>
      <c r="E61" s="29" t="n">
        <f aca="false">C61+D61</f>
        <v>26.9922877793275</v>
      </c>
      <c r="G61" s="29" t="n">
        <f aca="false">East!M63</f>
        <v>31.5869993591309</v>
      </c>
      <c r="H61" s="29" t="n">
        <f aca="false">VLOOKUP($B61,Historical!$B$9:$G$20,6)</f>
        <v>-2.85707571801567</v>
      </c>
      <c r="I61" s="29" t="n">
        <f aca="false">G61+H61</f>
        <v>28.7299236411152</v>
      </c>
      <c r="K61" s="29" t="n">
        <f aca="false">I61-E61</f>
        <v>1.73763586178772</v>
      </c>
      <c r="L61" s="30" t="n">
        <v>0.76248734824192</v>
      </c>
      <c r="M61" s="29" t="n">
        <f aca="false">K61*L61</f>
        <v>1.32492536046458</v>
      </c>
    </row>
    <row r="62" customFormat="false" ht="12.75" hidden="false" customHeight="false" outlineLevel="0" collapsed="false">
      <c r="A62" s="15" t="n">
        <v>38838</v>
      </c>
      <c r="B62" s="28" t="n">
        <f aca="false">MONTH(A62)</f>
        <v>5</v>
      </c>
      <c r="C62" s="29" t="n">
        <f aca="false">West!M64</f>
        <v>24.7802034868513</v>
      </c>
      <c r="D62" s="29" t="n">
        <f aca="false">VLOOKUP($B62,Historical!$B$9:$G$20,3)</f>
        <v>2.55382653061225</v>
      </c>
      <c r="E62" s="29" t="n">
        <f aca="false">C62+D62</f>
        <v>27.3340300174635</v>
      </c>
      <c r="G62" s="29" t="n">
        <f aca="false">East!M64</f>
        <v>34.298571553133</v>
      </c>
      <c r="H62" s="29" t="n">
        <f aca="false">VLOOKUP($B62,Historical!$B$9:$G$20,6)</f>
        <v>-3.2009693877551</v>
      </c>
      <c r="I62" s="29" t="n">
        <f aca="false">G62+H62</f>
        <v>31.0976021653779</v>
      </c>
      <c r="K62" s="29" t="n">
        <f aca="false">I62-E62</f>
        <v>3.76357214791434</v>
      </c>
      <c r="L62" s="30" t="n">
        <v>0.758241210266266</v>
      </c>
      <c r="M62" s="29" t="n">
        <f aca="false">K62*L62</f>
        <v>2.85369550035898</v>
      </c>
    </row>
    <row r="63" customFormat="false" ht="12.75" hidden="false" customHeight="false" outlineLevel="0" collapsed="false">
      <c r="A63" s="15" t="n">
        <v>38869</v>
      </c>
      <c r="B63" s="28" t="n">
        <f aca="false">MONTH(A63)</f>
        <v>6</v>
      </c>
      <c r="C63" s="29" t="n">
        <f aca="false">West!M65</f>
        <v>28.4054343314793</v>
      </c>
      <c r="D63" s="29" t="n">
        <f aca="false">VLOOKUP($B63,Historical!$B$9:$G$20,3)</f>
        <v>0.324076086956522</v>
      </c>
      <c r="E63" s="29" t="n">
        <f aca="false">C63+D63</f>
        <v>28.7295104184358</v>
      </c>
      <c r="G63" s="29" t="n">
        <f aca="false">East!M65</f>
        <v>30.797607474949</v>
      </c>
      <c r="H63" s="29" t="n">
        <f aca="false">VLOOKUP($B63,Historical!$B$9:$G$20,6)</f>
        <v>-2.31557065217391</v>
      </c>
      <c r="I63" s="29" t="n">
        <f aca="false">G63+H63</f>
        <v>28.4820368227751</v>
      </c>
      <c r="K63" s="29" t="n">
        <f aca="false">I63-E63</f>
        <v>-0.247473595660665</v>
      </c>
      <c r="L63" s="30" t="n">
        <v>0.754086076725634</v>
      </c>
      <c r="M63" s="29" t="n">
        <f aca="false">K63*L63</f>
        <v>-0.186616392844937</v>
      </c>
    </row>
    <row r="64" customFormat="false" ht="12.75" hidden="false" customHeight="false" outlineLevel="0" collapsed="false">
      <c r="A64" s="15" t="n">
        <v>38899</v>
      </c>
      <c r="B64" s="28" t="n">
        <f aca="false">MONTH(A64)</f>
        <v>7</v>
      </c>
      <c r="C64" s="29" t="n">
        <f aca="false">West!M66</f>
        <v>31.8449525077388</v>
      </c>
      <c r="D64" s="29" t="n">
        <f aca="false">VLOOKUP($B64,Historical!$B$9:$G$20,3)</f>
        <v>0.481179245283019</v>
      </c>
      <c r="E64" s="29" t="n">
        <f aca="false">C64+D64</f>
        <v>32.3261317530218</v>
      </c>
      <c r="G64" s="29" t="n">
        <f aca="false">East!M66</f>
        <v>35.0028278998609</v>
      </c>
      <c r="H64" s="29" t="n">
        <f aca="false">VLOOKUP($B64,Historical!$B$9:$G$20,6)</f>
        <v>-1.82129716981132</v>
      </c>
      <c r="I64" s="29" t="n">
        <f aca="false">G64+H64</f>
        <v>33.1815307300496</v>
      </c>
      <c r="K64" s="29" t="n">
        <f aca="false">I64-E64</f>
        <v>0.855398977027754</v>
      </c>
      <c r="L64" s="30" t="n">
        <v>0.749978248182001</v>
      </c>
      <c r="M64" s="29" t="n">
        <f aca="false">K64*L64</f>
        <v>0.641530626287951</v>
      </c>
    </row>
    <row r="65" customFormat="false" ht="12.75" hidden="false" customHeight="false" outlineLevel="0" collapsed="false">
      <c r="A65" s="15" t="n">
        <v>38930</v>
      </c>
      <c r="B65" s="28" t="n">
        <f aca="false">MONTH(A65)</f>
        <v>8</v>
      </c>
      <c r="C65" s="29" t="n">
        <f aca="false">West!M67</f>
        <v>32.5497871561253</v>
      </c>
      <c r="D65" s="29" t="n">
        <f aca="false">VLOOKUP($B65,Historical!$B$9:$G$20,3)</f>
        <v>0.60784</v>
      </c>
      <c r="E65" s="29" t="n">
        <f aca="false">C65+D65</f>
        <v>33.1576271561253</v>
      </c>
      <c r="G65" s="29" t="n">
        <f aca="false">East!M67</f>
        <v>35.7617021276596</v>
      </c>
      <c r="H65" s="29" t="n">
        <f aca="false">VLOOKUP($B65,Historical!$B$9:$G$20,6)</f>
        <v>-2.19848</v>
      </c>
      <c r="I65" s="29" t="n">
        <f aca="false">G65+H65</f>
        <v>33.5632221276596</v>
      </c>
      <c r="K65" s="29" t="n">
        <f aca="false">I65-E65</f>
        <v>0.405594971534242</v>
      </c>
      <c r="L65" s="30" t="n">
        <v>0.745980968559571</v>
      </c>
      <c r="M65" s="29" t="n">
        <f aca="false">K65*L65</f>
        <v>0.302566129708006</v>
      </c>
    </row>
    <row r="66" customFormat="false" ht="12.75" hidden="false" customHeight="false" outlineLevel="0" collapsed="false">
      <c r="A66" s="15" t="n">
        <v>38961</v>
      </c>
      <c r="B66" s="28" t="n">
        <f aca="false">MONTH(A66)</f>
        <v>9</v>
      </c>
      <c r="C66" s="29" t="n">
        <f aca="false">West!M68</f>
        <v>29.9799993896484</v>
      </c>
      <c r="D66" s="29" t="n">
        <f aca="false">VLOOKUP($B66,Historical!$B$9:$G$20,3)</f>
        <v>0.911829573934837</v>
      </c>
      <c r="E66" s="29" t="n">
        <f aca="false">C66+D66</f>
        <v>30.8918289635833</v>
      </c>
      <c r="G66" s="29" t="n">
        <f aca="false">East!M68</f>
        <v>30.4</v>
      </c>
      <c r="H66" s="29" t="n">
        <f aca="false">VLOOKUP($B66,Historical!$B$9:$G$20,6)</f>
        <v>-2.65528822055138</v>
      </c>
      <c r="I66" s="29" t="n">
        <f aca="false">G66+H66</f>
        <v>27.7447117794486</v>
      </c>
      <c r="K66" s="29" t="n">
        <f aca="false">I66-E66</f>
        <v>-3.14711718413466</v>
      </c>
      <c r="L66" s="30" t="n">
        <v>0.742103058443146</v>
      </c>
      <c r="M66" s="29" t="n">
        <f aca="false">K66*L66</f>
        <v>-2.33548528762531</v>
      </c>
    </row>
    <row r="67" customFormat="false" ht="12.75" hidden="false" customHeight="false" outlineLevel="0" collapsed="false">
      <c r="A67" s="15" t="n">
        <v>38991</v>
      </c>
      <c r="B67" s="28" t="n">
        <f aca="false">MONTH(A67)</f>
        <v>10</v>
      </c>
      <c r="C67" s="29" t="n">
        <f aca="false">West!M69</f>
        <v>29.3403043552321</v>
      </c>
      <c r="D67" s="29" t="n">
        <f aca="false">VLOOKUP($B67,Historical!$B$9:$G$20,3)</f>
        <v>2.56640306122449</v>
      </c>
      <c r="E67" s="29" t="n">
        <f aca="false">C67+D67</f>
        <v>31.9067074164566</v>
      </c>
      <c r="G67" s="29" t="n">
        <f aca="false">East!M69</f>
        <v>31.4362214380381</v>
      </c>
      <c r="H67" s="29" t="n">
        <f aca="false">VLOOKUP($B67,Historical!$B$9:$G$20,6)</f>
        <v>-2.80954081632653</v>
      </c>
      <c r="I67" s="29" t="n">
        <f aca="false">G67+H67</f>
        <v>28.6266806217116</v>
      </c>
      <c r="K67" s="29" t="n">
        <f aca="false">I67-E67</f>
        <v>-3.28002679474499</v>
      </c>
      <c r="L67" s="30" t="n">
        <v>0.738133458346084</v>
      </c>
      <c r="M67" s="29" t="n">
        <f aca="false">K67*L67</f>
        <v>-2.42109752147294</v>
      </c>
    </row>
    <row r="68" customFormat="false" ht="12.75" hidden="false" customHeight="false" outlineLevel="0" collapsed="false">
      <c r="A68" s="15" t="n">
        <v>39022</v>
      </c>
      <c r="B68" s="28" t="n">
        <f aca="false">MONTH(A68)</f>
        <v>11</v>
      </c>
      <c r="C68" s="29" t="n">
        <f aca="false">West!M70</f>
        <v>29.3468732357025</v>
      </c>
      <c r="D68" s="29" t="n">
        <f aca="false">VLOOKUP($B68,Historical!$B$9:$G$20,3)</f>
        <v>3.12244791666667</v>
      </c>
      <c r="E68" s="29" t="n">
        <f aca="false">C68+D68</f>
        <v>32.4693211523692</v>
      </c>
      <c r="G68" s="29" t="n">
        <f aca="false">East!M70</f>
        <v>31.890625</v>
      </c>
      <c r="H68" s="29" t="n">
        <f aca="false">VLOOKUP($B68,Historical!$B$9:$G$20,6)</f>
        <v>-3.06940104166667</v>
      </c>
      <c r="I68" s="29" t="n">
        <f aca="false">G68+H68</f>
        <v>28.8212239583333</v>
      </c>
      <c r="K68" s="29" t="n">
        <f aca="false">I68-E68</f>
        <v>-3.64809719403585</v>
      </c>
      <c r="L68" s="30" t="n">
        <v>0.734267328323739</v>
      </c>
      <c r="M68" s="29" t="n">
        <f aca="false">K68*L68</f>
        <v>-2.67867858013003</v>
      </c>
    </row>
    <row r="69" customFormat="false" ht="12.75" hidden="false" customHeight="false" outlineLevel="0" collapsed="false">
      <c r="A69" s="15" t="n">
        <v>39052</v>
      </c>
      <c r="B69" s="28" t="n">
        <f aca="false">MONTH(A69)</f>
        <v>12</v>
      </c>
      <c r="C69" s="29" t="n">
        <f aca="false">West!M71</f>
        <v>31.5499998344565</v>
      </c>
      <c r="D69" s="29" t="n">
        <f aca="false">VLOOKUP($B69,Historical!$B$9:$G$20,3)</f>
        <v>2.84403301886792</v>
      </c>
      <c r="E69" s="29" t="n">
        <f aca="false">C69+D69</f>
        <v>34.3940328533245</v>
      </c>
      <c r="G69" s="29" t="n">
        <f aca="false">East!M71</f>
        <v>34.4801879163058</v>
      </c>
      <c r="H69" s="29" t="n">
        <f aca="false">VLOOKUP($B69,Historical!$B$9:$G$20,6)</f>
        <v>-4.2483962264151</v>
      </c>
      <c r="I69" s="29" t="n">
        <f aca="false">G69+H69</f>
        <v>30.2317916898907</v>
      </c>
      <c r="K69" s="29" t="n">
        <f aca="false">I69-E69</f>
        <v>-4.16224116343373</v>
      </c>
      <c r="L69" s="30" t="n">
        <v>0.730310785151671</v>
      </c>
      <c r="M69" s="29" t="n">
        <f aca="false">K69*L69</f>
        <v>-3.03972961205789</v>
      </c>
    </row>
    <row r="70" customFormat="false" ht="12.75" hidden="false" customHeight="false" outlineLevel="0" collapsed="false">
      <c r="A70" s="15" t="n">
        <v>39083</v>
      </c>
      <c r="B70" s="28" t="n">
        <f aca="false">MONTH(A70)</f>
        <v>1</v>
      </c>
      <c r="C70" s="29" t="n">
        <f aca="false">West!M72</f>
        <v>33.0850003145179</v>
      </c>
      <c r="D70" s="29" t="n">
        <f aca="false">VLOOKUP($B70,Historical!$B$9:$G$20,3)</f>
        <v>2.61905612244898</v>
      </c>
      <c r="E70" s="29" t="n">
        <f aca="false">C70+D70</f>
        <v>35.7040564369669</v>
      </c>
      <c r="G70" s="29" t="n">
        <f aca="false">East!M72</f>
        <v>35.8316316877093</v>
      </c>
      <c r="H70" s="29" t="n">
        <f aca="false">VLOOKUP($B70,Historical!$B$9:$G$20,6)</f>
        <v>-3.8159693877551</v>
      </c>
      <c r="I70" s="29" t="n">
        <f aca="false">G70+H70</f>
        <v>32.0156622999542</v>
      </c>
      <c r="K70" s="29" t="n">
        <f aca="false">I70-E70</f>
        <v>-3.68839413701272</v>
      </c>
      <c r="L70" s="30" t="n">
        <v>0.726345160188556</v>
      </c>
      <c r="M70" s="29" t="n">
        <f aca="false">K70*L70</f>
        <v>-2.67904723028704</v>
      </c>
    </row>
    <row r="71" customFormat="false" ht="12.75" hidden="false" customHeight="false" outlineLevel="0" collapsed="false">
      <c r="A71" s="15" t="n">
        <v>39114</v>
      </c>
      <c r="B71" s="28" t="n">
        <f aca="false">MONTH(A71)</f>
        <v>2</v>
      </c>
      <c r="C71" s="29" t="n">
        <f aca="false">West!M73</f>
        <v>30.5170448303223</v>
      </c>
      <c r="D71" s="29" t="n">
        <f aca="false">VLOOKUP($B71,Historical!$B$9:$G$20,3)</f>
        <v>1.95181818181818</v>
      </c>
      <c r="E71" s="29" t="n">
        <f aca="false">C71+D71</f>
        <v>32.4688630121404</v>
      </c>
      <c r="G71" s="29" t="n">
        <f aca="false">East!M73</f>
        <v>34.7772709933194</v>
      </c>
      <c r="H71" s="29" t="n">
        <f aca="false">VLOOKUP($B71,Historical!$B$9:$G$20,6)</f>
        <v>-2.95798295454546</v>
      </c>
      <c r="I71" s="29" t="n">
        <f aca="false">G71+H71</f>
        <v>31.819288038774</v>
      </c>
      <c r="K71" s="29" t="n">
        <f aca="false">I71-E71</f>
        <v>-0.64957497336647</v>
      </c>
      <c r="L71" s="30" t="n">
        <v>0.722720569055229</v>
      </c>
      <c r="M71" s="29" t="n">
        <f aca="false">K71*L71</f>
        <v>-0.46946119439545</v>
      </c>
    </row>
    <row r="72" customFormat="false" ht="12.75" hidden="false" customHeight="false" outlineLevel="0" collapsed="false">
      <c r="A72" s="15" t="n">
        <v>39142</v>
      </c>
      <c r="B72" s="28" t="n">
        <f aca="false">MONTH(A72)</f>
        <v>3</v>
      </c>
      <c r="C72" s="29" t="n">
        <f aca="false">West!M74</f>
        <v>25.5217032607721</v>
      </c>
      <c r="D72" s="29" t="n">
        <f aca="false">VLOOKUP($B72,Historical!$B$9:$G$20,3)</f>
        <v>2.05607142857143</v>
      </c>
      <c r="E72" s="29" t="n">
        <f aca="false">C72+D72</f>
        <v>27.5777746893435</v>
      </c>
      <c r="G72" s="29" t="n">
        <f aca="false">East!M74</f>
        <v>32.5618370056152</v>
      </c>
      <c r="H72" s="29" t="n">
        <f aca="false">VLOOKUP($B72,Historical!$B$9:$G$20,6)</f>
        <v>-3.20538265306123</v>
      </c>
      <c r="I72" s="29" t="n">
        <f aca="false">G72+H72</f>
        <v>29.356454352554</v>
      </c>
      <c r="K72" s="29" t="n">
        <f aca="false">I72-E72</f>
        <v>1.7786796632105</v>
      </c>
      <c r="L72" s="30" t="n">
        <v>0.718816553642023</v>
      </c>
      <c r="M72" s="29" t="n">
        <f aca="false">K72*L72</f>
        <v>1.27854438554212</v>
      </c>
    </row>
    <row r="73" customFormat="false" ht="12.75" hidden="false" customHeight="false" outlineLevel="0" collapsed="false">
      <c r="A73" s="15" t="n">
        <v>39173</v>
      </c>
      <c r="B73" s="28" t="n">
        <f aca="false">MONTH(A73)</f>
        <v>4</v>
      </c>
      <c r="C73" s="29" t="n">
        <f aca="false">West!M75</f>
        <v>25.6154159545898</v>
      </c>
      <c r="D73" s="29" t="n">
        <f aca="false">VLOOKUP($B73,Historical!$B$9:$G$20,3)</f>
        <v>1.83678851174935</v>
      </c>
      <c r="E73" s="29" t="n">
        <f aca="false">C73+D73</f>
        <v>27.4522044663392</v>
      </c>
      <c r="G73" s="29" t="n">
        <f aca="false">East!M75</f>
        <v>31.9843744277954</v>
      </c>
      <c r="H73" s="29" t="n">
        <f aca="false">VLOOKUP($B73,Historical!$B$9:$G$20,6)</f>
        <v>-2.85707571801567</v>
      </c>
      <c r="I73" s="29" t="n">
        <f aca="false">G73+H73</f>
        <v>29.1272987097798</v>
      </c>
      <c r="K73" s="29" t="n">
        <f aca="false">I73-E73</f>
        <v>1.67509424344057</v>
      </c>
      <c r="L73" s="30" t="n">
        <v>0.714981683468458</v>
      </c>
      <c r="M73" s="29" t="n">
        <f aca="false">K73*L73</f>
        <v>1.19766170214346</v>
      </c>
    </row>
    <row r="74" customFormat="false" ht="12.75" hidden="false" customHeight="false" outlineLevel="0" collapsed="false">
      <c r="A74" s="15" t="n">
        <v>39203</v>
      </c>
      <c r="B74" s="28" t="n">
        <f aca="false">MONTH(A74)</f>
        <v>5</v>
      </c>
      <c r="C74" s="29" t="n">
        <f aca="false">West!M76</f>
        <v>24.9282647113411</v>
      </c>
      <c r="D74" s="29" t="n">
        <f aca="false">VLOOKUP($B74,Historical!$B$9:$G$20,3)</f>
        <v>2.55382653061225</v>
      </c>
      <c r="E74" s="29" t="n">
        <f aca="false">C74+D74</f>
        <v>27.4820912419533</v>
      </c>
      <c r="G74" s="29" t="n">
        <f aca="false">East!M76</f>
        <v>34.7474491041534</v>
      </c>
      <c r="H74" s="29" t="n">
        <f aca="false">VLOOKUP($B74,Historical!$B$9:$G$20,6)</f>
        <v>-3.2009693877551</v>
      </c>
      <c r="I74" s="29" t="n">
        <f aca="false">G74+H74</f>
        <v>31.5464797163983</v>
      </c>
      <c r="K74" s="29" t="n">
        <f aca="false">I74-E74</f>
        <v>4.06438847444496</v>
      </c>
      <c r="L74" s="30" t="n">
        <v>0.711059528063682</v>
      </c>
      <c r="M74" s="29" t="n">
        <f aca="false">K74*L74</f>
        <v>2.8900221505063</v>
      </c>
    </row>
    <row r="75" customFormat="false" ht="12.75" hidden="false" customHeight="false" outlineLevel="0" collapsed="false">
      <c r="A75" s="15" t="n">
        <v>39234</v>
      </c>
      <c r="B75" s="28" t="n">
        <f aca="false">MONTH(A75)</f>
        <v>6</v>
      </c>
      <c r="C75" s="29" t="n">
        <f aca="false">West!M77</f>
        <v>28.5365099430084</v>
      </c>
      <c r="D75" s="29" t="n">
        <f aca="false">VLOOKUP($B75,Historical!$B$9:$G$20,3)</f>
        <v>0.324076086956522</v>
      </c>
      <c r="E75" s="29" t="n">
        <f aca="false">C75+D75</f>
        <v>28.8605860299649</v>
      </c>
      <c r="G75" s="29" t="n">
        <f aca="false">East!M77</f>
        <v>31.2003112792969</v>
      </c>
      <c r="H75" s="29" t="n">
        <f aca="false">VLOOKUP($B75,Historical!$B$9:$G$20,6)</f>
        <v>-2.31557065217391</v>
      </c>
      <c r="I75" s="29" t="n">
        <f aca="false">G75+H75</f>
        <v>28.884740627123</v>
      </c>
      <c r="K75" s="29" t="n">
        <f aca="false">I75-E75</f>
        <v>0.0241545971580237</v>
      </c>
      <c r="L75" s="30" t="n">
        <v>0.707238112401302</v>
      </c>
      <c r="M75" s="29" t="n">
        <f aca="false">K75*L75</f>
        <v>0.0170830516998545</v>
      </c>
    </row>
    <row r="76" customFormat="false" ht="12.75" hidden="false" customHeight="false" outlineLevel="0" collapsed="false">
      <c r="A76" s="15" t="n">
        <v>39264</v>
      </c>
      <c r="B76" s="28" t="n">
        <f aca="false">MONTH(A76)</f>
        <v>7</v>
      </c>
      <c r="C76" s="29" t="n">
        <f aca="false">West!M78</f>
        <v>32.1501957313687</v>
      </c>
      <c r="D76" s="29" t="n">
        <f aca="false">VLOOKUP($B76,Historical!$B$9:$G$20,3)</f>
        <v>0.481179245283019</v>
      </c>
      <c r="E76" s="29" t="n">
        <f aca="false">C76+D76</f>
        <v>32.6313749766517</v>
      </c>
      <c r="G76" s="29" t="n">
        <f aca="false">East!M78</f>
        <v>35.2274486915738</v>
      </c>
      <c r="H76" s="29" t="n">
        <f aca="false">VLOOKUP($B76,Historical!$B$9:$G$20,6)</f>
        <v>-1.82129716981132</v>
      </c>
      <c r="I76" s="29" t="n">
        <f aca="false">G76+H76</f>
        <v>33.4061515217625</v>
      </c>
      <c r="K76" s="29" t="n">
        <f aca="false">I76-E76</f>
        <v>0.774776545110754</v>
      </c>
      <c r="L76" s="30" t="n">
        <v>0.703330661470358</v>
      </c>
      <c r="M76" s="29" t="n">
        <f aca="false">K76*L76</f>
        <v>0.544924099964465</v>
      </c>
    </row>
    <row r="77" customFormat="false" ht="12.75" hidden="false" customHeight="false" outlineLevel="0" collapsed="false">
      <c r="A77" s="15" t="n">
        <v>39295</v>
      </c>
      <c r="B77" s="28" t="n">
        <f aca="false">MONTH(A77)</f>
        <v>8</v>
      </c>
      <c r="C77" s="29" t="n">
        <f aca="false">West!M79</f>
        <v>33.075319071019</v>
      </c>
      <c r="D77" s="29" t="n">
        <f aca="false">VLOOKUP($B77,Historical!$B$9:$G$20,3)</f>
        <v>0.60784</v>
      </c>
      <c r="E77" s="29" t="n">
        <f aca="false">C77+D77</f>
        <v>33.683159071019</v>
      </c>
      <c r="G77" s="29" t="n">
        <f aca="false">East!M79</f>
        <v>35.8223404255319</v>
      </c>
      <c r="H77" s="29" t="n">
        <f aca="false">VLOOKUP($B77,Historical!$B$9:$G$20,6)</f>
        <v>-2.19848</v>
      </c>
      <c r="I77" s="29" t="n">
        <f aca="false">G77+H77</f>
        <v>33.6238604255319</v>
      </c>
      <c r="K77" s="29" t="n">
        <f aca="false">I77-E77</f>
        <v>-0.0592986454870328</v>
      </c>
      <c r="L77" s="30" t="n">
        <v>0.699413962934588</v>
      </c>
      <c r="M77" s="29" t="n">
        <f aca="false">K77*L77</f>
        <v>-0.0414743006367388</v>
      </c>
    </row>
    <row r="78" customFormat="false" ht="12.75" hidden="false" customHeight="false" outlineLevel="0" collapsed="false">
      <c r="A78" s="15" t="n">
        <v>39326</v>
      </c>
      <c r="B78" s="28" t="n">
        <f aca="false">MONTH(A78)</f>
        <v>9</v>
      </c>
      <c r="C78" s="29" t="n">
        <f aca="false">West!M80</f>
        <v>30.1471147390512</v>
      </c>
      <c r="D78" s="29" t="n">
        <f aca="false">VLOOKUP($B78,Historical!$B$9:$G$20,3)</f>
        <v>0.911829573934837</v>
      </c>
      <c r="E78" s="29" t="n">
        <f aca="false">C78+D78</f>
        <v>31.0589443129861</v>
      </c>
      <c r="G78" s="29" t="n">
        <f aca="false">East!M80</f>
        <v>31.0125</v>
      </c>
      <c r="H78" s="29" t="n">
        <f aca="false">VLOOKUP($B78,Historical!$B$9:$G$20,6)</f>
        <v>-2.65528822055138</v>
      </c>
      <c r="I78" s="29" t="n">
        <f aca="false">G78+H78</f>
        <v>28.3572117794486</v>
      </c>
      <c r="K78" s="29" t="n">
        <f aca="false">I78-E78</f>
        <v>-2.70173253353745</v>
      </c>
      <c r="L78" s="30" t="n">
        <v>0.695613712213775</v>
      </c>
      <c r="M78" s="29" t="n">
        <f aca="false">K78*L78</f>
        <v>-1.87936219706271</v>
      </c>
    </row>
    <row r="79" customFormat="false" ht="12.75" hidden="false" customHeight="false" outlineLevel="0" collapsed="false">
      <c r="A79" s="15" t="n">
        <v>39356</v>
      </c>
      <c r="B79" s="28" t="n">
        <f aca="false">MONTH(A79)</f>
        <v>10</v>
      </c>
      <c r="C79" s="29" t="n">
        <f aca="false">West!M81</f>
        <v>29.3835088608113</v>
      </c>
      <c r="D79" s="29" t="n">
        <f aca="false">VLOOKUP($B79,Historical!$B$9:$G$20,3)</f>
        <v>2.56640306122449</v>
      </c>
      <c r="E79" s="29" t="n">
        <f aca="false">C79+D79</f>
        <v>31.9499119220358</v>
      </c>
      <c r="G79" s="29" t="n">
        <f aca="false">East!M81</f>
        <v>31.8526565227103</v>
      </c>
      <c r="H79" s="29" t="n">
        <f aca="false">VLOOKUP($B79,Historical!$B$9:$G$20,6)</f>
        <v>-2.80954081632653</v>
      </c>
      <c r="I79" s="29" t="n">
        <f aca="false">G79+H79</f>
        <v>29.0431157063837</v>
      </c>
      <c r="K79" s="29" t="n">
        <f aca="false">I79-E79</f>
        <v>-2.90679621565201</v>
      </c>
      <c r="L79" s="30" t="n">
        <v>0.691729296110698</v>
      </c>
      <c r="M79" s="29" t="n">
        <f aca="false">K79*L79</f>
        <v>-2.01071610019021</v>
      </c>
    </row>
    <row r="80" customFormat="false" ht="12.75" hidden="false" customHeight="false" outlineLevel="0" collapsed="false">
      <c r="A80" s="15" t="n">
        <v>39387</v>
      </c>
      <c r="B80" s="28" t="n">
        <f aca="false">MONTH(A80)</f>
        <v>11</v>
      </c>
      <c r="C80" s="29" t="n">
        <f aca="false">West!M82</f>
        <v>29.4656232357025</v>
      </c>
      <c r="D80" s="29" t="n">
        <f aca="false">VLOOKUP($B80,Historical!$B$9:$G$20,3)</f>
        <v>3.12244791666667</v>
      </c>
      <c r="E80" s="29" t="n">
        <f aca="false">C80+D80</f>
        <v>32.5880711523692</v>
      </c>
      <c r="G80" s="29" t="n">
        <f aca="false">East!M82</f>
        <v>32.371875</v>
      </c>
      <c r="H80" s="29" t="n">
        <f aca="false">VLOOKUP($B80,Historical!$B$9:$G$20,6)</f>
        <v>-3.06940104166667</v>
      </c>
      <c r="I80" s="29" t="n">
        <f aca="false">G80+H80</f>
        <v>29.3024739583333</v>
      </c>
      <c r="K80" s="29" t="n">
        <f aca="false">I80-E80</f>
        <v>-3.28559719403584</v>
      </c>
      <c r="L80" s="30" t="n">
        <v>0.687943644914687</v>
      </c>
      <c r="M80" s="29" t="n">
        <f aca="false">K80*L80</f>
        <v>-2.26030570938649</v>
      </c>
    </row>
    <row r="81" customFormat="false" ht="12.75" hidden="false" customHeight="false" outlineLevel="0" collapsed="false">
      <c r="A81" s="15" t="n">
        <v>39417</v>
      </c>
      <c r="B81" s="28" t="n">
        <f aca="false">MONTH(A81)</f>
        <v>12</v>
      </c>
      <c r="C81" s="29" t="n">
        <f aca="false">West!M83</f>
        <v>31.6764149287962</v>
      </c>
      <c r="D81" s="29" t="n">
        <f aca="false">VLOOKUP($B81,Historical!$B$9:$G$20,3)</f>
        <v>2.84403301886792</v>
      </c>
      <c r="E81" s="29" t="n">
        <f aca="false">C81+D81</f>
        <v>34.5204479476641</v>
      </c>
      <c r="G81" s="29" t="n">
        <f aca="false">East!M83</f>
        <v>34.9698105578153</v>
      </c>
      <c r="H81" s="29" t="n">
        <f aca="false">VLOOKUP($B81,Historical!$B$9:$G$20,6)</f>
        <v>-4.2483962264151</v>
      </c>
      <c r="I81" s="29" t="n">
        <f aca="false">G81+H81</f>
        <v>30.7214143314002</v>
      </c>
      <c r="K81" s="29" t="n">
        <f aca="false">I81-E81</f>
        <v>-3.79903361626391</v>
      </c>
      <c r="L81" s="30" t="n">
        <v>0.684075057798501</v>
      </c>
      <c r="M81" s="29" t="n">
        <f aca="false">K81*L81</f>
        <v>-2.59882414062418</v>
      </c>
    </row>
    <row r="82" customFormat="false" ht="12.75" hidden="false" customHeight="false" outlineLevel="0" collapsed="false">
      <c r="A82" s="15" t="n">
        <v>39448</v>
      </c>
      <c r="B82" s="28" t="n">
        <f aca="false">MONTH(A82)</f>
        <v>1</v>
      </c>
      <c r="C82" s="29" t="n">
        <f aca="false">West!M84</f>
        <v>33.2023472532934</v>
      </c>
      <c r="D82" s="29" t="n">
        <f aca="false">VLOOKUP($B82,Historical!$B$9:$G$20,3)</f>
        <v>2.61905612244898</v>
      </c>
      <c r="E82" s="29" t="n">
        <f aca="false">C82+D82</f>
        <v>35.8214033757424</v>
      </c>
      <c r="G82" s="29" t="n">
        <f aca="false">East!M84</f>
        <v>36.311223524444</v>
      </c>
      <c r="H82" s="29" t="n">
        <f aca="false">VLOOKUP($B82,Historical!$B$9:$G$20,6)</f>
        <v>-3.8159693877551</v>
      </c>
      <c r="I82" s="29" t="n">
        <f aca="false">G82+H82</f>
        <v>32.4952541366889</v>
      </c>
      <c r="K82" s="29" t="n">
        <f aca="false">I82-E82</f>
        <v>-3.32614923905353</v>
      </c>
      <c r="L82" s="30" t="n">
        <v>0.680197141003059</v>
      </c>
      <c r="M82" s="29" t="n">
        <f aca="false">K82*L82</f>
        <v>-2.26243720295371</v>
      </c>
    </row>
    <row r="83" customFormat="false" ht="12.75" hidden="false" customHeight="false" outlineLevel="0" collapsed="false">
      <c r="A83" s="15" t="n">
        <v>39479</v>
      </c>
      <c r="B83" s="28" t="n">
        <f aca="false">MONTH(A83)</f>
        <v>2</v>
      </c>
      <c r="C83" s="29" t="n">
        <f aca="false">West!M85</f>
        <v>30.7133327229818</v>
      </c>
      <c r="D83" s="29" t="n">
        <f aca="false">VLOOKUP($B83,Historical!$B$9:$G$20,3)</f>
        <v>1.95181818181818</v>
      </c>
      <c r="E83" s="29" t="n">
        <f aca="false">C83+D83</f>
        <v>32.6651509047999</v>
      </c>
      <c r="G83" s="29" t="n">
        <f aca="false">East!M85</f>
        <v>35.2411093648275</v>
      </c>
      <c r="H83" s="29" t="n">
        <f aca="false">VLOOKUP($B83,Historical!$B$9:$G$20,6)</f>
        <v>-2.95798295454546</v>
      </c>
      <c r="I83" s="29" t="n">
        <f aca="false">G83+H83</f>
        <v>32.283126410282</v>
      </c>
      <c r="K83" s="29" t="n">
        <f aca="false">I83-E83</f>
        <v>-0.382024494517921</v>
      </c>
      <c r="L83" s="30" t="n">
        <v>0.676541276940312</v>
      </c>
      <c r="M83" s="29" t="n">
        <f aca="false">K83*L83</f>
        <v>-0.258455339343632</v>
      </c>
    </row>
    <row r="84" customFormat="false" ht="12.75" hidden="false" customHeight="false" outlineLevel="0" collapsed="false">
      <c r="A84" s="15" t="n">
        <v>39508</v>
      </c>
      <c r="B84" s="28" t="n">
        <f aca="false">MONTH(A84)</f>
        <v>3</v>
      </c>
      <c r="C84" s="29" t="n">
        <f aca="false">West!M86</f>
        <v>25.4263226378198</v>
      </c>
      <c r="D84" s="29" t="n">
        <f aca="false">VLOOKUP($B84,Historical!$B$9:$G$20,3)</f>
        <v>2.05607142857143</v>
      </c>
      <c r="E84" s="29" t="n">
        <f aca="false">C84+D84</f>
        <v>27.4823940663912</v>
      </c>
      <c r="G84" s="29" t="n">
        <f aca="false">East!M86</f>
        <v>33.039804241704</v>
      </c>
      <c r="H84" s="29" t="n">
        <f aca="false">VLOOKUP($B84,Historical!$B$9:$G$20,6)</f>
        <v>-3.20538265306123</v>
      </c>
      <c r="I84" s="29" t="n">
        <f aca="false">G84+H84</f>
        <v>29.8344215886428</v>
      </c>
      <c r="K84" s="29" t="n">
        <f aca="false">I84-E84</f>
        <v>2.35202752225157</v>
      </c>
      <c r="L84" s="30" t="n">
        <v>0.672714882928486</v>
      </c>
      <c r="M84" s="29" t="n">
        <f aca="false">K84*L84</f>
        <v>1.58224391927604</v>
      </c>
    </row>
    <row r="85" customFormat="false" ht="12.75" hidden="false" customHeight="false" outlineLevel="0" collapsed="false">
      <c r="A85" s="15" t="n">
        <v>39539</v>
      </c>
      <c r="B85" s="28" t="n">
        <f aca="false">MONTH(A85)</f>
        <v>4</v>
      </c>
      <c r="C85" s="29" t="n">
        <f aca="false">West!M87</f>
        <v>25.9395645805027</v>
      </c>
      <c r="D85" s="29" t="n">
        <f aca="false">VLOOKUP($B85,Historical!$B$9:$G$20,3)</f>
        <v>1.83678851174935</v>
      </c>
      <c r="E85" s="29" t="n">
        <f aca="false">C85+D85</f>
        <v>27.7763530922521</v>
      </c>
      <c r="G85" s="29" t="n">
        <f aca="false">East!M87</f>
        <v>32.4869560241699</v>
      </c>
      <c r="H85" s="29" t="n">
        <f aca="false">VLOOKUP($B85,Historical!$B$9:$G$20,6)</f>
        <v>-2.85707571801567</v>
      </c>
      <c r="I85" s="29" t="n">
        <f aca="false">G85+H85</f>
        <v>29.6298803061543</v>
      </c>
      <c r="K85" s="29" t="n">
        <f aca="false">I85-E85</f>
        <v>1.85352721390219</v>
      </c>
      <c r="L85" s="30" t="n">
        <v>0.668967512797808</v>
      </c>
      <c r="M85" s="29" t="n">
        <f aca="false">K85*L85</f>
        <v>1.2399494901872</v>
      </c>
    </row>
    <row r="86" customFormat="false" ht="12.75" hidden="false" customHeight="false" outlineLevel="0" collapsed="false">
      <c r="A86" s="15" t="n">
        <v>39569</v>
      </c>
      <c r="B86" s="28" t="n">
        <f aca="false">MONTH(A86)</f>
        <v>5</v>
      </c>
      <c r="C86" s="29" t="n">
        <f aca="false">West!M88</f>
        <v>24.6548032932655</v>
      </c>
      <c r="D86" s="29" t="n">
        <f aca="false">VLOOKUP($B86,Historical!$B$9:$G$20,3)</f>
        <v>2.55382653061225</v>
      </c>
      <c r="E86" s="29" t="n">
        <f aca="false">C86+D86</f>
        <v>27.2086298238778</v>
      </c>
      <c r="G86" s="29" t="n">
        <f aca="false">East!M88</f>
        <v>35.2300000299192</v>
      </c>
      <c r="H86" s="29" t="n">
        <f aca="false">VLOOKUP($B86,Historical!$B$9:$G$20,6)</f>
        <v>-3.2009693877551</v>
      </c>
      <c r="I86" s="29" t="n">
        <f aca="false">G86+H86</f>
        <v>32.0290306421641</v>
      </c>
      <c r="K86" s="29" t="n">
        <f aca="false">I86-E86</f>
        <v>4.8204008182863</v>
      </c>
      <c r="L86" s="30" t="n">
        <v>0.665140233429434</v>
      </c>
      <c r="M86" s="29" t="n">
        <f aca="false">K86*L86</f>
        <v>3.20624252549839</v>
      </c>
    </row>
    <row r="87" customFormat="false" ht="12.75" hidden="false" customHeight="false" outlineLevel="0" collapsed="false">
      <c r="A87" s="15" t="n">
        <v>39600</v>
      </c>
      <c r="B87" s="28" t="n">
        <f aca="false">MONTH(A87)</f>
        <v>6</v>
      </c>
      <c r="C87" s="29" t="n">
        <f aca="false">West!M89</f>
        <v>28.6305203342438</v>
      </c>
      <c r="D87" s="29" t="n">
        <f aca="false">VLOOKUP($B87,Historical!$B$9:$G$20,3)</f>
        <v>0.324076086956522</v>
      </c>
      <c r="E87" s="29" t="n">
        <f aca="false">C87+D87</f>
        <v>28.9545964212003</v>
      </c>
      <c r="G87" s="29" t="n">
        <f aca="false">East!M89</f>
        <v>31.5181237792969</v>
      </c>
      <c r="H87" s="29" t="n">
        <f aca="false">VLOOKUP($B87,Historical!$B$9:$G$20,6)</f>
        <v>-2.31557065217391</v>
      </c>
      <c r="I87" s="29" t="n">
        <f aca="false">G87+H87</f>
        <v>29.202553127123</v>
      </c>
      <c r="K87" s="29" t="n">
        <f aca="false">I87-E87</f>
        <v>0.247956705922675</v>
      </c>
      <c r="L87" s="30" t="n">
        <v>0.661408966717208</v>
      </c>
      <c r="M87" s="29" t="n">
        <f aca="false">K87*L87</f>
        <v>0.164000788654919</v>
      </c>
    </row>
    <row r="88" customFormat="false" ht="12.75" hidden="false" customHeight="false" outlineLevel="0" collapsed="false">
      <c r="A88" s="15" t="n">
        <v>39630</v>
      </c>
      <c r="B88" s="28" t="n">
        <f aca="false">MONTH(A88)</f>
        <v>7</v>
      </c>
      <c r="C88" s="29" t="n">
        <f aca="false">West!M90</f>
        <v>32.360509911362</v>
      </c>
      <c r="D88" s="29" t="n">
        <f aca="false">VLOOKUP($B88,Historical!$B$9:$G$20,3)</f>
        <v>0.481179245283019</v>
      </c>
      <c r="E88" s="29" t="n">
        <f aca="false">C88+D88</f>
        <v>32.841689156645</v>
      </c>
      <c r="G88" s="29" t="n">
        <f aca="false">East!M90</f>
        <v>35.8683650581204</v>
      </c>
      <c r="H88" s="29" t="n">
        <f aca="false">VLOOKUP($B88,Historical!$B$9:$G$20,6)</f>
        <v>-1.82129716981132</v>
      </c>
      <c r="I88" s="29" t="n">
        <f aca="false">G88+H88</f>
        <v>34.0470678883091</v>
      </c>
      <c r="K88" s="29" t="n">
        <f aca="false">I88-E88</f>
        <v>1.20537873166408</v>
      </c>
      <c r="L88" s="30" t="n">
        <v>0.657705630093686</v>
      </c>
      <c r="M88" s="29" t="n">
        <f aca="false">K88*L88</f>
        <v>0.792784378210654</v>
      </c>
    </row>
    <row r="89" customFormat="false" ht="12.75" hidden="false" customHeight="false" outlineLevel="0" collapsed="false">
      <c r="A89" s="15" t="n">
        <v>39661</v>
      </c>
      <c r="B89" s="28" t="n">
        <f aca="false">MONTH(A89)</f>
        <v>8</v>
      </c>
      <c r="C89" s="29" t="n">
        <f aca="false">West!M91</f>
        <v>33.3171567729875</v>
      </c>
      <c r="D89" s="29" t="n">
        <f aca="false">VLOOKUP($B89,Historical!$B$9:$G$20,3)</f>
        <v>0.60784</v>
      </c>
      <c r="E89" s="29" t="n">
        <f aca="false">C89+D89</f>
        <v>33.9249967729875</v>
      </c>
      <c r="G89" s="29" t="n">
        <f aca="false">East!M91</f>
        <v>36.0882352941176</v>
      </c>
      <c r="H89" s="29" t="n">
        <f aca="false">VLOOKUP($B89,Historical!$B$9:$G$20,6)</f>
        <v>-2.19848</v>
      </c>
      <c r="I89" s="29" t="n">
        <f aca="false">G89+H89</f>
        <v>33.8897552941177</v>
      </c>
      <c r="K89" s="29" t="n">
        <f aca="false">I89-E89</f>
        <v>-0.0352414788698709</v>
      </c>
      <c r="L89" s="30" t="n">
        <v>0.654108628023515</v>
      </c>
      <c r="M89" s="29" t="n">
        <f aca="false">K89*L89</f>
        <v>-0.023051755393091</v>
      </c>
    </row>
    <row r="90" customFormat="false" ht="12.75" hidden="false" customHeight="false" outlineLevel="0" collapsed="false">
      <c r="A90" s="15" t="n">
        <v>39692</v>
      </c>
      <c r="B90" s="28" t="n">
        <f aca="false">MONTH(A90)</f>
        <v>9</v>
      </c>
      <c r="C90" s="29" t="n">
        <f aca="false">West!M92</f>
        <v>30.2749994277954</v>
      </c>
      <c r="D90" s="29" t="n">
        <f aca="false">VLOOKUP($B90,Historical!$B$9:$G$20,3)</f>
        <v>0.911829573934837</v>
      </c>
      <c r="E90" s="29" t="n">
        <f aca="false">C90+D90</f>
        <v>31.1868290017303</v>
      </c>
      <c r="G90" s="29" t="n">
        <f aca="false">East!M92</f>
        <v>31.13125</v>
      </c>
      <c r="H90" s="29" t="n">
        <f aca="false">VLOOKUP($B90,Historical!$B$9:$G$20,6)</f>
        <v>-2.65528822055138</v>
      </c>
      <c r="I90" s="29" t="n">
        <f aca="false">G90+H90</f>
        <v>28.4759617794486</v>
      </c>
      <c r="K90" s="29" t="n">
        <f aca="false">I90-E90</f>
        <v>-2.71086722228163</v>
      </c>
      <c r="L90" s="30" t="n">
        <v>0.650627279855966</v>
      </c>
      <c r="M90" s="29" t="n">
        <f aca="false">K90*L90</f>
        <v>-1.76376416688379</v>
      </c>
    </row>
    <row r="91" customFormat="false" ht="12.75" hidden="false" customHeight="false" outlineLevel="0" collapsed="false">
      <c r="A91" s="15" t="n">
        <v>39722</v>
      </c>
      <c r="B91" s="28" t="n">
        <f aca="false">MONTH(A91)</f>
        <v>10</v>
      </c>
      <c r="C91" s="29" t="n">
        <f aca="false">West!M93</f>
        <v>29.4973386480453</v>
      </c>
      <c r="D91" s="29" t="n">
        <f aca="false">VLOOKUP($B91,Historical!$B$9:$G$20,3)</f>
        <v>2.56640306122449</v>
      </c>
      <c r="E91" s="29" t="n">
        <f aca="false">C91+D91</f>
        <v>32.0637417092698</v>
      </c>
      <c r="G91" s="29" t="n">
        <f aca="false">East!M93</f>
        <v>32.3249969482422</v>
      </c>
      <c r="H91" s="29" t="n">
        <f aca="false">VLOOKUP($B91,Historical!$B$9:$G$20,6)</f>
        <v>-2.80954081632653</v>
      </c>
      <c r="I91" s="29" t="n">
        <f aca="false">G91+H91</f>
        <v>29.5154561319157</v>
      </c>
      <c r="K91" s="29" t="n">
        <f aca="false">I91-E91</f>
        <v>-2.54828557735415</v>
      </c>
      <c r="L91" s="30" t="n">
        <v>0.647064399083612</v>
      </c>
      <c r="M91" s="29" t="n">
        <f aca="false">K91*L91</f>
        <v>-1.6489048758041</v>
      </c>
    </row>
    <row r="92" customFormat="false" ht="12.75" hidden="false" customHeight="false" outlineLevel="0" collapsed="false">
      <c r="A92" s="15" t="n">
        <v>39753</v>
      </c>
      <c r="B92" s="28" t="n">
        <f aca="false">MONTH(A92)</f>
        <v>11</v>
      </c>
      <c r="C92" s="29" t="n">
        <f aca="false">West!M94</f>
        <v>29.6331713309655</v>
      </c>
      <c r="D92" s="29" t="n">
        <f aca="false">VLOOKUP($B92,Historical!$B$9:$G$20,3)</f>
        <v>3.12244791666667</v>
      </c>
      <c r="E92" s="29" t="n">
        <f aca="false">C92+D92</f>
        <v>32.7556192476322</v>
      </c>
      <c r="G92" s="29" t="n">
        <f aca="false">East!M94</f>
        <v>33.06875</v>
      </c>
      <c r="H92" s="29" t="n">
        <f aca="false">VLOOKUP($B92,Historical!$B$9:$G$20,6)</f>
        <v>-3.06940104166667</v>
      </c>
      <c r="I92" s="29" t="n">
        <f aca="false">G92+H92</f>
        <v>29.9993489583333</v>
      </c>
      <c r="K92" s="29" t="n">
        <f aca="false">I92-E92</f>
        <v>-2.75627028929881</v>
      </c>
      <c r="L92" s="30" t="n">
        <v>0.643604982403087</v>
      </c>
      <c r="M92" s="29" t="n">
        <f aca="false">K92*L92</f>
        <v>-1.77394929104231</v>
      </c>
    </row>
    <row r="93" customFormat="false" ht="12.75" hidden="false" customHeight="false" outlineLevel="0" collapsed="false">
      <c r="A93" s="15" t="n">
        <v>39783</v>
      </c>
      <c r="B93" s="28" t="n">
        <f aca="false">MONTH(A93)</f>
        <v>12</v>
      </c>
      <c r="C93" s="29" t="n">
        <f aca="false">West!M95</f>
        <v>31.5035710626719</v>
      </c>
      <c r="D93" s="29" t="n">
        <f aca="false">VLOOKUP($B93,Historical!$B$9:$G$20,3)</f>
        <v>2.84403301886792</v>
      </c>
      <c r="E93" s="29" t="n">
        <f aca="false">C93+D93</f>
        <v>34.3476040815398</v>
      </c>
      <c r="G93" s="29" t="n">
        <f aca="false">East!M95</f>
        <v>35.2454074003259</v>
      </c>
      <c r="H93" s="29" t="n">
        <f aca="false">VLOOKUP($B93,Historical!$B$9:$G$20,6)</f>
        <v>-4.2483962264151</v>
      </c>
      <c r="I93" s="29" t="n">
        <f aca="false">G93+H93</f>
        <v>30.9970111739108</v>
      </c>
      <c r="K93" s="29" t="n">
        <f aca="false">I93-E93</f>
        <v>-3.35059290762906</v>
      </c>
      <c r="L93" s="30" t="n">
        <v>0.640065081967375</v>
      </c>
      <c r="M93" s="29" t="n">
        <f aca="false">K93*L93</f>
        <v>-2.1445975240609</v>
      </c>
    </row>
    <row r="94" customFormat="false" ht="12.75" hidden="false" customHeight="false" outlineLevel="0" collapsed="false">
      <c r="A94" s="15" t="n">
        <v>39814</v>
      </c>
      <c r="B94" s="28" t="n">
        <f aca="false">MONTH(A94)</f>
        <v>1</v>
      </c>
      <c r="C94" s="29" t="n">
        <f aca="false">West!M96</f>
        <v>33.1090688219257</v>
      </c>
      <c r="D94" s="29" t="n">
        <f aca="false">VLOOKUP($B94,Historical!$B$9:$G$20,3)</f>
        <v>2.61905612244898</v>
      </c>
      <c r="E94" s="29" t="n">
        <f aca="false">C94+D94</f>
        <v>35.7281249443747</v>
      </c>
      <c r="G94" s="29" t="n">
        <f aca="false">East!M96</f>
        <v>36.7803912293677</v>
      </c>
      <c r="H94" s="29" t="n">
        <f aca="false">VLOOKUP($B94,Historical!$B$9:$G$20,6)</f>
        <v>-3.8159693877551</v>
      </c>
      <c r="I94" s="29" t="n">
        <f aca="false">G94+H94</f>
        <v>32.9644218416126</v>
      </c>
      <c r="K94" s="29" t="n">
        <f aca="false">I94-E94</f>
        <v>-2.76370310276211</v>
      </c>
      <c r="L94" s="30" t="n">
        <v>0.636525324971009</v>
      </c>
      <c r="M94" s="29" t="n">
        <f aca="false">K94*L94</f>
        <v>-1.75916701560904</v>
      </c>
    </row>
    <row r="95" customFormat="false" ht="12.75" hidden="false" customHeight="false" outlineLevel="0" collapsed="false">
      <c r="A95" s="15" t="n">
        <v>39845</v>
      </c>
      <c r="B95" s="28" t="n">
        <f aca="false">MONTH(A95)</f>
        <v>2</v>
      </c>
      <c r="C95" s="29" t="n">
        <f aca="false">West!M97</f>
        <v>30.8806811939586</v>
      </c>
      <c r="D95" s="29" t="n">
        <f aca="false">VLOOKUP($B95,Historical!$B$9:$G$20,3)</f>
        <v>1.95181818181818</v>
      </c>
      <c r="E95" s="29" t="n">
        <f aca="false">C95+D95</f>
        <v>32.8324993757768</v>
      </c>
      <c r="G95" s="29" t="n">
        <f aca="false">East!M97</f>
        <v>35.7090891751376</v>
      </c>
      <c r="H95" s="29" t="n">
        <f aca="false">VLOOKUP($B95,Historical!$B$9:$G$20,6)</f>
        <v>-2.95798295454546</v>
      </c>
      <c r="I95" s="29" t="n">
        <f aca="false">G95+H95</f>
        <v>32.7511062205922</v>
      </c>
      <c r="K95" s="29" t="n">
        <f aca="false">I95-E95</f>
        <v>-0.0813931551846494</v>
      </c>
      <c r="L95" s="30" t="n">
        <v>0.633303085071414</v>
      </c>
      <c r="M95" s="29" t="n">
        <f aca="false">K95*L95</f>
        <v>-0.0515465362821348</v>
      </c>
    </row>
    <row r="96" customFormat="false" ht="12.75" hidden="false" customHeight="false" outlineLevel="0" collapsed="false">
      <c r="A96" s="15" t="n">
        <v>39873</v>
      </c>
      <c r="B96" s="28" t="n">
        <f aca="false">MONTH(A96)</f>
        <v>3</v>
      </c>
      <c r="C96" s="29" t="n">
        <f aca="false">West!M98</f>
        <v>26.0188358851842</v>
      </c>
      <c r="D96" s="29" t="n">
        <f aca="false">VLOOKUP($B96,Historical!$B$9:$G$20,3)</f>
        <v>2.05607142857143</v>
      </c>
      <c r="E96" s="29" t="n">
        <f aca="false">C96+D96</f>
        <v>28.0749073137556</v>
      </c>
      <c r="G96" s="29" t="n">
        <f aca="false">East!M98</f>
        <v>33.4281635362275</v>
      </c>
      <c r="H96" s="29" t="n">
        <f aca="false">VLOOKUP($B96,Historical!$B$9:$G$20,6)</f>
        <v>-3.20538265306123</v>
      </c>
      <c r="I96" s="29" t="n">
        <f aca="false">G96+H96</f>
        <v>30.2227808831663</v>
      </c>
      <c r="K96" s="29" t="n">
        <f aca="false">I96-E96</f>
        <v>2.14787356941067</v>
      </c>
      <c r="L96" s="30" t="n">
        <v>0.629820636341271</v>
      </c>
      <c r="M96" s="29" t="n">
        <f aca="false">K96*L96</f>
        <v>1.35277509826682</v>
      </c>
    </row>
    <row r="97" customFormat="false" ht="12.75" hidden="false" customHeight="false" outlineLevel="0" collapsed="false">
      <c r="A97" s="15" t="n">
        <v>39904</v>
      </c>
      <c r="B97" s="28" t="n">
        <f aca="false">MONTH(A97)</f>
        <v>4</v>
      </c>
      <c r="C97" s="29" t="n">
        <f aca="false">West!M99</f>
        <v>26.1623906674592</v>
      </c>
      <c r="D97" s="29" t="n">
        <f aca="false">VLOOKUP($B97,Historical!$B$9:$G$20,3)</f>
        <v>1.83678851174935</v>
      </c>
      <c r="E97" s="29" t="n">
        <f aca="false">C97+D97</f>
        <v>27.9991791792086</v>
      </c>
      <c r="G97" s="29" t="n">
        <f aca="false">East!M99</f>
        <v>32.9641299372134</v>
      </c>
      <c r="H97" s="29" t="n">
        <f aca="false">VLOOKUP($B97,Historical!$B$9:$G$20,6)</f>
        <v>-2.85707571801567</v>
      </c>
      <c r="I97" s="29" t="n">
        <f aca="false">G97+H97</f>
        <v>30.1070542191977</v>
      </c>
      <c r="K97" s="29" t="n">
        <f aca="false">I97-E97</f>
        <v>2.10787503998915</v>
      </c>
      <c r="L97" s="30" t="n">
        <v>0.626415928529671</v>
      </c>
      <c r="M97" s="29" t="n">
        <f aca="false">K97*L97</f>
        <v>1.32040650039932</v>
      </c>
    </row>
    <row r="98" customFormat="false" ht="12.75" hidden="false" customHeight="false" outlineLevel="0" collapsed="false">
      <c r="A98" s="15" t="n">
        <v>39934</v>
      </c>
      <c r="B98" s="28" t="n">
        <f aca="false">MONTH(A98)</f>
        <v>5</v>
      </c>
      <c r="C98" s="29" t="n">
        <f aca="false">West!M100</f>
        <v>24.657640838623</v>
      </c>
      <c r="D98" s="29" t="n">
        <f aca="false">VLOOKUP($B98,Historical!$B$9:$G$20,3)</f>
        <v>2.55382653061225</v>
      </c>
      <c r="E98" s="29" t="n">
        <f aca="false">C98+D98</f>
        <v>27.2114673692353</v>
      </c>
      <c r="G98" s="29" t="n">
        <f aca="false">East!M100</f>
        <v>35.6113206971367</v>
      </c>
      <c r="H98" s="29" t="n">
        <f aca="false">VLOOKUP($B98,Historical!$B$9:$G$20,6)</f>
        <v>-3.2009693877551</v>
      </c>
      <c r="I98" s="29" t="n">
        <f aca="false">G98+H98</f>
        <v>32.4103513093816</v>
      </c>
      <c r="K98" s="29" t="n">
        <f aca="false">I98-E98</f>
        <v>5.19888394014626</v>
      </c>
      <c r="L98" s="30" t="n">
        <v>0.622933296304168</v>
      </c>
      <c r="M98" s="29" t="n">
        <f aca="false">K98*L98</f>
        <v>3.23855790993811</v>
      </c>
    </row>
    <row r="99" customFormat="false" ht="12.75" hidden="false" customHeight="false" outlineLevel="0" collapsed="false">
      <c r="A99" s="15" t="n">
        <v>39965</v>
      </c>
      <c r="B99" s="28" t="n">
        <f aca="false">MONTH(A99)</f>
        <v>6</v>
      </c>
      <c r="C99" s="29" t="n">
        <f aca="false">West!M101</f>
        <v>29.4841299836532</v>
      </c>
      <c r="D99" s="29" t="n">
        <f aca="false">VLOOKUP($B99,Historical!$B$9:$G$20,3)</f>
        <v>0.324076086956522</v>
      </c>
      <c r="E99" s="29" t="n">
        <f aca="false">C99+D99</f>
        <v>29.8082060706097</v>
      </c>
      <c r="G99" s="29" t="n">
        <f aca="false">East!M101</f>
        <v>31.5971726923404</v>
      </c>
      <c r="H99" s="29" t="n">
        <f aca="false">VLOOKUP($B99,Historical!$B$9:$G$20,6)</f>
        <v>-2.31557065217391</v>
      </c>
      <c r="I99" s="29" t="n">
        <f aca="false">G99+H99</f>
        <v>29.2816020401664</v>
      </c>
      <c r="K99" s="29" t="n">
        <f aca="false">I99-E99</f>
        <v>-0.526604030443263</v>
      </c>
      <c r="L99" s="30" t="n">
        <v>0.619550847689705</v>
      </c>
      <c r="M99" s="29" t="n">
        <f aca="false">K99*L99</f>
        <v>-0.326257973457939</v>
      </c>
    </row>
    <row r="100" customFormat="false" ht="12.75" hidden="false" customHeight="false" outlineLevel="0" collapsed="false">
      <c r="A100" s="15" t="n">
        <v>39995</v>
      </c>
      <c r="B100" s="28" t="n">
        <f aca="false">MONTH(A100)</f>
        <v>7</v>
      </c>
      <c r="C100" s="29" t="n">
        <f aca="false">West!M102</f>
        <v>32.3221805329019</v>
      </c>
      <c r="D100" s="29" t="n">
        <f aca="false">VLOOKUP($B100,Historical!$B$9:$G$20,3)</f>
        <v>0.481179245283019</v>
      </c>
      <c r="E100" s="29" t="n">
        <f aca="false">C100+D100</f>
        <v>32.8033597781849</v>
      </c>
      <c r="G100" s="29" t="n">
        <f aca="false">East!M102</f>
        <v>36.5095721792668</v>
      </c>
      <c r="H100" s="29" t="n">
        <f aca="false">VLOOKUP($B100,Historical!$B$9:$G$20,6)</f>
        <v>-1.82129716981132</v>
      </c>
      <c r="I100" s="29" t="n">
        <f aca="false">G100+H100</f>
        <v>34.6882750094554</v>
      </c>
      <c r="K100" s="29" t="n">
        <f aca="false">I100-E100</f>
        <v>1.88491523127057</v>
      </c>
      <c r="L100" s="30" t="n">
        <v>0.616091493598074</v>
      </c>
      <c r="M100" s="29" t="n">
        <f aca="false">K100*L100</f>
        <v>1.16128024013924</v>
      </c>
    </row>
    <row r="101" customFormat="false" ht="12.75" hidden="false" customHeight="false" outlineLevel="0" collapsed="false">
      <c r="A101" s="15" t="n">
        <v>40026</v>
      </c>
      <c r="B101" s="28" t="n">
        <f aca="false">MONTH(A101)</f>
        <v>8</v>
      </c>
      <c r="C101" s="29" t="n">
        <f aca="false">West!M103</f>
        <v>33.5171567729875</v>
      </c>
      <c r="D101" s="29" t="n">
        <f aca="false">VLOOKUP($B101,Historical!$B$9:$G$20,3)</f>
        <v>0.60784</v>
      </c>
      <c r="E101" s="29" t="n">
        <f aca="false">C101+D101</f>
        <v>34.1249967729875</v>
      </c>
      <c r="G101" s="29" t="n">
        <f aca="false">East!M103</f>
        <v>36.5882352941176</v>
      </c>
      <c r="H101" s="29" t="n">
        <f aca="false">VLOOKUP($B101,Historical!$B$9:$G$20,6)</f>
        <v>-2.19848</v>
      </c>
      <c r="I101" s="29" t="n">
        <f aca="false">G101+H101</f>
        <v>34.3897552941177</v>
      </c>
      <c r="K101" s="29" t="n">
        <f aca="false">I101-E101</f>
        <v>0.264758521130126</v>
      </c>
      <c r="L101" s="30" t="n">
        <v>0.612632015029117</v>
      </c>
      <c r="M101" s="29" t="n">
        <f aca="false">K101*L101</f>
        <v>0.162199546296078</v>
      </c>
    </row>
    <row r="102" customFormat="false" ht="12.75" hidden="false" customHeight="false" outlineLevel="0" collapsed="false">
      <c r="A102" s="15" t="n">
        <v>40057</v>
      </c>
      <c r="B102" s="28" t="n">
        <f aca="false">MONTH(A102)</f>
        <v>9</v>
      </c>
      <c r="C102" s="29" t="n">
        <f aca="false">West!M104</f>
        <v>30.5187494277954</v>
      </c>
      <c r="D102" s="29" t="n">
        <f aca="false">VLOOKUP($B102,Historical!$B$9:$G$20,3)</f>
        <v>0.911829573934837</v>
      </c>
      <c r="E102" s="29" t="n">
        <f aca="false">C102+D102</f>
        <v>31.4305790017302</v>
      </c>
      <c r="G102" s="29" t="n">
        <f aca="false">East!M104</f>
        <v>31.5875</v>
      </c>
      <c r="H102" s="29" t="n">
        <f aca="false">VLOOKUP($B102,Historical!$B$9:$G$20,6)</f>
        <v>-2.65528822055138</v>
      </c>
      <c r="I102" s="29" t="n">
        <f aca="false">G102+H102</f>
        <v>28.9322117794486</v>
      </c>
      <c r="K102" s="29" t="n">
        <f aca="false">I102-E102</f>
        <v>-2.49836722228163</v>
      </c>
      <c r="L102" s="30" t="n">
        <v>0.609283296513948</v>
      </c>
      <c r="M102" s="29" t="n">
        <f aca="false">K102*L102</f>
        <v>-1.52221341709415</v>
      </c>
    </row>
    <row r="103" customFormat="false" ht="12.75" hidden="false" customHeight="false" outlineLevel="0" collapsed="false">
      <c r="A103" s="15" t="n">
        <v>40087</v>
      </c>
      <c r="B103" s="28" t="n">
        <f aca="false">MONTH(A103)</f>
        <v>10</v>
      </c>
      <c r="C103" s="29" t="n">
        <f aca="false">West!M105</f>
        <v>29.7255084368647</v>
      </c>
      <c r="D103" s="29" t="n">
        <f aca="false">VLOOKUP($B103,Historical!$B$9:$G$20,3)</f>
        <v>2.56640306122449</v>
      </c>
      <c r="E103" s="29" t="n">
        <f aca="false">C103+D103</f>
        <v>32.2919114980892</v>
      </c>
      <c r="G103" s="29" t="n">
        <f aca="false">East!M105</f>
        <v>32.9448949074259</v>
      </c>
      <c r="H103" s="29" t="n">
        <f aca="false">VLOOKUP($B103,Historical!$B$9:$G$20,6)</f>
        <v>-2.80954081632653</v>
      </c>
      <c r="I103" s="29" t="n">
        <f aca="false">G103+H103</f>
        <v>30.1353540910993</v>
      </c>
      <c r="K103" s="29" t="n">
        <f aca="false">I103-E103</f>
        <v>-2.15655740698989</v>
      </c>
      <c r="L103" s="30" t="n">
        <v>0.605859192961167</v>
      </c>
      <c r="M103" s="29" t="n">
        <f aca="false">K103*L103</f>
        <v>-1.30657013017332</v>
      </c>
    </row>
    <row r="104" customFormat="false" ht="12.75" hidden="false" customHeight="false" outlineLevel="0" collapsed="false">
      <c r="A104" s="15" t="n">
        <v>40118</v>
      </c>
      <c r="B104" s="28" t="n">
        <f aca="false">MONTH(A104)</f>
        <v>11</v>
      </c>
      <c r="C104" s="29" t="n">
        <f aca="false">West!M106</f>
        <v>29.8989982452393</v>
      </c>
      <c r="D104" s="29" t="n">
        <f aca="false">VLOOKUP($B104,Historical!$B$9:$G$20,3)</f>
        <v>3.12244791666667</v>
      </c>
      <c r="E104" s="29" t="n">
        <f aca="false">C104+D104</f>
        <v>33.0214461619059</v>
      </c>
      <c r="G104" s="29" t="n">
        <f aca="false">East!M106</f>
        <v>33.376</v>
      </c>
      <c r="H104" s="29" t="n">
        <f aca="false">VLOOKUP($B104,Historical!$B$9:$G$20,6)</f>
        <v>-3.06940104166667</v>
      </c>
      <c r="I104" s="29" t="n">
        <f aca="false">G104+H104</f>
        <v>30.3065989583333</v>
      </c>
      <c r="K104" s="29" t="n">
        <f aca="false">I104-E104</f>
        <v>-2.71484720357258</v>
      </c>
      <c r="L104" s="30" t="n">
        <v>0.602532938101904</v>
      </c>
      <c r="M104" s="29" t="n">
        <f aca="false">K104*L104</f>
        <v>-1.63578486206633</v>
      </c>
    </row>
    <row r="105" customFormat="false" ht="12.75" hidden="false" customHeight="false" outlineLevel="0" collapsed="false">
      <c r="A105" s="15" t="n">
        <v>40148</v>
      </c>
      <c r="B105" s="28" t="n">
        <f aca="false">MONTH(A105)</f>
        <v>12</v>
      </c>
      <c r="C105" s="29" t="n">
        <f aca="false">West!M107</f>
        <v>31.7474486136923</v>
      </c>
      <c r="D105" s="29" t="n">
        <f aca="false">VLOOKUP($B105,Historical!$B$9:$G$20,3)</f>
        <v>2.84403301886792</v>
      </c>
      <c r="E105" s="29" t="n">
        <f aca="false">C105+D105</f>
        <v>34.5914816325602</v>
      </c>
      <c r="G105" s="29" t="n">
        <f aca="false">East!M107</f>
        <v>35.7015298493055</v>
      </c>
      <c r="H105" s="29" t="n">
        <f aca="false">VLOOKUP($B105,Historical!$B$9:$G$20,6)</f>
        <v>-4.2483962264151</v>
      </c>
      <c r="I105" s="29" t="n">
        <f aca="false">G105+H105</f>
        <v>31.4531336228904</v>
      </c>
      <c r="K105" s="29" t="n">
        <f aca="false">I105-E105</f>
        <v>-3.13834800966988</v>
      </c>
      <c r="L105" s="30" t="n">
        <v>0.599132295495573</v>
      </c>
      <c r="M105" s="29" t="n">
        <f aca="false">K105*L105</f>
        <v>-1.88028564709748</v>
      </c>
    </row>
    <row r="106" customFormat="false" ht="12.75" hidden="false" customHeight="false" outlineLevel="0" collapsed="false">
      <c r="A106" s="15" t="n">
        <v>40179</v>
      </c>
      <c r="B106" s="28" t="n">
        <f aca="false">MONTH(A106)</f>
        <v>1</v>
      </c>
      <c r="C106" s="29" t="n">
        <f aca="false">West!M108</f>
        <v>33.3710850553693</v>
      </c>
      <c r="D106" s="29" t="n">
        <f aca="false">VLOOKUP($B106,Historical!$B$9:$G$20,3)</f>
        <v>2.61905612244898</v>
      </c>
      <c r="E106" s="29" t="n">
        <f aca="false">C106+D106</f>
        <v>35.9901411778182</v>
      </c>
      <c r="G106" s="29" t="n">
        <f aca="false">East!M108</f>
        <v>36.9377349565614</v>
      </c>
      <c r="H106" s="29" t="n">
        <f aca="false">VLOOKUP($B106,Historical!$B$9:$G$20,6)</f>
        <v>-3.8159693877551</v>
      </c>
      <c r="I106" s="29" t="n">
        <f aca="false">G106+H106</f>
        <v>33.1217655688063</v>
      </c>
      <c r="K106" s="29" t="n">
        <f aca="false">I106-E106</f>
        <v>-2.86837560901193</v>
      </c>
      <c r="L106" s="30" t="n">
        <v>0.595731353037065</v>
      </c>
      <c r="M106" s="29" t="n">
        <f aca="false">K106*L106</f>
        <v>-1.70878128257519</v>
      </c>
    </row>
    <row r="107" customFormat="false" ht="12.75" hidden="false" customHeight="false" outlineLevel="0" collapsed="false">
      <c r="A107" s="15" t="n">
        <v>40210</v>
      </c>
      <c r="B107" s="28" t="n">
        <f aca="false">MONTH(A107)</f>
        <v>2</v>
      </c>
      <c r="C107" s="29" t="n">
        <f aca="false">West!M109</f>
        <v>31.3079539212314</v>
      </c>
      <c r="D107" s="29" t="n">
        <f aca="false">VLOOKUP($B107,Historical!$B$9:$G$20,3)</f>
        <v>1.95181818181818</v>
      </c>
      <c r="E107" s="29" t="n">
        <f aca="false">C107+D107</f>
        <v>33.2597721030495</v>
      </c>
      <c r="G107" s="29" t="n">
        <f aca="false">East!M109</f>
        <v>35.9818164478649</v>
      </c>
      <c r="H107" s="29" t="n">
        <f aca="false">VLOOKUP($B107,Historical!$B$9:$G$20,6)</f>
        <v>-2.95798295454546</v>
      </c>
      <c r="I107" s="29" t="n">
        <f aca="false">G107+H107</f>
        <v>33.0238334933194</v>
      </c>
      <c r="K107" s="29" t="n">
        <f aca="false">I107-E107</f>
        <v>-0.235938609730106</v>
      </c>
      <c r="L107" s="30" t="n">
        <v>0.5926327476788</v>
      </c>
      <c r="M107" s="29" t="n">
        <f aca="false">K107*L107</f>
        <v>-0.139824946567869</v>
      </c>
    </row>
    <row r="108" customFormat="false" ht="12.75" hidden="false" customHeight="false" outlineLevel="0" collapsed="false">
      <c r="A108" s="15" t="n">
        <v>40238</v>
      </c>
      <c r="B108" s="28" t="n">
        <f aca="false">MONTH(A108)</f>
        <v>3</v>
      </c>
      <c r="C108" s="29" t="n">
        <f aca="false">West!M110</f>
        <v>26.6291268855967</v>
      </c>
      <c r="D108" s="29" t="n">
        <f aca="false">VLOOKUP($B108,Historical!$B$9:$G$20,3)</f>
        <v>2.05607142857143</v>
      </c>
      <c r="E108" s="29" t="n">
        <f aca="false">C108+D108</f>
        <v>28.6851983141682</v>
      </c>
      <c r="G108" s="29" t="n">
        <f aca="false">East!M110</f>
        <v>33.7532980898593</v>
      </c>
      <c r="H108" s="29" t="n">
        <f aca="false">VLOOKUP($B108,Historical!$B$9:$G$20,6)</f>
        <v>-3.20538265306123</v>
      </c>
      <c r="I108" s="29" t="n">
        <f aca="false">G108+H108</f>
        <v>30.5479154367981</v>
      </c>
      <c r="K108" s="29" t="n">
        <f aca="false">I108-E108</f>
        <v>1.86271712262995</v>
      </c>
      <c r="L108" s="30" t="n">
        <v>0.589291522117077</v>
      </c>
      <c r="M108" s="29" t="n">
        <f aca="false">K108*L108</f>
        <v>1.09768340846814</v>
      </c>
    </row>
    <row r="109" customFormat="false" ht="12.75" hidden="false" customHeight="false" outlineLevel="0" collapsed="false">
      <c r="A109" s="15" t="n">
        <v>40269</v>
      </c>
      <c r="B109" s="28" t="n">
        <f aca="false">MONTH(A109)</f>
        <v>4</v>
      </c>
      <c r="C109" s="29" t="n">
        <f aca="false">West!M111</f>
        <v>26.559129797894</v>
      </c>
      <c r="D109" s="29" t="n">
        <f aca="false">VLOOKUP($B109,Historical!$B$9:$G$20,3)</f>
        <v>1.83678851174935</v>
      </c>
      <c r="E109" s="29" t="n">
        <f aca="false">C109+D109</f>
        <v>28.3959183096434</v>
      </c>
      <c r="G109" s="29" t="n">
        <f aca="false">East!M111</f>
        <v>33.2673908067786</v>
      </c>
      <c r="H109" s="29" t="n">
        <f aca="false">VLOOKUP($B109,Historical!$B$9:$G$20,6)</f>
        <v>-2.85707571801567</v>
      </c>
      <c r="I109" s="29" t="n">
        <f aca="false">G109+H109</f>
        <v>30.410315088763</v>
      </c>
      <c r="K109" s="29" t="n">
        <f aca="false">I109-E109</f>
        <v>2.01439677911958</v>
      </c>
      <c r="L109" s="30" t="n">
        <v>0.586021184216239</v>
      </c>
      <c r="M109" s="29" t="n">
        <f aca="false">K109*L109</f>
        <v>1.18047918598103</v>
      </c>
    </row>
    <row r="110" customFormat="false" ht="12.75" hidden="false" customHeight="false" outlineLevel="0" collapsed="false">
      <c r="A110" s="15" t="n">
        <v>40299</v>
      </c>
      <c r="B110" s="28" t="n">
        <f aca="false">MONTH(A110)</f>
        <v>5</v>
      </c>
      <c r="C110" s="29" t="n">
        <f aca="false">West!M112</f>
        <v>25.1838672537174</v>
      </c>
      <c r="D110" s="29" t="n">
        <f aca="false">VLOOKUP($B110,Historical!$B$9:$G$20,3)</f>
        <v>2.55382653061225</v>
      </c>
      <c r="E110" s="29" t="n">
        <f aca="false">C110+D110</f>
        <v>27.7376937843296</v>
      </c>
      <c r="G110" s="29" t="n">
        <f aca="false">East!M112</f>
        <v>35.7850942820423</v>
      </c>
      <c r="H110" s="29" t="n">
        <f aca="false">VLOOKUP($B110,Historical!$B$9:$G$20,6)</f>
        <v>-3.2009693877551</v>
      </c>
      <c r="I110" s="29" t="n">
        <f aca="false">G110+H110</f>
        <v>32.5841248942872</v>
      </c>
      <c r="K110" s="29" t="n">
        <f aca="false">I110-E110</f>
        <v>4.84643110995758</v>
      </c>
      <c r="L110" s="30" t="n">
        <v>0.582678890113094</v>
      </c>
      <c r="M110" s="29" t="n">
        <f aca="false">K110*L110</f>
        <v>2.82391310015965</v>
      </c>
    </row>
    <row r="111" customFormat="false" ht="12.75" hidden="false" customHeight="false" outlineLevel="0" collapsed="false">
      <c r="A111" s="15" t="n">
        <v>40330</v>
      </c>
      <c r="B111" s="28" t="n">
        <f aca="false">MONTH(A111)</f>
        <v>6</v>
      </c>
      <c r="C111" s="29" t="n">
        <f aca="false">West!M113</f>
        <v>30.1547821575662</v>
      </c>
      <c r="D111" s="29" t="n">
        <f aca="false">VLOOKUP($B111,Historical!$B$9:$G$20,3)</f>
        <v>0.324076086956522</v>
      </c>
      <c r="E111" s="29" t="n">
        <f aca="false">C111+D111</f>
        <v>30.4788582445228</v>
      </c>
      <c r="G111" s="29" t="n">
        <f aca="false">East!M113</f>
        <v>31.6265205184273</v>
      </c>
      <c r="H111" s="29" t="n">
        <f aca="false">VLOOKUP($B111,Historical!$B$9:$G$20,6)</f>
        <v>-2.31557065217391</v>
      </c>
      <c r="I111" s="29" t="n">
        <f aca="false">G111+H111</f>
        <v>29.3109498662534</v>
      </c>
      <c r="K111" s="29" t="n">
        <f aca="false">I111-E111</f>
        <v>-1.16790837826936</v>
      </c>
      <c r="L111" s="30" t="n">
        <v>0.579431255806544</v>
      </c>
      <c r="M111" s="29" t="n">
        <f aca="false">K111*L111</f>
        <v>-0.676722618287599</v>
      </c>
    </row>
    <row r="112" customFormat="false" ht="12.75" hidden="false" customHeight="false" outlineLevel="0" collapsed="false">
      <c r="A112" s="15" t="n">
        <v>40360</v>
      </c>
      <c r="B112" s="28" t="n">
        <f aca="false">MONTH(A112)</f>
        <v>7</v>
      </c>
      <c r="C112" s="29" t="n">
        <f aca="false">West!M114</f>
        <v>33.1762252209233</v>
      </c>
      <c r="D112" s="29" t="n">
        <f aca="false">VLOOKUP($B112,Historical!$B$9:$G$20,3)</f>
        <v>0.481179245283019</v>
      </c>
      <c r="E112" s="29" t="n">
        <f aca="false">C112+D112</f>
        <v>33.6574044662064</v>
      </c>
      <c r="G112" s="29" t="n">
        <f aca="false">East!M114</f>
        <v>36.5421545739267</v>
      </c>
      <c r="H112" s="29" t="n">
        <f aca="false">VLOOKUP($B112,Historical!$B$9:$G$20,6)</f>
        <v>-1.82129716981132</v>
      </c>
      <c r="I112" s="29" t="n">
        <f aca="false">G112+H112</f>
        <v>34.7208574041154</v>
      </c>
      <c r="K112" s="29" t="n">
        <f aca="false">I112-E112</f>
        <v>1.06345293790908</v>
      </c>
      <c r="L112" s="30" t="n">
        <v>0.576112632564358</v>
      </c>
      <c r="M112" s="29" t="n">
        <f aca="false">K112*L112</f>
        <v>0.612668671667099</v>
      </c>
    </row>
    <row r="113" customFormat="false" ht="12.75" hidden="false" customHeight="false" outlineLevel="0" collapsed="false">
      <c r="A113" s="15" t="n">
        <v>40391</v>
      </c>
      <c r="B113" s="28" t="n">
        <f aca="false">MONTH(A113)</f>
        <v>8</v>
      </c>
      <c r="C113" s="29" t="n">
        <f aca="false">West!M115</f>
        <v>33.639387667909</v>
      </c>
      <c r="D113" s="29" t="n">
        <f aca="false">VLOOKUP($B113,Historical!$B$9:$G$20,3)</f>
        <v>0.60784</v>
      </c>
      <c r="E113" s="29" t="n">
        <f aca="false">C113+D113</f>
        <v>34.247227667909</v>
      </c>
      <c r="G113" s="29" t="n">
        <f aca="false">East!M115</f>
        <v>37.0142857142857</v>
      </c>
      <c r="H113" s="29" t="n">
        <f aca="false">VLOOKUP($B113,Historical!$B$9:$G$20,6)</f>
        <v>-2.19848</v>
      </c>
      <c r="I113" s="29" t="n">
        <f aca="false">G113+H113</f>
        <v>34.8158057142857</v>
      </c>
      <c r="K113" s="29" t="n">
        <f aca="false">I113-E113</f>
        <v>0.568578046376757</v>
      </c>
      <c r="L113" s="30" t="n">
        <v>0.572793490027003</v>
      </c>
      <c r="M113" s="29" t="n">
        <f aca="false">K113*L113</f>
        <v>0.325677803536878</v>
      </c>
    </row>
    <row r="114" customFormat="false" ht="12.75" hidden="false" customHeight="false" outlineLevel="0" collapsed="false">
      <c r="A114" s="15" t="n">
        <v>40422</v>
      </c>
      <c r="B114" s="28" t="n">
        <f aca="false">MONTH(A114)</f>
        <v>9</v>
      </c>
      <c r="C114" s="29" t="n">
        <f aca="false">West!M116</f>
        <v>30.9708327611287</v>
      </c>
      <c r="D114" s="29" t="n">
        <f aca="false">VLOOKUP($B114,Historical!$B$9:$G$20,3)</f>
        <v>0.911829573934837</v>
      </c>
      <c r="E114" s="29" t="n">
        <f aca="false">C114+D114</f>
        <v>31.8826623350636</v>
      </c>
      <c r="G114" s="29" t="n">
        <f aca="false">East!M116</f>
        <v>31.8354166666667</v>
      </c>
      <c r="H114" s="29" t="n">
        <f aca="false">VLOOKUP($B114,Historical!$B$9:$G$20,6)</f>
        <v>-2.65528822055138</v>
      </c>
      <c r="I114" s="29" t="n">
        <f aca="false">G114+H114</f>
        <v>29.1801284461153</v>
      </c>
      <c r="K114" s="29" t="n">
        <f aca="false">I114-E114</f>
        <v>-2.7025338889483</v>
      </c>
      <c r="L114" s="30" t="n">
        <v>0.56958020917559</v>
      </c>
      <c r="M114" s="29" t="n">
        <f aca="false">K114*L114</f>
        <v>-1.53930981777129</v>
      </c>
    </row>
    <row r="115" customFormat="false" ht="12.75" hidden="false" customHeight="false" outlineLevel="0" collapsed="false">
      <c r="A115" s="15" t="n">
        <v>40452</v>
      </c>
      <c r="B115" s="28" t="n">
        <f aca="false">MONTH(A115)</f>
        <v>10</v>
      </c>
      <c r="C115" s="29" t="n">
        <f aca="false">West!M117</f>
        <v>30.2401943206787</v>
      </c>
      <c r="D115" s="29" t="n">
        <f aca="false">VLOOKUP($B115,Historical!$B$9:$G$20,3)</f>
        <v>2.56640306122449</v>
      </c>
      <c r="E115" s="29" t="n">
        <f aca="false">C115+D115</f>
        <v>32.8065973819032</v>
      </c>
      <c r="G115" s="29" t="n">
        <f aca="false">East!M117</f>
        <v>33.2666636149089</v>
      </c>
      <c r="H115" s="29" t="n">
        <f aca="false">VLOOKUP($B115,Historical!$B$9:$G$20,6)</f>
        <v>-2.80954081632653</v>
      </c>
      <c r="I115" s="29" t="n">
        <f aca="false">G115+H115</f>
        <v>30.4571227985823</v>
      </c>
      <c r="K115" s="29" t="n">
        <f aca="false">I115-E115</f>
        <v>-2.34947458332087</v>
      </c>
      <c r="L115" s="30" t="n">
        <v>0.56629738188015</v>
      </c>
      <c r="M115" s="29" t="n">
        <f aca="false">K115*L115</f>
        <v>-1.33050130532857</v>
      </c>
    </row>
    <row r="116" customFormat="false" ht="12.75" hidden="false" customHeight="false" outlineLevel="0" collapsed="false">
      <c r="A116" s="15" t="n">
        <v>40483</v>
      </c>
      <c r="B116" s="28" t="n">
        <f aca="false">MONTH(A116)</f>
        <v>11</v>
      </c>
      <c r="C116" s="29" t="n">
        <f aca="false">West!M118</f>
        <v>30.2802065690358</v>
      </c>
      <c r="D116" s="29" t="n">
        <f aca="false">VLOOKUP($B116,Historical!$B$9:$G$20,3)</f>
        <v>3.12244791666667</v>
      </c>
      <c r="E116" s="29" t="n">
        <f aca="false">C116+D116</f>
        <v>33.4026544857025</v>
      </c>
      <c r="G116" s="29" t="n">
        <f aca="false">East!M118</f>
        <v>33.5572916666667</v>
      </c>
      <c r="H116" s="29" t="n">
        <f aca="false">VLOOKUP($B116,Historical!$B$9:$G$20,6)</f>
        <v>-3.06940104166667</v>
      </c>
      <c r="I116" s="29" t="n">
        <f aca="false">G116+H116</f>
        <v>30.487890625</v>
      </c>
      <c r="K116" s="29" t="n">
        <f aca="false">I116-E116</f>
        <v>-2.91476386070251</v>
      </c>
      <c r="L116" s="30" t="n">
        <v>0.563106947207853</v>
      </c>
      <c r="M116" s="29" t="n">
        <f aca="false">K116*L116</f>
        <v>-1.64132377943197</v>
      </c>
    </row>
    <row r="117" customFormat="false" ht="12.75" hidden="false" customHeight="false" outlineLevel="0" collapsed="false">
      <c r="A117" s="15" t="n">
        <v>40513</v>
      </c>
      <c r="B117" s="28" t="n">
        <f aca="false">MONTH(A117)</f>
        <v>12</v>
      </c>
      <c r="C117" s="29" t="n">
        <f aca="false">West!M119</f>
        <v>32.082978244538</v>
      </c>
      <c r="D117" s="29" t="n">
        <f aca="false">VLOOKUP($B117,Historical!$B$9:$G$20,3)</f>
        <v>2.84403301886792</v>
      </c>
      <c r="E117" s="29" t="n">
        <f aca="false">C117+D117</f>
        <v>34.9270112634059</v>
      </c>
      <c r="G117" s="29" t="n">
        <f aca="false">East!M119</f>
        <v>35.7765949817414</v>
      </c>
      <c r="H117" s="29" t="n">
        <f aca="false">VLOOKUP($B117,Historical!$B$9:$G$20,6)</f>
        <v>-4.2483962264151</v>
      </c>
      <c r="I117" s="29" t="n">
        <f aca="false">G117+H117</f>
        <v>31.5281987553263</v>
      </c>
      <c r="K117" s="29" t="n">
        <f aca="false">I117-E117</f>
        <v>-3.39881250807963</v>
      </c>
      <c r="L117" s="30" t="n">
        <v>0.55984791169931</v>
      </c>
      <c r="M117" s="29" t="n">
        <f aca="false">K117*L117</f>
        <v>-1.90281808490587</v>
      </c>
    </row>
    <row r="118" customFormat="false" ht="12.75" hidden="false" customHeight="false" outlineLevel="0" collapsed="false">
      <c r="A118" s="15" t="n">
        <v>40544</v>
      </c>
      <c r="B118" s="28" t="n">
        <f aca="false">MONTH(A118)</f>
        <v>1</v>
      </c>
      <c r="C118" s="29" t="n">
        <f aca="false">West!M120</f>
        <v>33.9366669299556</v>
      </c>
      <c r="D118" s="29" t="n">
        <f aca="false">VLOOKUP($B118,Historical!$B$9:$G$20,3)</f>
        <v>2.61905612244898</v>
      </c>
      <c r="E118" s="29" t="n">
        <f aca="false">C118+D118</f>
        <v>36.5557230524046</v>
      </c>
      <c r="G118" s="29" t="n">
        <f aca="false">East!M120</f>
        <v>37.1225480921128</v>
      </c>
      <c r="H118" s="29" t="n">
        <f aca="false">VLOOKUP($B118,Historical!$B$9:$G$20,6)</f>
        <v>-3.8159693877551</v>
      </c>
      <c r="I118" s="29" t="n">
        <f aca="false">G118+H118</f>
        <v>33.3065787043577</v>
      </c>
      <c r="K118" s="29" t="n">
        <f aca="false">I118-E118</f>
        <v>-3.24914434804683</v>
      </c>
      <c r="L118" s="30" t="n">
        <v>0.556588214668574</v>
      </c>
      <c r="M118" s="29" t="n">
        <f aca="false">K118*L118</f>
        <v>-1.80843545187987</v>
      </c>
    </row>
    <row r="119" customFormat="false" ht="12.75" hidden="false" customHeight="false" outlineLevel="0" collapsed="false">
      <c r="A119" s="15" t="n">
        <v>40575</v>
      </c>
      <c r="B119" s="28" t="n">
        <f aca="false">MONTH(A119)</f>
        <v>2</v>
      </c>
      <c r="C119" s="29" t="n">
        <f aca="false">West!M121</f>
        <v>31.5534084666859</v>
      </c>
      <c r="D119" s="29" t="n">
        <f aca="false">VLOOKUP($B119,Historical!$B$9:$G$20,3)</f>
        <v>1.95181818181818</v>
      </c>
      <c r="E119" s="29" t="n">
        <f aca="false">C119+D119</f>
        <v>33.5052266485041</v>
      </c>
      <c r="G119" s="29" t="n">
        <f aca="false">East!M121</f>
        <v>36.1863619024103</v>
      </c>
      <c r="H119" s="29" t="n">
        <f aca="false">VLOOKUP($B119,Historical!$B$9:$G$20,6)</f>
        <v>-2.95798295454546</v>
      </c>
      <c r="I119" s="29" t="n">
        <f aca="false">G119+H119</f>
        <v>33.2283789478649</v>
      </c>
      <c r="K119" s="29" t="n">
        <f aca="false">I119-E119</f>
        <v>-0.276847700639195</v>
      </c>
      <c r="L119" s="30" t="n">
        <v>0.553615839536545</v>
      </c>
      <c r="M119" s="29" t="n">
        <f aca="false">K119*L119</f>
        <v>-0.15326727221313</v>
      </c>
    </row>
    <row r="120" customFormat="false" ht="12.75" hidden="false" customHeight="false" outlineLevel="0" collapsed="false">
      <c r="A120" s="15" t="n">
        <v>40603</v>
      </c>
      <c r="B120" s="28" t="n">
        <f aca="false">MONTH(A120)</f>
        <v>3</v>
      </c>
      <c r="C120" s="29" t="n">
        <f aca="false">West!M122</f>
        <v>26.8519992260223</v>
      </c>
      <c r="D120" s="29" t="n">
        <f aca="false">VLOOKUP($B120,Historical!$B$9:$G$20,3)</f>
        <v>2.05607142857143</v>
      </c>
      <c r="E120" s="29" t="n">
        <f aca="false">C120+D120</f>
        <v>28.9080706545937</v>
      </c>
      <c r="G120" s="29" t="n">
        <f aca="false">East!M122</f>
        <v>33.9804257494338</v>
      </c>
      <c r="H120" s="29" t="n">
        <f aca="false">VLOOKUP($B120,Historical!$B$9:$G$20,6)</f>
        <v>-3.20538265306123</v>
      </c>
      <c r="I120" s="29" t="n">
        <f aca="false">G120+H120</f>
        <v>30.7750430963726</v>
      </c>
      <c r="K120" s="29" t="n">
        <f aca="false">I120-E120</f>
        <v>1.86697244177887</v>
      </c>
      <c r="L120" s="30" t="n">
        <v>0.550417657230201</v>
      </c>
      <c r="M120" s="29" t="n">
        <f aca="false">K120*L120</f>
        <v>1.02761459751728</v>
      </c>
    </row>
    <row r="121" customFormat="false" ht="12.75" hidden="false" customHeight="false" outlineLevel="0" collapsed="false">
      <c r="A121" s="15" t="n">
        <v>40634</v>
      </c>
      <c r="B121" s="28" t="n">
        <f aca="false">MONTH(A121)</f>
        <v>4</v>
      </c>
      <c r="C121" s="29" t="n">
        <f aca="false">West!M123</f>
        <v>26.4006243387858</v>
      </c>
      <c r="D121" s="29" t="n">
        <f aca="false">VLOOKUP($B121,Historical!$B$9:$G$20,3)</f>
        <v>1.83678851174935</v>
      </c>
      <c r="E121" s="29" t="n">
        <f aca="false">C121+D121</f>
        <v>28.2374128505352</v>
      </c>
      <c r="G121" s="29" t="n">
        <f aca="false">East!M123</f>
        <v>33.6192702611287</v>
      </c>
      <c r="H121" s="29" t="n">
        <f aca="false">VLOOKUP($B121,Historical!$B$9:$G$20,6)</f>
        <v>-2.85707571801567</v>
      </c>
      <c r="I121" s="29" t="n">
        <f aca="false">G121+H121</f>
        <v>30.7621945431131</v>
      </c>
      <c r="K121" s="29" t="n">
        <f aca="false">I121-E121</f>
        <v>2.52478169257792</v>
      </c>
      <c r="L121" s="30" t="n">
        <v>0.547283982295555</v>
      </c>
      <c r="M121" s="29" t="n">
        <f aca="false">K121*L121</f>
        <v>1.38177257914096</v>
      </c>
    </row>
    <row r="122" customFormat="false" ht="12.75" hidden="false" customHeight="false" outlineLevel="0" collapsed="false">
      <c r="A122" s="15" t="n">
        <v>40664</v>
      </c>
      <c r="B122" s="28" t="n">
        <f aca="false">MONTH(A122)</f>
        <v>5</v>
      </c>
      <c r="C122" s="29" t="n">
        <f aca="false">West!M124</f>
        <v>25.7894111244351</v>
      </c>
      <c r="D122" s="29" t="n">
        <f aca="false">VLOOKUP($B122,Historical!$B$9:$G$20,3)</f>
        <v>2.55382653061225</v>
      </c>
      <c r="E122" s="29" t="n">
        <f aca="false">C122+D122</f>
        <v>28.3432376550474</v>
      </c>
      <c r="G122" s="29" t="n">
        <f aca="false">East!M124</f>
        <v>35.9898039514878</v>
      </c>
      <c r="H122" s="29" t="n">
        <f aca="false">VLOOKUP($B122,Historical!$B$9:$G$20,6)</f>
        <v>-3.2009693877551</v>
      </c>
      <c r="I122" s="29" t="n">
        <f aca="false">G122+H122</f>
        <v>32.7888345637327</v>
      </c>
      <c r="K122" s="29" t="n">
        <f aca="false">I122-E122</f>
        <v>4.44559690868535</v>
      </c>
      <c r="L122" s="30" t="n">
        <v>0.544084010195546</v>
      </c>
      <c r="M122" s="29" t="n">
        <f aca="false">K122*L122</f>
        <v>2.41877819379045</v>
      </c>
    </row>
    <row r="123" customFormat="false" ht="12.75" hidden="false" customHeight="false" outlineLevel="0" collapsed="false">
      <c r="A123" s="15" t="n">
        <v>40695</v>
      </c>
      <c r="B123" s="28" t="n">
        <f aca="false">MONTH(A123)</f>
        <v>6</v>
      </c>
      <c r="C123" s="29" t="n">
        <f aca="false">West!M125</f>
        <v>30.3547821575662</v>
      </c>
      <c r="D123" s="29" t="n">
        <f aca="false">VLOOKUP($B123,Historical!$B$9:$G$20,3)</f>
        <v>0.324076086956522</v>
      </c>
      <c r="E123" s="29" t="n">
        <f aca="false">C123+D123</f>
        <v>30.6788582445228</v>
      </c>
      <c r="G123" s="29" t="n">
        <f aca="false">East!M125</f>
        <v>31.8765205184273</v>
      </c>
      <c r="H123" s="29" t="n">
        <f aca="false">VLOOKUP($B123,Historical!$B$9:$G$20,6)</f>
        <v>-2.31557065217391</v>
      </c>
      <c r="I123" s="29" t="n">
        <f aca="false">G123+H123</f>
        <v>29.5609498662534</v>
      </c>
      <c r="K123" s="29" t="n">
        <f aca="false">I123-E123</f>
        <v>-1.11790837826936</v>
      </c>
      <c r="L123" s="30" t="n">
        <v>0.540973337804288</v>
      </c>
      <c r="M123" s="29" t="n">
        <f aca="false">K123*L123</f>
        <v>-0.604758626751753</v>
      </c>
    </row>
    <row r="124" customFormat="false" ht="12.75" hidden="false" customHeight="false" outlineLevel="0" collapsed="false">
      <c r="A124" s="15" t="n">
        <v>40725</v>
      </c>
      <c r="B124" s="28" t="n">
        <f aca="false">MONTH(A124)</f>
        <v>7</v>
      </c>
      <c r="C124" s="29" t="n">
        <f aca="false">West!M126</f>
        <v>33.2713676020784</v>
      </c>
      <c r="D124" s="29" t="n">
        <f aca="false">VLOOKUP($B124,Historical!$B$9:$G$20,3)</f>
        <v>0.481179245283019</v>
      </c>
      <c r="E124" s="29" t="n">
        <f aca="false">C124+D124</f>
        <v>33.7525468473614</v>
      </c>
      <c r="G124" s="29" t="n">
        <f aca="false">East!M126</f>
        <v>36.6584882772194</v>
      </c>
      <c r="H124" s="29" t="n">
        <f aca="false">VLOOKUP($B124,Historical!$B$9:$G$20,6)</f>
        <v>-1.82129716981132</v>
      </c>
      <c r="I124" s="29" t="n">
        <f aca="false">G124+H124</f>
        <v>34.8371911074081</v>
      </c>
      <c r="K124" s="29" t="n">
        <f aca="false">I124-E124</f>
        <v>1.08464426004663</v>
      </c>
      <c r="L124" s="30" t="n">
        <v>0.537903123042667</v>
      </c>
      <c r="M124" s="29" t="n">
        <f aca="false">K124*L124</f>
        <v>0.583433534869385</v>
      </c>
    </row>
    <row r="125" customFormat="false" ht="12.75" hidden="false" customHeight="false" outlineLevel="0" collapsed="false">
      <c r="A125" s="15"/>
      <c r="B125" s="15"/>
      <c r="C125" s="29"/>
    </row>
    <row r="126" customFormat="false" ht="12.75" hidden="false" customHeight="false" outlineLevel="0" collapsed="false">
      <c r="A126" s="15"/>
      <c r="B126" s="15"/>
      <c r="C126" s="29"/>
    </row>
    <row r="127" customFormat="false" ht="12.75" hidden="false" customHeight="false" outlineLevel="0" collapsed="false">
      <c r="A127" s="15"/>
      <c r="B127" s="15"/>
      <c r="C127" s="29"/>
    </row>
    <row r="128" customFormat="false" ht="12.75" hidden="false" customHeight="false" outlineLevel="0" collapsed="false">
      <c r="A128" s="15"/>
      <c r="B128" s="15"/>
      <c r="C128" s="29"/>
    </row>
    <row r="129" customFormat="false" ht="12.75" hidden="false" customHeight="false" outlineLevel="0" collapsed="false">
      <c r="A129" s="15"/>
      <c r="B129" s="15"/>
      <c r="C129" s="29"/>
    </row>
    <row r="130" customFormat="false" ht="12.75" hidden="false" customHeight="false" outlineLevel="0" collapsed="false">
      <c r="A130" s="15"/>
      <c r="B130" s="15"/>
      <c r="C130" s="29"/>
    </row>
    <row r="131" customFormat="false" ht="12.75" hidden="false" customHeight="false" outlineLevel="0" collapsed="false">
      <c r="A131" s="15"/>
      <c r="B131" s="15"/>
      <c r="C131" s="29"/>
    </row>
    <row r="132" customFormat="false" ht="12.75" hidden="false" customHeight="false" outlineLevel="0" collapsed="false">
      <c r="A132" s="15"/>
      <c r="B132" s="15"/>
      <c r="C132" s="29"/>
    </row>
    <row r="133" customFormat="false" ht="12.75" hidden="false" customHeight="false" outlineLevel="0" collapsed="false">
      <c r="A133" s="15"/>
      <c r="B133" s="15"/>
      <c r="C133" s="29"/>
    </row>
    <row r="134" customFormat="false" ht="12.75" hidden="false" customHeight="false" outlineLevel="0" collapsed="false">
      <c r="A134" s="15"/>
      <c r="B134" s="15"/>
      <c r="C134" s="29"/>
    </row>
    <row r="135" customFormat="false" ht="12.75" hidden="false" customHeight="false" outlineLevel="0" collapsed="false">
      <c r="A135" s="15"/>
      <c r="B135" s="15"/>
      <c r="C135" s="29"/>
    </row>
    <row r="136" customFormat="false" ht="12.75" hidden="false" customHeight="false" outlineLevel="0" collapsed="false">
      <c r="A136" s="15"/>
      <c r="B136" s="15"/>
      <c r="C136" s="29"/>
    </row>
    <row r="137" customFormat="false" ht="12.75" hidden="false" customHeight="false" outlineLevel="0" collapsed="false">
      <c r="A137" s="15"/>
      <c r="B137" s="15"/>
      <c r="C137" s="29"/>
    </row>
    <row r="138" customFormat="false" ht="12.75" hidden="false" customHeight="false" outlineLevel="0" collapsed="false">
      <c r="A138" s="15"/>
      <c r="B138" s="15"/>
      <c r="C138" s="29"/>
    </row>
    <row r="139" customFormat="false" ht="12.75" hidden="false" customHeight="false" outlineLevel="0" collapsed="false">
      <c r="A139" s="15"/>
      <c r="B139" s="15"/>
      <c r="C139" s="29"/>
    </row>
    <row r="140" customFormat="false" ht="12.75" hidden="false" customHeight="false" outlineLevel="0" collapsed="false">
      <c r="A140" s="15"/>
      <c r="B140" s="15"/>
      <c r="C140" s="29"/>
    </row>
    <row r="141" customFormat="false" ht="12.75" hidden="false" customHeight="false" outlineLevel="0" collapsed="false">
      <c r="A141" s="15"/>
      <c r="B141" s="15"/>
      <c r="C141" s="29"/>
    </row>
    <row r="142" customFormat="false" ht="12.75" hidden="false" customHeight="false" outlineLevel="0" collapsed="false">
      <c r="A142" s="15"/>
      <c r="B142" s="15"/>
      <c r="C142" s="29"/>
    </row>
    <row r="143" customFormat="false" ht="12.75" hidden="false" customHeight="false" outlineLevel="0" collapsed="false">
      <c r="A143" s="15"/>
      <c r="B143" s="15"/>
      <c r="C143" s="29"/>
    </row>
    <row r="144" customFormat="false" ht="12.75" hidden="false" customHeight="false" outlineLevel="0" collapsed="false">
      <c r="A144" s="15"/>
      <c r="B144" s="15"/>
      <c r="C144" s="29"/>
    </row>
    <row r="145" customFormat="false" ht="12.75" hidden="false" customHeight="false" outlineLevel="0" collapsed="false">
      <c r="A145" s="15"/>
      <c r="B145" s="15"/>
      <c r="C145" s="29"/>
    </row>
    <row r="146" customFormat="false" ht="12.75" hidden="false" customHeight="false" outlineLevel="0" collapsed="false">
      <c r="A146" s="15"/>
      <c r="B146" s="15"/>
      <c r="C146" s="29"/>
    </row>
    <row r="147" customFormat="false" ht="12.75" hidden="false" customHeight="false" outlineLevel="0" collapsed="false">
      <c r="A147" s="15"/>
      <c r="B147" s="15"/>
      <c r="C147" s="29"/>
    </row>
    <row r="148" customFormat="false" ht="12.75" hidden="false" customHeight="false" outlineLevel="0" collapsed="false">
      <c r="A148" s="15"/>
      <c r="B148" s="15"/>
      <c r="C148" s="29"/>
    </row>
    <row r="149" customFormat="false" ht="12.75" hidden="false" customHeight="false" outlineLevel="0" collapsed="false">
      <c r="A149" s="15"/>
      <c r="B149" s="15"/>
      <c r="C149" s="29"/>
    </row>
    <row r="150" customFormat="false" ht="12.75" hidden="false" customHeight="false" outlineLevel="0" collapsed="false">
      <c r="A150" s="15"/>
      <c r="B150" s="15"/>
      <c r="C150" s="29"/>
    </row>
    <row r="151" customFormat="false" ht="12.75" hidden="false" customHeight="false" outlineLevel="0" collapsed="false">
      <c r="A151" s="15"/>
      <c r="B151" s="15"/>
      <c r="C151" s="29"/>
    </row>
    <row r="152" customFormat="false" ht="12.75" hidden="false" customHeight="false" outlineLevel="0" collapsed="false">
      <c r="A152" s="15"/>
      <c r="B152" s="15"/>
      <c r="C152" s="29"/>
    </row>
    <row r="153" customFormat="false" ht="12.75" hidden="false" customHeight="false" outlineLevel="0" collapsed="false">
      <c r="A153" s="15"/>
      <c r="B153" s="15"/>
      <c r="C153" s="29"/>
    </row>
    <row r="154" customFormat="false" ht="12.75" hidden="false" customHeight="false" outlineLevel="0" collapsed="false">
      <c r="A154" s="15"/>
      <c r="B154" s="15"/>
      <c r="C154" s="29"/>
    </row>
    <row r="155" customFormat="false" ht="12.75" hidden="false" customHeight="false" outlineLevel="0" collapsed="false">
      <c r="A155" s="15"/>
      <c r="B155" s="15"/>
      <c r="C155" s="29"/>
    </row>
    <row r="156" customFormat="false" ht="12.75" hidden="false" customHeight="false" outlineLevel="0" collapsed="false">
      <c r="A156" s="15"/>
      <c r="B156" s="15"/>
      <c r="C156" s="29"/>
    </row>
    <row r="157" customFormat="false" ht="12.75" hidden="false" customHeight="false" outlineLevel="0" collapsed="false">
      <c r="A157" s="15"/>
      <c r="B157" s="15"/>
      <c r="C157" s="29"/>
    </row>
    <row r="158" customFormat="false" ht="12.75" hidden="false" customHeight="false" outlineLevel="0" collapsed="false">
      <c r="A158" s="15"/>
      <c r="B158" s="15"/>
      <c r="C158" s="29"/>
    </row>
    <row r="159" customFormat="false" ht="12.75" hidden="false" customHeight="false" outlineLevel="0" collapsed="false">
      <c r="A159" s="15"/>
      <c r="B159" s="15"/>
      <c r="C159" s="29"/>
    </row>
    <row r="160" customFormat="false" ht="12.75" hidden="false" customHeight="false" outlineLevel="0" collapsed="false">
      <c r="A160" s="15"/>
      <c r="B160" s="15"/>
      <c r="C160" s="29"/>
    </row>
    <row r="161" customFormat="false" ht="12.75" hidden="false" customHeight="false" outlineLevel="0" collapsed="false">
      <c r="A161" s="15"/>
      <c r="B161" s="15"/>
      <c r="C161" s="29"/>
    </row>
    <row r="162" customFormat="false" ht="12.75" hidden="false" customHeight="false" outlineLevel="0" collapsed="false">
      <c r="A162" s="15"/>
      <c r="B162" s="15"/>
      <c r="C162" s="29"/>
    </row>
    <row r="163" customFormat="false" ht="12.75" hidden="false" customHeight="false" outlineLevel="0" collapsed="false">
      <c r="A163" s="15"/>
      <c r="B163" s="15"/>
      <c r="C163" s="29"/>
    </row>
    <row r="164" customFormat="false" ht="12.75" hidden="false" customHeight="false" outlineLevel="0" collapsed="false">
      <c r="A164" s="15"/>
      <c r="B164" s="15"/>
      <c r="C164" s="29"/>
    </row>
    <row r="165" customFormat="false" ht="12.75" hidden="false" customHeight="false" outlineLevel="0" collapsed="false">
      <c r="A165" s="15"/>
      <c r="B165" s="15"/>
      <c r="C165" s="29"/>
    </row>
    <row r="166" customFormat="false" ht="12.75" hidden="false" customHeight="false" outlineLevel="0" collapsed="false">
      <c r="A166" s="15"/>
      <c r="B166" s="15"/>
      <c r="C166" s="29"/>
    </row>
    <row r="167" customFormat="false" ht="12.75" hidden="false" customHeight="false" outlineLevel="0" collapsed="false">
      <c r="A167" s="15"/>
      <c r="B167" s="15"/>
      <c r="C167" s="29"/>
    </row>
    <row r="168" customFormat="false" ht="12.75" hidden="false" customHeight="false" outlineLevel="0" collapsed="false">
      <c r="A168" s="15"/>
      <c r="B168" s="15"/>
      <c r="C168" s="29"/>
    </row>
    <row r="169" customFormat="false" ht="12.75" hidden="false" customHeight="false" outlineLevel="0" collapsed="false">
      <c r="A169" s="15"/>
      <c r="B169" s="15"/>
      <c r="C169" s="29"/>
    </row>
    <row r="170" customFormat="false" ht="12.75" hidden="false" customHeight="false" outlineLevel="0" collapsed="false">
      <c r="A170" s="15"/>
      <c r="B170" s="15"/>
      <c r="C170" s="29"/>
    </row>
    <row r="171" customFormat="false" ht="12.75" hidden="false" customHeight="false" outlineLevel="0" collapsed="false">
      <c r="A171" s="15"/>
      <c r="B171" s="15"/>
      <c r="C171" s="29"/>
    </row>
    <row r="172" customFormat="false" ht="12.75" hidden="false" customHeight="false" outlineLevel="0" collapsed="false">
      <c r="A172" s="15"/>
      <c r="B172" s="15"/>
      <c r="C172" s="29"/>
    </row>
    <row r="173" customFormat="false" ht="12.75" hidden="false" customHeight="false" outlineLevel="0" collapsed="false">
      <c r="A173" s="15"/>
      <c r="B173" s="15"/>
      <c r="C173" s="29"/>
    </row>
    <row r="174" customFormat="false" ht="12.75" hidden="false" customHeight="false" outlineLevel="0" collapsed="false">
      <c r="A174" s="15"/>
      <c r="B174" s="15"/>
      <c r="C174" s="29"/>
    </row>
    <row r="175" customFormat="false" ht="12.75" hidden="false" customHeight="false" outlineLevel="0" collapsed="false">
      <c r="A175" s="15"/>
      <c r="B175" s="15"/>
      <c r="C175" s="29"/>
    </row>
    <row r="176" customFormat="false" ht="12.75" hidden="false" customHeight="false" outlineLevel="0" collapsed="false">
      <c r="A176" s="15"/>
      <c r="B176" s="15"/>
      <c r="C176" s="29"/>
    </row>
    <row r="177" customFormat="false" ht="12.75" hidden="false" customHeight="false" outlineLevel="0" collapsed="false">
      <c r="A177" s="15"/>
      <c r="B177" s="15"/>
      <c r="C177" s="29"/>
    </row>
    <row r="178" customFormat="false" ht="12.75" hidden="false" customHeight="false" outlineLevel="0" collapsed="false">
      <c r="A178" s="15"/>
      <c r="B178" s="15"/>
      <c r="C178" s="29"/>
    </row>
    <row r="179" customFormat="false" ht="12.75" hidden="false" customHeight="false" outlineLevel="0" collapsed="false">
      <c r="A179" s="15"/>
      <c r="B179" s="15"/>
      <c r="C179" s="29"/>
    </row>
    <row r="180" customFormat="false" ht="12.75" hidden="false" customHeight="false" outlineLevel="0" collapsed="false">
      <c r="A180" s="15"/>
      <c r="B180" s="15"/>
      <c r="C180" s="29"/>
    </row>
    <row r="181" customFormat="false" ht="12.75" hidden="false" customHeight="false" outlineLevel="0" collapsed="false">
      <c r="A181" s="15"/>
      <c r="B181" s="15"/>
      <c r="C181" s="29"/>
    </row>
    <row r="182" customFormat="false" ht="12.75" hidden="false" customHeight="false" outlineLevel="0" collapsed="false">
      <c r="A182" s="15"/>
      <c r="B182" s="15"/>
      <c r="C182" s="29"/>
    </row>
    <row r="183" customFormat="false" ht="12.75" hidden="false" customHeight="false" outlineLevel="0" collapsed="false">
      <c r="A183" s="15"/>
      <c r="B183" s="15"/>
      <c r="C183" s="29"/>
    </row>
    <row r="184" customFormat="false" ht="12.75" hidden="false" customHeight="false" outlineLevel="0" collapsed="false">
      <c r="A184" s="15"/>
      <c r="B184" s="15"/>
      <c r="C184" s="29"/>
    </row>
    <row r="185" customFormat="false" ht="12.75" hidden="false" customHeight="false" outlineLevel="0" collapsed="false">
      <c r="A185" s="15"/>
      <c r="B185" s="15"/>
      <c r="C185" s="29"/>
    </row>
    <row r="186" customFormat="false" ht="12.75" hidden="false" customHeight="false" outlineLevel="0" collapsed="false">
      <c r="A186" s="15"/>
      <c r="B186" s="15"/>
      <c r="C186" s="29"/>
    </row>
    <row r="187" customFormat="false" ht="12.75" hidden="false" customHeight="false" outlineLevel="0" collapsed="false">
      <c r="A187" s="15"/>
      <c r="B187" s="15"/>
      <c r="C187" s="29"/>
    </row>
    <row r="188" customFormat="false" ht="12.75" hidden="false" customHeight="false" outlineLevel="0" collapsed="false">
      <c r="A188" s="15"/>
      <c r="B188" s="15"/>
      <c r="C188" s="29"/>
    </row>
    <row r="189" customFormat="false" ht="12.75" hidden="false" customHeight="false" outlineLevel="0" collapsed="false">
      <c r="A189" s="15"/>
      <c r="B189" s="15"/>
      <c r="C189" s="29"/>
    </row>
    <row r="190" customFormat="false" ht="12.75" hidden="false" customHeight="false" outlineLevel="0" collapsed="false">
      <c r="A190" s="15"/>
      <c r="B190" s="15"/>
      <c r="C190" s="29"/>
    </row>
    <row r="191" customFormat="false" ht="12.75" hidden="false" customHeight="false" outlineLevel="0" collapsed="false">
      <c r="A191" s="15"/>
      <c r="B191" s="15"/>
      <c r="C191" s="29"/>
    </row>
    <row r="192" customFormat="false" ht="12.75" hidden="false" customHeight="false" outlineLevel="0" collapsed="false">
      <c r="A192" s="15"/>
      <c r="B192" s="15"/>
      <c r="C192" s="29"/>
    </row>
    <row r="193" customFormat="false" ht="12.75" hidden="false" customHeight="false" outlineLevel="0" collapsed="false">
      <c r="A193" s="15"/>
      <c r="B193" s="15"/>
      <c r="C193" s="29"/>
    </row>
    <row r="194" customFormat="false" ht="12.75" hidden="false" customHeight="false" outlineLevel="0" collapsed="false">
      <c r="A194" s="15"/>
      <c r="B194" s="15"/>
      <c r="C194" s="29"/>
    </row>
    <row r="195" customFormat="false" ht="12.75" hidden="false" customHeight="false" outlineLevel="0" collapsed="false">
      <c r="A195" s="15"/>
      <c r="B195" s="15"/>
      <c r="C195" s="29"/>
    </row>
    <row r="196" customFormat="false" ht="12.75" hidden="false" customHeight="false" outlineLevel="0" collapsed="false">
      <c r="A196" s="15"/>
      <c r="B196" s="15"/>
      <c r="C196" s="29"/>
    </row>
    <row r="197" customFormat="false" ht="12.75" hidden="false" customHeight="false" outlineLevel="0" collapsed="false">
      <c r="A197" s="15"/>
      <c r="B197" s="15"/>
      <c r="C197" s="29"/>
    </row>
    <row r="198" customFormat="false" ht="12.75" hidden="false" customHeight="false" outlineLevel="0" collapsed="false">
      <c r="A198" s="15"/>
      <c r="B198" s="15"/>
      <c r="C198" s="29"/>
    </row>
    <row r="199" customFormat="false" ht="12.75" hidden="false" customHeight="false" outlineLevel="0" collapsed="false">
      <c r="A199" s="15"/>
      <c r="B199" s="15"/>
      <c r="C199" s="29"/>
    </row>
    <row r="200" customFormat="false" ht="12.75" hidden="false" customHeight="false" outlineLevel="0" collapsed="false">
      <c r="A200" s="15"/>
      <c r="B200" s="15"/>
      <c r="C200" s="29"/>
    </row>
    <row r="201" customFormat="false" ht="12.75" hidden="false" customHeight="false" outlineLevel="0" collapsed="false">
      <c r="A201" s="15"/>
      <c r="B201" s="15"/>
      <c r="C201" s="29"/>
    </row>
    <row r="202" customFormat="false" ht="12.75" hidden="false" customHeight="false" outlineLevel="0" collapsed="false">
      <c r="A202" s="15"/>
      <c r="B202" s="15"/>
      <c r="C202" s="29"/>
    </row>
    <row r="203" customFormat="false" ht="12.75" hidden="false" customHeight="false" outlineLevel="0" collapsed="false">
      <c r="A203" s="15"/>
      <c r="B203" s="15"/>
      <c r="C203" s="29"/>
    </row>
    <row r="204" customFormat="false" ht="12.75" hidden="false" customHeight="false" outlineLevel="0" collapsed="false">
      <c r="A204" s="15"/>
      <c r="B204" s="15"/>
      <c r="C204" s="29"/>
    </row>
    <row r="205" customFormat="false" ht="12.75" hidden="false" customHeight="false" outlineLevel="0" collapsed="false">
      <c r="A205" s="15"/>
      <c r="B205" s="15"/>
      <c r="C205" s="29"/>
    </row>
    <row r="206" customFormat="false" ht="12.75" hidden="false" customHeight="false" outlineLevel="0" collapsed="false">
      <c r="A206" s="15"/>
      <c r="B206" s="15"/>
      <c r="C206" s="29"/>
    </row>
    <row r="207" customFormat="false" ht="12.75" hidden="false" customHeight="false" outlineLevel="0" collapsed="false">
      <c r="A207" s="15"/>
      <c r="B207" s="15"/>
      <c r="C207" s="29"/>
    </row>
    <row r="208" customFormat="false" ht="12.75" hidden="false" customHeight="false" outlineLevel="0" collapsed="false">
      <c r="A208" s="15"/>
      <c r="B208" s="15"/>
      <c r="C208" s="29"/>
    </row>
    <row r="209" customFormat="false" ht="12.75" hidden="false" customHeight="false" outlineLevel="0" collapsed="false">
      <c r="A209" s="15"/>
      <c r="B209" s="15"/>
      <c r="C209" s="29"/>
    </row>
    <row r="210" customFormat="false" ht="12.75" hidden="false" customHeight="false" outlineLevel="0" collapsed="false">
      <c r="A210" s="15"/>
      <c r="B210" s="15"/>
      <c r="C210" s="29"/>
    </row>
    <row r="211" customFormat="false" ht="12.75" hidden="false" customHeight="false" outlineLevel="0" collapsed="false">
      <c r="A211" s="15"/>
      <c r="B211" s="15"/>
      <c r="C211" s="29"/>
    </row>
    <row r="212" customFormat="false" ht="12.75" hidden="false" customHeight="false" outlineLevel="0" collapsed="false">
      <c r="A212" s="15"/>
      <c r="B212" s="15"/>
      <c r="C212" s="29"/>
    </row>
    <row r="213" customFormat="false" ht="12.75" hidden="false" customHeight="false" outlineLevel="0" collapsed="false">
      <c r="A213" s="15"/>
      <c r="B213" s="15"/>
      <c r="C213" s="29"/>
    </row>
    <row r="214" customFormat="false" ht="12.75" hidden="false" customHeight="false" outlineLevel="0" collapsed="false">
      <c r="A214" s="15"/>
      <c r="B214" s="15"/>
      <c r="C214" s="29"/>
    </row>
    <row r="215" customFormat="false" ht="12.75" hidden="false" customHeight="false" outlineLevel="0" collapsed="false">
      <c r="A215" s="15"/>
      <c r="B215" s="15"/>
      <c r="C215" s="29"/>
    </row>
    <row r="216" customFormat="false" ht="12.75" hidden="false" customHeight="false" outlineLevel="0" collapsed="false">
      <c r="A216" s="15"/>
      <c r="B216" s="15"/>
      <c r="C216" s="29"/>
    </row>
    <row r="217" customFormat="false" ht="12.75" hidden="false" customHeight="false" outlineLevel="0" collapsed="false">
      <c r="A217" s="15"/>
      <c r="B217" s="15"/>
      <c r="C217" s="29"/>
    </row>
    <row r="218" customFormat="false" ht="12.75" hidden="false" customHeight="false" outlineLevel="0" collapsed="false">
      <c r="A218" s="15"/>
      <c r="B218" s="15"/>
      <c r="C218" s="29"/>
    </row>
    <row r="219" customFormat="false" ht="12.75" hidden="false" customHeight="false" outlineLevel="0" collapsed="false">
      <c r="A219" s="15"/>
      <c r="B219" s="15"/>
      <c r="C219" s="29"/>
    </row>
    <row r="220" customFormat="false" ht="12.75" hidden="false" customHeight="false" outlineLevel="0" collapsed="false">
      <c r="A220" s="15"/>
      <c r="B220" s="15"/>
      <c r="C220" s="29"/>
    </row>
    <row r="221" customFormat="false" ht="12.75" hidden="false" customHeight="false" outlineLevel="0" collapsed="false">
      <c r="A221" s="15"/>
      <c r="B221" s="15"/>
      <c r="C221" s="29"/>
    </row>
    <row r="222" customFormat="false" ht="12.75" hidden="false" customHeight="false" outlineLevel="0" collapsed="false">
      <c r="A222" s="15"/>
      <c r="B222" s="15"/>
      <c r="C222" s="29"/>
    </row>
    <row r="223" customFormat="false" ht="12.75" hidden="false" customHeight="false" outlineLevel="0" collapsed="false">
      <c r="A223" s="15"/>
      <c r="B223" s="15"/>
      <c r="C223" s="29"/>
    </row>
    <row r="224" customFormat="false" ht="12.75" hidden="false" customHeight="false" outlineLevel="0" collapsed="false">
      <c r="A224" s="15"/>
      <c r="B224" s="15"/>
      <c r="C224" s="29"/>
    </row>
    <row r="225" customFormat="false" ht="12.75" hidden="false" customHeight="false" outlineLevel="0" collapsed="false">
      <c r="A225" s="15"/>
      <c r="B225" s="15"/>
      <c r="C225" s="29"/>
    </row>
    <row r="226" customFormat="false" ht="12.75" hidden="false" customHeight="false" outlineLevel="0" collapsed="false">
      <c r="A226" s="15"/>
      <c r="B226" s="15"/>
      <c r="C226" s="29"/>
    </row>
    <row r="227" customFormat="false" ht="12.75" hidden="false" customHeight="false" outlineLevel="0" collapsed="false">
      <c r="A227" s="15"/>
      <c r="B227" s="15"/>
      <c r="C227" s="29"/>
    </row>
    <row r="228" customFormat="false" ht="12.75" hidden="false" customHeight="false" outlineLevel="0" collapsed="false">
      <c r="A228" s="15"/>
      <c r="B228" s="15"/>
      <c r="C228" s="29"/>
    </row>
    <row r="229" customFormat="false" ht="12.75" hidden="false" customHeight="false" outlineLevel="0" collapsed="false">
      <c r="A229" s="15"/>
      <c r="B229" s="15"/>
      <c r="C229" s="29"/>
    </row>
    <row r="230" customFormat="false" ht="12.75" hidden="false" customHeight="false" outlineLevel="0" collapsed="false">
      <c r="A230" s="15"/>
      <c r="B230" s="15"/>
      <c r="C230" s="29"/>
    </row>
    <row r="231" customFormat="false" ht="12.75" hidden="false" customHeight="false" outlineLevel="0" collapsed="false">
      <c r="A231" s="15"/>
      <c r="B231" s="15"/>
      <c r="C231" s="29"/>
    </row>
    <row r="232" customFormat="false" ht="12.75" hidden="false" customHeight="false" outlineLevel="0" collapsed="false">
      <c r="A232" s="15"/>
      <c r="B232" s="15"/>
      <c r="C232" s="29"/>
    </row>
    <row r="233" customFormat="false" ht="12.75" hidden="false" customHeight="false" outlineLevel="0" collapsed="false">
      <c r="A233" s="15"/>
      <c r="B233" s="15"/>
      <c r="C233" s="29"/>
    </row>
    <row r="234" customFormat="false" ht="12.75" hidden="false" customHeight="false" outlineLevel="0" collapsed="false">
      <c r="A234" s="15"/>
      <c r="B234" s="15"/>
      <c r="C234" s="29"/>
    </row>
    <row r="235" customFormat="false" ht="12.75" hidden="false" customHeight="false" outlineLevel="0" collapsed="false">
      <c r="A235" s="15"/>
      <c r="B235" s="15"/>
      <c r="C235" s="29"/>
    </row>
    <row r="236" customFormat="false" ht="12.75" hidden="false" customHeight="false" outlineLevel="0" collapsed="false">
      <c r="A236" s="15"/>
      <c r="B236" s="15"/>
      <c r="C236" s="29"/>
    </row>
    <row r="237" customFormat="false" ht="12.75" hidden="false" customHeight="false" outlineLevel="0" collapsed="false">
      <c r="A237" s="15"/>
      <c r="B237" s="15"/>
      <c r="C237" s="29"/>
    </row>
    <row r="238" customFormat="false" ht="12.75" hidden="false" customHeight="false" outlineLevel="0" collapsed="false">
      <c r="A238" s="15"/>
      <c r="B238" s="15"/>
      <c r="C238" s="29"/>
    </row>
    <row r="239" customFormat="false" ht="12.75" hidden="false" customHeight="false" outlineLevel="0" collapsed="false">
      <c r="A239" s="15"/>
      <c r="B239" s="15"/>
      <c r="C239" s="29"/>
    </row>
    <row r="240" customFormat="false" ht="12.75" hidden="false" customHeight="false" outlineLevel="0" collapsed="false">
      <c r="A240" s="15"/>
      <c r="B240" s="15"/>
      <c r="C240" s="29"/>
    </row>
    <row r="241" customFormat="false" ht="12.75" hidden="false" customHeight="false" outlineLevel="0" collapsed="false">
      <c r="A241" s="15"/>
      <c r="B241" s="15"/>
      <c r="C241" s="29"/>
    </row>
    <row r="242" customFormat="false" ht="12.75" hidden="false" customHeight="false" outlineLevel="0" collapsed="false">
      <c r="A242" s="15"/>
      <c r="B242" s="15"/>
      <c r="C242" s="29"/>
    </row>
    <row r="243" customFormat="false" ht="12.75" hidden="false" customHeight="false" outlineLevel="0" collapsed="false">
      <c r="A243" s="15"/>
      <c r="B243" s="15"/>
      <c r="C243" s="29"/>
    </row>
    <row r="244" customFormat="false" ht="12.75" hidden="false" customHeight="false" outlineLevel="0" collapsed="false">
      <c r="A244" s="15"/>
      <c r="B244" s="15"/>
      <c r="C244" s="29"/>
    </row>
    <row r="245" customFormat="false" ht="12.75" hidden="false" customHeight="false" outlineLevel="0" collapsed="false">
      <c r="A245" s="15"/>
      <c r="B245" s="15"/>
      <c r="C245" s="29"/>
    </row>
    <row r="246" customFormat="false" ht="12.75" hidden="false" customHeight="false" outlineLevel="0" collapsed="false">
      <c r="A246" s="15"/>
      <c r="B246" s="15"/>
      <c r="C246" s="29"/>
    </row>
    <row r="247" customFormat="false" ht="12.75" hidden="false" customHeight="false" outlineLevel="0" collapsed="false">
      <c r="A247" s="15"/>
      <c r="B247" s="15"/>
      <c r="C247" s="29"/>
    </row>
    <row r="248" customFormat="false" ht="12.75" hidden="false" customHeight="false" outlineLevel="0" collapsed="false">
      <c r="A248" s="15"/>
      <c r="B248" s="15"/>
      <c r="C248" s="29"/>
    </row>
    <row r="249" customFormat="false" ht="12.75" hidden="false" customHeight="false" outlineLevel="0" collapsed="false">
      <c r="A249" s="15"/>
      <c r="B249" s="15"/>
      <c r="C249" s="29"/>
    </row>
    <row r="250" customFormat="false" ht="12.75" hidden="false" customHeight="false" outlineLevel="0" collapsed="false">
      <c r="A250" s="15"/>
      <c r="B250" s="15"/>
      <c r="C250" s="29"/>
    </row>
    <row r="251" customFormat="false" ht="12.75" hidden="false" customHeight="false" outlineLevel="0" collapsed="false">
      <c r="A251" s="15"/>
      <c r="B251" s="15"/>
      <c r="C251" s="29"/>
    </row>
    <row r="252" customFormat="false" ht="12.75" hidden="false" customHeight="false" outlineLevel="0" collapsed="false">
      <c r="A252" s="15"/>
      <c r="B252" s="15"/>
      <c r="C252" s="29"/>
    </row>
    <row r="253" customFormat="false" ht="12.75" hidden="false" customHeight="false" outlineLevel="0" collapsed="false">
      <c r="A253" s="15"/>
      <c r="B253" s="15"/>
      <c r="C253" s="29"/>
    </row>
    <row r="254" customFormat="false" ht="12.75" hidden="false" customHeight="false" outlineLevel="0" collapsed="false">
      <c r="A254" s="15"/>
      <c r="B254" s="15"/>
      <c r="C254" s="29"/>
    </row>
    <row r="255" customFormat="false" ht="12.75" hidden="false" customHeight="false" outlineLevel="0" collapsed="false">
      <c r="A255" s="15"/>
      <c r="B255" s="15"/>
      <c r="C255" s="29"/>
    </row>
    <row r="256" customFormat="false" ht="12.75" hidden="false" customHeight="false" outlineLevel="0" collapsed="false">
      <c r="A256" s="15"/>
      <c r="B256" s="15"/>
      <c r="C256" s="29"/>
    </row>
    <row r="257" customFormat="false" ht="12.75" hidden="false" customHeight="false" outlineLevel="0" collapsed="false">
      <c r="A257" s="15"/>
      <c r="B257" s="15"/>
      <c r="C257" s="29"/>
    </row>
    <row r="258" customFormat="false" ht="12.75" hidden="false" customHeight="false" outlineLevel="0" collapsed="false">
      <c r="A258" s="15"/>
      <c r="B258" s="15"/>
      <c r="C258" s="29"/>
    </row>
    <row r="259" customFormat="false" ht="12.75" hidden="false" customHeight="false" outlineLevel="0" collapsed="false">
      <c r="A259" s="15"/>
      <c r="B259" s="15"/>
      <c r="C259" s="29"/>
    </row>
    <row r="260" customFormat="false" ht="12.75" hidden="false" customHeight="false" outlineLevel="0" collapsed="false">
      <c r="A260" s="15"/>
      <c r="B260" s="15"/>
      <c r="C260" s="29"/>
    </row>
    <row r="261" customFormat="false" ht="12.75" hidden="false" customHeight="false" outlineLevel="0" collapsed="false">
      <c r="A261" s="15"/>
      <c r="B261" s="15"/>
      <c r="C261" s="29"/>
    </row>
    <row r="262" customFormat="false" ht="12.75" hidden="false" customHeight="false" outlineLevel="0" collapsed="false">
      <c r="A262" s="15"/>
      <c r="B262" s="15"/>
      <c r="C262" s="29"/>
    </row>
    <row r="263" customFormat="false" ht="12.75" hidden="false" customHeight="false" outlineLevel="0" collapsed="false">
      <c r="A263" s="15"/>
      <c r="B263" s="15"/>
      <c r="C263" s="29"/>
    </row>
    <row r="264" customFormat="false" ht="12.75" hidden="false" customHeight="false" outlineLevel="0" collapsed="false">
      <c r="A264" s="15"/>
      <c r="B264" s="15"/>
      <c r="C264" s="29"/>
    </row>
    <row r="265" customFormat="false" ht="12.75" hidden="false" customHeight="false" outlineLevel="0" collapsed="false">
      <c r="A265" s="15"/>
      <c r="B265" s="15"/>
      <c r="C265" s="29"/>
    </row>
    <row r="266" customFormat="false" ht="12.75" hidden="false" customHeight="false" outlineLevel="0" collapsed="false">
      <c r="A266" s="15"/>
      <c r="B266" s="15"/>
      <c r="C266" s="29"/>
    </row>
    <row r="267" customFormat="false" ht="12.75" hidden="false" customHeight="false" outlineLevel="0" collapsed="false">
      <c r="A267" s="15"/>
      <c r="B267" s="15"/>
      <c r="C267" s="29"/>
    </row>
    <row r="268" customFormat="false" ht="12.75" hidden="false" customHeight="false" outlineLevel="0" collapsed="false">
      <c r="A268" s="15"/>
      <c r="B268" s="15"/>
      <c r="C268" s="29"/>
    </row>
    <row r="269" customFormat="false" ht="12.75" hidden="false" customHeight="false" outlineLevel="0" collapsed="false">
      <c r="A269" s="15"/>
      <c r="B269" s="15"/>
      <c r="C269" s="29"/>
    </row>
    <row r="270" customFormat="false" ht="12.75" hidden="false" customHeight="false" outlineLevel="0" collapsed="false">
      <c r="A270" s="15"/>
      <c r="B270" s="15"/>
      <c r="C270" s="29"/>
    </row>
    <row r="271" customFormat="false" ht="12.75" hidden="false" customHeight="false" outlineLevel="0" collapsed="false">
      <c r="A271" s="15"/>
      <c r="B271" s="15"/>
      <c r="C271" s="29"/>
    </row>
    <row r="272" customFormat="false" ht="12.75" hidden="false" customHeight="false" outlineLevel="0" collapsed="false">
      <c r="A272" s="15"/>
      <c r="B272" s="15"/>
      <c r="C272" s="29"/>
    </row>
    <row r="273" customFormat="false" ht="12.75" hidden="false" customHeight="false" outlineLevel="0" collapsed="false">
      <c r="A273" s="15"/>
      <c r="B273" s="15"/>
      <c r="C273" s="29"/>
    </row>
    <row r="274" customFormat="false" ht="12.75" hidden="false" customHeight="false" outlineLevel="0" collapsed="false">
      <c r="A274" s="15"/>
      <c r="B274" s="15"/>
      <c r="C274" s="29"/>
    </row>
    <row r="275" customFormat="false" ht="12.75" hidden="false" customHeight="false" outlineLevel="0" collapsed="false">
      <c r="A275" s="15"/>
      <c r="B275" s="15"/>
      <c r="C275" s="29"/>
    </row>
    <row r="276" customFormat="false" ht="12.75" hidden="false" customHeight="false" outlineLevel="0" collapsed="false">
      <c r="A276" s="15"/>
      <c r="B276" s="15"/>
      <c r="C276" s="29"/>
    </row>
    <row r="277" customFormat="false" ht="12.75" hidden="false" customHeight="false" outlineLevel="0" collapsed="false">
      <c r="A277" s="15"/>
      <c r="B277" s="15"/>
      <c r="C277" s="29"/>
    </row>
    <row r="278" customFormat="false" ht="12.75" hidden="false" customHeight="false" outlineLevel="0" collapsed="false">
      <c r="A278" s="15"/>
      <c r="B278" s="15"/>
      <c r="C278" s="29"/>
    </row>
    <row r="279" customFormat="false" ht="12.75" hidden="false" customHeight="false" outlineLevel="0" collapsed="false">
      <c r="A279" s="15"/>
      <c r="B279" s="15"/>
      <c r="C279" s="29"/>
    </row>
    <row r="280" customFormat="false" ht="12.75" hidden="false" customHeight="false" outlineLevel="0" collapsed="false">
      <c r="A280" s="15"/>
      <c r="B280" s="15"/>
      <c r="C280" s="29"/>
    </row>
    <row r="281" customFormat="false" ht="12.75" hidden="false" customHeight="false" outlineLevel="0" collapsed="false">
      <c r="A281" s="15"/>
      <c r="B281" s="15"/>
      <c r="C281" s="29"/>
    </row>
    <row r="282" customFormat="false" ht="12.75" hidden="false" customHeight="false" outlineLevel="0" collapsed="false">
      <c r="A282" s="15"/>
      <c r="B282" s="15"/>
      <c r="C282" s="29"/>
    </row>
    <row r="283" customFormat="false" ht="12.75" hidden="false" customHeight="false" outlineLevel="0" collapsed="false">
      <c r="A283" s="15"/>
      <c r="B283" s="15"/>
      <c r="C283" s="29"/>
    </row>
    <row r="284" customFormat="false" ht="12.75" hidden="false" customHeight="false" outlineLevel="0" collapsed="false">
      <c r="A284" s="15"/>
      <c r="B284" s="15"/>
      <c r="C284" s="29"/>
    </row>
    <row r="285" customFormat="false" ht="12.75" hidden="false" customHeight="false" outlineLevel="0" collapsed="false">
      <c r="A285" s="15"/>
      <c r="B285" s="15"/>
      <c r="C285" s="29"/>
    </row>
    <row r="286" customFormat="false" ht="12.75" hidden="false" customHeight="false" outlineLevel="0" collapsed="false">
      <c r="A286" s="15"/>
      <c r="B286" s="15"/>
      <c r="C286" s="29"/>
    </row>
    <row r="287" customFormat="false" ht="12.75" hidden="false" customHeight="false" outlineLevel="0" collapsed="false">
      <c r="A287" s="15"/>
      <c r="B287" s="15"/>
      <c r="C287" s="29"/>
    </row>
    <row r="288" customFormat="false" ht="12.75" hidden="false" customHeight="false" outlineLevel="0" collapsed="false">
      <c r="A288" s="15"/>
      <c r="B288" s="15"/>
      <c r="C288" s="29"/>
    </row>
    <row r="289" customFormat="false" ht="12.75" hidden="false" customHeight="false" outlineLevel="0" collapsed="false">
      <c r="A289" s="15"/>
      <c r="B289" s="15"/>
      <c r="C289" s="29"/>
    </row>
    <row r="290" customFormat="false" ht="12.75" hidden="false" customHeight="false" outlineLevel="0" collapsed="false">
      <c r="A290" s="15"/>
      <c r="B290" s="15"/>
      <c r="C290" s="29"/>
    </row>
    <row r="291" customFormat="false" ht="12.75" hidden="false" customHeight="false" outlineLevel="0" collapsed="false">
      <c r="A291" s="15"/>
      <c r="B291" s="15"/>
      <c r="C291" s="29"/>
    </row>
    <row r="292" customFormat="false" ht="12.75" hidden="false" customHeight="false" outlineLevel="0" collapsed="false">
      <c r="A292" s="15"/>
      <c r="B292" s="15"/>
      <c r="C292" s="29"/>
    </row>
    <row r="293" customFormat="false" ht="12.75" hidden="false" customHeight="false" outlineLevel="0" collapsed="false">
      <c r="A293" s="15"/>
      <c r="B293" s="15"/>
      <c r="C293" s="29"/>
    </row>
    <row r="294" customFormat="false" ht="12.75" hidden="false" customHeight="false" outlineLevel="0" collapsed="false">
      <c r="A294" s="15"/>
      <c r="B294" s="15"/>
      <c r="C294" s="29"/>
    </row>
    <row r="295" customFormat="false" ht="12.75" hidden="false" customHeight="false" outlineLevel="0" collapsed="false">
      <c r="A295" s="15"/>
      <c r="B295" s="15"/>
      <c r="C295" s="29"/>
    </row>
    <row r="296" customFormat="false" ht="12.75" hidden="false" customHeight="false" outlineLevel="0" collapsed="false">
      <c r="A296" s="15"/>
      <c r="B296" s="15"/>
      <c r="C296" s="29"/>
    </row>
    <row r="297" customFormat="false" ht="12.75" hidden="false" customHeight="false" outlineLevel="0" collapsed="false">
      <c r="A297" s="15"/>
      <c r="B297" s="15"/>
      <c r="C297" s="29"/>
    </row>
    <row r="298" customFormat="false" ht="12.75" hidden="false" customHeight="false" outlineLevel="0" collapsed="false">
      <c r="A298" s="15"/>
      <c r="B298" s="15"/>
      <c r="C298" s="29"/>
    </row>
    <row r="299" customFormat="false" ht="12.75" hidden="false" customHeight="false" outlineLevel="0" collapsed="false">
      <c r="A299" s="15"/>
      <c r="B299" s="15"/>
      <c r="C299" s="29"/>
    </row>
    <row r="300" customFormat="false" ht="12.75" hidden="false" customHeight="false" outlineLevel="0" collapsed="false">
      <c r="A300" s="15"/>
      <c r="B300" s="15"/>
      <c r="C300" s="29"/>
    </row>
    <row r="301" customFormat="false" ht="12.75" hidden="false" customHeight="false" outlineLevel="0" collapsed="false">
      <c r="A301" s="15"/>
      <c r="B301" s="15"/>
      <c r="C301" s="29"/>
    </row>
    <row r="302" customFormat="false" ht="12.75" hidden="false" customHeight="false" outlineLevel="0" collapsed="false">
      <c r="A302" s="15"/>
      <c r="B302" s="15"/>
      <c r="C302" s="29"/>
    </row>
    <row r="303" customFormat="false" ht="12.75" hidden="false" customHeight="false" outlineLevel="0" collapsed="false">
      <c r="A303" s="15"/>
      <c r="B303" s="15"/>
      <c r="C303" s="29"/>
    </row>
    <row r="304" customFormat="false" ht="12.75" hidden="false" customHeight="false" outlineLevel="0" collapsed="false">
      <c r="A304" s="15"/>
      <c r="B304" s="15"/>
      <c r="C304" s="29"/>
    </row>
    <row r="305" customFormat="false" ht="12.75" hidden="false" customHeight="false" outlineLevel="0" collapsed="false">
      <c r="A305" s="15"/>
      <c r="B305" s="15"/>
      <c r="C305" s="29"/>
    </row>
    <row r="306" customFormat="false" ht="12.75" hidden="false" customHeight="false" outlineLevel="0" collapsed="false">
      <c r="A306" s="15"/>
      <c r="B306" s="15"/>
      <c r="C306" s="29"/>
    </row>
    <row r="307" customFormat="false" ht="12.75" hidden="false" customHeight="false" outlineLevel="0" collapsed="false">
      <c r="A307" s="15"/>
      <c r="B307" s="15"/>
      <c r="C307" s="29"/>
    </row>
    <row r="308" customFormat="false" ht="12.75" hidden="false" customHeight="false" outlineLevel="0" collapsed="false">
      <c r="A308" s="15"/>
      <c r="B308" s="15"/>
      <c r="C308" s="29"/>
    </row>
    <row r="309" customFormat="false" ht="12.75" hidden="false" customHeight="false" outlineLevel="0" collapsed="false">
      <c r="A309" s="15"/>
      <c r="B309" s="15"/>
      <c r="C309" s="29"/>
    </row>
    <row r="310" customFormat="false" ht="12.75" hidden="false" customHeight="false" outlineLevel="0" collapsed="false">
      <c r="A310" s="15"/>
      <c r="B310" s="15"/>
      <c r="C310" s="29"/>
    </row>
    <row r="311" customFormat="false" ht="12.75" hidden="false" customHeight="false" outlineLevel="0" collapsed="false">
      <c r="A311" s="15"/>
      <c r="B311" s="15"/>
      <c r="C311" s="29"/>
    </row>
    <row r="312" customFormat="false" ht="12.75" hidden="false" customHeight="false" outlineLevel="0" collapsed="false">
      <c r="A312" s="15"/>
      <c r="B312" s="15"/>
      <c r="C312" s="29"/>
    </row>
    <row r="313" customFormat="false" ht="12.75" hidden="false" customHeight="false" outlineLevel="0" collapsed="false">
      <c r="A313" s="15"/>
      <c r="B313" s="15"/>
      <c r="C313" s="29"/>
    </row>
    <row r="314" customFormat="false" ht="12.75" hidden="false" customHeight="false" outlineLevel="0" collapsed="false">
      <c r="A314" s="15"/>
      <c r="B314" s="15"/>
      <c r="C314" s="29"/>
    </row>
    <row r="315" customFormat="false" ht="12.75" hidden="false" customHeight="false" outlineLevel="0" collapsed="false">
      <c r="A315" s="15"/>
      <c r="B315" s="15"/>
      <c r="C315" s="29"/>
    </row>
    <row r="316" customFormat="false" ht="12.75" hidden="false" customHeight="false" outlineLevel="0" collapsed="false">
      <c r="A316" s="15"/>
      <c r="B316" s="15"/>
      <c r="C316" s="29"/>
    </row>
    <row r="317" customFormat="false" ht="12.75" hidden="false" customHeight="false" outlineLevel="0" collapsed="false">
      <c r="A317" s="15"/>
      <c r="B317" s="15"/>
      <c r="C317" s="29"/>
    </row>
    <row r="318" customFormat="false" ht="12.75" hidden="false" customHeight="false" outlineLevel="0" collapsed="false">
      <c r="A318" s="15"/>
      <c r="B318" s="15"/>
      <c r="C318" s="29"/>
    </row>
    <row r="319" customFormat="false" ht="12.75" hidden="false" customHeight="false" outlineLevel="0" collapsed="false">
      <c r="A319" s="15"/>
      <c r="B319" s="15"/>
      <c r="C319" s="29"/>
    </row>
    <row r="320" customFormat="false" ht="12.75" hidden="false" customHeight="false" outlineLevel="0" collapsed="false">
      <c r="A320" s="15"/>
      <c r="B320" s="15"/>
      <c r="C320" s="29"/>
    </row>
    <row r="321" customFormat="false" ht="12.75" hidden="false" customHeight="false" outlineLevel="0" collapsed="false">
      <c r="A321" s="15"/>
      <c r="B321" s="15"/>
      <c r="C321" s="29"/>
    </row>
    <row r="322" customFormat="false" ht="12.75" hidden="false" customHeight="false" outlineLevel="0" collapsed="false">
      <c r="A322" s="15"/>
      <c r="B322" s="15"/>
      <c r="C322" s="29"/>
    </row>
    <row r="323" customFormat="false" ht="12.75" hidden="false" customHeight="false" outlineLevel="0" collapsed="false">
      <c r="A323" s="15"/>
      <c r="B323" s="15"/>
      <c r="C323" s="29"/>
    </row>
    <row r="324" customFormat="false" ht="12.75" hidden="false" customHeight="false" outlineLevel="0" collapsed="false">
      <c r="A324" s="15"/>
      <c r="B324" s="15"/>
      <c r="C324" s="29"/>
    </row>
    <row r="325" customFormat="false" ht="12.75" hidden="false" customHeight="false" outlineLevel="0" collapsed="false">
      <c r="A325" s="15"/>
      <c r="B325" s="15"/>
      <c r="C325" s="29"/>
    </row>
    <row r="326" customFormat="false" ht="12.75" hidden="false" customHeight="false" outlineLevel="0" collapsed="false">
      <c r="A326" s="15"/>
      <c r="B326" s="15"/>
      <c r="C326" s="29"/>
    </row>
    <row r="327" customFormat="false" ht="12.75" hidden="false" customHeight="false" outlineLevel="0" collapsed="false">
      <c r="A327" s="15"/>
      <c r="B327" s="15"/>
      <c r="C327" s="29"/>
    </row>
    <row r="328" customFormat="false" ht="12.75" hidden="false" customHeight="false" outlineLevel="0" collapsed="false">
      <c r="A328" s="15"/>
      <c r="B328" s="15"/>
      <c r="C328" s="29"/>
    </row>
    <row r="329" customFormat="false" ht="12.75" hidden="false" customHeight="false" outlineLevel="0" collapsed="false">
      <c r="A329" s="15"/>
      <c r="B329" s="15"/>
      <c r="C329" s="29"/>
    </row>
    <row r="330" customFormat="false" ht="12.75" hidden="false" customHeight="false" outlineLevel="0" collapsed="false">
      <c r="A330" s="15"/>
      <c r="B330" s="15"/>
      <c r="C330" s="29"/>
    </row>
    <row r="331" customFormat="false" ht="12.75" hidden="false" customHeight="false" outlineLevel="0" collapsed="false">
      <c r="A331" s="15"/>
      <c r="B331" s="15"/>
      <c r="C331" s="29"/>
    </row>
    <row r="332" customFormat="false" ht="12.75" hidden="false" customHeight="false" outlineLevel="0" collapsed="false">
      <c r="A332" s="15"/>
      <c r="B332" s="15"/>
      <c r="C332" s="29"/>
    </row>
    <row r="333" customFormat="false" ht="12.75" hidden="false" customHeight="false" outlineLevel="0" collapsed="false">
      <c r="A333" s="15"/>
      <c r="B333" s="15"/>
      <c r="C333" s="29"/>
    </row>
    <row r="334" customFormat="false" ht="12.75" hidden="false" customHeight="false" outlineLevel="0" collapsed="false">
      <c r="A334" s="15"/>
      <c r="B334" s="15"/>
      <c r="C334" s="29"/>
    </row>
    <row r="335" customFormat="false" ht="12.75" hidden="false" customHeight="false" outlineLevel="0" collapsed="false">
      <c r="A335" s="15"/>
      <c r="B335" s="15"/>
      <c r="C335" s="29"/>
    </row>
    <row r="336" customFormat="false" ht="12.75" hidden="false" customHeight="false" outlineLevel="0" collapsed="false">
      <c r="A336" s="15"/>
      <c r="B336" s="15"/>
      <c r="C336" s="29"/>
    </row>
    <row r="337" customFormat="false" ht="12.75" hidden="false" customHeight="false" outlineLevel="0" collapsed="false">
      <c r="A337" s="15"/>
      <c r="B337" s="15"/>
      <c r="C337" s="29"/>
    </row>
    <row r="338" customFormat="false" ht="12.75" hidden="false" customHeight="false" outlineLevel="0" collapsed="false">
      <c r="A338" s="15"/>
      <c r="B338" s="15"/>
      <c r="C338" s="29"/>
    </row>
    <row r="339" customFormat="false" ht="12.75" hidden="false" customHeight="false" outlineLevel="0" collapsed="false">
      <c r="A339" s="15"/>
      <c r="B339" s="15"/>
      <c r="C339" s="29"/>
    </row>
    <row r="340" customFormat="false" ht="12.75" hidden="false" customHeight="false" outlineLevel="0" collapsed="false">
      <c r="A340" s="15"/>
      <c r="B340" s="15"/>
      <c r="C340" s="29"/>
    </row>
    <row r="341" customFormat="false" ht="12.75" hidden="false" customHeight="false" outlineLevel="0" collapsed="false">
      <c r="A341" s="15"/>
      <c r="B341" s="15"/>
      <c r="C341" s="29"/>
    </row>
    <row r="342" customFormat="false" ht="12.75" hidden="false" customHeight="false" outlineLevel="0" collapsed="false">
      <c r="A342" s="15"/>
      <c r="B342" s="15"/>
      <c r="C342" s="29"/>
    </row>
    <row r="343" customFormat="false" ht="12.75" hidden="false" customHeight="false" outlineLevel="0" collapsed="false">
      <c r="A343" s="15"/>
      <c r="B343" s="15"/>
      <c r="C343" s="29"/>
    </row>
    <row r="344" customFormat="false" ht="12.75" hidden="false" customHeight="false" outlineLevel="0" collapsed="false">
      <c r="A344" s="15"/>
      <c r="B344" s="15"/>
      <c r="C344" s="29"/>
    </row>
    <row r="345" customFormat="false" ht="12.75" hidden="false" customHeight="false" outlineLevel="0" collapsed="false">
      <c r="A345" s="15"/>
      <c r="B345" s="15"/>
      <c r="C345" s="29"/>
    </row>
    <row r="346" customFormat="false" ht="12.75" hidden="false" customHeight="false" outlineLevel="0" collapsed="false">
      <c r="A346" s="15"/>
      <c r="B346" s="15"/>
      <c r="C346" s="29"/>
    </row>
    <row r="347" customFormat="false" ht="12.75" hidden="false" customHeight="false" outlineLevel="0" collapsed="false">
      <c r="A347" s="15"/>
      <c r="B347" s="15"/>
      <c r="C347" s="29"/>
    </row>
    <row r="348" customFormat="false" ht="12.75" hidden="false" customHeight="false" outlineLevel="0" collapsed="false">
      <c r="A348" s="15"/>
      <c r="B348" s="15"/>
      <c r="C348" s="29"/>
    </row>
    <row r="349" customFormat="false" ht="12.75" hidden="false" customHeight="false" outlineLevel="0" collapsed="false">
      <c r="A349" s="15"/>
      <c r="B349" s="15"/>
      <c r="C349" s="29"/>
    </row>
    <row r="350" customFormat="false" ht="12.75" hidden="false" customHeight="false" outlineLevel="0" collapsed="false">
      <c r="A350" s="15"/>
      <c r="B350" s="15"/>
      <c r="C350" s="29"/>
    </row>
    <row r="351" customFormat="false" ht="12.75" hidden="false" customHeight="false" outlineLevel="0" collapsed="false">
      <c r="A351" s="15"/>
      <c r="B351" s="15"/>
      <c r="C351" s="29"/>
    </row>
    <row r="352" customFormat="false" ht="12.75" hidden="false" customHeight="false" outlineLevel="0" collapsed="false">
      <c r="A352" s="15"/>
      <c r="B352" s="15"/>
      <c r="C352" s="29"/>
    </row>
    <row r="353" customFormat="false" ht="12.75" hidden="false" customHeight="false" outlineLevel="0" collapsed="false">
      <c r="A353" s="15"/>
      <c r="B353" s="15"/>
      <c r="C353" s="29"/>
    </row>
    <row r="354" customFormat="false" ht="12.75" hidden="false" customHeight="false" outlineLevel="0" collapsed="false">
      <c r="A354" s="15"/>
      <c r="B354" s="15"/>
      <c r="C354" s="29"/>
    </row>
    <row r="355" customFormat="false" ht="12.75" hidden="false" customHeight="false" outlineLevel="0" collapsed="false">
      <c r="A355" s="15"/>
      <c r="B355" s="15"/>
      <c r="C355" s="29"/>
    </row>
    <row r="356" customFormat="false" ht="12.75" hidden="false" customHeight="false" outlineLevel="0" collapsed="false">
      <c r="A356" s="15"/>
      <c r="B356" s="15"/>
      <c r="C356" s="29"/>
    </row>
    <row r="357" customFormat="false" ht="12.75" hidden="false" customHeight="false" outlineLevel="0" collapsed="false">
      <c r="A357" s="15"/>
      <c r="B357" s="15"/>
      <c r="C3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1" activeCellId="0" sqref="J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" width="13.14"/>
    <col collapsed="false" customWidth="true" hidden="false" outlineLevel="0" max="2" min="2" style="27" width="3.56"/>
    <col collapsed="false" customWidth="true" hidden="false" outlineLevel="0" max="5" min="5" style="27" width="2.7"/>
    <col collapsed="false" customWidth="true" hidden="false" outlineLevel="0" max="11" min="11" style="27" width="2.7"/>
  </cols>
  <sheetData>
    <row r="1" customFormat="false" ht="15.75" hidden="false" customHeight="false" outlineLevel="0" collapsed="false">
      <c r="A1" s="31" t="s">
        <v>32</v>
      </c>
      <c r="B1" s="31"/>
    </row>
    <row r="2" customFormat="false" ht="15.75" hidden="false" customHeight="false" outlineLevel="0" collapsed="false">
      <c r="A2" s="31" t="s">
        <v>33</v>
      </c>
      <c r="B2" s="31"/>
    </row>
    <row r="4" customFormat="false" ht="15.75" hidden="false" customHeight="false" outlineLevel="0" collapsed="false">
      <c r="A4" s="32"/>
      <c r="B4" s="32"/>
      <c r="C4" s="31" t="s">
        <v>34</v>
      </c>
      <c r="D4" s="32"/>
      <c r="E4" s="32"/>
      <c r="F4" s="32"/>
      <c r="G4" s="32"/>
      <c r="H4" s="32"/>
      <c r="I4" s="31" t="s">
        <v>35</v>
      </c>
      <c r="J4" s="32"/>
      <c r="K4" s="32"/>
    </row>
    <row r="5" customFormat="false" ht="12.75" hidden="false" customHeight="false" outlineLevel="0" collapsed="false">
      <c r="C5" s="23" t="s">
        <v>36</v>
      </c>
      <c r="D5" s="23" t="s">
        <v>36</v>
      </c>
      <c r="E5" s="2"/>
      <c r="F5" s="23" t="s">
        <v>37</v>
      </c>
      <c r="G5" s="23" t="s">
        <v>37</v>
      </c>
      <c r="I5" s="23" t="s">
        <v>36</v>
      </c>
      <c r="J5" s="23" t="s">
        <v>36</v>
      </c>
      <c r="K5" s="2"/>
      <c r="L5" s="23" t="s">
        <v>37</v>
      </c>
      <c r="M5" s="23" t="s">
        <v>37</v>
      </c>
    </row>
    <row r="6" customFormat="false" ht="12.75" hidden="false" customHeight="false" outlineLevel="0" collapsed="false">
      <c r="C6" s="23" t="s">
        <v>38</v>
      </c>
      <c r="D6" s="23" t="s">
        <v>38</v>
      </c>
      <c r="E6" s="2"/>
      <c r="F6" s="23" t="s">
        <v>39</v>
      </c>
      <c r="G6" s="23" t="s">
        <v>39</v>
      </c>
      <c r="I6" s="23" t="s">
        <v>38</v>
      </c>
      <c r="J6" s="23" t="s">
        <v>38</v>
      </c>
      <c r="K6" s="2"/>
      <c r="L6" s="23" t="s">
        <v>39</v>
      </c>
      <c r="M6" s="23" t="s">
        <v>39</v>
      </c>
    </row>
    <row r="7" customFormat="false" ht="12.75" hidden="false" customHeight="false" outlineLevel="0" collapsed="false">
      <c r="C7" s="23"/>
      <c r="D7" s="23"/>
      <c r="E7" s="2"/>
      <c r="F7" s="23"/>
      <c r="G7" s="23"/>
      <c r="I7" s="23"/>
      <c r="J7" s="23"/>
      <c r="K7" s="2"/>
      <c r="L7" s="23"/>
      <c r="M7" s="23"/>
    </row>
    <row r="8" customFormat="false" ht="12.75" hidden="false" customHeight="false" outlineLevel="0" collapsed="false">
      <c r="C8" s="23" t="s">
        <v>40</v>
      </c>
      <c r="D8" s="23" t="s">
        <v>41</v>
      </c>
      <c r="E8" s="2"/>
      <c r="F8" s="23" t="s">
        <v>40</v>
      </c>
      <c r="G8" s="23" t="s">
        <v>41</v>
      </c>
      <c r="I8" s="23" t="s">
        <v>40</v>
      </c>
      <c r="J8" s="23" t="s">
        <v>41</v>
      </c>
      <c r="K8" s="2"/>
      <c r="L8" s="23" t="s">
        <v>40</v>
      </c>
      <c r="M8" s="23" t="s">
        <v>41</v>
      </c>
    </row>
    <row r="9" customFormat="false" ht="12.75" hidden="false" customHeight="false" outlineLevel="0" collapsed="false">
      <c r="A9" s="33" t="n">
        <v>36892</v>
      </c>
      <c r="B9" s="34" t="n">
        <v>1</v>
      </c>
      <c r="C9" s="29" t="n">
        <v>4.00306818181818</v>
      </c>
      <c r="D9" s="29" t="n">
        <v>2.61905612244898</v>
      </c>
      <c r="E9" s="35"/>
      <c r="F9" s="29" t="n">
        <v>-5.8709375</v>
      </c>
      <c r="G9" s="29" t="n">
        <v>-3.8159693877551</v>
      </c>
      <c r="I9" s="29" t="n">
        <v>6.86414778273395</v>
      </c>
      <c r="J9" s="29" t="n">
        <v>4.93617963855756</v>
      </c>
      <c r="K9" s="35"/>
      <c r="L9" s="29" t="n">
        <v>-8.97588987288618</v>
      </c>
      <c r="M9" s="29" t="n">
        <v>-5.83944398074287</v>
      </c>
    </row>
    <row r="10" customFormat="false" ht="12.75" hidden="false" customHeight="false" outlineLevel="0" collapsed="false">
      <c r="A10" s="33" t="n">
        <v>36923</v>
      </c>
      <c r="B10" s="34" t="n">
        <v>2</v>
      </c>
      <c r="C10" s="29" t="n">
        <v>3.54175</v>
      </c>
      <c r="D10" s="29" t="n">
        <v>1.95181818181818</v>
      </c>
      <c r="E10" s="35"/>
      <c r="F10" s="29" t="n">
        <v>-4.37284375</v>
      </c>
      <c r="G10" s="29" t="n">
        <v>-2.95798295454546</v>
      </c>
      <c r="I10" s="29" t="n">
        <v>4.96755261728201</v>
      </c>
      <c r="J10" s="29" t="n">
        <v>3.74265982884167</v>
      </c>
      <c r="K10" s="35"/>
      <c r="L10" s="29" t="n">
        <v>-5.62762726022135</v>
      </c>
      <c r="M10" s="29" t="n">
        <v>-4.5837998402503</v>
      </c>
    </row>
    <row r="11" customFormat="false" ht="12.75" hidden="false" customHeight="false" outlineLevel="0" collapsed="false">
      <c r="A11" s="33" t="n">
        <v>36951</v>
      </c>
      <c r="B11" s="34" t="n">
        <v>3</v>
      </c>
      <c r="C11" s="29" t="n">
        <v>3.17082386363636</v>
      </c>
      <c r="D11" s="29" t="n">
        <v>2.05607142857143</v>
      </c>
      <c r="E11" s="35"/>
      <c r="F11" s="29" t="n">
        <v>-5.19403409090909</v>
      </c>
      <c r="G11" s="29" t="n">
        <v>-3.20538265306123</v>
      </c>
      <c r="I11" s="29" t="n">
        <v>5.10555209923842</v>
      </c>
      <c r="J11" s="29" t="n">
        <v>3.89690174828714</v>
      </c>
      <c r="K11" s="35"/>
      <c r="L11" s="29" t="n">
        <v>-7.38706857446159</v>
      </c>
      <c r="M11" s="29" t="n">
        <v>-4.45950707165363</v>
      </c>
    </row>
    <row r="12" customFormat="false" ht="12.75" hidden="false" customHeight="false" outlineLevel="0" collapsed="false">
      <c r="A12" s="33" t="n">
        <v>36982</v>
      </c>
      <c r="B12" s="34" t="n">
        <v>4</v>
      </c>
      <c r="C12" s="29" t="n">
        <v>2.55982142857143</v>
      </c>
      <c r="D12" s="29" t="n">
        <v>1.83678851174935</v>
      </c>
      <c r="E12" s="35"/>
      <c r="F12" s="29" t="n">
        <v>-4.88267857142857</v>
      </c>
      <c r="G12" s="29" t="n">
        <v>-2.85707571801567</v>
      </c>
      <c r="I12" s="29" t="n">
        <v>4.08139009785712</v>
      </c>
      <c r="J12" s="29" t="n">
        <v>3.54867045546186</v>
      </c>
      <c r="K12" s="35"/>
      <c r="L12" s="29" t="n">
        <v>-6.78813339404272</v>
      </c>
      <c r="M12" s="29" t="n">
        <v>-4.80965523032143</v>
      </c>
    </row>
    <row r="13" customFormat="false" ht="12.75" hidden="false" customHeight="false" outlineLevel="0" collapsed="false">
      <c r="A13" s="33" t="n">
        <v>37012</v>
      </c>
      <c r="B13" s="34" t="n">
        <v>5</v>
      </c>
      <c r="C13" s="35" t="n">
        <v>3.51548295454545</v>
      </c>
      <c r="D13" s="35" t="n">
        <v>2.55382653061225</v>
      </c>
      <c r="E13" s="35"/>
      <c r="F13" s="35" t="n">
        <v>-5.38244318181818</v>
      </c>
      <c r="G13" s="35" t="n">
        <v>-3.2009693877551</v>
      </c>
      <c r="H13" s="36"/>
      <c r="I13" s="35" t="n">
        <v>7.35469155933436</v>
      </c>
      <c r="J13" s="35" t="n">
        <v>5.34881484815177</v>
      </c>
      <c r="K13" s="35"/>
      <c r="L13" s="35" t="n">
        <v>-7.05441183862045</v>
      </c>
      <c r="M13" s="35" t="n">
        <v>-5.09072540830745</v>
      </c>
    </row>
    <row r="14" customFormat="false" ht="12.75" hidden="false" customHeight="false" outlineLevel="0" collapsed="false">
      <c r="A14" s="33" t="n">
        <v>36678</v>
      </c>
      <c r="B14" s="34" t="n">
        <v>6</v>
      </c>
      <c r="C14" s="29" t="n">
        <v>-0.252244318181818</v>
      </c>
      <c r="D14" s="29" t="n">
        <v>0.324076086956522</v>
      </c>
      <c r="E14" s="29"/>
      <c r="F14" s="29" t="n">
        <v>-4.14678977272727</v>
      </c>
      <c r="G14" s="29" t="n">
        <v>-2.31557065217391</v>
      </c>
      <c r="I14" s="29" t="n">
        <v>8.69423174369844</v>
      </c>
      <c r="J14" s="29" t="n">
        <v>1.43432011771853</v>
      </c>
      <c r="K14" s="29"/>
      <c r="L14" s="29" t="n">
        <v>-9.28021642571764</v>
      </c>
      <c r="M14" s="29" t="n">
        <v>-4.68956848786119</v>
      </c>
    </row>
    <row r="15" customFormat="false" ht="12.75" hidden="false" customHeight="false" outlineLevel="0" collapsed="false">
      <c r="A15" s="33" t="n">
        <v>36708</v>
      </c>
      <c r="B15" s="34" t="n">
        <v>7</v>
      </c>
      <c r="C15" s="29" t="n">
        <v>1.2455625</v>
      </c>
      <c r="D15" s="29" t="n">
        <v>0.481179245283019</v>
      </c>
      <c r="E15" s="29"/>
      <c r="F15" s="29" t="n">
        <v>-3.11690625</v>
      </c>
      <c r="G15" s="29" t="n">
        <v>-1.82129716981132</v>
      </c>
      <c r="I15" s="29" t="n">
        <v>8.0466117448387</v>
      </c>
      <c r="J15" s="29" t="n">
        <v>0.90032179428233</v>
      </c>
      <c r="K15" s="29"/>
      <c r="L15" s="29" t="n">
        <v>-4.99910877887882</v>
      </c>
      <c r="M15" s="29" t="n">
        <v>-3.0638514921788</v>
      </c>
    </row>
    <row r="16" customFormat="false" ht="12.75" hidden="false" customHeight="false" outlineLevel="0" collapsed="false">
      <c r="A16" s="33" t="n">
        <v>36739</v>
      </c>
      <c r="B16" s="34" t="n">
        <v>8</v>
      </c>
      <c r="C16" s="29" t="n">
        <v>0.554565217391305</v>
      </c>
      <c r="D16" s="29" t="n">
        <v>0.60784</v>
      </c>
      <c r="E16" s="29"/>
      <c r="F16" s="29" t="n">
        <v>-4.06771739130436</v>
      </c>
      <c r="G16" s="29" t="n">
        <v>-2.19848</v>
      </c>
      <c r="I16" s="29" t="n">
        <v>18.9204196057987</v>
      </c>
      <c r="J16" s="29" t="n">
        <v>1.09066092649224</v>
      </c>
      <c r="K16" s="29"/>
      <c r="L16" s="29" t="n">
        <v>-7.48345542216423</v>
      </c>
      <c r="M16" s="29" t="n">
        <v>-3.81528490887708</v>
      </c>
    </row>
    <row r="17" customFormat="false" ht="12.75" hidden="false" customHeight="false" outlineLevel="0" collapsed="false">
      <c r="A17" s="33" t="n">
        <v>36770</v>
      </c>
      <c r="B17" s="34" t="n">
        <v>9</v>
      </c>
      <c r="C17" s="29" t="n">
        <v>1.3578125</v>
      </c>
      <c r="D17" s="29" t="n">
        <v>0.911829573934837</v>
      </c>
      <c r="E17" s="29"/>
      <c r="F17" s="29" t="n">
        <v>-3.85175</v>
      </c>
      <c r="G17" s="29" t="n">
        <v>-2.65528822055138</v>
      </c>
      <c r="I17" s="29" t="n">
        <v>3.69831928741668</v>
      </c>
      <c r="J17" s="29" t="n">
        <v>2.41037145957748</v>
      </c>
      <c r="K17" s="29"/>
      <c r="L17" s="29" t="n">
        <v>-5.54783592377128</v>
      </c>
      <c r="M17" s="29" t="n">
        <v>-4.69633815692239</v>
      </c>
    </row>
    <row r="18" customFormat="false" ht="12.75" hidden="false" customHeight="false" outlineLevel="0" collapsed="false">
      <c r="A18" s="33" t="n">
        <v>36800</v>
      </c>
      <c r="B18" s="34" t="n">
        <v>10</v>
      </c>
      <c r="C18" s="29" t="n">
        <v>4.78696022727273</v>
      </c>
      <c r="D18" s="29" t="n">
        <v>2.56640306122449</v>
      </c>
      <c r="E18" s="29"/>
      <c r="F18" s="29" t="n">
        <v>-4.851875</v>
      </c>
      <c r="G18" s="29" t="n">
        <v>-2.80954081632653</v>
      </c>
      <c r="I18" s="29" t="n">
        <v>7.63934813567145</v>
      </c>
      <c r="J18" s="29" t="n">
        <v>5.49091246912411</v>
      </c>
      <c r="K18" s="35"/>
      <c r="L18" s="29" t="n">
        <v>-7.29522556138327</v>
      </c>
      <c r="M18" s="29" t="n">
        <v>-4.82323235927638</v>
      </c>
    </row>
    <row r="19" customFormat="false" ht="12.75" hidden="false" customHeight="false" outlineLevel="0" collapsed="false">
      <c r="A19" s="33" t="n">
        <v>36831</v>
      </c>
      <c r="B19" s="34" t="n">
        <v>11</v>
      </c>
      <c r="C19" s="29" t="n">
        <v>4.088125</v>
      </c>
      <c r="D19" s="29" t="n">
        <v>3.12244791666667</v>
      </c>
      <c r="E19" s="35"/>
      <c r="F19" s="29" t="n">
        <v>-4.41300595238095</v>
      </c>
      <c r="G19" s="29" t="n">
        <v>-3.06940104166667</v>
      </c>
      <c r="I19" s="29" t="n">
        <v>6.60605288238571</v>
      </c>
      <c r="J19" s="29" t="n">
        <v>5.85469247058874</v>
      </c>
      <c r="K19" s="35"/>
      <c r="L19" s="29" t="n">
        <v>-7.08176219237637</v>
      </c>
      <c r="M19" s="29" t="n">
        <v>-5.26512906165234</v>
      </c>
    </row>
    <row r="20" customFormat="false" ht="12.75" hidden="false" customHeight="false" outlineLevel="0" collapsed="false">
      <c r="A20" s="33" t="n">
        <v>36861</v>
      </c>
      <c r="B20" s="34" t="n">
        <v>12</v>
      </c>
      <c r="C20" s="29" t="n">
        <v>3.1615</v>
      </c>
      <c r="D20" s="29" t="n">
        <v>2.84403301886792</v>
      </c>
      <c r="E20" s="35"/>
      <c r="F20" s="29" t="n">
        <v>-6.86578125</v>
      </c>
      <c r="G20" s="29" t="n">
        <v>-4.2483962264151</v>
      </c>
      <c r="I20" s="29" t="n">
        <v>6.28599615750195</v>
      </c>
      <c r="J20" s="29" t="n">
        <v>6.12770334543782</v>
      </c>
      <c r="K20" s="35"/>
      <c r="L20" s="29" t="n">
        <v>-10.7826727381894</v>
      </c>
      <c r="M20" s="29" t="n">
        <v>-6.65258821049251</v>
      </c>
    </row>
    <row r="21" customFormat="false" ht="12.75" hidden="false" customHeight="false" outlineLevel="0" collapsed="false">
      <c r="A21" s="37" t="s">
        <v>42</v>
      </c>
      <c r="B21" s="37"/>
      <c r="C21" s="38" t="n">
        <v>2.6441593992248</v>
      </c>
      <c r="D21" s="38" t="n">
        <v>1.81974110713534</v>
      </c>
      <c r="E21" s="39"/>
      <c r="F21" s="38" t="n">
        <v>-4.74913759689922</v>
      </c>
      <c r="G21" s="38" t="n">
        <v>-2.92192380551462</v>
      </c>
      <c r="H21" s="40"/>
      <c r="I21" s="38" t="n">
        <v>10.0261749050106</v>
      </c>
      <c r="J21" s="38" t="n">
        <v>4.66753955972611</v>
      </c>
      <c r="K21" s="38"/>
      <c r="L21" s="38" t="n">
        <v>-8.13048573359868</v>
      </c>
      <c r="M21" s="38" t="n">
        <v>-5.26111992769761</v>
      </c>
    </row>
    <row r="22" customFormat="false" ht="12.75" hidden="false" customHeight="false" outlineLevel="0" collapsed="false">
      <c r="E22" s="36"/>
      <c r="K22" s="36"/>
    </row>
    <row r="23" customFormat="false" ht="12.75" hidden="false" customHeight="false" outlineLevel="0" collapsed="false">
      <c r="E23" s="36"/>
      <c r="K23" s="36"/>
    </row>
    <row r="24" customFormat="false" ht="15.75" hidden="false" customHeight="false" outlineLevel="0" collapsed="false">
      <c r="A24" s="31" t="s">
        <v>43</v>
      </c>
      <c r="B24" s="31"/>
      <c r="C24" s="32"/>
      <c r="D24" s="32"/>
      <c r="E24" s="41"/>
      <c r="F24" s="32"/>
      <c r="G24" s="32"/>
      <c r="H24" s="32"/>
      <c r="I24" s="32"/>
      <c r="J24" s="32"/>
      <c r="K24" s="41"/>
    </row>
    <row r="25" customFormat="false" ht="12.75" hidden="false" customHeight="false" outlineLevel="0" collapsed="false">
      <c r="G25" s="23" t="s">
        <v>40</v>
      </c>
      <c r="H25" s="23" t="s">
        <v>41</v>
      </c>
      <c r="K25" s="36"/>
    </row>
    <row r="26" customFormat="false" ht="12.75" hidden="false" customHeight="false" outlineLevel="0" collapsed="false">
      <c r="A26" s="27" t="s">
        <v>44</v>
      </c>
      <c r="G26" s="42" t="n">
        <v>0.968032886500861</v>
      </c>
      <c r="H26" s="42" t="n">
        <v>0.989143518713599</v>
      </c>
    </row>
    <row r="27" customFormat="false" ht="12.75" hidden="false" customHeight="false" outlineLevel="0" collapsed="false">
      <c r="A27" s="27" t="s">
        <v>45</v>
      </c>
      <c r="G27" s="42" t="n">
        <v>0.438495124775587</v>
      </c>
      <c r="H27" s="42" t="n">
        <v>0.829211765404592</v>
      </c>
    </row>
    <row r="30" customFormat="false" ht="15.75" hidden="false" customHeight="false" outlineLevel="0" collapsed="false">
      <c r="A30" s="31" t="s">
        <v>46</v>
      </c>
      <c r="B30" s="31"/>
    </row>
    <row r="31" customFormat="false" ht="12.75" hidden="false" customHeight="false" outlineLevel="0" collapsed="false">
      <c r="G31" s="23" t="s">
        <v>40</v>
      </c>
      <c r="H31" s="23" t="s">
        <v>41</v>
      </c>
      <c r="I31" s="23" t="s">
        <v>7</v>
      </c>
    </row>
    <row r="32" customFormat="false" ht="12.75" hidden="false" customHeight="false" outlineLevel="0" collapsed="false">
      <c r="A32" s="27" t="s">
        <v>47</v>
      </c>
      <c r="G32" s="29" t="n">
        <v>9.71198643410855</v>
      </c>
      <c r="H32" s="29" t="n">
        <v>3.03775626183961</v>
      </c>
      <c r="I32" s="29" t="n">
        <v>6.14630182152651</v>
      </c>
    </row>
    <row r="33" customFormat="false" ht="12.75" hidden="false" customHeight="false" outlineLevel="0" collapsed="false">
      <c r="A33" s="27" t="s">
        <v>48</v>
      </c>
      <c r="G33" s="43" t="n">
        <v>11.4386224446213</v>
      </c>
      <c r="H33" s="43" t="n">
        <v>3.50048630871384</v>
      </c>
      <c r="I33" s="43" t="n">
        <v>7.19770039941047</v>
      </c>
    </row>
    <row r="34" customFormat="false" ht="12.75" hidden="false" customHeight="false" outlineLevel="0" collapsed="false">
      <c r="G34" s="44" t="n">
        <v>1.17778402206667</v>
      </c>
      <c r="H34" s="44" t="n">
        <v>1.15232625891914</v>
      </c>
      <c r="I34" s="44" t="n">
        <v>1.16418329928922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" width="14.14"/>
  </cols>
  <sheetData>
    <row r="1" customFormat="false" ht="20.25" hidden="false" customHeight="false" outlineLevel="0" collapsed="false">
      <c r="A1" s="22" t="s">
        <v>49</v>
      </c>
      <c r="G1" s="22" t="s">
        <v>50</v>
      </c>
    </row>
    <row r="2" customFormat="false" ht="20.25" hidden="false" customHeight="false" outlineLevel="0" collapsed="false">
      <c r="A2" s="22" t="s">
        <v>51</v>
      </c>
      <c r="G2" s="22" t="s">
        <v>51</v>
      </c>
    </row>
    <row r="4" customFormat="false" ht="12.75" hidden="false" customHeight="false" outlineLevel="0" collapsed="false">
      <c r="A4" s="2" t="s">
        <v>52</v>
      </c>
      <c r="G4" s="2" t="s">
        <v>52</v>
      </c>
    </row>
    <row r="5" customFormat="false" ht="12.75" hidden="false" customHeight="false" outlineLevel="0" collapsed="false">
      <c r="A5" s="27" t="s">
        <v>23</v>
      </c>
      <c r="D5" s="29" t="n">
        <f aca="false">'On Peak Mid'!M3</f>
        <v>3.60007507585724</v>
      </c>
      <c r="E5" s="27" t="s">
        <v>18</v>
      </c>
      <c r="G5" s="27" t="s">
        <v>23</v>
      </c>
      <c r="J5" s="29" t="n">
        <f aca="false">'On Peak BO'!M3</f>
        <v>-0.138775478399992</v>
      </c>
      <c r="K5" s="27" t="s">
        <v>18</v>
      </c>
    </row>
    <row r="6" customFormat="false" ht="12.75" hidden="false" customHeight="false" outlineLevel="0" collapsed="false">
      <c r="A6" s="27" t="s">
        <v>29</v>
      </c>
      <c r="D6" s="43" t="n">
        <f aca="false">'Off Peak Mid'!M3</f>
        <v>2.4913749922635</v>
      </c>
      <c r="E6" s="27" t="s">
        <v>18</v>
      </c>
      <c r="G6" s="27" t="s">
        <v>29</v>
      </c>
      <c r="J6" s="43" t="n">
        <f aca="false">'Off Peak BO'!M3</f>
        <v>-0.497847820795087</v>
      </c>
      <c r="K6" s="27" t="s">
        <v>18</v>
      </c>
    </row>
    <row r="7" customFormat="false" ht="12.75" hidden="false" customHeight="false" outlineLevel="0" collapsed="false">
      <c r="A7" s="27" t="s">
        <v>53</v>
      </c>
      <c r="D7" s="29" t="n">
        <f aca="false">(D5*4080+D6*4680)/8760</f>
        <v>3.00775585311538</v>
      </c>
      <c r="E7" s="27" t="s">
        <v>18</v>
      </c>
      <c r="G7" s="27" t="s">
        <v>53</v>
      </c>
      <c r="J7" s="29" t="n">
        <f aca="false">(J5*4080+J6*4680)/8760</f>
        <v>-0.330608647624769</v>
      </c>
      <c r="K7" s="27" t="s">
        <v>18</v>
      </c>
    </row>
    <row r="9" customFormat="false" ht="12.75" hidden="false" customHeight="false" outlineLevel="0" collapsed="false">
      <c r="A9" s="2" t="s">
        <v>54</v>
      </c>
      <c r="D9" s="29" t="e">
        <f aca="true">AMER(B10,B11,B12,B13,B14,(B15-TODAY()),0,0)</f>
        <v>#NAME?</v>
      </c>
      <c r="E9" s="27" t="s">
        <v>18</v>
      </c>
      <c r="G9" s="2" t="s">
        <v>54</v>
      </c>
      <c r="J9" s="29" t="e">
        <f aca="true">AMER(H10,H11,H12,H13,H14,(H15-TODAY()),0,0)</f>
        <v>#NAME?</v>
      </c>
      <c r="K9" s="27" t="s">
        <v>18</v>
      </c>
    </row>
    <row r="10" customFormat="false" ht="12.75" hidden="false" customHeight="false" outlineLevel="0" collapsed="false">
      <c r="A10" s="27" t="s">
        <v>55</v>
      </c>
      <c r="B10" s="29" t="n">
        <f aca="false">D7</f>
        <v>3.00775585311538</v>
      </c>
      <c r="C10" s="29"/>
      <c r="G10" s="27" t="s">
        <v>55</v>
      </c>
      <c r="H10" s="29" t="n">
        <f aca="false">J7</f>
        <v>-0.330608647624769</v>
      </c>
      <c r="I10" s="29"/>
    </row>
    <row r="11" customFormat="false" ht="12.75" hidden="false" customHeight="false" outlineLevel="0" collapsed="false">
      <c r="A11" s="27" t="s">
        <v>56</v>
      </c>
      <c r="B11" s="29" t="n">
        <v>2.5</v>
      </c>
      <c r="C11" s="29"/>
      <c r="G11" s="27" t="s">
        <v>56</v>
      </c>
      <c r="H11" s="29" t="n">
        <v>2.5</v>
      </c>
      <c r="I11" s="29"/>
    </row>
    <row r="12" customFormat="false" ht="12.75" hidden="false" customHeight="false" outlineLevel="0" collapsed="false">
      <c r="A12" s="27" t="s">
        <v>57</v>
      </c>
      <c r="B12" s="42" t="n">
        <v>0.05</v>
      </c>
      <c r="C12" s="42"/>
      <c r="G12" s="27" t="s">
        <v>57</v>
      </c>
      <c r="H12" s="42" t="n">
        <v>0.05</v>
      </c>
      <c r="I12" s="42"/>
    </row>
    <row r="13" customFormat="false" ht="12.75" hidden="false" customHeight="false" outlineLevel="0" collapsed="false">
      <c r="A13" s="27" t="s">
        <v>58</v>
      </c>
      <c r="B13" s="42" t="n">
        <v>0</v>
      </c>
      <c r="C13" s="42"/>
      <c r="G13" s="27" t="s">
        <v>58</v>
      </c>
      <c r="H13" s="42" t="n">
        <v>0</v>
      </c>
      <c r="I13" s="42"/>
    </row>
    <row r="14" customFormat="false" ht="12.75" hidden="false" customHeight="false" outlineLevel="0" collapsed="false">
      <c r="A14" s="27" t="s">
        <v>59</v>
      </c>
      <c r="B14" s="42" t="n">
        <v>0.2</v>
      </c>
      <c r="C14" s="42"/>
      <c r="G14" s="27" t="s">
        <v>59</v>
      </c>
      <c r="H14" s="42" t="n">
        <v>0.2</v>
      </c>
      <c r="I14" s="42"/>
    </row>
    <row r="15" customFormat="false" ht="12.75" hidden="false" customHeight="false" outlineLevel="0" collapsed="false">
      <c r="A15" s="27" t="s">
        <v>60</v>
      </c>
      <c r="B15" s="45" t="n">
        <v>40755</v>
      </c>
      <c r="C15" s="45"/>
      <c r="G15" s="27" t="s">
        <v>60</v>
      </c>
      <c r="H15" s="45" t="n">
        <v>40755</v>
      </c>
      <c r="I15" s="45"/>
    </row>
    <row r="16" customFormat="false" ht="13.5" hidden="false" customHeight="false" outlineLevel="0" collapsed="false"/>
    <row r="17" customFormat="false" ht="12.75" hidden="false" customHeight="false" outlineLevel="0" collapsed="false">
      <c r="A17" s="2" t="s">
        <v>61</v>
      </c>
      <c r="D17" s="46" t="e">
        <f aca="false">D7+D9</f>
        <v>#NAME?</v>
      </c>
      <c r="E17" s="2" t="s">
        <v>18</v>
      </c>
      <c r="G17" s="2" t="s">
        <v>61</v>
      </c>
      <c r="J17" s="46" t="e">
        <f aca="false">J7+J9</f>
        <v>#NAME?</v>
      </c>
      <c r="K17" s="2" t="s">
        <v>18</v>
      </c>
    </row>
    <row r="18" customFormat="false" ht="13.5" hidden="false" customHeight="false" outlineLevel="0" collapsed="false">
      <c r="D18" s="47" t="e">
        <f aca="false">D17*8760/12/1000</f>
        <v>#NAME?</v>
      </c>
      <c r="E18" s="2" t="s">
        <v>62</v>
      </c>
      <c r="J18" s="47" t="e">
        <f aca="false">J17*8760/12/1000</f>
        <v>#NAME?</v>
      </c>
      <c r="K18" s="2" t="s">
        <v>62</v>
      </c>
    </row>
    <row r="21" customFormat="false" ht="12.75" hidden="false" customHeight="false" outlineLevel="0" collapsed="false">
      <c r="A21" s="2" t="s">
        <v>63</v>
      </c>
      <c r="D21" s="48" t="n">
        <f aca="false">Historical!I32</f>
        <v>6.14630182152651</v>
      </c>
      <c r="E21" s="2" t="s">
        <v>18</v>
      </c>
      <c r="G21" s="2" t="s">
        <v>63</v>
      </c>
      <c r="J21" s="48" t="n">
        <f aca="false">Historical!I32</f>
        <v>6.14630182152651</v>
      </c>
      <c r="K21" s="2" t="s">
        <v>18</v>
      </c>
    </row>
    <row r="22" customFormat="false" ht="12.75" hidden="false" customHeight="false" outlineLevel="0" collapsed="false">
      <c r="D22" s="49" t="n">
        <f aca="false">D21*8760/12/1000</f>
        <v>4.48680032971436</v>
      </c>
      <c r="E22" s="2" t="s">
        <v>62</v>
      </c>
      <c r="J22" s="49" t="n">
        <f aca="false">J21*8760/12/1000</f>
        <v>4.48680032971436</v>
      </c>
      <c r="K22" s="2" t="s">
        <v>62</v>
      </c>
    </row>
    <row r="25" customFormat="false" ht="12.75" hidden="false" customHeight="false" outlineLevel="0" collapsed="false">
      <c r="A25" s="2" t="s">
        <v>64</v>
      </c>
      <c r="G25" s="2" t="s">
        <v>64</v>
      </c>
    </row>
    <row r="26" customFormat="false" ht="12.75" hidden="false" customHeight="false" outlineLevel="0" collapsed="false">
      <c r="A26" s="27" t="s">
        <v>65</v>
      </c>
      <c r="G26" s="27" t="s">
        <v>66</v>
      </c>
    </row>
    <row r="27" customFormat="false" ht="12.75" hidden="false" customHeight="false" outlineLevel="0" collapsed="false">
      <c r="A27" s="27" t="s">
        <v>67</v>
      </c>
      <c r="G27" s="27" t="s">
        <v>68</v>
      </c>
    </row>
    <row r="28" customFormat="false" ht="12.75" hidden="false" customHeight="false" outlineLevel="0" collapsed="false">
      <c r="A28" s="27" t="s">
        <v>69</v>
      </c>
      <c r="G28" s="27" t="s">
        <v>68</v>
      </c>
    </row>
    <row r="29" customFormat="false" ht="12.75" hidden="false" customHeight="false" outlineLevel="0" collapsed="false">
      <c r="A29" s="27" t="s">
        <v>70</v>
      </c>
      <c r="G29" s="27" t="s">
        <v>68</v>
      </c>
    </row>
    <row r="30" customFormat="false" ht="12.75" hidden="false" customHeight="false" outlineLevel="0" collapsed="false">
      <c r="A30" s="27" t="s">
        <v>71</v>
      </c>
      <c r="G30" s="27" t="s">
        <v>68</v>
      </c>
    </row>
    <row r="31" customFormat="false" ht="12.75" hidden="false" customHeight="false" outlineLevel="0" collapsed="false">
      <c r="A31" s="27" t="s">
        <v>72</v>
      </c>
      <c r="G31" s="27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2001-06-13T22:25:13Z</dcterms:created>
  <dc:creator>jmeyn</dc:creator>
  <dc:description/>
  <dc:language>en-US</dc:language>
  <cp:lastModifiedBy>jmeyn</cp:lastModifiedBy>
  <cp:lastPrinted>2001-06-14T13:37:03Z</cp:lastPrinted>
  <dcterms:modified xsi:type="dcterms:W3CDTF">2001-06-14T13:37:07Z</dcterms:modified>
  <cp:revision>0</cp:revision>
  <dc:subject/>
  <dc:title/>
</cp:coreProperties>
</file>