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<sst xmlns="http://schemas.openxmlformats.org/spreadsheetml/2006/main" count="58" uniqueCount="51">
  <si>
    <t xml:space="preserve">Attachment __</t>
  </si>
  <si>
    <t xml:space="preserve">Fault Current Management Plan</t>
  </si>
  <si>
    <t xml:space="preserve">Capital Cost Allocation</t>
  </si>
  <si>
    <t xml:space="preserve">(Preliminary)</t>
  </si>
  <si>
    <t xml:space="preserve">NYISO</t>
  </si>
  <si>
    <t xml:space="preserve">Allocated</t>
  </si>
  <si>
    <t xml:space="preserve">Cash Flows</t>
  </si>
  <si>
    <t xml:space="preserve">Queue</t>
  </si>
  <si>
    <t xml:space="preserve">Service</t>
  </si>
  <si>
    <r>
      <rPr>
        <sz val="12"/>
        <rFont val="Arial"/>
        <family val="2"/>
      </rPr>
      <t xml:space="preserve">Allocation</t>
    </r>
    <r>
      <rPr>
        <vertAlign val="superscript"/>
        <sz val="12"/>
        <rFont val="Arial"/>
        <family val="2"/>
      </rPr>
      <t xml:space="preserve">(2)</t>
    </r>
  </si>
  <si>
    <t xml:space="preserve">Cost Of</t>
  </si>
  <si>
    <t xml:space="preserve">Number</t>
  </si>
  <si>
    <t xml:space="preserve">Developer</t>
  </si>
  <si>
    <t xml:space="preserve">Project</t>
  </si>
  <si>
    <r>
      <rPr>
        <u val="single"/>
        <sz val="12"/>
        <rFont val="Arial"/>
        <family val="2"/>
      </rPr>
      <t xml:space="preserve">Year</t>
    </r>
    <r>
      <rPr>
        <u val="single"/>
        <vertAlign val="superscript"/>
        <sz val="12"/>
        <rFont val="Arial"/>
        <family val="2"/>
      </rPr>
      <t xml:space="preserve">(1)</t>
    </r>
  </si>
  <si>
    <r>
      <rPr>
        <sz val="12"/>
        <rFont val="Arial"/>
        <family val="2"/>
      </rPr>
      <t xml:space="preserve">   </t>
    </r>
    <r>
      <rPr>
        <u val="single"/>
        <sz val="12"/>
        <rFont val="Arial"/>
        <family val="2"/>
      </rPr>
      <t xml:space="preserve">MW</t>
    </r>
  </si>
  <si>
    <t xml:space="preserve">Factor</t>
  </si>
  <si>
    <r>
      <rPr>
        <u val="single"/>
        <sz val="12"/>
        <rFont val="Arial"/>
        <family val="2"/>
      </rPr>
      <t xml:space="preserve">Plan</t>
    </r>
    <r>
      <rPr>
        <vertAlign val="superscript"/>
        <sz val="12"/>
        <rFont val="Arial"/>
        <family val="2"/>
      </rPr>
      <t xml:space="preserve">(3)</t>
    </r>
  </si>
  <si>
    <t xml:space="preserve">(%)</t>
  </si>
  <si>
    <t xml:space="preserve">($Million)</t>
  </si>
  <si>
    <t xml:space="preserve">Sithe Energies</t>
  </si>
  <si>
    <t xml:space="preserve">Torne Valley</t>
  </si>
  <si>
    <t xml:space="preserve">Sunset Energy</t>
  </si>
  <si>
    <t xml:space="preserve">ANP</t>
  </si>
  <si>
    <t xml:space="preserve">Ramapo Energy</t>
  </si>
  <si>
    <t xml:space="preserve"> 9/10</t>
  </si>
  <si>
    <t xml:space="preserve">Millennium</t>
  </si>
  <si>
    <t xml:space="preserve">11/12/13/14</t>
  </si>
  <si>
    <t xml:space="preserve">East Coast Power</t>
  </si>
  <si>
    <r>
      <rPr>
        <sz val="12"/>
        <rFont val="Arial"/>
        <family val="2"/>
      </rPr>
      <t xml:space="preserve">   2003</t>
    </r>
    <r>
      <rPr>
        <vertAlign val="superscript"/>
        <sz val="12"/>
        <rFont val="Arial"/>
        <family val="2"/>
      </rPr>
      <t xml:space="preserve">(4)</t>
    </r>
  </si>
  <si>
    <t xml:space="preserve">ABB</t>
  </si>
  <si>
    <t xml:space="preserve">Oak Point</t>
  </si>
  <si>
    <t xml:space="preserve">KeySpan</t>
  </si>
  <si>
    <t xml:space="preserve">Ravenswood</t>
  </si>
  <si>
    <t xml:space="preserve">NYPA</t>
  </si>
  <si>
    <t xml:space="preserve">Poletti Expansion</t>
  </si>
  <si>
    <t xml:space="preserve">NYC Energy</t>
  </si>
  <si>
    <t xml:space="preserve">SEFCO</t>
  </si>
  <si>
    <t xml:space="preserve">Orion</t>
  </si>
  <si>
    <t xml:space="preserve">Astoria Repowering</t>
  </si>
  <si>
    <t xml:space="preserve">Con Edison</t>
  </si>
  <si>
    <t xml:space="preserve">East River Repowering</t>
  </si>
  <si>
    <t xml:space="preserve">Mirant</t>
  </si>
  <si>
    <t xml:space="preserve">Bowline Point No. 3</t>
  </si>
  <si>
    <t xml:space="preserve">SCS</t>
  </si>
  <si>
    <t xml:space="preserve">Astoria Energy</t>
  </si>
  <si>
    <t xml:space="preserve">Total</t>
  </si>
  <si>
    <t xml:space="preserve">(1)  The developers' projects are assumed to be in service by the summer of the specified year.</t>
  </si>
  <si>
    <t xml:space="preserve">(2)  The interim allocation is based on the project size (MW) divided by the sum of all the project sizes.</t>
  </si>
  <si>
    <t xml:space="preserve">(3)   Based on an assumed total estimated cost of $85 million. </t>
  </si>
  <si>
    <t xml:space="preserve">(4)  Year in which the first new generating unit is added.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</si>
</sst>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.00"/>
    <numFmt numFmtId="167" formatCode="0.0"/>
    <numFmt numFmtId="168" formatCode="#,##0.00"/>
    <numFmt numFmtId="169" formatCode="[$-409]d\-mmm"/>
    <numFmt numFmtId="170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u val="single"/>
      <sz val="12"/>
      <name val="Arial"/>
      <family val="2"/>
    </font>
    <font>
      <u val="single"/>
      <vertAlign val="superscript"/>
      <sz val="12"/>
      <name val="Arial"/>
      <family val="2"/>
    </font>
    <font>
      <sz val="12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0" width="2.7"/>
    <col collapsed="false" customWidth="true" hidden="false" outlineLevel="0" max="3" min="3" style="0" width="16.7"/>
    <col collapsed="false" customWidth="true" hidden="false" outlineLevel="0" max="4" min="4" style="0" width="4.28"/>
    <col collapsed="false" customWidth="true" hidden="false" outlineLevel="0" max="5" min="5" style="0" width="23.56"/>
    <col collapsed="false" customWidth="true" hidden="false" outlineLevel="0" max="6" min="6" style="0" width="2.84"/>
    <col collapsed="false" customWidth="true" hidden="false" outlineLevel="0" max="7" min="7" style="0" width="14.7"/>
    <col collapsed="false" customWidth="true" hidden="false" outlineLevel="0" max="8" min="8" style="2" width="8.99"/>
    <col collapsed="false" customWidth="true" hidden="false" outlineLevel="0" max="9" min="9" style="0" width="5.13"/>
    <col collapsed="false" customWidth="true" hidden="false" outlineLevel="0" max="10" min="10" style="3" width="12.28"/>
    <col collapsed="false" customWidth="true" hidden="false" outlineLevel="0" max="11" min="11" style="0" width="3.7"/>
    <col collapsed="false" customWidth="true" hidden="false" outlineLevel="0" max="12" min="12" style="1" width="10.85"/>
    <col collapsed="false" customWidth="true" hidden="false" outlineLevel="0" max="13" min="13" style="0" width="5.41"/>
    <col collapsed="false" customWidth="true" hidden="false" outlineLevel="0" max="14" min="14" style="4" width="9.99"/>
    <col collapsed="false" customWidth="true" hidden="false" outlineLevel="0" max="17" min="15" style="5" width="9.99"/>
  </cols>
  <sheetData>
    <row r="1" customFormat="false" ht="19.1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3" customFormat="false" ht="15.75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5.75" hidden="false" customHeight="fals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customFormat="false" ht="15.75" hidden="false" customHeight="fals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8"/>
      <c r="B6" s="8"/>
      <c r="C6" s="8"/>
      <c r="D6" s="8"/>
      <c r="E6" s="8"/>
      <c r="F6" s="8"/>
      <c r="G6" s="8"/>
      <c r="H6" s="9"/>
      <c r="I6" s="8"/>
      <c r="J6" s="8"/>
      <c r="K6" s="8"/>
      <c r="L6" s="8"/>
      <c r="M6" s="8"/>
      <c r="N6" s="10"/>
      <c r="O6" s="10"/>
      <c r="P6" s="10"/>
      <c r="Q6" s="10"/>
      <c r="R6" s="8"/>
      <c r="S6" s="8"/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11"/>
      <c r="I7" s="8"/>
      <c r="J7" s="12"/>
      <c r="K7" s="8"/>
      <c r="L7" s="8"/>
      <c r="M7" s="8"/>
    </row>
    <row r="8" customFormat="false" ht="16.9" hidden="false" customHeight="true" outlineLevel="0" collapsed="false">
      <c r="A8" s="13" t="s">
        <v>4</v>
      </c>
      <c r="B8" s="14"/>
      <c r="C8" s="14"/>
      <c r="D8" s="14"/>
      <c r="E8" s="14"/>
      <c r="F8" s="14"/>
      <c r="G8" s="14"/>
      <c r="H8" s="15"/>
      <c r="I8" s="14"/>
      <c r="J8" s="16"/>
      <c r="K8" s="14"/>
      <c r="L8" s="13" t="s">
        <v>5</v>
      </c>
      <c r="M8" s="14"/>
      <c r="N8" s="17" t="s">
        <v>6</v>
      </c>
      <c r="O8" s="17"/>
      <c r="P8" s="17"/>
      <c r="Q8" s="17"/>
      <c r="R8" s="14"/>
    </row>
    <row r="9" customFormat="false" ht="18" hidden="false" customHeight="true" outlineLevel="0" collapsed="false">
      <c r="A9" s="13" t="s">
        <v>7</v>
      </c>
      <c r="B9" s="14"/>
      <c r="C9" s="14"/>
      <c r="D9" s="14"/>
      <c r="E9" s="14"/>
      <c r="F9" s="14"/>
      <c r="G9" s="13" t="s">
        <v>8</v>
      </c>
      <c r="H9" s="15"/>
      <c r="I9" s="14"/>
      <c r="J9" s="16" t="s">
        <v>9</v>
      </c>
      <c r="K9" s="14"/>
      <c r="L9" s="13" t="s">
        <v>10</v>
      </c>
      <c r="M9" s="14"/>
      <c r="N9" s="13"/>
      <c r="O9" s="13"/>
      <c r="P9" s="13"/>
      <c r="Q9" s="13"/>
      <c r="R9" s="13"/>
    </row>
    <row r="10" customFormat="false" ht="18.6" hidden="false" customHeight="true" outlineLevel="0" collapsed="false">
      <c r="A10" s="18" t="s">
        <v>11</v>
      </c>
      <c r="B10" s="14"/>
      <c r="C10" s="18" t="s">
        <v>12</v>
      </c>
      <c r="D10" s="14"/>
      <c r="E10" s="18" t="s">
        <v>13</v>
      </c>
      <c r="F10" s="18"/>
      <c r="G10" s="18" t="s">
        <v>14</v>
      </c>
      <c r="H10" s="19" t="s">
        <v>15</v>
      </c>
      <c r="I10" s="14"/>
      <c r="J10" s="20" t="s">
        <v>16</v>
      </c>
      <c r="K10" s="14"/>
      <c r="L10" s="18" t="s">
        <v>17</v>
      </c>
      <c r="M10" s="14"/>
      <c r="N10" s="21" t="n">
        <v>2001</v>
      </c>
      <c r="O10" s="21" t="n">
        <v>2002</v>
      </c>
      <c r="P10" s="21" t="n">
        <v>2003</v>
      </c>
      <c r="Q10" s="21" t="n">
        <v>2004</v>
      </c>
      <c r="R10" s="18"/>
    </row>
    <row r="11" customFormat="false" ht="15" hidden="false" customHeight="false" outlineLevel="0" collapsed="false">
      <c r="A11" s="18"/>
      <c r="B11" s="14"/>
      <c r="C11" s="18"/>
      <c r="D11" s="14"/>
      <c r="E11" s="18"/>
      <c r="F11" s="18"/>
      <c r="G11" s="14"/>
      <c r="H11" s="22"/>
      <c r="I11" s="14"/>
      <c r="J11" s="16" t="s">
        <v>18</v>
      </c>
      <c r="K11" s="14"/>
      <c r="L11" s="13" t="s">
        <v>19</v>
      </c>
      <c r="M11" s="14"/>
      <c r="N11" s="23" t="s">
        <v>19</v>
      </c>
      <c r="O11" s="23" t="s">
        <v>19</v>
      </c>
      <c r="P11" s="23" t="s">
        <v>19</v>
      </c>
      <c r="Q11" s="23" t="s">
        <v>19</v>
      </c>
      <c r="R11" s="13"/>
    </row>
    <row r="12" customFormat="false" ht="15" hidden="false" customHeight="false" outlineLevel="0" collapsed="false">
      <c r="A12" s="13"/>
      <c r="B12" s="14"/>
      <c r="C12" s="14"/>
      <c r="D12" s="14"/>
      <c r="E12" s="14"/>
      <c r="F12" s="14"/>
      <c r="G12" s="14"/>
      <c r="H12" s="15"/>
      <c r="I12" s="14"/>
      <c r="J12" s="16"/>
      <c r="K12" s="14"/>
      <c r="L12" s="13"/>
      <c r="M12" s="14"/>
      <c r="N12" s="24" t="n">
        <v>14</v>
      </c>
      <c r="O12" s="25" t="n">
        <v>33</v>
      </c>
      <c r="P12" s="24" t="n">
        <v>26</v>
      </c>
      <c r="Q12" s="24" t="n">
        <v>12</v>
      </c>
      <c r="R12" s="14"/>
    </row>
    <row r="13" customFormat="false" ht="15" hidden="false" customHeight="false" outlineLevel="0" collapsed="false">
      <c r="A13" s="13" t="n">
        <v>5</v>
      </c>
      <c r="B13" s="14"/>
      <c r="C13" s="14" t="s">
        <v>20</v>
      </c>
      <c r="D13" s="14"/>
      <c r="E13" s="14" t="s">
        <v>21</v>
      </c>
      <c r="F13" s="14"/>
      <c r="G13" s="13" t="n">
        <v>2004</v>
      </c>
      <c r="H13" s="15" t="n">
        <v>860</v>
      </c>
      <c r="I13" s="14"/>
      <c r="J13" s="26" t="n">
        <f aca="false">H13/H27*100</f>
        <v>10.9807326446967</v>
      </c>
      <c r="K13" s="14"/>
      <c r="L13" s="16" t="n">
        <f aca="false">J13*85/100</f>
        <v>9.33362274799219</v>
      </c>
      <c r="M13" s="14"/>
      <c r="N13" s="16" t="n">
        <f aca="false">N12*J13/100</f>
        <v>1.53730257025754</v>
      </c>
      <c r="O13" s="16" t="n">
        <f aca="false">O12*J13/100</f>
        <v>3.62364177274991</v>
      </c>
      <c r="P13" s="16" t="n">
        <f aca="false">P12*J13/100</f>
        <v>2.85499048762114</v>
      </c>
      <c r="Q13" s="16" t="n">
        <f aca="false">Q12*J13/100</f>
        <v>1.3176879173636</v>
      </c>
      <c r="R13" s="27"/>
      <c r="S13" s="28"/>
    </row>
    <row r="14" customFormat="false" ht="15" hidden="false" customHeight="false" outlineLevel="0" collapsed="false">
      <c r="A14" s="13" t="n">
        <v>6</v>
      </c>
      <c r="B14" s="14"/>
      <c r="C14" s="14" t="s">
        <v>22</v>
      </c>
      <c r="D14" s="14"/>
      <c r="E14" s="14" t="s">
        <v>22</v>
      </c>
      <c r="F14" s="14"/>
      <c r="G14" s="13" t="n">
        <v>2003</v>
      </c>
      <c r="H14" s="15" t="n">
        <v>520</v>
      </c>
      <c r="I14" s="14"/>
      <c r="J14" s="16" t="n">
        <f aca="false">H14/H27*100</f>
        <v>6.63951276190963</v>
      </c>
      <c r="K14" s="14"/>
      <c r="L14" s="16" t="n">
        <f aca="false">J14*85/100</f>
        <v>5.64358584762318</v>
      </c>
      <c r="M14" s="14"/>
      <c r="N14" s="16" t="n">
        <f aca="false">N12*J14/100</f>
        <v>0.929531786667348</v>
      </c>
      <c r="O14" s="16" t="n">
        <f aca="false">O12*J14/100</f>
        <v>2.19103921143018</v>
      </c>
      <c r="P14" s="16" t="n">
        <f aca="false">P12*J14/100</f>
        <v>1.7262733180965</v>
      </c>
      <c r="Q14" s="16" t="n">
        <f aca="false">Q12*J14/100</f>
        <v>0.796741531429155</v>
      </c>
      <c r="R14" s="27"/>
      <c r="S14" s="28"/>
    </row>
    <row r="15" customFormat="false" ht="15" hidden="false" customHeight="false" outlineLevel="0" collapsed="false">
      <c r="A15" s="13" t="n">
        <v>7</v>
      </c>
      <c r="B15" s="14"/>
      <c r="C15" s="14" t="s">
        <v>23</v>
      </c>
      <c r="D15" s="14"/>
      <c r="E15" s="14" t="s">
        <v>24</v>
      </c>
      <c r="F15" s="14"/>
      <c r="G15" s="13" t="n">
        <v>2004</v>
      </c>
      <c r="H15" s="15" t="n">
        <v>1100</v>
      </c>
      <c r="I15" s="14"/>
      <c r="J15" s="16" t="n">
        <f aca="false">H15/H27*100</f>
        <v>14.0451231501934</v>
      </c>
      <c r="K15" s="14"/>
      <c r="L15" s="16" t="n">
        <f aca="false">J15*85/100</f>
        <v>11.9383546776644</v>
      </c>
      <c r="M15" s="14"/>
      <c r="N15" s="16" t="n">
        <f aca="false">N12*J15/100</f>
        <v>1.96631724102708</v>
      </c>
      <c r="O15" s="16" t="n">
        <f aca="false">O12*J15/100</f>
        <v>4.63489063956384</v>
      </c>
      <c r="P15" s="16" t="n">
        <f aca="false">P12*J15/100</f>
        <v>3.65173201905029</v>
      </c>
      <c r="Q15" s="16" t="n">
        <f aca="false">Q12*J15/100</f>
        <v>1.68541477802321</v>
      </c>
      <c r="R15" s="27"/>
      <c r="S15" s="28"/>
    </row>
    <row r="16" customFormat="false" ht="15" hidden="false" customHeight="false" outlineLevel="0" collapsed="false">
      <c r="A16" s="29" t="s">
        <v>25</v>
      </c>
      <c r="B16" s="14"/>
      <c r="C16" s="14" t="s">
        <v>26</v>
      </c>
      <c r="D16" s="14"/>
      <c r="E16" s="14" t="s">
        <v>26</v>
      </c>
      <c r="F16" s="14"/>
      <c r="G16" s="13" t="n">
        <v>2004</v>
      </c>
      <c r="H16" s="15" t="n">
        <v>480</v>
      </c>
      <c r="I16" s="14"/>
      <c r="J16" s="16" t="n">
        <f aca="false">H16/H27*100</f>
        <v>6.1287810109935</v>
      </c>
      <c r="K16" s="14"/>
      <c r="L16" s="16" t="n">
        <f aca="false">J16*85/100</f>
        <v>5.20946385934448</v>
      </c>
      <c r="M16" s="14"/>
      <c r="N16" s="16" t="n">
        <f aca="false">N12*J16/100</f>
        <v>0.85802934153909</v>
      </c>
      <c r="O16" s="16" t="n">
        <f aca="false">O12*J16/100</f>
        <v>2.02249773362786</v>
      </c>
      <c r="P16" s="16" t="n">
        <f aca="false">P12*J16/100</f>
        <v>1.59348306285831</v>
      </c>
      <c r="Q16" s="16" t="n">
        <f aca="false">Q12*J16/100</f>
        <v>0.73545372131922</v>
      </c>
      <c r="R16" s="27"/>
      <c r="S16" s="28"/>
    </row>
    <row r="17" customFormat="false" ht="18" hidden="false" customHeight="false" outlineLevel="0" collapsed="false">
      <c r="A17" s="13" t="s">
        <v>27</v>
      </c>
      <c r="B17" s="14"/>
      <c r="C17" s="14" t="s">
        <v>28</v>
      </c>
      <c r="D17" s="14"/>
      <c r="E17" s="14" t="s">
        <v>28</v>
      </c>
      <c r="F17" s="14"/>
      <c r="G17" s="13" t="s">
        <v>29</v>
      </c>
      <c r="H17" s="15" t="n">
        <v>410</v>
      </c>
      <c r="I17" s="14"/>
      <c r="J17" s="16" t="n">
        <f aca="false">H17/H27*100</f>
        <v>5.23500044689028</v>
      </c>
      <c r="K17" s="14"/>
      <c r="L17" s="16" t="n">
        <f aca="false">J17*85/100</f>
        <v>4.44975037985674</v>
      </c>
      <c r="M17" s="14"/>
      <c r="N17" s="16" t="n">
        <f aca="false">N12*J17/100</f>
        <v>0.73290006256464</v>
      </c>
      <c r="O17" s="16" t="n">
        <f aca="false">O12*J17/100</f>
        <v>1.72755014747379</v>
      </c>
      <c r="P17" s="16" t="n">
        <f aca="false">P12*J17/100</f>
        <v>1.36110011619147</v>
      </c>
      <c r="Q17" s="16" t="n">
        <f aca="false">Q12*J17/100</f>
        <v>0.628200053626834</v>
      </c>
      <c r="R17" s="27"/>
      <c r="S17" s="28"/>
    </row>
    <row r="18" customFormat="false" ht="15" hidden="false" customHeight="false" outlineLevel="0" collapsed="false">
      <c r="A18" s="13" t="n">
        <v>16</v>
      </c>
      <c r="B18" s="14"/>
      <c r="C18" s="14" t="s">
        <v>30</v>
      </c>
      <c r="D18" s="14"/>
      <c r="E18" s="14" t="s">
        <v>31</v>
      </c>
      <c r="F18" s="14"/>
      <c r="G18" s="13" t="n">
        <v>2004</v>
      </c>
      <c r="H18" s="15" t="n">
        <v>1075</v>
      </c>
      <c r="I18" s="14"/>
      <c r="J18" s="16" t="n">
        <f aca="false">H18/H27*100</f>
        <v>13.7259158058709</v>
      </c>
      <c r="K18" s="14"/>
      <c r="L18" s="16" t="n">
        <f aca="false">J18*85/100</f>
        <v>11.6670284349902</v>
      </c>
      <c r="M18" s="14"/>
      <c r="N18" s="16" t="n">
        <f aca="false">N12*J18/100</f>
        <v>1.92162821282192</v>
      </c>
      <c r="O18" s="16" t="n">
        <f aca="false">O12*J18/100</f>
        <v>4.52955221593738</v>
      </c>
      <c r="P18" s="16" t="n">
        <f aca="false">P12*J18/100</f>
        <v>3.56873810952642</v>
      </c>
      <c r="Q18" s="16" t="n">
        <f aca="false">Q12*J18/100</f>
        <v>1.6471098967045</v>
      </c>
      <c r="R18" s="27"/>
      <c r="S18" s="28"/>
    </row>
    <row r="19" customFormat="false" ht="15" hidden="false" customHeight="false" outlineLevel="0" collapsed="false">
      <c r="A19" s="13" t="n">
        <v>17</v>
      </c>
      <c r="B19" s="14"/>
      <c r="C19" s="14" t="s">
        <v>32</v>
      </c>
      <c r="D19" s="14"/>
      <c r="E19" s="14" t="s">
        <v>33</v>
      </c>
      <c r="F19" s="14"/>
      <c r="G19" s="13" t="n">
        <v>2003</v>
      </c>
      <c r="H19" s="15" t="n">
        <v>270</v>
      </c>
      <c r="I19" s="14"/>
      <c r="J19" s="16" t="n">
        <f aca="false">H19/H27*100</f>
        <v>3.44743931868385</v>
      </c>
      <c r="K19" s="14"/>
      <c r="L19" s="16" t="n">
        <f aca="false">J19*85/100</f>
        <v>2.93032342088127</v>
      </c>
      <c r="M19" s="14"/>
      <c r="N19" s="16" t="n">
        <f aca="false">N12*J19/100</f>
        <v>0.482641504615738</v>
      </c>
      <c r="O19" s="16" t="n">
        <f aca="false">O12*J19/100</f>
        <v>1.13765497516567</v>
      </c>
      <c r="P19" s="16" t="n">
        <f aca="false">P12*J19/100</f>
        <v>0.8963342228578</v>
      </c>
      <c r="Q19" s="16" t="n">
        <f aca="false">Q12*J19/100</f>
        <v>0.413692718242061</v>
      </c>
      <c r="R19" s="27"/>
      <c r="S19" s="28"/>
    </row>
    <row r="20" customFormat="false" ht="15" hidden="false" customHeight="false" outlineLevel="0" collapsed="false">
      <c r="A20" s="13" t="n">
        <v>18</v>
      </c>
      <c r="B20" s="14"/>
      <c r="C20" s="14" t="s">
        <v>34</v>
      </c>
      <c r="D20" s="14"/>
      <c r="E20" s="14" t="s">
        <v>35</v>
      </c>
      <c r="F20" s="14"/>
      <c r="G20" s="13" t="n">
        <v>2004</v>
      </c>
      <c r="H20" s="15" t="n">
        <v>500</v>
      </c>
      <c r="I20" s="14"/>
      <c r="J20" s="16" t="n">
        <f aca="false">H20/H27*100</f>
        <v>6.38414688645156</v>
      </c>
      <c r="K20" s="14"/>
      <c r="L20" s="16" t="n">
        <f aca="false">J20*85/100</f>
        <v>5.42652485348383</v>
      </c>
      <c r="M20" s="14"/>
      <c r="N20" s="16" t="n">
        <f aca="false">N12*J20/100</f>
        <v>0.893780564103219</v>
      </c>
      <c r="O20" s="16" t="n">
        <f aca="false">O12*J20/100</f>
        <v>2.10676847252902</v>
      </c>
      <c r="P20" s="16" t="n">
        <f aca="false">P12*J20/100</f>
        <v>1.65987819047741</v>
      </c>
      <c r="Q20" s="16" t="n">
        <f aca="false">Q12*J20/100</f>
        <v>0.766097626374188</v>
      </c>
      <c r="R20" s="27"/>
      <c r="S20" s="28"/>
    </row>
    <row r="21" customFormat="false" ht="15" hidden="false" customHeight="false" outlineLevel="0" collapsed="false">
      <c r="A21" s="13" t="n">
        <v>19</v>
      </c>
      <c r="B21" s="14"/>
      <c r="C21" s="14" t="s">
        <v>36</v>
      </c>
      <c r="D21" s="14"/>
      <c r="E21" s="14" t="s">
        <v>37</v>
      </c>
      <c r="F21" s="14"/>
      <c r="G21" s="13" t="n">
        <v>2002</v>
      </c>
      <c r="H21" s="30" t="n">
        <v>79.9</v>
      </c>
      <c r="I21" s="30"/>
      <c r="J21" s="16" t="n">
        <f aca="false">H21/H27*100</f>
        <v>1.02018667245496</v>
      </c>
      <c r="K21" s="14"/>
      <c r="L21" s="16" t="n">
        <f aca="false">J21*85/100</f>
        <v>0.867158671586716</v>
      </c>
      <c r="M21" s="14"/>
      <c r="N21" s="16" t="n">
        <f aca="false">N12*J21/100</f>
        <v>0.142826134143694</v>
      </c>
      <c r="O21" s="16" t="n">
        <f aca="false">O12*J21/100</f>
        <v>0.336661601910137</v>
      </c>
      <c r="P21" s="16" t="n">
        <f aca="false">P12*J21/100</f>
        <v>0.26524853483829</v>
      </c>
      <c r="Q21" s="16" t="n">
        <f aca="false">Q12*J21/100</f>
        <v>0.122422400694595</v>
      </c>
      <c r="R21" s="27"/>
      <c r="S21" s="28"/>
    </row>
    <row r="22" customFormat="false" ht="15" hidden="false" customHeight="false" outlineLevel="0" collapsed="false">
      <c r="A22" s="13" t="n">
        <v>24</v>
      </c>
      <c r="B22" s="14"/>
      <c r="C22" s="14" t="s">
        <v>38</v>
      </c>
      <c r="D22" s="14"/>
      <c r="E22" s="14" t="s">
        <v>39</v>
      </c>
      <c r="F22" s="14"/>
      <c r="G22" s="13" t="n">
        <v>2004</v>
      </c>
      <c r="H22" s="15" t="n">
        <v>499</v>
      </c>
      <c r="I22" s="14"/>
      <c r="J22" s="16" t="n">
        <f aca="false">H22/H27*100</f>
        <v>6.37137859267866</v>
      </c>
      <c r="K22" s="14"/>
      <c r="L22" s="16" t="n">
        <f aca="false">J22*85/100</f>
        <v>5.41567180377686</v>
      </c>
      <c r="M22" s="14"/>
      <c r="N22" s="16" t="n">
        <f aca="false">N12*J22/100</f>
        <v>0.891993002975012</v>
      </c>
      <c r="O22" s="16" t="n">
        <f aca="false">O12*J22/100</f>
        <v>2.10255493558396</v>
      </c>
      <c r="P22" s="16" t="n">
        <f aca="false">P12*J22/100</f>
        <v>1.65655843409645</v>
      </c>
      <c r="Q22" s="16" t="n">
        <f aca="false">Q12*J22/100</f>
        <v>0.764565431121439</v>
      </c>
      <c r="R22" s="27"/>
      <c r="S22" s="28"/>
    </row>
    <row r="23" customFormat="false" ht="15" hidden="false" customHeight="false" outlineLevel="0" collapsed="false">
      <c r="A23" s="13" t="n">
        <v>25</v>
      </c>
      <c r="B23" s="14"/>
      <c r="C23" s="14" t="s">
        <v>40</v>
      </c>
      <c r="D23" s="14"/>
      <c r="E23" s="14" t="s">
        <v>41</v>
      </c>
      <c r="F23" s="14"/>
      <c r="G23" s="13" t="n">
        <v>2003</v>
      </c>
      <c r="H23" s="15" t="n">
        <v>288</v>
      </c>
      <c r="I23" s="14"/>
      <c r="J23" s="16" t="n">
        <f aca="false">H23/H27*100</f>
        <v>3.6772686065961</v>
      </c>
      <c r="K23" s="14"/>
      <c r="L23" s="16" t="n">
        <f aca="false">J23*85/100</f>
        <v>3.12567831560669</v>
      </c>
      <c r="M23" s="14"/>
      <c r="N23" s="16" t="n">
        <f aca="false">N12*J23/100</f>
        <v>0.514817604923454</v>
      </c>
      <c r="O23" s="16" t="n">
        <f aca="false">O12*J23/100</f>
        <v>1.21349864017671</v>
      </c>
      <c r="P23" s="16" t="n">
        <f aca="false">P12*J23/100</f>
        <v>0.956089837714986</v>
      </c>
      <c r="Q23" s="16" t="n">
        <f aca="false">Q12*J23/100</f>
        <v>0.441272232791532</v>
      </c>
      <c r="R23" s="27"/>
      <c r="S23" s="28"/>
    </row>
    <row r="24" customFormat="false" ht="15" hidden="false" customHeight="false" outlineLevel="0" collapsed="false">
      <c r="A24" s="13" t="n">
        <v>29</v>
      </c>
      <c r="B24" s="14"/>
      <c r="C24" s="14" t="s">
        <v>42</v>
      </c>
      <c r="D24" s="14"/>
      <c r="E24" s="14" t="s">
        <v>43</v>
      </c>
      <c r="F24" s="14"/>
      <c r="G24" s="13" t="n">
        <v>2004</v>
      </c>
      <c r="H24" s="15" t="n">
        <v>750</v>
      </c>
      <c r="I24" s="14"/>
      <c r="J24" s="16" t="n">
        <f aca="false">H24/H27*100</f>
        <v>9.57622032967735</v>
      </c>
      <c r="K24" s="14"/>
      <c r="L24" s="16" t="n">
        <f aca="false">J24*85/100</f>
        <v>8.13978728022574</v>
      </c>
      <c r="M24" s="14"/>
      <c r="N24" s="16" t="n">
        <f aca="false">N12*J24/100</f>
        <v>1.34067084615483</v>
      </c>
      <c r="O24" s="16" t="n">
        <f aca="false">O12*J24/100</f>
        <v>3.16015270879352</v>
      </c>
      <c r="P24" s="16" t="n">
        <f aca="false">P12*J24/100</f>
        <v>2.48981728571611</v>
      </c>
      <c r="Q24" s="16" t="n">
        <f aca="false">Q12*J24/100</f>
        <v>1.14914643956128</v>
      </c>
      <c r="R24" s="27"/>
      <c r="S24" s="28"/>
    </row>
    <row r="25" customFormat="false" ht="15" hidden="false" customHeight="false" outlineLevel="0" collapsed="false">
      <c r="A25" s="13" t="n">
        <v>31</v>
      </c>
      <c r="B25" s="14"/>
      <c r="C25" s="14" t="s">
        <v>44</v>
      </c>
      <c r="D25" s="14"/>
      <c r="E25" s="14" t="s">
        <v>45</v>
      </c>
      <c r="F25" s="14"/>
      <c r="G25" s="13" t="n">
        <v>2004</v>
      </c>
      <c r="H25" s="31" t="n">
        <v>1000</v>
      </c>
      <c r="I25" s="14"/>
      <c r="J25" s="20" t="n">
        <f aca="false">H25/H27*100</f>
        <v>12.7682937729031</v>
      </c>
      <c r="K25" s="14"/>
      <c r="L25" s="20" t="n">
        <f aca="false">J25*85/100</f>
        <v>10.8530497069677</v>
      </c>
      <c r="M25" s="14"/>
      <c r="N25" s="20" t="n">
        <f aca="false">N12*J25/100</f>
        <v>1.78756112820644</v>
      </c>
      <c r="O25" s="20" t="n">
        <f aca="false">O12*J25/100</f>
        <v>4.21353694505803</v>
      </c>
      <c r="P25" s="20" t="n">
        <f aca="false">P12*J25/100</f>
        <v>3.31975638095481</v>
      </c>
      <c r="Q25" s="20" t="n">
        <f aca="false">Q12*J25/100</f>
        <v>1.53219525274838</v>
      </c>
      <c r="R25" s="27"/>
      <c r="S25" s="28"/>
    </row>
    <row r="26" customFormat="false" ht="15" hidden="false" customHeight="false" outlineLevel="0" collapsed="false">
      <c r="A26" s="13"/>
      <c r="B26" s="14"/>
      <c r="C26" s="14"/>
      <c r="D26" s="14"/>
      <c r="E26" s="14"/>
      <c r="F26" s="14"/>
      <c r="G26" s="14"/>
      <c r="H26" s="15"/>
      <c r="I26" s="14"/>
      <c r="J26" s="16"/>
      <c r="K26" s="14"/>
      <c r="L26" s="13"/>
      <c r="M26" s="14"/>
      <c r="N26" s="27"/>
      <c r="O26" s="16"/>
      <c r="P26" s="16"/>
      <c r="Q26" s="16"/>
      <c r="R26" s="14"/>
    </row>
    <row r="27" customFormat="false" ht="15" hidden="false" customHeight="false" outlineLevel="0" collapsed="false">
      <c r="A27" s="13"/>
      <c r="B27" s="14"/>
      <c r="C27" s="14"/>
      <c r="D27" s="14"/>
      <c r="E27" s="32"/>
      <c r="F27" s="32"/>
      <c r="G27" s="32" t="s">
        <v>46</v>
      </c>
      <c r="H27" s="33" t="n">
        <v>7831.9</v>
      </c>
      <c r="I27" s="33"/>
      <c r="J27" s="16" t="n">
        <f aca="false">SUM(J13:J26)</f>
        <v>100</v>
      </c>
      <c r="K27" s="14"/>
      <c r="L27" s="16" t="n">
        <f aca="false">SUM(L13:L25)</f>
        <v>85</v>
      </c>
      <c r="M27" s="14"/>
      <c r="N27" s="16" t="n">
        <f aca="false">SUM(N13:N25)</f>
        <v>14</v>
      </c>
      <c r="O27" s="16" t="n">
        <f aca="false">SUM(O13:O25)</f>
        <v>33</v>
      </c>
      <c r="P27" s="16" t="n">
        <f aca="false">SUM(P13:P25)</f>
        <v>26</v>
      </c>
      <c r="Q27" s="16" t="n">
        <f aca="false">SUM(Q13:Q25)</f>
        <v>12</v>
      </c>
      <c r="R27" s="27"/>
      <c r="S27" s="28"/>
    </row>
    <row r="28" customFormat="false" ht="15" hidden="false" customHeight="false" outlineLevel="0" collapsed="false">
      <c r="A28" s="13"/>
      <c r="B28" s="14"/>
      <c r="C28" s="14"/>
      <c r="D28" s="14"/>
      <c r="E28" s="14"/>
      <c r="F28" s="14"/>
      <c r="G28" s="14"/>
      <c r="H28" s="19"/>
      <c r="I28" s="14"/>
      <c r="J28" s="16"/>
      <c r="K28" s="14"/>
      <c r="L28" s="13"/>
      <c r="M28" s="14"/>
      <c r="N28" s="34"/>
      <c r="O28" s="23"/>
      <c r="P28" s="23"/>
      <c r="Q28" s="23"/>
      <c r="R28" s="14"/>
    </row>
    <row r="29" customFormat="false" ht="15" hidden="false" customHeight="false" outlineLevel="0" collapsed="false">
      <c r="A29" s="13"/>
      <c r="B29" s="14"/>
      <c r="C29" s="14"/>
      <c r="D29" s="14"/>
      <c r="E29" s="14"/>
      <c r="F29" s="14"/>
      <c r="G29" s="14"/>
      <c r="H29" s="15"/>
      <c r="I29" s="14"/>
      <c r="J29" s="16"/>
      <c r="K29" s="14"/>
      <c r="L29" s="13"/>
      <c r="M29" s="14"/>
      <c r="N29" s="34"/>
      <c r="O29" s="23"/>
      <c r="P29" s="23"/>
      <c r="Q29" s="23"/>
      <c r="R29" s="14"/>
    </row>
    <row r="30" customFormat="false" ht="15" hidden="false" customHeight="false" outlineLevel="0" collapsed="false">
      <c r="A30" s="35"/>
      <c r="B30" s="14"/>
      <c r="C30" s="14"/>
      <c r="D30" s="14"/>
      <c r="E30" s="14"/>
      <c r="F30" s="14"/>
      <c r="G30" s="14"/>
      <c r="H30" s="15"/>
      <c r="I30" s="14"/>
      <c r="J30" s="16"/>
      <c r="K30" s="14"/>
      <c r="L30" s="13"/>
      <c r="M30" s="14"/>
      <c r="N30" s="34"/>
      <c r="O30" s="23"/>
      <c r="P30" s="23"/>
      <c r="Q30" s="23"/>
      <c r="R30" s="14"/>
    </row>
    <row r="31" customFormat="false" ht="15" hidden="false" customHeight="false" outlineLevel="0" collapsed="false">
      <c r="A31" s="13"/>
      <c r="B31" s="14"/>
      <c r="C31" s="14"/>
      <c r="D31" s="14"/>
      <c r="E31" s="14"/>
      <c r="F31" s="14"/>
      <c r="G31" s="14"/>
      <c r="H31" s="15"/>
      <c r="I31" s="14"/>
      <c r="J31" s="16"/>
      <c r="K31" s="14"/>
      <c r="L31" s="13"/>
      <c r="M31" s="14"/>
      <c r="N31" s="34"/>
      <c r="O31" s="23"/>
      <c r="P31" s="23"/>
      <c r="Q31" s="23"/>
      <c r="R31" s="14"/>
    </row>
    <row r="32" customFormat="false" ht="15" hidden="false" customHeight="false" outlineLevel="0" collapsed="false">
      <c r="A32" s="13"/>
      <c r="B32" s="14"/>
      <c r="C32" s="14"/>
      <c r="D32" s="14"/>
      <c r="E32" s="14"/>
      <c r="F32" s="14"/>
      <c r="G32" s="14"/>
      <c r="H32" s="15"/>
      <c r="I32" s="14"/>
      <c r="J32" s="16"/>
      <c r="K32" s="14"/>
      <c r="L32" s="13"/>
      <c r="M32" s="14"/>
      <c r="N32" s="34"/>
      <c r="O32" s="23"/>
      <c r="P32" s="23"/>
      <c r="Q32" s="23"/>
      <c r="R32" s="14"/>
    </row>
    <row r="33" customFormat="false" ht="15" hidden="false" customHeight="false" outlineLevel="0" collapsed="false">
      <c r="A33" s="13"/>
      <c r="B33" s="14"/>
      <c r="C33" s="14"/>
      <c r="D33" s="14"/>
      <c r="E33" s="14"/>
      <c r="F33" s="14"/>
      <c r="G33" s="14"/>
      <c r="H33" s="15"/>
      <c r="I33" s="14"/>
      <c r="J33" s="16"/>
      <c r="K33" s="14"/>
      <c r="L33" s="13"/>
      <c r="M33" s="14"/>
      <c r="N33" s="34"/>
      <c r="O33" s="23"/>
      <c r="P33" s="23"/>
      <c r="Q33" s="23"/>
      <c r="R33" s="14"/>
    </row>
    <row r="34" customFormat="false" ht="15" hidden="false" customHeight="false" outlineLevel="0" collapsed="false">
      <c r="A34" s="13"/>
      <c r="B34" s="14"/>
      <c r="C34" s="14"/>
      <c r="D34" s="14"/>
      <c r="E34" s="14"/>
      <c r="F34" s="14"/>
      <c r="G34" s="14"/>
      <c r="H34" s="15"/>
      <c r="I34" s="14"/>
      <c r="J34" s="16"/>
      <c r="K34" s="14"/>
      <c r="L34" s="13"/>
      <c r="M34" s="14"/>
      <c r="N34" s="34"/>
      <c r="O34" s="23"/>
      <c r="P34" s="23"/>
      <c r="Q34" s="23"/>
      <c r="R34" s="14"/>
    </row>
    <row r="35" customFormat="false" ht="15" hidden="false" customHeight="false" outlineLevel="0" collapsed="false">
      <c r="A35" s="13"/>
      <c r="B35" s="14"/>
      <c r="C35" s="14"/>
      <c r="D35" s="14"/>
      <c r="E35" s="14"/>
      <c r="F35" s="14"/>
      <c r="G35" s="14"/>
      <c r="H35" s="15"/>
      <c r="I35" s="14"/>
      <c r="J35" s="16"/>
      <c r="K35" s="14"/>
      <c r="L35" s="13"/>
      <c r="M35" s="14"/>
      <c r="N35" s="34"/>
      <c r="O35" s="23"/>
      <c r="P35" s="23"/>
      <c r="Q35" s="23"/>
      <c r="R35" s="14"/>
    </row>
    <row r="36" customFormat="false" ht="15" hidden="false" customHeight="false" outlineLevel="0" collapsed="false">
      <c r="A36" s="13"/>
      <c r="B36" s="14"/>
      <c r="C36" s="14"/>
      <c r="D36" s="14"/>
      <c r="E36" s="14"/>
      <c r="F36" s="14"/>
      <c r="G36" s="14"/>
      <c r="H36" s="15"/>
      <c r="I36" s="14"/>
      <c r="J36" s="16"/>
      <c r="K36" s="14"/>
      <c r="L36" s="13"/>
      <c r="M36" s="14"/>
      <c r="N36" s="34"/>
      <c r="O36" s="23"/>
      <c r="P36" s="23"/>
      <c r="Q36" s="23"/>
      <c r="R36" s="14"/>
    </row>
    <row r="37" customFormat="false" ht="15" hidden="false" customHeight="false" outlineLevel="0" collapsed="false">
      <c r="A37" s="13"/>
      <c r="B37" s="14"/>
      <c r="C37" s="14"/>
      <c r="D37" s="14"/>
      <c r="E37" s="14"/>
      <c r="F37" s="14"/>
      <c r="G37" s="14"/>
      <c r="H37" s="15"/>
      <c r="I37" s="14"/>
      <c r="J37" s="16"/>
      <c r="K37" s="14"/>
      <c r="L37" s="13"/>
      <c r="M37" s="14"/>
      <c r="N37" s="34"/>
      <c r="O37" s="23"/>
      <c r="P37" s="23"/>
      <c r="Q37" s="23"/>
      <c r="R37" s="14"/>
    </row>
    <row r="38" customFormat="false" ht="15" hidden="false" customHeight="false" outlineLevel="0" collapsed="false">
      <c r="A38" s="13"/>
      <c r="B38" s="14"/>
      <c r="C38" s="14"/>
      <c r="D38" s="14"/>
      <c r="E38" s="14"/>
      <c r="F38" s="14"/>
      <c r="G38" s="14"/>
      <c r="H38" s="15"/>
      <c r="I38" s="14"/>
      <c r="J38" s="16"/>
      <c r="K38" s="14"/>
      <c r="L38" s="13"/>
      <c r="M38" s="14"/>
      <c r="N38" s="34"/>
      <c r="O38" s="23"/>
      <c r="P38" s="23"/>
      <c r="Q38" s="23"/>
      <c r="R38" s="14"/>
    </row>
    <row r="39" customFormat="false" ht="15" hidden="false" customHeight="false" outlineLevel="0" collapsed="false">
      <c r="A39" s="35"/>
      <c r="B39" s="14"/>
      <c r="C39" s="14"/>
      <c r="D39" s="14"/>
      <c r="E39" s="14"/>
      <c r="F39" s="14"/>
      <c r="G39" s="14"/>
      <c r="H39" s="15"/>
      <c r="I39" s="14"/>
      <c r="J39" s="16"/>
      <c r="K39" s="14"/>
      <c r="L39" s="13"/>
      <c r="M39" s="14"/>
      <c r="N39" s="34"/>
      <c r="O39" s="23"/>
      <c r="P39" s="23"/>
      <c r="Q39" s="23"/>
      <c r="R39" s="14"/>
    </row>
    <row r="40" customFormat="false" ht="15" hidden="false" customHeight="false" outlineLevel="0" collapsed="false">
      <c r="A40" s="35" t="s">
        <v>47</v>
      </c>
      <c r="B40" s="14"/>
      <c r="C40" s="14"/>
      <c r="D40" s="14"/>
      <c r="E40" s="14"/>
      <c r="F40" s="14"/>
      <c r="G40" s="14"/>
      <c r="H40" s="15"/>
      <c r="I40" s="14"/>
      <c r="J40" s="16"/>
      <c r="K40" s="14"/>
      <c r="L40" s="13"/>
      <c r="M40" s="14"/>
      <c r="N40" s="34"/>
      <c r="O40" s="23"/>
      <c r="P40" s="23"/>
      <c r="Q40" s="23"/>
      <c r="R40" s="14"/>
    </row>
    <row r="41" customFormat="false" ht="15" hidden="false" customHeight="false" outlineLevel="0" collapsed="false">
      <c r="A41" s="35" t="s">
        <v>48</v>
      </c>
      <c r="B41" s="14"/>
      <c r="C41" s="14"/>
      <c r="D41" s="14"/>
      <c r="E41" s="14"/>
      <c r="F41" s="14"/>
      <c r="G41" s="14"/>
      <c r="H41" s="15"/>
      <c r="I41" s="14"/>
      <c r="J41" s="16"/>
      <c r="K41" s="14"/>
      <c r="L41" s="13"/>
      <c r="M41" s="14"/>
      <c r="N41" s="34"/>
      <c r="O41" s="23"/>
      <c r="P41" s="23"/>
      <c r="Q41" s="23"/>
      <c r="R41" s="14"/>
    </row>
    <row r="42" customFormat="false" ht="15" hidden="false" customHeight="false" outlineLevel="0" collapsed="false">
      <c r="A42" s="35" t="s">
        <v>49</v>
      </c>
      <c r="B42" s="14"/>
      <c r="C42" s="14"/>
      <c r="D42" s="14"/>
      <c r="E42" s="14"/>
      <c r="F42" s="14"/>
      <c r="G42" s="14"/>
      <c r="H42" s="15"/>
      <c r="I42" s="14"/>
      <c r="J42" s="16"/>
      <c r="K42" s="14"/>
      <c r="L42" s="13"/>
      <c r="M42" s="14"/>
      <c r="N42" s="34"/>
      <c r="O42" s="23"/>
      <c r="P42" s="23"/>
      <c r="Q42" s="23"/>
      <c r="R42" s="14"/>
    </row>
    <row r="43" customFormat="false" ht="15" hidden="false" customHeight="false" outlineLevel="0" collapsed="false">
      <c r="A43" s="35" t="s">
        <v>50</v>
      </c>
      <c r="B43" s="14"/>
      <c r="C43" s="14"/>
      <c r="D43" s="14"/>
      <c r="E43" s="14"/>
      <c r="F43" s="14"/>
      <c r="G43" s="14"/>
      <c r="H43" s="15"/>
      <c r="I43" s="14"/>
      <c r="J43" s="16"/>
      <c r="K43" s="14"/>
      <c r="L43" s="13"/>
      <c r="M43" s="14"/>
      <c r="N43" s="34"/>
      <c r="O43" s="23"/>
      <c r="P43" s="23"/>
      <c r="Q43" s="23"/>
      <c r="R43" s="14"/>
    </row>
    <row r="44" customFormat="false" ht="15" hidden="false" customHeight="false" outlineLevel="0" collapsed="false">
      <c r="A44" s="35"/>
      <c r="B44" s="14"/>
      <c r="C44" s="14"/>
      <c r="D44" s="14"/>
      <c r="E44" s="14"/>
      <c r="F44" s="14"/>
      <c r="G44" s="14"/>
      <c r="H44" s="15"/>
      <c r="I44" s="14"/>
      <c r="J44" s="16"/>
      <c r="K44" s="14"/>
      <c r="L44" s="13"/>
      <c r="M44" s="14"/>
      <c r="N44" s="34"/>
      <c r="O44" s="23"/>
      <c r="P44" s="23"/>
      <c r="Q44" s="23"/>
      <c r="R44" s="14"/>
    </row>
    <row r="45" customFormat="false" ht="15" hidden="false" customHeight="false" outlineLevel="0" collapsed="false">
      <c r="A45" s="13"/>
      <c r="B45" s="14"/>
      <c r="C45" s="14"/>
      <c r="D45" s="14"/>
      <c r="E45" s="14"/>
      <c r="F45" s="14"/>
      <c r="G45" s="14"/>
      <c r="H45" s="15"/>
      <c r="I45" s="14"/>
      <c r="J45" s="16"/>
      <c r="K45" s="14"/>
      <c r="L45" s="13"/>
      <c r="M45" s="14"/>
      <c r="N45" s="34"/>
      <c r="O45" s="23"/>
      <c r="P45" s="23"/>
      <c r="Q45" s="23"/>
      <c r="R45" s="14"/>
    </row>
    <row r="46" customFormat="false" ht="15" hidden="false" customHeight="false" outlineLevel="0" collapsed="false">
      <c r="A46" s="36" t="n">
        <v>36993</v>
      </c>
      <c r="B46" s="14"/>
      <c r="C46" s="14"/>
      <c r="D46" s="14"/>
      <c r="E46" s="14"/>
      <c r="F46" s="14"/>
      <c r="G46" s="14"/>
      <c r="H46" s="15"/>
      <c r="I46" s="14"/>
      <c r="J46" s="16"/>
      <c r="K46" s="14"/>
      <c r="L46" s="13"/>
      <c r="M46" s="14"/>
      <c r="N46" s="34"/>
      <c r="O46" s="23"/>
      <c r="P46" s="23"/>
      <c r="Q46" s="23"/>
      <c r="R46" s="14"/>
    </row>
  </sheetData>
  <mergeCells count="6">
    <mergeCell ref="A1:S1"/>
    <mergeCell ref="A3:S3"/>
    <mergeCell ref="A4:S4"/>
    <mergeCell ref="A5:S5"/>
    <mergeCell ref="N8:Q8"/>
    <mergeCell ref="H27:I27"/>
  </mergeCells>
  <printOptions headings="false" gridLines="false" gridLinesSet="true" horizontalCentered="false" verticalCentered="false"/>
  <pageMargins left="1.04027777777778" right="0.679861111111111" top="0.984027777777778" bottom="0.9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2001-04-06T17:14:22Z</dcterms:created>
  <dc:creator>TurkinR</dc:creator>
  <dc:description/>
  <dc:language>en-US</dc:language>
  <cp:lastModifiedBy>ChanP</cp:lastModifiedBy>
  <cp:lastPrinted>2001-04-12T10:19:57Z</cp:lastPrinted>
  <dcterms:modified xsi:type="dcterms:W3CDTF">2001-04-19T11:46:16Z</dcterms:modified>
  <cp:revision>0</cp:revision>
  <dc:subject/>
  <dc:title/>
</cp:coreProperties>
</file>